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media/image1.jpeg" ContentType="image/jpeg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3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УСЛОВИЯ ПО ПРЕДВ.ЗАКАЗАМ" sheetId="1" state="visible" r:id="rId2"/>
    <sheet name="ЗАКАЗ-ФОРМА" sheetId="2" state="visible" r:id="rId3"/>
    <sheet name="Лилии Colorline" sheetId="3" state="visible" r:id="rId4"/>
    <sheet name="ЛЕТО-ОСЕНЬ 2019" sheetId="4" state="visible" r:id="rId5"/>
    <sheet name="Шоубоксы" sheetId="5" state="visible" r:id="rId6"/>
    <sheet name="ИРИСЫ, ПИОНЫ 2019" sheetId="6" state="visible" r:id="rId7"/>
    <sheet name="БИГ ПАК - МНГ 2019" sheetId="7" state="visible" r:id="rId8"/>
    <sheet name="БИГ-ПАК ЛИЛИИ по 25 шт" sheetId="8" state="visible" r:id="rId9"/>
  </sheets>
  <definedNames>
    <definedName function="false" hidden="false" localSheetId="6" name="_xlnm.Print_Area" vbProcedure="false">'БИГ ПАК - МНГ 2019'!$B$1:$N$290</definedName>
    <definedName function="false" hidden="false" localSheetId="6" name="_xlnm.Print_Titles" vbProcedure="false">'БИГ ПАК - МНГ 2019'!$14:$14</definedName>
    <definedName function="false" hidden="true" localSheetId="6" name="_xlnm._FilterDatabase" vbProcedure="false">'БИГ ПАК - МНГ 2019'!$B$15:$S$290</definedName>
    <definedName function="false" hidden="false" localSheetId="7" name="_xlnm.Print_Area" vbProcedure="false">'БИГ-ПАК ЛИЛИИ по 25 шт'!$B$1:$N$604</definedName>
    <definedName function="false" hidden="false" localSheetId="7" name="_xlnm.Print_Titles" vbProcedure="false">'БИГ-ПАК ЛИЛИИ по 25 шт'!$13:$15</definedName>
    <definedName function="false" hidden="true" localSheetId="7" name="_xlnm._FilterDatabase" vbProcedure="false">'БИГ-ПАК ЛИЛИИ по 25 шт'!$B$16:$Q$604</definedName>
    <definedName function="false" hidden="false" localSheetId="1" name="_xlnm.Print_Area" vbProcedure="false">'ЗАКАЗ-ФОРМА'!$A$1:$BO$148</definedName>
    <definedName function="false" hidden="false" localSheetId="5" name="_xlnm.Print_Area" vbProcedure="false">'ИРИСЫ, ПИОНЫ 2019'!$B$1:$N$290</definedName>
    <definedName function="false" hidden="false" localSheetId="5" name="_xlnm.Print_Titles" vbProcedure="false">'ИРИСЫ, ПИОНЫ 2019'!$14:$14</definedName>
    <definedName function="false" hidden="true" localSheetId="5" name="_xlnm._FilterDatabase" vbProcedure="false">'ИРИСЫ, ПИОНЫ 2019'!$B$15:$S$290</definedName>
    <definedName function="false" hidden="false" localSheetId="3" name="_xlnm.Print_Area" vbProcedure="false">'ЛЕТО-ОСЕНЬ 2019'!$B$1:$N$1320</definedName>
    <definedName function="false" hidden="false" localSheetId="3" name="_xlnm.Print_Titles" vbProcedure="false">'ЛЕТО-ОСЕНЬ 2019'!$14:$16</definedName>
    <definedName function="false" hidden="true" localSheetId="3" name="_xlnm._FilterDatabase" vbProcedure="false">'ЛЕТО-ОСЕНЬ 2019'!$A$17:$S$1320</definedName>
    <definedName function="false" hidden="false" localSheetId="2" name="_xlnm.Print_Area" vbProcedure="false">'Лилии Colorline'!$B$1:$N$604</definedName>
    <definedName function="false" hidden="false" localSheetId="2" name="_xlnm.Print_Titles" vbProcedure="false">'Лилии Colorline'!$13:$15</definedName>
    <definedName function="false" hidden="true" localSheetId="2" name="_xlnm._FilterDatabase" vbProcedure="false">'Лилии Colorline'!$A$16:$S$604</definedName>
    <definedName function="false" hidden="false" localSheetId="0" name="_xlnm.Print_Area" vbProcedure="false">'УСЛОВИЯ ПО ПРЕДВ.ЗАКАЗАМ'!$A$1:$BS$65</definedName>
    <definedName function="false" hidden="false" localSheetId="4" name="_xlnm.Print_Area" vbProcedure="false">Шоубоксы!$B$1:$N$1326</definedName>
    <definedName function="false" hidden="false" localSheetId="4" name="_xlnm.Print_Titles" vbProcedure="false">Шоубоксы!$15:$17</definedName>
    <definedName function="false" hidden="true" localSheetId="4" name="_xlnm._FilterDatabase" vbProcedure="false">Шоубоксы!$B$18:$R$1322</definedName>
    <definedName function="false" hidden="false" name="ЗЕМЛЯНИКА_САДОВАЯ._ПРОФУПАКОВКА" vbProcedure="false">'[1]биг-пак многолетники'!#ref!</definedName>
    <definedName function="false" hidden="false" localSheetId="2" name="ЗЕМЛЯНИКА_САДОВАЯ._ПРОФУПАКОВКА" vbProcedure="false">'[1]биг-пак многолетники'!#ref!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W21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БЕГОНИИ, ГЛАДИОЛУСЫ, ГЕОРГИНЫ,
ГЛОКСИНИИ
</t>
        </r>
      </text>
    </comment>
    <comment ref="W43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Увеличенная фасовка корней. Хранение в до посадки в холодильнике. Для ландшафтных работ и доращивания.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  <comment ref="W45" authorId="0">
      <text>
        <r>
          <rPr>
            <b val="true"/>
            <sz val="9"/>
            <color rgb="FF000000"/>
            <rFont val="Tahoma"/>
            <family val="2"/>
            <charset val="204"/>
          </rPr>
          <t xml:space="preserve">Увеличенная фасовка луковиц. Хранение в до посадки в холодильнике. Для ландшафтных работ или выгонки.
</t>
        </r>
        <r>
          <rPr>
            <sz val="9"/>
            <color rgb="FF000000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<sst xmlns="http://schemas.openxmlformats.org/spreadsheetml/2006/main" count="28864" uniqueCount="7492">
  <si>
    <t xml:space="preserve">Уважаемые, покупатели!</t>
  </si>
  <si>
    <t xml:space="preserve">Нашу продукцию вы можете приобрести в г. Москве по адресу:</t>
  </si>
  <si>
    <t xml:space="preserve">ООО "Колорлайн Компани"</t>
  </si>
  <si>
    <t xml:space="preserve">м. Дмитровская, ул. Руставели д.14, стр.12 
(въезд на территорию склада с проезда Добролюбова, в районе дома 8А)</t>
  </si>
  <si>
    <t xml:space="preserve">http://www.gardenbulbs.ru </t>
  </si>
  <si>
    <t xml:space="preserve">gardenbulbs@yandex.ru</t>
  </si>
  <si>
    <t xml:space="preserve">тел./факс: (495) 974-88-36, 935-86-42</t>
  </si>
  <si>
    <t xml:space="preserve">Условия размещения предварительного заказа:</t>
  </si>
  <si>
    <t xml:space="preserve">Минимальная сумма предварительного заказа  -80.000 руб. 
Предоплата 50% - обязательна . Без предоплаты заказы не принимаются.</t>
  </si>
  <si>
    <t xml:space="preserve">1.</t>
  </si>
  <si>
    <t xml:space="preserve">Заказы принимаются до 20 ноября 2018</t>
  </si>
  <si>
    <t xml:space="preserve">Заполненную и подписанную ЗАЯВКУ Вы можете выслать по электронной почте или привезти ее лично в офис на электронном носителе. </t>
  </si>
  <si>
    <t xml:space="preserve">2.</t>
  </si>
  <si>
    <t xml:space="preserve">Заказы принимаются при условии внесения 50% предоплаты двумя частями</t>
  </si>
  <si>
    <t xml:space="preserve">30% предоплаты необходимо сделать вместе с заказом до 20 ноября 2018*.</t>
  </si>
  <si>
    <t xml:space="preserve">20% предоплаты вносятся с 14 по 25 января 2019г.</t>
  </si>
  <si>
    <t xml:space="preserve">В случае внесения второй части предоплаты в январе 2019 больше, чем 20%, </t>
  </si>
  <si>
    <t xml:space="preserve">предоставляется дополнительная скидка 3% на соответствующие группы товара</t>
  </si>
  <si>
    <t xml:space="preserve">Для заключения договора поставки необходимы следующие документы:
</t>
  </si>
  <si>
    <t xml:space="preserve">ДЛЯ ЮРИДИЧЕСКИХ ЛИЦ
- Копия свидетельства о внесении записи в ЕГРЮЛ
- Копия свидетельства о постановке на учет юр. лица в налоговом органе и присвоении ИНН, КПП.
- Банковские реквизиты.
- Все копии должны быть заверены подписью и печатью организации с указанием Ф.И.О., должности человека, их заверившего.
ДЛЯ ИНДИВИДУАЛЬНЫХ ПРЕДПРИНИМАТЕЛЕЙ
- Копия свидетельства о внесении записи в ЕГРИП
- Копия свидетельства о постановке физ. лица на налоговый учет и присвоении ИНН.
- Копия паспорта индивидуального предпринимателя (страницы с фотографией, Ф.И.О. и пропиской).</t>
  </si>
  <si>
    <r>
      <rPr>
        <b val="true"/>
        <sz val="12"/>
        <rFont val="Arial"/>
        <family val="2"/>
        <charset val="204"/>
      </rPr>
      <t xml:space="preserve">Сроки поставок товара:
- лилии (часть сортов) в ассортименте - с конца декабря и далее;
- лилии весь ассортимент будет в начале февраля;
- гладиолусы, бегонии, глоксинии, георгины - начало и в течении января;
- многолетники - часть с середины января, остальное - в конце февраля;
- земляника 'Frigo', гвоздики - с начала марта.
</t>
    </r>
    <r>
      <rPr>
        <b val="true"/>
        <i val="true"/>
        <u val="single"/>
        <sz val="12"/>
        <rFont val="Arial"/>
        <family val="2"/>
        <charset val="204"/>
      </rPr>
      <t xml:space="preserve">- декоративно-лиственные, плодово-ягодные кустарники (более 500 наименований в красочной картонной упаковке), в том числе гортензии, рододендроны, сирени, а также  хвойные растения   - с середины марта, апрель.</t>
    </r>
  </si>
  <si>
    <r>
      <rPr>
        <b val="true"/>
        <i val="true"/>
        <sz val="20"/>
        <color rgb="FFFF0000"/>
        <rFont val="Times New Roman"/>
        <family val="1"/>
        <charset val="204"/>
      </rPr>
      <t xml:space="preserve">Colorline </t>
    </r>
    <r>
      <rPr>
        <b val="true"/>
        <sz val="20"/>
        <color rgb="FFFF0000"/>
        <rFont val="Times New Roman"/>
        <family val="1"/>
        <charset val="204"/>
      </rPr>
      <t xml:space="preserve">™</t>
    </r>
  </si>
  <si>
    <t xml:space="preserve">ЗАКАЗ-ФОРМА</t>
  </si>
  <si>
    <t xml:space="preserve">НА ЛУКОВИЧНЫЕ  "COLOR LINE" ЛЕТО-ОСЕНЬ 2019
(лилии, тюльпаны, гиацинты, нарциссы, разнолуковичные и др.) - Голландия 
корневища многолетних растений - Голландия, лилии новый урожай 2019</t>
  </si>
  <si>
    <t xml:space="preserve">Предварительные заказы принимаются  до 18 июня 2019</t>
  </si>
  <si>
    <t xml:space="preserve">заполнить обязательно!</t>
  </si>
  <si>
    <t xml:space="preserve">Группы товара, на который скидки распространяются</t>
  </si>
  <si>
    <t xml:space="preserve">название, ИП/ФЛ, № клиента</t>
  </si>
  <si>
    <t xml:space="preserve">Прайс-лист от 18.05.2019г.</t>
  </si>
  <si>
    <t xml:space="preserve">ЛИЛИИ 2019 "COLOR LINE" </t>
  </si>
  <si>
    <t xml:space="preserve">данные считаются автоматически</t>
  </si>
  <si>
    <t xml:space="preserve">ОСЕНЬ 2019 "COLOR LINE"</t>
  </si>
  <si>
    <t xml:space="preserve">индекс, почтовый адрес</t>
  </si>
  <si>
    <t xml:space="preserve">3.</t>
  </si>
  <si>
    <t xml:space="preserve">ИРИСЫ, ПИОНЫ 2019 "COLOR LINE" </t>
  </si>
  <si>
    <t xml:space="preserve">4.</t>
  </si>
  <si>
    <t xml:space="preserve">ШОУ-БОКСЫ, луковичные</t>
  </si>
  <si>
    <t xml:space="preserve">ИТОГО</t>
  </si>
  <si>
    <t xml:space="preserve">телефоны (с кодом города!)</t>
  </si>
  <si>
    <t xml:space="preserve">скидка,%</t>
  </si>
  <si>
    <t xml:space="preserve">ИТОГО со скидкой</t>
  </si>
  <si>
    <t xml:space="preserve">Группы товара, на который скидки НЕ распространяются</t>
  </si>
  <si>
    <t xml:space="preserve">e-mail</t>
  </si>
  <si>
    <t xml:space="preserve">5.</t>
  </si>
  <si>
    <t xml:space="preserve">БИГ-ПАК многолетники</t>
  </si>
  <si>
    <t xml:space="preserve">способ доставки</t>
  </si>
  <si>
    <t xml:space="preserve">6.</t>
  </si>
  <si>
    <t xml:space="preserve">БИГ-ПАК ЛИЛИИ по 25 шт</t>
  </si>
  <si>
    <t xml:space="preserve">ОБЩАЯ СУММА ЗАКАЗА</t>
  </si>
  <si>
    <t xml:space="preserve">до 18 июня 2019</t>
  </si>
  <si>
    <t xml:space="preserve">до 10 июля 2019</t>
  </si>
  <si>
    <t xml:space="preserve">справочно</t>
  </si>
  <si>
    <t xml:space="preserve">Общая система скидок «ЛЕТО-ОСЕНЬ 2019» для групп товара 1,2,3,4</t>
  </si>
  <si>
    <t xml:space="preserve">на сумму от</t>
  </si>
  <si>
    <t xml:space="preserve">100.000 руб.</t>
  </si>
  <si>
    <t xml:space="preserve">200.000 руб.</t>
  </si>
  <si>
    <t xml:space="preserve">350.000 руб.</t>
  </si>
  <si>
    <t xml:space="preserve">500.000 руб.</t>
  </si>
  <si>
    <t xml:space="preserve">700.000 руб.</t>
  </si>
  <si>
    <t xml:space="preserve">900.000 руб.</t>
  </si>
  <si>
    <t xml:space="preserve">1.500.000 руб.</t>
  </si>
  <si>
    <t xml:space="preserve">* Максимальная скидка на шоу-боксы- 27%</t>
  </si>
  <si>
    <t xml:space="preserve">* на БИГ-ПАКИ ЛИЛИЙ, МНОГОЛЕТНИКОВ скидка не распространяется - 0%</t>
  </si>
  <si>
    <t xml:space="preserve">* Все цены в прайс листах указаны со склада Поставщика г. Москва.</t>
  </si>
  <si>
    <t xml:space="preserve">При внесении предоплаты, цены на оплаченную часть товара фиксируются.</t>
  </si>
  <si>
    <t xml:space="preserve">При изменении курса валюты более 3%, наша компания оставляет за собой право изменить цены</t>
  </si>
  <si>
    <t xml:space="preserve">Все расходы по перевозке по г. Москве, дополнительной упаковке,</t>
  </si>
  <si>
    <t xml:space="preserve">утеплению или охлаждению оплачиваются покупателем отдельно.</t>
  </si>
  <si>
    <t xml:space="preserve">Минимальная сумма предварительного заказа  -80.000 руб. 
Предоплата в размере 50% от общей суммы заказа - обязательна . Без предоплаты заказы не принимаются.</t>
  </si>
  <si>
    <t xml:space="preserve">Прием заказов продлен до 18 июня 2019 года</t>
  </si>
  <si>
    <t xml:space="preserve">Заказы принимаются при условии внесения 50% предоплаты двумя частями согласно графика платежей</t>
  </si>
  <si>
    <t xml:space="preserve">30% предоплаты необходимо сделать вместе с заказом до 18 июня 2019*.</t>
  </si>
  <si>
    <t xml:space="preserve">20% предоплаты вносятся с 1 по 10 июля 2019г.</t>
  </si>
  <si>
    <t xml:space="preserve">В июле будут приниматься заказы на сумму от 50.000 руб. с наценкой 5% </t>
  </si>
  <si>
    <t xml:space="preserve">к действующим ценам прайса, при условии внесения 50% предоплаты</t>
  </si>
  <si>
    <t xml:space="preserve">Качество посадочного материала сохраняется только при соблюдении соответствующих условий хранения </t>
  </si>
  <si>
    <t xml:space="preserve">и транспортировки.</t>
  </si>
  <si>
    <t xml:space="preserve">Рекомендуемый режим транспортировки в регионы товарных групп: </t>
  </si>
  <si>
    <t xml:space="preserve">луковиц лилий и корневищ многолетников при темп. режиме 0-+5ºС,</t>
  </si>
  <si>
    <t xml:space="preserve">луковичные растения осеннего сезона при темп. +18 +20ºС.  Важным условием является хорошая вентиляция.</t>
  </si>
  <si>
    <t xml:space="preserve">Несоблюдение необходимых условий транспортировки и хранения может привести к порче товара. В этом случае</t>
  </si>
  <si>
    <t xml:space="preserve">наша фирма оставляет за собой право не принимать претензии по качеству. </t>
  </si>
  <si>
    <t xml:space="preserve">Допустимое количество брака на единовременную поставку - 2%. </t>
  </si>
  <si>
    <t xml:space="preserve">Претензии по качеству принимаются в  письменном виде с приложенным фото в течение 5 (пяти) </t>
  </si>
  <si>
    <t xml:space="preserve">календарных дней, включая выходные и праздничные дни, с момента получения товара Покупателем. </t>
  </si>
  <si>
    <t xml:space="preserve">Механические повреждения, полученные посадочным материалом при уборке или расфасовке, </t>
  </si>
  <si>
    <t xml:space="preserve">не влияющие на качество цветения, браком не считаются.</t>
  </si>
  <si>
    <t xml:space="preserve">В зависимости от результатов урожая, иногда, мы вынуждены изменить цену, размеры, фасовку.</t>
  </si>
  <si>
    <t xml:space="preserve">При этом поставщик не несет ответственность за любые убытки, которые могут возникнуть, если поставщик не был в </t>
  </si>
  <si>
    <t xml:space="preserve">состоянии поставить скомплектованный заказ по независящим от него причинам.</t>
  </si>
  <si>
    <t xml:space="preserve">Поставки начнутся с конца июля. Начиная с луковиц лилий урожая 2018, ранних тюльпанов и разнолуковичных.</t>
  </si>
  <si>
    <t xml:space="preserve">Посадочный материал будет приходить еженедельно,  по мере созревания и  готовности сортов:</t>
  </si>
  <si>
    <t xml:space="preserve">- крокусы и др. луковичные, несколько сортов гиацинтов!!!, тюльпаны, нарциссы;</t>
  </si>
  <si>
    <t xml:space="preserve">- во второй половине августа - поздние сорта тюльпанов, нарциссов, гиацинты и др. луковичные;</t>
  </si>
  <si>
    <t xml:space="preserve">- конец августа/ первая половина сентября -амариллисы и др. луковичные, а также;</t>
  </si>
  <si>
    <t xml:space="preserve">лилии нового урожая, корневища ирисов, пионов;</t>
  </si>
  <si>
    <t xml:space="preserve">*Сроки поставок разных групп товара могут быть ищменны из-за погодных условий при сборе урожая</t>
  </si>
  <si>
    <t xml:space="preserve">ИТО-пионы, гибридные пионы из-за особенностей вегетации предлагаются к поставке с декабря. Прайс по запросу.</t>
  </si>
  <si>
    <t xml:space="preserve">ООО "Колорлайн Компани", г. Москва</t>
  </si>
  <si>
    <t xml:space="preserve">Нашу продукцию вы сможете получить на нашем оптовом складе по адресу: 
м. Бутырская, ул. Руставели д.14, стр.12 
 (заезд на территорию склада с проезда Добролюбова, 8А, стр.2, через большие коричневые ворота с вывеской "ул Руставели д14, стр 12,30" )</t>
  </si>
  <si>
    <t xml:space="preserve">тел. (495) 974-88-36, 935-86-42
gardenbulbs@yandex.ru
www.gardenbulbs.ru </t>
  </si>
  <si>
    <t xml:space="preserve">ЛИЛИИ "COLOR LINE". Голландия</t>
  </si>
  <si>
    <t xml:space="preserve">Покупатель:</t>
  </si>
  <si>
    <t xml:space="preserve">Предлагается к продаже два урожая лилий. 
Урожай 2018 года (основной ассортимент), и небольшая часть - новый урожай 2019</t>
  </si>
  <si>
    <t xml:space="preserve">1. Урожай 2018 г. будет отгружаться с начала августа (после хранения в заморозке)</t>
  </si>
  <si>
    <t xml:space="preserve">Ознакомьтесь с условиями заказа на вкладке "УСЛОВИЯ"
</t>
  </si>
  <si>
    <t xml:space="preserve">предв.сумма без уч. %</t>
  </si>
  <si>
    <t xml:space="preserve">2. Урожай 2019 г.  конец августа-начало сентября ( в зависимости от времени сбора урожая)</t>
  </si>
  <si>
    <t xml:space="preserve">руб.</t>
  </si>
  <si>
    <r>
      <rPr>
        <b val="true"/>
        <sz val="8"/>
        <rFont val="Arial"/>
        <family val="2"/>
        <charset val="204"/>
      </rPr>
      <t xml:space="preserve">Луковицы упакованы в п/эт. пакеты с торфом + полноцветная картинка.
Предложение без обязательств до момента подтверждения заказа.
Некоторые сорта доступны в ограниченном количестве. 
Во избежание быстрого роста луковиц, необходимо хранение и транспортировка при соблюдении темп. режима +2- +5</t>
    </r>
    <r>
      <rPr>
        <b val="true"/>
        <vertAlign val="superscript"/>
        <sz val="8"/>
        <rFont val="Arial"/>
        <family val="2"/>
        <charset val="204"/>
      </rPr>
      <t xml:space="preserve">0</t>
    </r>
    <r>
      <rPr>
        <b val="true"/>
        <sz val="8"/>
        <rFont val="Arial"/>
        <family val="2"/>
        <charset val="204"/>
      </rPr>
      <t xml:space="preserve">С</t>
    </r>
  </si>
  <si>
    <t xml:space="preserve">шт.</t>
  </si>
  <si>
    <t xml:space="preserve">Просим по всем возникающим вопросам обращаться по тел. (495) 974-88-36 или gardenbulbs@yandex.ru</t>
  </si>
  <si>
    <t xml:space="preserve">№</t>
  </si>
  <si>
    <t xml:space="preserve">АРТ
ТОВ.</t>
  </si>
  <si>
    <t xml:space="preserve">Сорт</t>
  </si>
  <si>
    <t xml:space="preserve">Ссылки на фото</t>
  </si>
  <si>
    <t xml:space="preserve">Цвет, 
краткое описание</t>
  </si>
  <si>
    <t xml:space="preserve">высота, см</t>
  </si>
  <si>
    <t xml:space="preserve">Размер</t>
  </si>
  <si>
    <t xml:space="preserve">Цена оптовая, руб./упак.</t>
  </si>
  <si>
    <t xml:space="preserve">УРОЖАЙ
2019</t>
  </si>
  <si>
    <t xml:space="preserve">Заказ,
упаковок</t>
  </si>
  <si>
    <t xml:space="preserve">CL</t>
  </si>
  <si>
    <t xml:space="preserve">ШТРИХКОД</t>
  </si>
  <si>
    <t xml:space="preserve">Новинка</t>
  </si>
  <si>
    <t xml:space="preserve">Серия "COLOR LINE"</t>
  </si>
  <si>
    <t xml:space="preserve">Луковиц в упак-ке</t>
  </si>
  <si>
    <t xml:space="preserve">за 1 упа
ковку</t>
  </si>
  <si>
    <t xml:space="preserve">ПРОСЬБА НЕ ВНОСИТЬ В ФОРМУ ИЗМЕНЕНИЯ, НЕ УДАЛЯТЬ СТРОКИ и СТОЛБЦЫ, НЕ МЕНЯТЬ МЕСТАМИ!!!</t>
  </si>
  <si>
    <t xml:space="preserve">Asiatic Hybrids / Азиатские гибриды / Серия Танго</t>
  </si>
  <si>
    <t xml:space="preserve">Lilium Black Eye</t>
  </si>
  <si>
    <t xml:space="preserve">BLACK EYE</t>
  </si>
  <si>
    <t xml:space="preserve">БЛЭК АЙ</t>
  </si>
  <si>
    <t xml:space="preserve">белые лепестки с пурпурно-лиловым краем,чёрный центр, </t>
  </si>
  <si>
    <t xml:space="preserve">10/12</t>
  </si>
  <si>
    <t xml:space="preserve">Lilium Black Spider</t>
  </si>
  <si>
    <t xml:space="preserve">BLACK SPIDER</t>
  </si>
  <si>
    <t xml:space="preserve">БЛЭК СПАЙДЕР</t>
  </si>
  <si>
    <t xml:space="preserve">кремово-желтый, у центра темно-пурпурные пятна с крапом, 20см</t>
  </si>
  <si>
    <t xml:space="preserve">12/14</t>
  </si>
  <si>
    <t xml:space="preserve">Lilium Bumblebee</t>
  </si>
  <si>
    <t xml:space="preserve">BUMBLEBEE</t>
  </si>
  <si>
    <t xml:space="preserve">БАМБЛБИ</t>
  </si>
  <si>
    <t xml:space="preserve">жёлтый с бордовым центром и тонким кантом, 20см</t>
  </si>
  <si>
    <t xml:space="preserve">Lilium Capuccino</t>
  </si>
  <si>
    <t xml:space="preserve">CAPUCCINO</t>
  </si>
  <si>
    <t xml:space="preserve">КАПУЧЧИНО</t>
  </si>
  <si>
    <t xml:space="preserve">белый, многочисленные красно-коричневые крапинки на лепестках вокруг центра, 20 см</t>
  </si>
  <si>
    <t xml:space="preserve">Lilium Easy Spot</t>
  </si>
  <si>
    <t xml:space="preserve">EASY SPOT</t>
  </si>
  <si>
    <t xml:space="preserve">ИЗИ СПОТ</t>
  </si>
  <si>
    <t xml:space="preserve">кремовый с бордовым напылением</t>
  </si>
  <si>
    <t xml:space="preserve">Lilium Golden Stone</t>
  </si>
  <si>
    <t xml:space="preserve">GOLDEN STONE</t>
  </si>
  <si>
    <t xml:space="preserve">ГОЛДЕН СТОУН</t>
  </si>
  <si>
    <t xml:space="preserve">жёлтый с бордово-красным напылением до середины цветка в центре, 20см</t>
  </si>
  <si>
    <t xml:space="preserve">Lilium Kentucky</t>
  </si>
  <si>
    <t xml:space="preserve">KENTUCKY</t>
  </si>
  <si>
    <t xml:space="preserve">КЕНТУККИ</t>
  </si>
  <si>
    <t xml:space="preserve">желто-оранжевый, многочисленные пурпурные крапинки на лепестках, разбросанные по всей площади лепестка и по краям, 20см</t>
  </si>
  <si>
    <t xml:space="preserve">Lilium Lemon Stardust</t>
  </si>
  <si>
    <t xml:space="preserve">LEMON STARDUST</t>
  </si>
  <si>
    <t xml:space="preserve">ЛЕМОН СТАРДАСТ</t>
  </si>
  <si>
    <t xml:space="preserve">жёлтый с бордовым центром , 20см</t>
  </si>
  <si>
    <t xml:space="preserve">Lilium Lion Heart</t>
  </si>
  <si>
    <t xml:space="preserve">LION HEART</t>
  </si>
  <si>
    <t xml:space="preserve">ЛАЙОН ХАРТ</t>
  </si>
  <si>
    <t xml:space="preserve">желтый с большой лилово-чёрной сердцевиной</t>
  </si>
  <si>
    <t xml:space="preserve">Lilium Ocean Breeze</t>
  </si>
  <si>
    <t xml:space="preserve">OCEAN BREEZE</t>
  </si>
  <si>
    <t xml:space="preserve">ОКЕАН БРИЗ</t>
  </si>
  <si>
    <t xml:space="preserve">алый с чёрным плотным напылением до середины лепестка</t>
  </si>
  <si>
    <t xml:space="preserve">Lilium Orange Art</t>
  </si>
  <si>
    <t xml:space="preserve">ORANGE ART</t>
  </si>
  <si>
    <t xml:space="preserve">ОРАНЖ АРТ</t>
  </si>
  <si>
    <t xml:space="preserve">ярко-оранжевый  с интенсивным сизым напылением до середины лепестка</t>
  </si>
  <si>
    <t xml:space="preserve">Lilium Paris Heart</t>
  </si>
  <si>
    <t xml:space="preserve">PARIS HEART</t>
  </si>
  <si>
    <t xml:space="preserve">ПАРИЖ ХАРТ</t>
  </si>
  <si>
    <t xml:space="preserve">темно-оранжевые кончики в фиолетово-черным плотным напылением</t>
  </si>
  <si>
    <t xml:space="preserve">Lilium Pink Brush</t>
  </si>
  <si>
    <t xml:space="preserve">PINK BRUSH</t>
  </si>
  <si>
    <t xml:space="preserve">ПИНК БРАШ</t>
  </si>
  <si>
    <t xml:space="preserve">(ЛА гибрид) розовый с плотным бордовым напылением</t>
  </si>
  <si>
    <t xml:space="preserve">Lilium Purple Eye</t>
  </si>
  <si>
    <t xml:space="preserve">PURPLE EYE</t>
  </si>
  <si>
    <t xml:space="preserve">ПУРПЛ АЙ</t>
  </si>
  <si>
    <t xml:space="preserve">ярко-розовый с почти чёрным центром и напылением, 16см</t>
  </si>
  <si>
    <t xml:space="preserve">Lilium Stracciatella Event</t>
  </si>
  <si>
    <t xml:space="preserve">STRACCIATELLA EVENT</t>
  </si>
  <si>
    <t xml:space="preserve">СТРАКЬЯТЕЛЛА ЕВЕНТ</t>
  </si>
  <si>
    <t xml:space="preserve">белые кончики, центр черный, напыление темно-пурпурное</t>
  </si>
  <si>
    <t xml:space="preserve">25-29 авг</t>
  </si>
  <si>
    <t xml:space="preserve">Lilium Strawberry And Cream</t>
  </si>
  <si>
    <t xml:space="preserve">STRAWBERRY &amp; CREAM</t>
  </si>
  <si>
    <t xml:space="preserve">СТРОБЕРРИ ЭНД КРИМ</t>
  </si>
  <si>
    <t xml:space="preserve">кремовый с плотным тёмно-красным напылением до середины лепестка</t>
  </si>
  <si>
    <t xml:space="preserve">Lilium Strawberry Event</t>
  </si>
  <si>
    <t xml:space="preserve">STRAWBERRY EVENT</t>
  </si>
  <si>
    <t xml:space="preserve">СТРОБЕРРИ ЕВЕНТ</t>
  </si>
  <si>
    <t xml:space="preserve">оранжево-алый с темно-бронзовым плотным напылением</t>
  </si>
  <si>
    <t xml:space="preserve">Lilium Tropical Breeze</t>
  </si>
  <si>
    <t xml:space="preserve">TROPICAL BREEZE</t>
  </si>
  <si>
    <t xml:space="preserve">ТРОПИКАЛ БРИЗ</t>
  </si>
  <si>
    <t xml:space="preserve">кремовый, многочисленные пурпурные крапинки на лепестках  вокруг центра, 20см</t>
  </si>
  <si>
    <t xml:space="preserve">Lilium Whistler</t>
  </si>
  <si>
    <t xml:space="preserve">WHISTLER</t>
  </si>
  <si>
    <t xml:space="preserve">УИСТЛЕР</t>
  </si>
  <si>
    <t xml:space="preserve">лососевые лепестки, бордовое плотное напыление, жёлтые тычинки</t>
  </si>
  <si>
    <t xml:space="preserve">Lilium White Pixel</t>
  </si>
  <si>
    <t xml:space="preserve">WHITE PIXELS</t>
  </si>
  <si>
    <t xml:space="preserve">УАЙТ ПИКСЕЛЬ</t>
  </si>
  <si>
    <t xml:space="preserve">белый, многочисленные пурпурные крапинки на лепестках вокруг центра, 20см</t>
  </si>
  <si>
    <t xml:space="preserve">Lilium Yellow Brush</t>
  </si>
  <si>
    <t xml:space="preserve">YELLOW BRUSH</t>
  </si>
  <si>
    <t xml:space="preserve">ЙЕЛЛОУ БРАШ</t>
  </si>
  <si>
    <t xml:space="preserve">(ЛА гибрид) канареечно-желтый с плотным бронзовым напылением</t>
  </si>
  <si>
    <t xml:space="preserve">Asiatic Hybrids / Азиатские гибриды / Серия TINY, генетически низкорослые до 45 см</t>
  </si>
  <si>
    <t xml:space="preserve">Lilium Tiny Bee</t>
  </si>
  <si>
    <t xml:space="preserve">TINY BEE</t>
  </si>
  <si>
    <t xml:space="preserve">ТАЙНИ БИ</t>
  </si>
  <si>
    <t xml:space="preserve">канареечно-жёлтый с редким коричневым крапом вокруг центра</t>
  </si>
  <si>
    <t xml:space="preserve">Lilium Tiny Comfort</t>
  </si>
  <si>
    <t xml:space="preserve">TINY COMFORT</t>
  </si>
  <si>
    <t xml:space="preserve">ТАЙНИ КОМФОРТ</t>
  </si>
  <si>
    <t xml:space="preserve">темно-красный с черным напылением</t>
  </si>
  <si>
    <t xml:space="preserve">нов19</t>
  </si>
  <si>
    <t xml:space="preserve">Lilium Tiny Crystal</t>
  </si>
  <si>
    <t xml:space="preserve">TINY CRYSTAL</t>
  </si>
  <si>
    <t xml:space="preserve">ТАЙНИ КРИСТАЛЛ</t>
  </si>
  <si>
    <t xml:space="preserve">чисто-белый</t>
  </si>
  <si>
    <t xml:space="preserve">Lilium Tiny Diamond</t>
  </si>
  <si>
    <t xml:space="preserve">TINY DIAMOND</t>
  </si>
  <si>
    <t xml:space="preserve">ТАЙНИ ДИАМОНД</t>
  </si>
  <si>
    <t xml:space="preserve">кораллово-розовый с белым центром</t>
  </si>
  <si>
    <t xml:space="preserve">Lilium Tiny Double You</t>
  </si>
  <si>
    <t xml:space="preserve">TINY DOUBLE YOU</t>
  </si>
  <si>
    <t xml:space="preserve">ТАЙНИ ДАБЛ Ю</t>
  </si>
  <si>
    <t xml:space="preserve">махровый, оранжево-жёлтый, переливистый</t>
  </si>
  <si>
    <t xml:space="preserve">Lilium Tiny Epic</t>
  </si>
  <si>
    <t xml:space="preserve">TINY EPIC</t>
  </si>
  <si>
    <t xml:space="preserve">ТАЙНИ ЭПИК</t>
  </si>
  <si>
    <t xml:space="preserve">темно-бордовый, почти черный центр, оранжевые кончики</t>
  </si>
  <si>
    <t xml:space="preserve">Lilium Tiny Ghost</t>
  </si>
  <si>
    <t xml:space="preserve">TINY GHOST</t>
  </si>
  <si>
    <t xml:space="preserve">ТАЙНИ ГОСТ</t>
  </si>
  <si>
    <t xml:space="preserve">красный</t>
  </si>
  <si>
    <t xml:space="preserve">14/16</t>
  </si>
  <si>
    <t xml:space="preserve">Lilium Tiny Glow</t>
  </si>
  <si>
    <t xml:space="preserve">TINY GLOW</t>
  </si>
  <si>
    <t xml:space="preserve">ТАЙНИ ГЛОУ</t>
  </si>
  <si>
    <t xml:space="preserve">желтый с легким оранжевым румянцем по центру лепестков</t>
  </si>
  <si>
    <t xml:space="preserve">Lilium Tiny Nugget</t>
  </si>
  <si>
    <t xml:space="preserve">TINY NUGGET</t>
  </si>
  <si>
    <t xml:space="preserve">ТАЙНИ НАГГЕТ</t>
  </si>
  <si>
    <t xml:space="preserve">желтый с красным напылением у центра</t>
  </si>
  <si>
    <t xml:space="preserve">Lilium Tiny Padhye</t>
  </si>
  <si>
    <t xml:space="preserve">TINY PADHYE</t>
  </si>
  <si>
    <t xml:space="preserve">ТАЙНИ ПЭДХАЙ</t>
  </si>
  <si>
    <t xml:space="preserve">винно-красный с крупными белыми пятнами на кончиках лепестков</t>
  </si>
  <si>
    <t xml:space="preserve">Lilium Tiny Parrot</t>
  </si>
  <si>
    <t xml:space="preserve">TINY PARROT</t>
  </si>
  <si>
    <t xml:space="preserve">ТАЙНИ ПЭРРОТ</t>
  </si>
  <si>
    <t xml:space="preserve">жёлтый с тёмно-красным частым крапом </t>
  </si>
  <si>
    <t xml:space="preserve">Lilium Tiny Poems</t>
  </si>
  <si>
    <t xml:space="preserve">TINY POEMS</t>
  </si>
  <si>
    <t xml:space="preserve">ТАЙНИ ПОЭМС</t>
  </si>
  <si>
    <t xml:space="preserve">биколор: пурпурно-бордовые, почти черные к середине с крапом, кочники светло-розовые</t>
  </si>
  <si>
    <t xml:space="preserve">Lilium Tiny Rocket</t>
  </si>
  <si>
    <t xml:space="preserve">TINY ROCKET</t>
  </si>
  <si>
    <t xml:space="preserve">ТАЙНИ РОКЕТ</t>
  </si>
  <si>
    <t xml:space="preserve">насыщенно-красный с проступающими чёрными пятнами по центру лепестка</t>
  </si>
  <si>
    <t xml:space="preserve">Lilium Tiny Sensation</t>
  </si>
  <si>
    <t xml:space="preserve">TINY SENSATION</t>
  </si>
  <si>
    <t xml:space="preserve">ТАЙНИ СЕНСЕЙШН</t>
  </si>
  <si>
    <t xml:space="preserve">фиолетово-красный с жёлтыми концами лепестков</t>
  </si>
  <si>
    <t xml:space="preserve">Lilium Tiny Shadow</t>
  </si>
  <si>
    <t xml:space="preserve">TINY SHADOW</t>
  </si>
  <si>
    <t xml:space="preserve">ТАЙНИ ШЭДОУ</t>
  </si>
  <si>
    <t xml:space="preserve">черный центр, алые кончики</t>
  </si>
  <si>
    <t xml:space="preserve">Lilium Tiny Toons</t>
  </si>
  <si>
    <t xml:space="preserve">TINY TOONS</t>
  </si>
  <si>
    <t xml:space="preserve">ТАЙНИ ТУНС</t>
  </si>
  <si>
    <t xml:space="preserve">перламутрово-розовый</t>
  </si>
  <si>
    <r>
      <rPr>
        <b val="true"/>
        <sz val="10"/>
        <color rgb="FFFFFFFF"/>
        <rFont val="Arial"/>
        <family val="2"/>
        <charset val="204"/>
      </rPr>
      <t xml:space="preserve">Asiatic Hybrids / Азиатские гибриды / Серия JOY, генетически низкорослые до 45 см </t>
    </r>
    <r>
      <rPr>
        <b val="true"/>
        <sz val="10"/>
        <color rgb="FFFFFF00"/>
        <rFont val="Arial"/>
        <family val="2"/>
        <charset val="1"/>
      </rPr>
      <t xml:space="preserve">НОВИНКА!</t>
    </r>
  </si>
  <si>
    <t xml:space="preserve">Lilium Brihgt Joy</t>
  </si>
  <si>
    <t xml:space="preserve">BRIGHT JOY</t>
  </si>
  <si>
    <t xml:space="preserve">БРАЙТ ДЖОЙ</t>
  </si>
  <si>
    <t xml:space="preserve">Ярко-оранжевый с желтым пятном в центре и коричневым редким крапом</t>
  </si>
  <si>
    <t xml:space="preserve">11/12</t>
  </si>
  <si>
    <t xml:space="preserve">Lilium Burning Joy</t>
  </si>
  <si>
    <t xml:space="preserve">BURNING JOY</t>
  </si>
  <si>
    <t xml:space="preserve">БЕРНИНГ ДЖОЙ</t>
  </si>
  <si>
    <t xml:space="preserve">красновато-оранжевый с жёлтыми небольшими мазками</t>
  </si>
  <si>
    <t xml:space="preserve">Lilium Confetti Joy</t>
  </si>
  <si>
    <t xml:space="preserve">CONFETTI JOY</t>
  </si>
  <si>
    <t xml:space="preserve">КОНФЕТТИ ДЖОЙ</t>
  </si>
  <si>
    <t xml:space="preserve">розовато-кремовый с розовыми кончиками</t>
  </si>
  <si>
    <t xml:space="preserve">Lilium Daybreak Joy</t>
  </si>
  <si>
    <t xml:space="preserve">DAYBREAK JOY</t>
  </si>
  <si>
    <t xml:space="preserve">ДЭЙБРЕЙК ДЖОЙ</t>
  </si>
  <si>
    <t xml:space="preserve">лососево-алый с ярко-желтым центром</t>
  </si>
  <si>
    <t xml:space="preserve">Lilium Delicate Joy</t>
  </si>
  <si>
    <t xml:space="preserve">DELICATE JOY</t>
  </si>
  <si>
    <t xml:space="preserve">ДЕЛИКЕЙТ ДЖОЙ</t>
  </si>
  <si>
    <t xml:space="preserve">МАХРОВЫЙ. Желтый - кремовый центр, розовые кончики</t>
  </si>
  <si>
    <t xml:space="preserve">Lilium Dreaming Joy</t>
  </si>
  <si>
    <t xml:space="preserve">DREAMING JOY</t>
  </si>
  <si>
    <t xml:space="preserve">ДРИМИНГ ДЖОЙ</t>
  </si>
  <si>
    <t xml:space="preserve">ярко-жёлтый с красновато-оранжевым напылением по центру лепестков</t>
  </si>
  <si>
    <t xml:space="preserve">Lilium Elegant Joy</t>
  </si>
  <si>
    <t xml:space="preserve">ELEGANT JOY</t>
  </si>
  <si>
    <t xml:space="preserve">ЭЛЕГАНТ ДЖОЙ</t>
  </si>
  <si>
    <t xml:space="preserve">цвет розового фламинго , центр кремовый с бордовым крапом</t>
  </si>
  <si>
    <t xml:space="preserve">Lilium Freckled Joy</t>
  </si>
  <si>
    <t xml:space="preserve">FRECKLED JOY</t>
  </si>
  <si>
    <t xml:space="preserve">ФРЕКЛЕД ДЖОЙ</t>
  </si>
  <si>
    <t xml:space="preserve">кремово-желтый с ярко-желтой звездой из центра и редким бордовым крапом</t>
  </si>
  <si>
    <t xml:space="preserve">Lilium Golden Joy</t>
  </si>
  <si>
    <t xml:space="preserve">GOLDEN JOY</t>
  </si>
  <si>
    <t xml:space="preserve">ГОЛДЕН ДЖОЙ</t>
  </si>
  <si>
    <t xml:space="preserve">Ярко-желтый с широкой абрикосовой полосой по всей длине лепестка</t>
  </si>
  <si>
    <t xml:space="preserve">Lilium Island Joy</t>
  </si>
  <si>
    <t xml:space="preserve">ISLAND JOY</t>
  </si>
  <si>
    <t xml:space="preserve">АЙЛЕНД ДЖОЙ</t>
  </si>
  <si>
    <t xml:space="preserve">насыщенно-розовый с сиреневатым отливом</t>
  </si>
  <si>
    <t xml:space="preserve">Lilium Josephs Joy</t>
  </si>
  <si>
    <t xml:space="preserve">JOSEPH'S JOY</t>
  </si>
  <si>
    <t xml:space="preserve">ДЖОЗЕФС ДЖОЙ</t>
  </si>
  <si>
    <t xml:space="preserve">светлый центр, ярко-розовые кончики, редкий бордовый крап</t>
  </si>
  <si>
    <t xml:space="preserve">Lilium Juliets Joy</t>
  </si>
  <si>
    <t xml:space="preserve">JULIET'S JOY</t>
  </si>
  <si>
    <t xml:space="preserve">ДЖУЛЬЕТС ДЖОЙ</t>
  </si>
  <si>
    <t xml:space="preserve">желтовато-кремовый с бордовым напылением у центра</t>
  </si>
  <si>
    <t xml:space="preserve">Lilium Latin Joy</t>
  </si>
  <si>
    <t xml:space="preserve">LATIN JOY</t>
  </si>
  <si>
    <t xml:space="preserve">ЛАТИН ДЖОЙ</t>
  </si>
  <si>
    <t xml:space="preserve">оранжево-алый</t>
  </si>
  <si>
    <t xml:space="preserve">Lilium Majestic Joy</t>
  </si>
  <si>
    <t xml:space="preserve">MAJESTIC JOY</t>
  </si>
  <si>
    <t xml:space="preserve">МАДЖЕСТИК ДЖОЙ</t>
  </si>
  <si>
    <t xml:space="preserve">красные кончики, желтый центр</t>
  </si>
  <si>
    <t xml:space="preserve">Lilium Mountain Joy 1</t>
  </si>
  <si>
    <t xml:space="preserve">MOUNTAIN JOY</t>
  </si>
  <si>
    <t xml:space="preserve">МАУНТЕЙН ДЖОЙ</t>
  </si>
  <si>
    <t xml:space="preserve">МАХРОВЫЙ. ванильный с бордовым редким крапом</t>
  </si>
  <si>
    <t xml:space="preserve">Lilium Nova Joy</t>
  </si>
  <si>
    <t xml:space="preserve">NOVA JOY</t>
  </si>
  <si>
    <t xml:space="preserve">НОВА ДЖОЙ</t>
  </si>
  <si>
    <t xml:space="preserve">белый с желтоватым центром</t>
  </si>
  <si>
    <t xml:space="preserve">Lilium Panda Joy</t>
  </si>
  <si>
    <t xml:space="preserve">PANDA JOY</t>
  </si>
  <si>
    <t xml:space="preserve">ПАНДА ДЖОЙ</t>
  </si>
  <si>
    <t xml:space="preserve">бордовый с черным центром и белыми кончиками</t>
  </si>
  <si>
    <t xml:space="preserve">Lilium Perfect Joy</t>
  </si>
  <si>
    <t xml:space="preserve">PERFECT JOY</t>
  </si>
  <si>
    <t xml:space="preserve">ПЕРФЕКТ ДЖОЙ</t>
  </si>
  <si>
    <t xml:space="preserve">палево-темно-розовый с кремово-белым центром, редкий темно-розовый крап</t>
  </si>
  <si>
    <t xml:space="preserve">Lilium Sunset Joy</t>
  </si>
  <si>
    <t xml:space="preserve">SUNSET JOY</t>
  </si>
  <si>
    <t xml:space="preserve">САНСЕТ ДЖОЙ</t>
  </si>
  <si>
    <t xml:space="preserve">жёлтый центр, ярко-розовые кончики</t>
  </si>
  <si>
    <t xml:space="preserve">Lilium Tangerine Joy</t>
  </si>
  <si>
    <t xml:space="preserve">TANGERINE JOY</t>
  </si>
  <si>
    <t xml:space="preserve">ТАНДЖЕРИН ДЖОЙ</t>
  </si>
  <si>
    <t xml:space="preserve">жёлтый центр, розовые кончики</t>
  </si>
  <si>
    <t xml:space="preserve">Lilium Winning Joy</t>
  </si>
  <si>
    <t xml:space="preserve">WINNING JOY</t>
  </si>
  <si>
    <t xml:space="preserve">ВИННИНГ ДЖОЙ</t>
  </si>
  <si>
    <t xml:space="preserve">оранжево-коралловый с желтой звездой в центре и редким бордовым крапом</t>
  </si>
  <si>
    <t xml:space="preserve">НИЗКОРОСЛЫЕ Asiatic Hybrids / Азиатские гибриды</t>
  </si>
  <si>
    <t xml:space="preserve">Lilium Buzzer 1</t>
  </si>
  <si>
    <t xml:space="preserve">BUZZER</t>
  </si>
  <si>
    <t xml:space="preserve">БАЗЗЕР</t>
  </si>
  <si>
    <t xml:space="preserve">оранжево-красная с тонким белым кантом</t>
  </si>
  <si>
    <t xml:space="preserve">Lilium Golden Matrix 1</t>
  </si>
  <si>
    <t xml:space="preserve">GOLDEN MATRIX</t>
  </si>
  <si>
    <t xml:space="preserve">ГОЛДЕН МАТРИКС</t>
  </si>
  <si>
    <t xml:space="preserve">жёлтый</t>
  </si>
  <si>
    <t xml:space="preserve">Lilium Goldwing</t>
  </si>
  <si>
    <t xml:space="preserve">GOLDWING</t>
  </si>
  <si>
    <t xml:space="preserve">ГОЛДВИНГ</t>
  </si>
  <si>
    <t xml:space="preserve">лимонно-жёлтый с коричневыми тычинками</t>
  </si>
  <si>
    <t xml:space="preserve">Lilium Matrix 1</t>
  </si>
  <si>
    <t xml:space="preserve">MATRIX</t>
  </si>
  <si>
    <t xml:space="preserve">МАТРИКС</t>
  </si>
  <si>
    <t xml:space="preserve">двухцветная: лепестки красные к центру оранжевые, пыльники, красно-коричневые</t>
  </si>
  <si>
    <t xml:space="preserve">Lilium New Wave</t>
  </si>
  <si>
    <t xml:space="preserve">NEW WAVE</t>
  </si>
  <si>
    <t xml:space="preserve">НЬЮ ВЕЙВ</t>
  </si>
  <si>
    <t xml:space="preserve">белый</t>
  </si>
  <si>
    <t xml:space="preserve">Asiatic Hybrids / Азиатские гибриды</t>
  </si>
  <si>
    <t xml:space="preserve">Lilium America</t>
  </si>
  <si>
    <t xml:space="preserve">AMERICA</t>
  </si>
  <si>
    <t xml:space="preserve">АМЕРИКА</t>
  </si>
  <si>
    <t xml:space="preserve">насыщенно-розовый с светлым краем и малиновой серединой, крап </t>
  </si>
  <si>
    <t xml:space="preserve">Lilium Arosa Jewel</t>
  </si>
  <si>
    <t xml:space="preserve">AROSA JEWEL</t>
  </si>
  <si>
    <t xml:space="preserve">АРОЗА ДЖУЕЛ</t>
  </si>
  <si>
    <t xml:space="preserve">ярко-розовый</t>
  </si>
  <si>
    <t xml:space="preserve">Lilium Black Charm</t>
  </si>
  <si>
    <t xml:space="preserve">BLACK CHARM</t>
  </si>
  <si>
    <t xml:space="preserve">БЛЭК ШАРМ</t>
  </si>
  <si>
    <t xml:space="preserve">очень темно-бордовый, почти черный, оранжевые тычинки</t>
  </si>
  <si>
    <t xml:space="preserve">Lilium Black Jack</t>
  </si>
  <si>
    <t xml:space="preserve">BLACK JACK</t>
  </si>
  <si>
    <t xml:space="preserve">БЛЭК ДЖЕК</t>
  </si>
  <si>
    <t xml:space="preserve">тёмно-бордовый, иссися-тёмный к центру, глянцевый</t>
  </si>
  <si>
    <t xml:space="preserve">Lilium Black Out</t>
  </si>
  <si>
    <t xml:space="preserve">BLACK OUT</t>
  </si>
  <si>
    <t xml:space="preserve">БЛЕК АУТ</t>
  </si>
  <si>
    <t xml:space="preserve">ярко-красный с темной звездой и крапом в середине</t>
  </si>
  <si>
    <t xml:space="preserve">Lilium Brunello</t>
  </si>
  <si>
    <t xml:space="preserve">BRUNELLO</t>
  </si>
  <si>
    <t xml:space="preserve">БРУНЕЛЛО</t>
  </si>
  <si>
    <t xml:space="preserve">огненно-оранжевый</t>
  </si>
  <si>
    <t xml:space="preserve">Lilium Campeche</t>
  </si>
  <si>
    <t xml:space="preserve">CAMPECHE</t>
  </si>
  <si>
    <t xml:space="preserve">КАМПЕЧЕ</t>
  </si>
  <si>
    <t xml:space="preserve">Lilium Chianti</t>
  </si>
  <si>
    <t xml:space="preserve">CHIANTI</t>
  </si>
  <si>
    <t xml:space="preserve">КЬЯНТИ</t>
  </si>
  <si>
    <t xml:space="preserve">нежно-розовый с ярко-розовыми прожилками, зеленоватый в центре</t>
  </si>
  <si>
    <t xml:space="preserve">Lilium Conception</t>
  </si>
  <si>
    <t xml:space="preserve">CONCEPTION</t>
  </si>
  <si>
    <t xml:space="preserve">КОНЦЕПШН</t>
  </si>
  <si>
    <t xml:space="preserve">пунцовый с оранжевыми тычинками</t>
  </si>
  <si>
    <t xml:space="preserve">Lilium Dark Secret</t>
  </si>
  <si>
    <t xml:space="preserve">DARK SECRET </t>
  </si>
  <si>
    <t xml:space="preserve">ДАРК СЕКРЕТ</t>
  </si>
  <si>
    <t xml:space="preserve">черно-бордовый, оранжевые тычинки</t>
  </si>
  <si>
    <t xml:space="preserve">Lilium Eleganza</t>
  </si>
  <si>
    <t xml:space="preserve">ELEGANZA</t>
  </si>
  <si>
    <t xml:space="preserve">ЭЛЕГАНЦА</t>
  </si>
  <si>
    <t xml:space="preserve">жёлтый, с медовым центром, с коричневыми тычинками и редким коричневым крапом</t>
  </si>
  <si>
    <t xml:space="preserve">Lilium Foreigner</t>
  </si>
  <si>
    <t xml:space="preserve">FOREIGNER</t>
  </si>
  <si>
    <t xml:space="preserve">ФОРЕЙНДЖЕР</t>
  </si>
  <si>
    <t xml:space="preserve">Темно-красный с чернеющим центром</t>
  </si>
  <si>
    <t xml:space="preserve">Lilium Landini</t>
  </si>
  <si>
    <t xml:space="preserve">LANDINI</t>
  </si>
  <si>
    <t xml:space="preserve">ЛАНДИНИ</t>
  </si>
  <si>
    <t xml:space="preserve">черный</t>
  </si>
  <si>
    <t xml:space="preserve">Lilium Mapira</t>
  </si>
  <si>
    <t xml:space="preserve">MAPIRA</t>
  </si>
  <si>
    <t xml:space="preserve">МАПИРА</t>
  </si>
  <si>
    <t xml:space="preserve">чёрный с переливом в бордовый, оранжевые тычинки</t>
  </si>
  <si>
    <t xml:space="preserve">Lilium Mascara</t>
  </si>
  <si>
    <t xml:space="preserve">MASCARA</t>
  </si>
  <si>
    <t xml:space="preserve">МАСКАРА</t>
  </si>
  <si>
    <t xml:space="preserve">бордовый с черно-фиолетовым напылением, черные сосочки</t>
  </si>
  <si>
    <t xml:space="preserve">Lilium Mona</t>
  </si>
  <si>
    <t xml:space="preserve">MONA</t>
  </si>
  <si>
    <t xml:space="preserve">МОНА</t>
  </si>
  <si>
    <t xml:space="preserve">лим.желт.</t>
  </si>
  <si>
    <t xml:space="preserve">Lilium Navona</t>
  </si>
  <si>
    <t xml:space="preserve">NAVONA</t>
  </si>
  <si>
    <t xml:space="preserve">НАВОННА</t>
  </si>
  <si>
    <t xml:space="preserve">белый, тычинки темные</t>
  </si>
  <si>
    <t xml:space="preserve">Lilium Nello</t>
  </si>
  <si>
    <t xml:space="preserve">NELLO</t>
  </si>
  <si>
    <t xml:space="preserve">НЕЛЛО</t>
  </si>
  <si>
    <t xml:space="preserve">оранжевый</t>
  </si>
  <si>
    <t xml:space="preserve">Lilium Nightrider</t>
  </si>
  <si>
    <t xml:space="preserve">NIGHTRIDER</t>
  </si>
  <si>
    <t xml:space="preserve">НАЙТРАЙДЕР</t>
  </si>
  <si>
    <t xml:space="preserve">TA-ГИБРИД -бронзово-черный, 15см</t>
  </si>
  <si>
    <t xml:space="preserve">Lilium Polyanna</t>
  </si>
  <si>
    <t xml:space="preserve">POLLYANNA</t>
  </si>
  <si>
    <t xml:space="preserve">ПОЛИАННА</t>
  </si>
  <si>
    <t xml:space="preserve">желтый с бронзовыми мазками к центру лепестка, редкий крап</t>
  </si>
  <si>
    <t xml:space="preserve">Lilium Queen of Night</t>
  </si>
  <si>
    <t xml:space="preserve">QUEEN OF NIGHT</t>
  </si>
  <si>
    <t xml:space="preserve">КУИН ОФ НАЙТ</t>
  </si>
  <si>
    <t xml:space="preserve">почти черный, атласный, кончики темно-бордовые, тычинки оранжевые</t>
  </si>
  <si>
    <t xml:space="preserve">Lilium Red County</t>
  </si>
  <si>
    <t xml:space="preserve">RED COUNTY </t>
  </si>
  <si>
    <t xml:space="preserve">РЭД КАУНТИ</t>
  </si>
  <si>
    <t xml:space="preserve">малиново-красный, 17см</t>
  </si>
  <si>
    <t xml:space="preserve">Lilium Red Highland</t>
  </si>
  <si>
    <t xml:space="preserve">RED HIGHLAND</t>
  </si>
  <si>
    <t xml:space="preserve">РЭД ХАЙЛЕНД</t>
  </si>
  <si>
    <t xml:space="preserve">ярко-алый</t>
  </si>
  <si>
    <t xml:space="preserve">Lilium Tresor</t>
  </si>
  <si>
    <t xml:space="preserve">TRESOR</t>
  </si>
  <si>
    <t xml:space="preserve">ТРЕЗОР</t>
  </si>
  <si>
    <t xml:space="preserve">оранжевый с коричневым крапом у центра</t>
  </si>
  <si>
    <t xml:space="preserve">Lilium Yellow County</t>
  </si>
  <si>
    <t xml:space="preserve">YELLOW COUNTY</t>
  </si>
  <si>
    <t xml:space="preserve">ЙЕЛЛОУ КАУНТИ</t>
  </si>
  <si>
    <t xml:space="preserve">Lilium Yellow Power</t>
  </si>
  <si>
    <t xml:space="preserve">YELLOW POWER</t>
  </si>
  <si>
    <t xml:space="preserve">ЙЕЛЛОУ ПАУЭР</t>
  </si>
  <si>
    <t xml:space="preserve">ванильно-жёлтый</t>
  </si>
  <si>
    <t xml:space="preserve">Lilium Yeti</t>
  </si>
  <si>
    <t xml:space="preserve">YETI</t>
  </si>
  <si>
    <t xml:space="preserve">ЙЕТИ</t>
  </si>
  <si>
    <t xml:space="preserve">белый, крупный цветок</t>
  </si>
  <si>
    <t xml:space="preserve">Asiatic Hybrids / Азиатские гибриды / Биколор</t>
  </si>
  <si>
    <t xml:space="preserve">Lilium Arsenal</t>
  </si>
  <si>
    <t xml:space="preserve">ARSENAL</t>
  </si>
  <si>
    <t xml:space="preserve">АРСЕНАЛ</t>
  </si>
  <si>
    <t xml:space="preserve">ярко-розовый с жёлтым центром и редким тёмным крапом</t>
  </si>
  <si>
    <t xml:space="preserve">Lilium Belo Horizonte</t>
  </si>
  <si>
    <t xml:space="preserve">BELO HORIZONTE</t>
  </si>
  <si>
    <t xml:space="preserve">БЕЛО ГОРИЗОНТ</t>
  </si>
  <si>
    <t xml:space="preserve">жёлтый с красными пятнами и тёмно-коричневым частым крапом, 15-20см</t>
  </si>
  <si>
    <t xml:space="preserve">Lilium Centerfold</t>
  </si>
  <si>
    <t xml:space="preserve">CENTERFOLD</t>
  </si>
  <si>
    <t xml:space="preserve">ЦЕНТЕРФОЛЬД</t>
  </si>
  <si>
    <t xml:space="preserve">белый с пурпурными точками и полосками в центре, тычинки оранжево-пурпурные</t>
  </si>
  <si>
    <t xml:space="preserve">Lilium Costa Del Sol</t>
  </si>
  <si>
    <t xml:space="preserve">COSTA DEL SOL</t>
  </si>
  <si>
    <t xml:space="preserve">КОСТА ДЕЛЬ СОЛ</t>
  </si>
  <si>
    <t xml:space="preserve">к центру лепестка светло-желтый, к верху - ярко-розовый, крап , 13см</t>
  </si>
  <si>
    <t xml:space="preserve">Lilium Curitiba</t>
  </si>
  <si>
    <t xml:space="preserve">CURITIBA</t>
  </si>
  <si>
    <t xml:space="preserve">КУРИТИБА</t>
  </si>
  <si>
    <t xml:space="preserve">кремовые кончики, винно-бордовый центр</t>
  </si>
  <si>
    <t xml:space="preserve">Lilium Easy Dance</t>
  </si>
  <si>
    <t xml:space="preserve">EASY DANCE</t>
  </si>
  <si>
    <t xml:space="preserve">ИЗИ ДАНС</t>
  </si>
  <si>
    <t xml:space="preserve">светло-жёлтые кончики и центр, тёмно-фиолетовое большое пятно посередине лепестка</t>
  </si>
  <si>
    <t xml:space="preserve">Lilium Easy Dream</t>
  </si>
  <si>
    <t xml:space="preserve">EASY DREAM</t>
  </si>
  <si>
    <t xml:space="preserve">ИЗИ ДРИМ</t>
  </si>
  <si>
    <t xml:space="preserve">темно-розовый с кремово-желтым центром, лепестки узкие, удлиненные, БЕЗ ПЫЛЬЦЫ</t>
  </si>
  <si>
    <t xml:space="preserve">Lilium Electric</t>
  </si>
  <si>
    <t xml:space="preserve">ELECTRIC</t>
  </si>
  <si>
    <t xml:space="preserve">ЭЛЕКТРИК</t>
  </si>
  <si>
    <t xml:space="preserve">оранжевый с узким белым краем, крап</t>
  </si>
  <si>
    <t xml:space="preserve">Lilium Forever Susan</t>
  </si>
  <si>
    <t xml:space="preserve">FOREVER SUSAN</t>
  </si>
  <si>
    <t xml:space="preserve">ФОРЕВЕ СЬЮЗАН</t>
  </si>
  <si>
    <t xml:space="preserve">темно-красные лепестки, оранжеве на кончиках</t>
  </si>
  <si>
    <t xml:space="preserve">Lilium Grand Cru</t>
  </si>
  <si>
    <t xml:space="preserve">GRAND CRU</t>
  </si>
  <si>
    <t xml:space="preserve">ГРАНД КРЮ</t>
  </si>
  <si>
    <t xml:space="preserve">желтый, в центре темно-красный с крапом</t>
  </si>
  <si>
    <t xml:space="preserve">Lilium Heartstrings</t>
  </si>
  <si>
    <t xml:space="preserve">HEARTSTRINGS</t>
  </si>
  <si>
    <t xml:space="preserve">ХЕРТСТРИНГС</t>
  </si>
  <si>
    <t xml:space="preserve">ярко-жёлтый с розовыми кончиками</t>
  </si>
  <si>
    <t xml:space="preserve">Lilium Ice Berry</t>
  </si>
  <si>
    <t xml:space="preserve">ICE BERRY</t>
  </si>
  <si>
    <t xml:space="preserve">АЙС БЕРРИ</t>
  </si>
  <si>
    <t xml:space="preserve">палево-розовый с белёсым центром</t>
  </si>
  <si>
    <t xml:space="preserve">Lilium Lady Eliane</t>
  </si>
  <si>
    <t xml:space="preserve">LADY ELIANE</t>
  </si>
  <si>
    <t xml:space="preserve">ЛЕДИ ЭЛИАН</t>
  </si>
  <si>
    <t xml:space="preserve">нежно-розовый с бордовыми штрихами и крапом</t>
  </si>
  <si>
    <t xml:space="preserve">Lilium Ladylike 1</t>
  </si>
  <si>
    <t xml:space="preserve">LADYLIKE</t>
  </si>
  <si>
    <t xml:space="preserve">ЛЕДИЛАЙК</t>
  </si>
  <si>
    <t xml:space="preserve">ярко-жёлтый центр, перламутрово-розовые кончики лепестков</t>
  </si>
  <si>
    <t xml:space="preserve">Lilium Levi</t>
  </si>
  <si>
    <t xml:space="preserve">LEVI</t>
  </si>
  <si>
    <t xml:space="preserve">ЛЕВИ</t>
  </si>
  <si>
    <t xml:space="preserve">белый центр, розовые кончики лепестков</t>
  </si>
  <si>
    <t xml:space="preserve">Lilium Forever Linda</t>
  </si>
  <si>
    <t xml:space="preserve">FOREVER LINDA</t>
  </si>
  <si>
    <t xml:space="preserve">ФОРЕВЕ ЛИНДА (Линда)</t>
  </si>
  <si>
    <t xml:space="preserve">оранжевый с жёлтым центром</t>
  </si>
  <si>
    <t xml:space="preserve">Lilium Lollypop</t>
  </si>
  <si>
    <t xml:space="preserve">LOLLYPOP</t>
  </si>
  <si>
    <t xml:space="preserve">ЛОЛЛИПОП</t>
  </si>
  <si>
    <t xml:space="preserve">белый, розовый на концах лепестков</t>
  </si>
  <si>
    <t xml:space="preserve">Lilium Marlene</t>
  </si>
  <si>
    <t xml:space="preserve">MARLENE</t>
  </si>
  <si>
    <t xml:space="preserve">МАРЛЕН</t>
  </si>
  <si>
    <t xml:space="preserve">светлый центр, нежно-розовые кончики лепестков</t>
  </si>
  <si>
    <t xml:space="preserve">Lilium Nettys Pride</t>
  </si>
  <si>
    <t xml:space="preserve">NETTY'S PRIDE</t>
  </si>
  <si>
    <t xml:space="preserve">НЭТТИЗ ПРАЙД</t>
  </si>
  <si>
    <t xml:space="preserve">центр-чёрный, ближе к середине-красный, концы-белые</t>
  </si>
  <si>
    <t xml:space="preserve">Lilium Orange Electric</t>
  </si>
  <si>
    <t xml:space="preserve">ORANGE ELECTRIC</t>
  </si>
  <si>
    <t xml:space="preserve">ОРАНЖ ЭЛЕКТРИК</t>
  </si>
  <si>
    <t xml:space="preserve">яркий светло-оранжевый с широким белым краем, крап</t>
  </si>
  <si>
    <t xml:space="preserve">Lilium Patricias Pride</t>
  </si>
  <si>
    <t xml:space="preserve">PATRICIA'S PRIDE</t>
  </si>
  <si>
    <t xml:space="preserve">ПАТРИЦИЯ ПРАЙД</t>
  </si>
  <si>
    <t xml:space="preserve">кремово-белый, в центре-белый, ближе к центру насыщенно-бордовый, почти чёрный.</t>
  </si>
  <si>
    <t xml:space="preserve">Lilium Rosellas Dream</t>
  </si>
  <si>
    <t xml:space="preserve">ROSELLA'S DREAM</t>
  </si>
  <si>
    <t xml:space="preserve">РОЗЕЛЛАЗ ДРИМ</t>
  </si>
  <si>
    <t xml:space="preserve">в центре на бледно-жёлтом фоне частый коричневый крап, концы - ярко-розовые</t>
  </si>
  <si>
    <t xml:space="preserve">Lilium Rozalynn</t>
  </si>
  <si>
    <t xml:space="preserve">ROZALYNN</t>
  </si>
  <si>
    <t xml:space="preserve">РОЗАЛИНН</t>
  </si>
  <si>
    <t xml:space="preserve">плотный розовый с белыми мазками у центра</t>
  </si>
  <si>
    <t xml:space="preserve">Lilium Soracaba</t>
  </si>
  <si>
    <t xml:space="preserve">SORACABA</t>
  </si>
  <si>
    <t xml:space="preserve">СОРАКАБА</t>
  </si>
  <si>
    <t xml:space="preserve">нежнейший сатиново-розовый с кремовым центром</t>
  </si>
  <si>
    <t xml:space="preserve">Lilium Spot On</t>
  </si>
  <si>
    <t xml:space="preserve">SPOT ON</t>
  </si>
  <si>
    <t xml:space="preserve">СПОТ ОН</t>
  </si>
  <si>
    <t xml:space="preserve">Ярко-розовый, сиреневый к центру, пурпурный крап</t>
  </si>
  <si>
    <t xml:space="preserve">Lilium Sugar Love</t>
  </si>
  <si>
    <t xml:space="preserve">SUGAR LOVE</t>
  </si>
  <si>
    <t xml:space="preserve">ШУГАР ЛОВ</t>
  </si>
  <si>
    <t xml:space="preserve">белый с нежно-кораллово-розовым румянцем на кончиках</t>
  </si>
  <si>
    <t xml:space="preserve">Lilium Trendy Havana</t>
  </si>
  <si>
    <t xml:space="preserve">TRENDY HAVANA</t>
  </si>
  <si>
    <t xml:space="preserve">ТРЕНДИ ГАВАНА</t>
  </si>
  <si>
    <t xml:space="preserve">плотный бордовый с легким черным напылением</t>
  </si>
  <si>
    <t xml:space="preserve">Lilium Trendy Savannah</t>
  </si>
  <si>
    <t xml:space="preserve">TRENDY SAVANNAH</t>
  </si>
  <si>
    <t xml:space="preserve">ТРЕНДИ САВАННА</t>
  </si>
  <si>
    <t xml:space="preserve">яркий розовый с эффектом свечения,центр черно-пурпурный</t>
  </si>
  <si>
    <t xml:space="preserve">Lilium Tribal Dance</t>
  </si>
  <si>
    <t xml:space="preserve">TRIBAL DANCE</t>
  </si>
  <si>
    <t xml:space="preserve">ТРИБАЛ ДАНС</t>
  </si>
  <si>
    <t xml:space="preserve">Хамелеон! Постепенно меняет цвет: кончики становятся медные, и ближе к центру с медным крапом / новое название Tribal Dance</t>
  </si>
  <si>
    <t xml:space="preserve">Lilium Tribal Kiss</t>
  </si>
  <si>
    <t xml:space="preserve">TRIBAL KISS</t>
  </si>
  <si>
    <t xml:space="preserve">ТРИБАЛ КИСС</t>
  </si>
  <si>
    <t xml:space="preserve">белый мс винно-юордовым напылением в центре</t>
  </si>
  <si>
    <t xml:space="preserve">Lilium Ventoux</t>
  </si>
  <si>
    <t xml:space="preserve">VENTOUX</t>
  </si>
  <si>
    <t xml:space="preserve">ВЕНТО</t>
  </si>
  <si>
    <t xml:space="preserve">зеленовато-светло-жёлтый с розовым центром и светло-розовой каймой</t>
  </si>
  <si>
    <t xml:space="preserve">Asiatic Hybrids / Азиатские гибриды / Махровые</t>
  </si>
  <si>
    <t xml:space="preserve">Lilium Aaron</t>
  </si>
  <si>
    <t xml:space="preserve">AARON</t>
  </si>
  <si>
    <t xml:space="preserve">ААРОН</t>
  </si>
  <si>
    <t xml:space="preserve">белый, махровый</t>
  </si>
  <si>
    <t xml:space="preserve">Lilium Annemarie Dream</t>
  </si>
  <si>
    <t xml:space="preserve">ANNEMARIE' DREAM</t>
  </si>
  <si>
    <t xml:space="preserve">АННАМАРИ ДРИМ</t>
  </si>
  <si>
    <t xml:space="preserve">Lilium Aphrodite</t>
  </si>
  <si>
    <t xml:space="preserve">APHRODITE</t>
  </si>
  <si>
    <t xml:space="preserve">АФРОДИТА</t>
  </si>
  <si>
    <t xml:space="preserve">желтый, кончики лепестков розовые, махровый</t>
  </si>
  <si>
    <t xml:space="preserve">Lilium Bald Eagle</t>
  </si>
  <si>
    <t xml:space="preserve">BALD EAGLE</t>
  </si>
  <si>
    <t xml:space="preserve">БОЛД ИГЛ</t>
  </si>
  <si>
    <t xml:space="preserve">НОВИНКА! Махровый, цвет молодого вина, с темным напылением на лепестках, очень эффектная лилия</t>
  </si>
  <si>
    <t xml:space="preserve">Lilium Bentley</t>
  </si>
  <si>
    <t xml:space="preserve">BENTLEY</t>
  </si>
  <si>
    <t xml:space="preserve">БЕНТЛИ</t>
  </si>
  <si>
    <t xml:space="preserve">кремово-розовый с розовым кантом и кончиками, махровый</t>
  </si>
  <si>
    <t xml:space="preserve">Lilium Blood Brothers</t>
  </si>
  <si>
    <t xml:space="preserve">BLOOD BROTHERS</t>
  </si>
  <si>
    <t xml:space="preserve">БЛООД БРАЗЕРС</t>
  </si>
  <si>
    <t xml:space="preserve">малиново-красный, глянцевый, махровый</t>
  </si>
  <si>
    <t xml:space="preserve">Lilium Canary Warf</t>
  </si>
  <si>
    <t xml:space="preserve">CANARY WHARF</t>
  </si>
  <si>
    <t xml:space="preserve">КАНАРИ ВАРФ</t>
  </si>
  <si>
    <t xml:space="preserve">красный, махровый</t>
  </si>
  <si>
    <t xml:space="preserve">Lilium Candy Blossom</t>
  </si>
  <si>
    <t xml:space="preserve">CANDY BLOSSOM</t>
  </si>
  <si>
    <t xml:space="preserve">КЭНДИ БЛОССОМ</t>
  </si>
  <si>
    <t xml:space="preserve">махровый, розовый с белым, переливистый</t>
  </si>
  <si>
    <t xml:space="preserve">Lilium Ceb Latte</t>
  </si>
  <si>
    <t xml:space="preserve">CEB LATTE</t>
  </si>
  <si>
    <t xml:space="preserve">КЕБ ЛАТТЕ</t>
  </si>
  <si>
    <t xml:space="preserve">махровый, лососевый, с белёсой полосой, создающей эффект бликования и переливистости, 15см</t>
  </si>
  <si>
    <t xml:space="preserve">Lilium Ceres</t>
  </si>
  <si>
    <t xml:space="preserve">CERES</t>
  </si>
  <si>
    <t xml:space="preserve">ЦЕРЕС</t>
  </si>
  <si>
    <t xml:space="preserve">малиново-красный, махровый</t>
  </si>
  <si>
    <t xml:space="preserve">Lilium Cocktail Twins</t>
  </si>
  <si>
    <t xml:space="preserve">COCKTAIL TWINS</t>
  </si>
  <si>
    <t xml:space="preserve">КОКТЕЙЛЬ ТВИНС</t>
  </si>
  <si>
    <t xml:space="preserve">Lilium Crazy Twin</t>
  </si>
  <si>
    <t xml:space="preserve">CRAZY TWIN</t>
  </si>
  <si>
    <t xml:space="preserve">КРЕЙЗИ ТВИН</t>
  </si>
  <si>
    <t xml:space="preserve">Махровый, крупные цветки, 18см, цвет удивительно переливается оттенками оранжевого жёлтого, с лёгким отблеском сиреневого</t>
  </si>
  <si>
    <t xml:space="preserve">Lilium Double Pleasure</t>
  </si>
  <si>
    <t xml:space="preserve">DOUBLE PLEASURE</t>
  </si>
  <si>
    <t xml:space="preserve">ДАБЛ ПЛЕЖЕ</t>
  </si>
  <si>
    <t xml:space="preserve">малиново-красный с белым центром</t>
  </si>
  <si>
    <t xml:space="preserve">Lilium Double Trouble</t>
  </si>
  <si>
    <t xml:space="preserve">DOUBLE TROUBLE</t>
  </si>
  <si>
    <t xml:space="preserve">ДАБЛ ТРАБЛ</t>
  </si>
  <si>
    <t xml:space="preserve">НОВИНКА! Махровый, цвет розового фламинго с кремово-желтым центром</t>
  </si>
  <si>
    <t xml:space="preserve">Lilium Dutch Twin</t>
  </si>
  <si>
    <t xml:space="preserve">DUTCH TWIN</t>
  </si>
  <si>
    <t xml:space="preserve">ДАТЧ ТВИН</t>
  </si>
  <si>
    <t xml:space="preserve">Махровый, крупные цветки, 18см, насыщенно-оранжевый, ровный цвет.</t>
  </si>
  <si>
    <t xml:space="preserve">Lilium Eagle Eye1</t>
  </si>
  <si>
    <t xml:space="preserve">EAGLE EYE</t>
  </si>
  <si>
    <t xml:space="preserve">ИГЛ АЙ</t>
  </si>
  <si>
    <t xml:space="preserve">ярко-оранжевый, с желтым осветлением по центру лепестков, махровый</t>
  </si>
  <si>
    <t xml:space="preserve">Lilium Elodie</t>
  </si>
  <si>
    <t xml:space="preserve">ELODIE</t>
  </si>
  <si>
    <t xml:space="preserve">ЭЛОДИ</t>
  </si>
  <si>
    <t xml:space="preserve">розовый, темно-розовый крап</t>
  </si>
  <si>
    <t xml:space="preserve">Lilium Fata Morgana</t>
  </si>
  <si>
    <t xml:space="preserve">FATA MORGANA</t>
  </si>
  <si>
    <t xml:space="preserve">ФАТА МОРГАНА</t>
  </si>
  <si>
    <t xml:space="preserve">лимонно-желтый, в центре темный крап, махровый</t>
  </si>
  <si>
    <t xml:space="preserve">Lilium Funny Twin</t>
  </si>
  <si>
    <t xml:space="preserve">FUNNY TWIN</t>
  </si>
  <si>
    <t xml:space="preserve">ФАННИ ТВИН</t>
  </si>
  <si>
    <t xml:space="preserve">Махровый, крупные цветки 18см, необычная форма внутренних лепестков, цвет ярко-оранжевый внутри, и более светлый к кончикам лепестков, похож на пламя.</t>
  </si>
  <si>
    <t xml:space="preserve">Lilium Gold Twin</t>
  </si>
  <si>
    <t xml:space="preserve">GOLD TWIN</t>
  </si>
  <si>
    <t xml:space="preserve">ГОЛД ТВИН</t>
  </si>
  <si>
    <t xml:space="preserve">махровый,крупные цветки  до18см, тёмно-жёлтый с лёгким красноватым румянцем по краям лепестков</t>
  </si>
  <si>
    <t xml:space="preserve">Lilium Kensington</t>
  </si>
  <si>
    <t xml:space="preserve">KENSINGTON</t>
  </si>
  <si>
    <t xml:space="preserve">КЕНСИНГТОН</t>
  </si>
  <si>
    <t xml:space="preserve">махровый, ярко-желтый</t>
  </si>
  <si>
    <t xml:space="preserve">Lilium Must See 1</t>
  </si>
  <si>
    <t xml:space="preserve">MUST SEE</t>
  </si>
  <si>
    <t xml:space="preserve">МАСТ СИ</t>
  </si>
  <si>
    <t xml:space="preserve">оранжевый с бордовым крапом, меняется до кремового с лаймовым центром, бордовым крапом и розовым румянцем, махровый</t>
  </si>
  <si>
    <t xml:space="preserve">Lilium Mystery Dream 1</t>
  </si>
  <si>
    <t xml:space="preserve">MYSTERY DREAM</t>
  </si>
  <si>
    <t xml:space="preserve">МИСТЕРИ ДРИМ</t>
  </si>
  <si>
    <t xml:space="preserve">густомахровый зеленовато-кремовый с красным основанием у центра</t>
  </si>
  <si>
    <t xml:space="preserve">Lilium Pink Blossom</t>
  </si>
  <si>
    <t xml:space="preserve">PINK BLOSSOM</t>
  </si>
  <si>
    <t xml:space="preserve">ПИНК БЛОССОМ</t>
  </si>
  <si>
    <t xml:space="preserve">махровый, розовый</t>
  </si>
  <si>
    <t xml:space="preserve">Lilium Red Twin</t>
  </si>
  <si>
    <t xml:space="preserve">RED TWIN</t>
  </si>
  <si>
    <t xml:space="preserve">РЕД ТВИН</t>
  </si>
  <si>
    <t xml:space="preserve">Lilium Regents Park</t>
  </si>
  <si>
    <t xml:space="preserve">REGENT'S PARK</t>
  </si>
  <si>
    <t xml:space="preserve">РЕГЕНТС ПАРК</t>
  </si>
  <si>
    <t xml:space="preserve">Уникальная НОВИНКА! Махровый, плотный, ярко-оранжевый цвет. Внутренние лепестки оригинальной формы с длинными тонкими кончиками</t>
  </si>
  <si>
    <t xml:space="preserve">Lilium Safe Shot</t>
  </si>
  <si>
    <t xml:space="preserve">SAFE SHOT</t>
  </si>
  <si>
    <t xml:space="preserve">СЕЙФ ШОТ</t>
  </si>
  <si>
    <t xml:space="preserve">НОВИНКА! Махровый, огненно-оранжевый , плотный цвет. Внутренние лепестки с небольшими "хвостиками" на кончиках</t>
  </si>
  <si>
    <t xml:space="preserve">Lilium Scoubidou</t>
  </si>
  <si>
    <t xml:space="preserve">SCOUBIDOU</t>
  </si>
  <si>
    <t xml:space="preserve">СКУБИДУ</t>
  </si>
  <si>
    <t xml:space="preserve">плотный, насыщенный оранжевый, 15см</t>
  </si>
  <si>
    <t xml:space="preserve">Lilium Spargo</t>
  </si>
  <si>
    <t xml:space="preserve">SPARGO</t>
  </si>
  <si>
    <t xml:space="preserve">СПАРГО</t>
  </si>
  <si>
    <t xml:space="preserve">темно-оранжевый с темнеющим центром</t>
  </si>
  <si>
    <t xml:space="preserve">Lilium Sphinx</t>
  </si>
  <si>
    <t xml:space="preserve">SPHINX</t>
  </si>
  <si>
    <t xml:space="preserve">СФИНКС</t>
  </si>
  <si>
    <t xml:space="preserve">красно-оранжевый, махровый</t>
  </si>
  <si>
    <t xml:space="preserve">Lilium Spring Pink</t>
  </si>
  <si>
    <t xml:space="preserve">SPRING PINK</t>
  </si>
  <si>
    <t xml:space="preserve">СПРИНГ ПИНК</t>
  </si>
  <si>
    <t xml:space="preserve">розовый</t>
  </si>
  <si>
    <t xml:space="preserve">Lilium Sugar Twin</t>
  </si>
  <si>
    <t xml:space="preserve">SUGAR TWIN</t>
  </si>
  <si>
    <t xml:space="preserve">ШУГАР ТВИН</t>
  </si>
  <si>
    <t xml:space="preserve">махровый, крупные цветки до 18см, белый с розоватыми кончиками</t>
  </si>
  <si>
    <t xml:space="preserve">Lilium Sundew</t>
  </si>
  <si>
    <t xml:space="preserve">SUNDEW</t>
  </si>
  <si>
    <t xml:space="preserve">САНДЬЮ</t>
  </si>
  <si>
    <t xml:space="preserve">Очень крупные цветки. Новая Фата Моргана, крупные цветки, 18см, цвет желтый</t>
  </si>
  <si>
    <t xml:space="preserve">AOA Hybrids (Asiatic x Oriental x Asiatic ) / АOA - гибриды</t>
  </si>
  <si>
    <t xml:space="preserve">Lilium Avalon Sunset</t>
  </si>
  <si>
    <t xml:space="preserve">AVALON SUNSET</t>
  </si>
  <si>
    <t xml:space="preserve">АВАЛОН САНСЕТ</t>
  </si>
  <si>
    <t xml:space="preserve">AOA бронзово-алый с желтой каймой и желтым центром, выглядит как пламя</t>
  </si>
  <si>
    <t xml:space="preserve">Lilium Child In Time</t>
  </si>
  <si>
    <t xml:space="preserve">CHILD IN TIME</t>
  </si>
  <si>
    <t xml:space="preserve">ЧАЙЛД ИН ТАЙМ</t>
  </si>
  <si>
    <t xml:space="preserve">AOA пастельно-розовый с темно-розовым центром и редким бордовым крапом</t>
  </si>
  <si>
    <t xml:space="preserve">Lilium Hotel California</t>
  </si>
  <si>
    <t xml:space="preserve">HOTEL CALIFORNIA</t>
  </si>
  <si>
    <t xml:space="preserve">ОТЕЛЬ КАЛИФОРНИЯ</t>
  </si>
  <si>
    <t xml:space="preserve">AOA оранжево-желтый с ярко-красным пятном и исходящими из него стрелками, бордовый крап</t>
  </si>
  <si>
    <t xml:space="preserve">Lilium Sunset Boulevard</t>
  </si>
  <si>
    <t xml:space="preserve">SUNSET BOULEVARD</t>
  </si>
  <si>
    <t xml:space="preserve">САНСЕТ БУЛЬВАР</t>
  </si>
  <si>
    <t xml:space="preserve">AOA ярко-оранжевый с небольшими темными штрихами у центра</t>
  </si>
  <si>
    <t xml:space="preserve">Lilium Viva La Vida</t>
  </si>
  <si>
    <t xml:space="preserve">VIVA LA VIDA</t>
  </si>
  <si>
    <t xml:space="preserve">ВИВА ЛА ВИДА</t>
  </si>
  <si>
    <t xml:space="preserve">AOA желтый с рубиновой полосой и темным крапом</t>
  </si>
  <si>
    <t xml:space="preserve">OA Hybrids ( Oriental x Asiatic ) / OA - гибриды</t>
  </si>
  <si>
    <t xml:space="preserve">Lilium Cocopa</t>
  </si>
  <si>
    <t xml:space="preserve">COCOPA</t>
  </si>
  <si>
    <t xml:space="preserve">КОКОПА</t>
  </si>
  <si>
    <t xml:space="preserve">красно-розовый с тёмным напылением в сердцевине</t>
  </si>
  <si>
    <t xml:space="preserve">Lilium Elegant Crown</t>
  </si>
  <si>
    <t xml:space="preserve">ELEGANT CROWN</t>
  </si>
  <si>
    <t xml:space="preserve">ЭЛЕГАНТ КРАУН</t>
  </si>
  <si>
    <t xml:space="preserve">ярко-розовый с желтовато-белой сердцевиной и белой каймой</t>
  </si>
  <si>
    <t xml:space="preserve">Lilium Sunny Crown</t>
  </si>
  <si>
    <t xml:space="preserve">SUNNY CROWN</t>
  </si>
  <si>
    <t xml:space="preserve">САННИ КРАУН</t>
  </si>
  <si>
    <t xml:space="preserve">светло-желтый, от сердцевины ярко-розовые стреловидные мазки</t>
  </si>
  <si>
    <t xml:space="preserve">L.A. Hybrids POLLEN FREE / ЛА гибриды без пыльцы</t>
  </si>
  <si>
    <t xml:space="preserve">Lilium Orange Cocotte</t>
  </si>
  <si>
    <t xml:space="preserve">ORANGE COCOTTE</t>
  </si>
  <si>
    <t xml:space="preserve">ОРАНЖ КОКОТ</t>
  </si>
  <si>
    <t xml:space="preserve">оранжево-медовый с оригинальными тычинками генетически без пыльцы!</t>
  </si>
  <si>
    <t xml:space="preserve">Lilium Stainless Steel</t>
  </si>
  <si>
    <t xml:space="preserve">STAINLESS STEEL</t>
  </si>
  <si>
    <t xml:space="preserve">СТЕЙНЛЕСС СТИЛ</t>
  </si>
  <si>
    <t xml:space="preserve">оранжево-жёлтый, генетически без пыльцы!</t>
  </si>
  <si>
    <t xml:space="preserve">Lilium Yellow Cocote</t>
  </si>
  <si>
    <t xml:space="preserve">YELLOW COCOTE</t>
  </si>
  <si>
    <t xml:space="preserve">ЙЕЛЛОУ КОКОТ</t>
  </si>
  <si>
    <t xml:space="preserve">желтый с черной обводкой по краям лепестков, генетически без пыльцы!</t>
  </si>
  <si>
    <t xml:space="preserve">L.A. Hybrids (longiflorum  x asiatic) / ЛА гибриды</t>
  </si>
  <si>
    <t xml:space="preserve">Lilium Abrazo</t>
  </si>
  <si>
    <t xml:space="preserve">ABRAZO</t>
  </si>
  <si>
    <t xml:space="preserve">АБРАЗО</t>
  </si>
  <si>
    <t xml:space="preserve">алый, крупный цветок, сильный стебель</t>
  </si>
  <si>
    <t xml:space="preserve">Lilium Albuflera</t>
  </si>
  <si>
    <t xml:space="preserve">ALBUFEIRA</t>
  </si>
  <si>
    <t xml:space="preserve">АЛЬБУФЕЙРА</t>
  </si>
  <si>
    <t xml:space="preserve">перламутрово-розовый с белым центром         </t>
  </si>
  <si>
    <t xml:space="preserve">Lilium Arbatax</t>
  </si>
  <si>
    <t xml:space="preserve">ARBATAX</t>
  </si>
  <si>
    <t xml:space="preserve">АРБАТАКС</t>
  </si>
  <si>
    <t xml:space="preserve">ярко-розовый с белой сердцевиной</t>
  </si>
  <si>
    <t xml:space="preserve">Lilium Arcachon</t>
  </si>
  <si>
    <t xml:space="preserve">ARCACHON</t>
  </si>
  <si>
    <t xml:space="preserve">АРКАХОН</t>
  </si>
  <si>
    <t xml:space="preserve">Lilium Argos</t>
  </si>
  <si>
    <t xml:space="preserve">ARGOS</t>
  </si>
  <si>
    <t xml:space="preserve">АРГОС</t>
  </si>
  <si>
    <t xml:space="preserve">оранжевый, очень крупный цветок 25см</t>
  </si>
  <si>
    <t xml:space="preserve">Lilium Bach</t>
  </si>
  <si>
    <t xml:space="preserve">BACH</t>
  </si>
  <si>
    <t xml:space="preserve">БАХ</t>
  </si>
  <si>
    <t xml:space="preserve">Lilium Beyonce</t>
  </si>
  <si>
    <t xml:space="preserve">BEYONCE</t>
  </si>
  <si>
    <t xml:space="preserve">БЕЙОНС</t>
  </si>
  <si>
    <t xml:space="preserve">Двухцветная: Ярко-розовые кончики, кремовый с розовым оттенком в центре</t>
  </si>
  <si>
    <t xml:space="preserve">Lilium Blackburn</t>
  </si>
  <si>
    <t xml:space="preserve">BLACKBURN</t>
  </si>
  <si>
    <t xml:space="preserve">БЛЭКБЕРН</t>
  </si>
  <si>
    <t xml:space="preserve">Ярко красный, глянцевый</t>
  </si>
  <si>
    <t xml:space="preserve">13/14</t>
  </si>
  <si>
    <t xml:space="preserve">Lilium Boardwalk</t>
  </si>
  <si>
    <t xml:space="preserve">BOARDWALK</t>
  </si>
  <si>
    <t xml:space="preserve">БОРДУОЛК</t>
  </si>
  <si>
    <t xml:space="preserve">темно-розовый</t>
  </si>
  <si>
    <t xml:space="preserve">Lilium Bourbon Street</t>
  </si>
  <si>
    <t xml:space="preserve">BOURBON STREET</t>
  </si>
  <si>
    <t xml:space="preserve">БУРБОН СТРИТ</t>
  </si>
  <si>
    <t xml:space="preserve">малиновый, глянцевый</t>
  </si>
  <si>
    <t xml:space="preserve">Lilium Bright Diamond</t>
  </si>
  <si>
    <t xml:space="preserve">BRIGHT DIAMOND</t>
  </si>
  <si>
    <t xml:space="preserve">БРАЙТ ДИАМОНД</t>
  </si>
  <si>
    <t xml:space="preserve">Lilium Brindisi</t>
  </si>
  <si>
    <t xml:space="preserve">BRINDISI</t>
  </si>
  <si>
    <t xml:space="preserve">БРИНДИЗИ</t>
  </si>
  <si>
    <t xml:space="preserve">перламутрово-светло-розовый</t>
  </si>
  <si>
    <t xml:space="preserve">Lilium Carmine Diamond</t>
  </si>
  <si>
    <t xml:space="preserve">CARMINE DIAMOND</t>
  </si>
  <si>
    <t xml:space="preserve">КАРМИН ДИАМОНД</t>
  </si>
  <si>
    <t xml:space="preserve">карминно-красный с редким тёмноым крапом</t>
  </si>
  <si>
    <t xml:space="preserve">Lilium Cavalese</t>
  </si>
  <si>
    <t xml:space="preserve">CAVALESE</t>
  </si>
  <si>
    <t xml:space="preserve">КАВАЛЕЗЕ</t>
  </si>
  <si>
    <t xml:space="preserve">сиренево-розовый с белым центром и редким тёмном крапом</t>
  </si>
  <si>
    <t xml:space="preserve">Lilium Cayenne</t>
  </si>
  <si>
    <t xml:space="preserve">CAYENNE</t>
  </si>
  <si>
    <t xml:space="preserve">КАЙЕНН</t>
  </si>
  <si>
    <t xml:space="preserve">очень крупный цветок, ярко-алый с небольшим темным крапом</t>
  </si>
  <si>
    <t xml:space="preserve">Lilium Cereza</t>
  </si>
  <si>
    <t xml:space="preserve">CEREZA</t>
  </si>
  <si>
    <t xml:space="preserve">ЦЕРЕЗА</t>
  </si>
  <si>
    <t xml:space="preserve">Lilium Cesare</t>
  </si>
  <si>
    <t xml:space="preserve">CESARE</t>
  </si>
  <si>
    <t xml:space="preserve">ЦЕЗАРЬ</t>
  </si>
  <si>
    <t xml:space="preserve">ярко-оранжевый</t>
  </si>
  <si>
    <t xml:space="preserve">Lilium Champagne Diamond</t>
  </si>
  <si>
    <t xml:space="preserve">CHAMPAGNE DIAMOND</t>
  </si>
  <si>
    <t xml:space="preserve">ШАМПАНЬ ДИАМОНД</t>
  </si>
  <si>
    <t xml:space="preserve">кремовый</t>
  </si>
  <si>
    <t xml:space="preserve">Lilium Cigalon</t>
  </si>
  <si>
    <t xml:space="preserve">CIGALON</t>
  </si>
  <si>
    <t xml:space="preserve">ЦИГАЛОН</t>
  </si>
  <si>
    <t xml:space="preserve">Бордовый, очень глянцевый</t>
  </si>
  <si>
    <t xml:space="preserve">Lilium Cogoleto</t>
  </si>
  <si>
    <t xml:space="preserve">COGOLETO</t>
  </si>
  <si>
    <t xml:space="preserve">КОГОЛЕТО</t>
  </si>
  <si>
    <t xml:space="preserve">нежно-розовый с темно-красным напылением по центруи краям лепестков. Очень эффектный.</t>
  </si>
  <si>
    <t xml:space="preserve">Lilium Colares</t>
  </si>
  <si>
    <t xml:space="preserve">COLARES</t>
  </si>
  <si>
    <t xml:space="preserve">КОЛАРЕС</t>
  </si>
  <si>
    <t xml:space="preserve">красный с малиновым оттенком, глянцевый, крупный</t>
  </si>
  <si>
    <t xml:space="preserve">Lilium Constable</t>
  </si>
  <si>
    <t xml:space="preserve">CONSTABLE</t>
  </si>
  <si>
    <t xml:space="preserve">КОНСТЕБЛЬ</t>
  </si>
  <si>
    <t xml:space="preserve">ярко-красный глянцевый, 20см</t>
  </si>
  <si>
    <t xml:space="preserve">Lilium Corallo Beach</t>
  </si>
  <si>
    <t xml:space="preserve">CORALLO BEACH</t>
  </si>
  <si>
    <t xml:space="preserve">КОРАЛЛО БИЧ (Коралло)</t>
  </si>
  <si>
    <t xml:space="preserve">ярко0оранжевый</t>
  </si>
  <si>
    <t xml:space="preserve">Lilium Couplet</t>
  </si>
  <si>
    <t xml:space="preserve">COUPLET</t>
  </si>
  <si>
    <t xml:space="preserve">КУПЛЕТ</t>
  </si>
  <si>
    <t xml:space="preserve">двухцветный; розовый с белым</t>
  </si>
  <si>
    <t xml:space="preserve">Lilium Courier</t>
  </si>
  <si>
    <t xml:space="preserve">COURIER </t>
  </si>
  <si>
    <t xml:space="preserve">КУРЬЕР</t>
  </si>
  <si>
    <t xml:space="preserve">белый, центр зеленоватый, тычинки коричневые</t>
  </si>
  <si>
    <t xml:space="preserve">Lilium Desert Inn</t>
  </si>
  <si>
    <t xml:space="preserve">DESERT INN</t>
  </si>
  <si>
    <t xml:space="preserve">ДЕСЕРТ ИНН</t>
  </si>
  <si>
    <t xml:space="preserve">желтый с незначительным розоватым румянцем</t>
  </si>
  <si>
    <t xml:space="preserve">Lilium Dynamix</t>
  </si>
  <si>
    <t xml:space="preserve">DYNAMIX</t>
  </si>
  <si>
    <t xml:space="preserve">ДИНАМИКС</t>
  </si>
  <si>
    <t xml:space="preserve">алый, переливистый</t>
  </si>
  <si>
    <t xml:space="preserve">Lilium Ebro</t>
  </si>
  <si>
    <t xml:space="preserve">EBRO</t>
  </si>
  <si>
    <t xml:space="preserve">ЭБРО</t>
  </si>
  <si>
    <t xml:space="preserve">Lilium El Divo</t>
  </si>
  <si>
    <t xml:space="preserve">EL DIVO</t>
  </si>
  <si>
    <t xml:space="preserve">ЭЛЬ ДИВО</t>
  </si>
  <si>
    <t xml:space="preserve">ярко-жёлтый</t>
  </si>
  <si>
    <t xml:space="preserve">Lilium Encore</t>
  </si>
  <si>
    <t xml:space="preserve">ENCORE</t>
  </si>
  <si>
    <t xml:space="preserve">ЭНКОР</t>
  </si>
  <si>
    <t xml:space="preserve">светло-розовый, перламутровый, ровный цвет</t>
  </si>
  <si>
    <t xml:space="preserve">Lilium Eniac</t>
  </si>
  <si>
    <t xml:space="preserve">ENIAC</t>
  </si>
  <si>
    <t xml:space="preserve">ЭНЬЯК</t>
  </si>
  <si>
    <t xml:space="preserve">апельсиново-оранжевый</t>
  </si>
  <si>
    <t xml:space="preserve">Lilium Ercolano</t>
  </si>
  <si>
    <t xml:space="preserve">ERCOLANO</t>
  </si>
  <si>
    <t xml:space="preserve">ЭРКОЛАНО</t>
  </si>
  <si>
    <t xml:space="preserve">белый с зеленоватым оттенком к центру, тычинки коричневые</t>
  </si>
  <si>
    <t xml:space="preserve">Lilium Eremo</t>
  </si>
  <si>
    <t xml:space="preserve">EREMO</t>
  </si>
  <si>
    <t xml:space="preserve">ЕРЕМО</t>
  </si>
  <si>
    <t xml:space="preserve">ярко-абрикосовый</t>
  </si>
  <si>
    <t xml:space="preserve">Lilium Esprit</t>
  </si>
  <si>
    <t xml:space="preserve">ESPRIT</t>
  </si>
  <si>
    <t xml:space="preserve">ЕСПРИТ</t>
  </si>
  <si>
    <t xml:space="preserve">оранжево-медовый  </t>
  </si>
  <si>
    <t xml:space="preserve">Lilium Eyeliner</t>
  </si>
  <si>
    <t xml:space="preserve">EYELINER</t>
  </si>
  <si>
    <t xml:space="preserve">АЙЛИНЕР</t>
  </si>
  <si>
    <t xml:space="preserve">белый с черной обводкой по краям лепестков </t>
  </si>
  <si>
    <t xml:space="preserve">Lilium Fangio</t>
  </si>
  <si>
    <t xml:space="preserve">FANGIO</t>
  </si>
  <si>
    <t xml:space="preserve">ФАНЖИО</t>
  </si>
  <si>
    <t xml:space="preserve">темно-алый, в центре темный, редкий крап</t>
  </si>
  <si>
    <t xml:space="preserve">Lilium Fiamma</t>
  </si>
  <si>
    <t xml:space="preserve">FIAMMA</t>
  </si>
  <si>
    <t xml:space="preserve">ФИАММА</t>
  </si>
  <si>
    <t xml:space="preserve">оранжево-красный с желтым пятном у центра, эффект подсвечивания.</t>
  </si>
  <si>
    <t xml:space="preserve">Lilium Flintstone</t>
  </si>
  <si>
    <t xml:space="preserve">FLINTSTONE</t>
  </si>
  <si>
    <t xml:space="preserve">ФЛИНТСТОУН</t>
  </si>
  <si>
    <t xml:space="preserve">ярко-желтый, равномерный</t>
  </si>
  <si>
    <t xml:space="preserve">Lilium Forza Red</t>
  </si>
  <si>
    <t xml:space="preserve">FORZA RED</t>
  </si>
  <si>
    <t xml:space="preserve">ФОРЦА РЕД</t>
  </si>
  <si>
    <t xml:space="preserve">перламутрово-красный</t>
  </si>
  <si>
    <t xml:space="preserve">Lilium Francesca</t>
  </si>
  <si>
    <t xml:space="preserve">FRANCESCA</t>
  </si>
  <si>
    <t xml:space="preserve">ФРАНЧЕСКА</t>
  </si>
  <si>
    <t xml:space="preserve">ровный,сиренево-розовый</t>
  </si>
  <si>
    <t xml:space="preserve">Lilium Fregona</t>
  </si>
  <si>
    <t xml:space="preserve">FREGONA</t>
  </si>
  <si>
    <t xml:space="preserve">ФРЕГОНА</t>
  </si>
  <si>
    <t xml:space="preserve">сиреневато-розовый</t>
  </si>
  <si>
    <t xml:space="preserve">Lilium Golden Tycoon</t>
  </si>
  <si>
    <t xml:space="preserve">GOLDEN TYCOON</t>
  </si>
  <si>
    <t xml:space="preserve">ГОЛДЕН ТИКУУН</t>
  </si>
  <si>
    <t xml:space="preserve">насыщенно-желтый с коричневыми тычинками</t>
  </si>
  <si>
    <t xml:space="preserve">Lilium Indian Diamond</t>
  </si>
  <si>
    <t xml:space="preserve">INDIAN DIAMOND</t>
  </si>
  <si>
    <t xml:space="preserve">ИНДИАН ДИАМОНД</t>
  </si>
  <si>
    <t xml:space="preserve">тёмно-жёлтый</t>
  </si>
  <si>
    <t xml:space="preserve">Lilium Indian Summerset</t>
  </si>
  <si>
    <t xml:space="preserve">INDIAN SUMMERSET</t>
  </si>
  <si>
    <t xml:space="preserve">ИНДИАН САММЕРСЕТ</t>
  </si>
  <si>
    <t xml:space="preserve">ярко-розовый, перламутровый (цвет розового лотоса)</t>
  </si>
  <si>
    <t xml:space="preserve">Lilium Kamsberg</t>
  </si>
  <si>
    <t xml:space="preserve">KAMSBERG</t>
  </si>
  <si>
    <t xml:space="preserve">КАМСБЕРГ</t>
  </si>
  <si>
    <t xml:space="preserve">плотный, чистый темно-красный цвет</t>
  </si>
  <si>
    <t xml:space="preserve">Lilium Kelso</t>
  </si>
  <si>
    <t xml:space="preserve">KELSO</t>
  </si>
  <si>
    <t xml:space="preserve">КЕЛСО</t>
  </si>
  <si>
    <t xml:space="preserve">белый, с чуть желтоватым центром</t>
  </si>
  <si>
    <t xml:space="preserve">Lilium Kent</t>
  </si>
  <si>
    <t xml:space="preserve">KENT</t>
  </si>
  <si>
    <t xml:space="preserve">КЕНТ</t>
  </si>
  <si>
    <t xml:space="preserve">белый, обильноцветущий</t>
  </si>
  <si>
    <t xml:space="preserve">Lilium Lady Luck</t>
  </si>
  <si>
    <t xml:space="preserve">LADY LUCK</t>
  </si>
  <si>
    <t xml:space="preserve">ЛЕДИ ЛАК</t>
  </si>
  <si>
    <t xml:space="preserve">нежно-сиреневый, с более тёмным сиреневым пятном ближе к центру</t>
  </si>
  <si>
    <t xml:space="preserve">Lilium Lexington</t>
  </si>
  <si>
    <t xml:space="preserve">LEXINGTON</t>
  </si>
  <si>
    <t xml:space="preserve">ЛЕКСИНГТОН</t>
  </si>
  <si>
    <t xml:space="preserve">легкий, светло-розовый</t>
  </si>
  <si>
    <t xml:space="preserve">Lilium Litouwen</t>
  </si>
  <si>
    <t xml:space="preserve">LITOUWEN</t>
  </si>
  <si>
    <t xml:space="preserve">ЛИТВА</t>
  </si>
  <si>
    <t xml:space="preserve">Lilium Logan</t>
  </si>
  <si>
    <t xml:space="preserve">LOGAN</t>
  </si>
  <si>
    <t xml:space="preserve">ЛОГАН</t>
  </si>
  <si>
    <t xml:space="preserve">Lilium Malesco</t>
  </si>
  <si>
    <t xml:space="preserve">MALESCO</t>
  </si>
  <si>
    <t xml:space="preserve">МАЛЕСКО</t>
  </si>
  <si>
    <t xml:space="preserve">яркий, лимонно-желтый, коричневые тычинки</t>
  </si>
  <si>
    <t xml:space="preserve">Lilium Mandalay Bay</t>
  </si>
  <si>
    <t xml:space="preserve">MANDALAY BAY</t>
  </si>
  <si>
    <t xml:space="preserve">МАНДАЛЕЙ БЭЙ</t>
  </si>
  <si>
    <t xml:space="preserve">Lilium Methone</t>
  </si>
  <si>
    <t xml:space="preserve">METHONE</t>
  </si>
  <si>
    <t xml:space="preserve">МЕТОН</t>
  </si>
  <si>
    <t xml:space="preserve">ярко-красный</t>
  </si>
  <si>
    <t xml:space="preserve">Lilium Millionaire</t>
  </si>
  <si>
    <t xml:space="preserve">MILLIONAIRE</t>
  </si>
  <si>
    <t xml:space="preserve">МИЛЛИОНЕР</t>
  </si>
  <si>
    <t xml:space="preserve">Lilium Mirage</t>
  </si>
  <si>
    <t xml:space="preserve">MIRAGE</t>
  </si>
  <si>
    <t xml:space="preserve">МИРАЖ</t>
  </si>
  <si>
    <t xml:space="preserve">цвет спелой вишни с небольшим темным налетом по краю лепестков</t>
  </si>
  <si>
    <t xml:space="preserve">Lilium Mynnou</t>
  </si>
  <si>
    <t xml:space="preserve">MYNNOU</t>
  </si>
  <si>
    <t xml:space="preserve">МИННОУ</t>
  </si>
  <si>
    <t xml:space="preserve">Lilium Nashville</t>
  </si>
  <si>
    <t xml:space="preserve">NASHVILLE</t>
  </si>
  <si>
    <t xml:space="preserve">НЭШВИЛЛЬ</t>
  </si>
  <si>
    <t xml:space="preserve">Lilium Navarin</t>
  </si>
  <si>
    <t xml:space="preserve">NAVARIN</t>
  </si>
  <si>
    <t xml:space="preserve">НАВАРИН</t>
  </si>
  <si>
    <t xml:space="preserve">насыщенный, медово-жёлтый</t>
  </si>
  <si>
    <t xml:space="preserve">Lilium Original Love</t>
  </si>
  <si>
    <t xml:space="preserve">ORIGINAL LOVE</t>
  </si>
  <si>
    <t xml:space="preserve">ОРИДЖИНАЛ ЛОВ</t>
  </si>
  <si>
    <t xml:space="preserve">винно-красный с фиолетовым крапом</t>
  </si>
  <si>
    <t xml:space="preserve">Lilium Party Diamond</t>
  </si>
  <si>
    <t xml:space="preserve">PARTY DIAMOND</t>
  </si>
  <si>
    <t xml:space="preserve">ПАРТИ ДИАМОНД</t>
  </si>
  <si>
    <t xml:space="preserve">нежно-розовый с зеленоватым центром</t>
  </si>
  <si>
    <t xml:space="preserve">Lilium Pigalle</t>
  </si>
  <si>
    <t xml:space="preserve">PIGALLE</t>
  </si>
  <si>
    <t xml:space="preserve">ПИГАЛЛЬ</t>
  </si>
  <si>
    <t xml:space="preserve">нежный, сатиново-розовый</t>
  </si>
  <si>
    <t xml:space="preserve">Lilium Pokerface</t>
  </si>
  <si>
    <t xml:space="preserve">POKERFACE</t>
  </si>
  <si>
    <t xml:space="preserve">ПОКЕРФЕЙС</t>
  </si>
  <si>
    <t xml:space="preserve">алый, с незначительным темным напылением вдоль середины лепестков,  редкий темный крап</t>
  </si>
  <si>
    <t xml:space="preserve">Lilium Purple Diamond</t>
  </si>
  <si>
    <t xml:space="preserve">PURPLE DIAMOND</t>
  </si>
  <si>
    <t xml:space="preserve">ПУРПЛ ДИАМОНД</t>
  </si>
  <si>
    <t xml:space="preserve">сиренево-розовый</t>
  </si>
  <si>
    <t xml:space="preserve">Lilium Ravello</t>
  </si>
  <si>
    <t xml:space="preserve">RAVELLO</t>
  </si>
  <si>
    <t xml:space="preserve">РАВЕЛЛО</t>
  </si>
  <si>
    <t xml:space="preserve">темно-абрикосовый, равномерный</t>
  </si>
  <si>
    <t xml:space="preserve">Lilium Red Alert</t>
  </si>
  <si>
    <t xml:space="preserve">RED ALERT</t>
  </si>
  <si>
    <t xml:space="preserve">РЕД АЛЕРТ</t>
  </si>
  <si>
    <t xml:space="preserve">ярко-красный,глянцевый</t>
  </si>
  <si>
    <t xml:space="preserve">Lilium Red Rock</t>
  </si>
  <si>
    <t xml:space="preserve">RED ROCK</t>
  </si>
  <si>
    <t xml:space="preserve">РЭД РОК</t>
  </si>
  <si>
    <t xml:space="preserve">красный с редким черным крапом</t>
  </si>
  <si>
    <t xml:space="preserve">Lilium Renesse</t>
  </si>
  <si>
    <t xml:space="preserve">RENESSE</t>
  </si>
  <si>
    <t xml:space="preserve">РЕНЕССЕ</t>
  </si>
  <si>
    <t xml:space="preserve">ярко-малиновый</t>
  </si>
  <si>
    <t xml:space="preserve">Lilium Riverside</t>
  </si>
  <si>
    <t xml:space="preserve">RIVERSIDE</t>
  </si>
  <si>
    <t xml:space="preserve">РИВЕРСАЙД</t>
  </si>
  <si>
    <t xml:space="preserve">абрикосово-оранжевый</t>
  </si>
  <si>
    <t xml:space="preserve">Lilium Royal Kiss</t>
  </si>
  <si>
    <t xml:space="preserve">ROYAL KISS</t>
  </si>
  <si>
    <t xml:space="preserve">РОЯЛ КИСС</t>
  </si>
  <si>
    <t xml:space="preserve">темно-бордово-черный, с небольшими бликами красного на кончиках</t>
  </si>
  <si>
    <t xml:space="preserve">Lilium Scipione</t>
  </si>
  <si>
    <t xml:space="preserve">SCIPIONE</t>
  </si>
  <si>
    <t xml:space="preserve">СЦИПИОНЕ</t>
  </si>
  <si>
    <t xml:space="preserve">лимонно-жёлтый</t>
  </si>
  <si>
    <t xml:space="preserve">13/15</t>
  </si>
  <si>
    <t xml:space="preserve">Lilium Sotara</t>
  </si>
  <si>
    <t xml:space="preserve">SOTARA</t>
  </si>
  <si>
    <t xml:space="preserve">СОТАРА</t>
  </si>
  <si>
    <t xml:space="preserve">очень крупный цветок до 20 см, белый</t>
  </si>
  <si>
    <t xml:space="preserve">Lilium South Quay</t>
  </si>
  <si>
    <t xml:space="preserve">SOUTH QUAY</t>
  </si>
  <si>
    <t xml:space="preserve">САУТ КУЭЙ</t>
  </si>
  <si>
    <t xml:space="preserve">Lilium Stratosphere</t>
  </si>
  <si>
    <t xml:space="preserve">STRATOSPHERE</t>
  </si>
  <si>
    <t xml:space="preserve">СТРАТОСФЕРА</t>
  </si>
  <si>
    <t xml:space="preserve">светло-розовый с перламутром</t>
  </si>
  <si>
    <t xml:space="preserve">Lilium Sugar Diamond</t>
  </si>
  <si>
    <t xml:space="preserve">SUGAR DIAMOND</t>
  </si>
  <si>
    <t xml:space="preserve">ШУГАР ДИАМОНД</t>
  </si>
  <si>
    <t xml:space="preserve">нежно-сиреневый с белёсым центром</t>
  </si>
  <si>
    <t xml:space="preserve">Lilium Suncrest</t>
  </si>
  <si>
    <t xml:space="preserve">SUNCREST</t>
  </si>
  <si>
    <t xml:space="preserve">САНКРЕСТ</t>
  </si>
  <si>
    <t xml:space="preserve">желтый с бардовым напылением из крапа по всей длине лепестков</t>
  </si>
  <si>
    <t xml:space="preserve">Lilium Sweet Zanica</t>
  </si>
  <si>
    <t xml:space="preserve">SWEET ZANICA</t>
  </si>
  <si>
    <t xml:space="preserve">СВИТ ЗАНИКА</t>
  </si>
  <si>
    <t xml:space="preserve">белый с пурпурным крапом, диам. 20-23см</t>
  </si>
  <si>
    <t xml:space="preserve">Lilium Timoko</t>
  </si>
  <si>
    <t xml:space="preserve">TIMOKO</t>
  </si>
  <si>
    <t xml:space="preserve">ТИМОКО</t>
  </si>
  <si>
    <t xml:space="preserve">ярко-рубиновый с небольшим черным крапом у центра</t>
  </si>
  <si>
    <t xml:space="preserve">Lilium Tirreno</t>
  </si>
  <si>
    <t xml:space="preserve">TIRRENO</t>
  </si>
  <si>
    <t xml:space="preserve">ТИРРЕНО</t>
  </si>
  <si>
    <t xml:space="preserve">нежно-розовый</t>
  </si>
  <si>
    <t xml:space="preserve">Lilium Tropic Diamond</t>
  </si>
  <si>
    <t xml:space="preserve">TROPIC DIAMOND</t>
  </si>
  <si>
    <t xml:space="preserve">ТРОПИК ДИАМОНД</t>
  </si>
  <si>
    <t xml:space="preserve">тёмно-розовый с белёсым центром</t>
  </si>
  <si>
    <t xml:space="preserve">Lilium Tsjaikowski</t>
  </si>
  <si>
    <t xml:space="preserve">TSJAIKOWSKI</t>
  </si>
  <si>
    <t xml:space="preserve">ЧАЙКОВСКИЙ</t>
  </si>
  <si>
    <t xml:space="preserve">нежно-розовый. Очень крупный цветок</t>
  </si>
  <si>
    <t xml:space="preserve">Lilium White Sound</t>
  </si>
  <si>
    <t xml:space="preserve">WHITE SOUND</t>
  </si>
  <si>
    <t xml:space="preserve">УАЙТ САУНД</t>
  </si>
  <si>
    <t xml:space="preserve">белый, дает много цветов</t>
  </si>
  <si>
    <t xml:space="preserve">Lilium Wynn</t>
  </si>
  <si>
    <t xml:space="preserve">WYNN LAS VEGAS</t>
  </si>
  <si>
    <t xml:space="preserve">УИНН</t>
  </si>
  <si>
    <t xml:space="preserve">плотный, медово-желтый</t>
  </si>
  <si>
    <t xml:space="preserve">Lilium Yellow Diamond</t>
  </si>
  <si>
    <t xml:space="preserve">YELLOW DIAMOND</t>
  </si>
  <si>
    <t xml:space="preserve">ЙЕЛЛОУ ДИАМОНД</t>
  </si>
  <si>
    <t xml:space="preserve">лимонно-жёлтый с тёмном редким крапом в центре</t>
  </si>
  <si>
    <t xml:space="preserve">Lilium Yerseke</t>
  </si>
  <si>
    <t xml:space="preserve">YERSEKE</t>
  </si>
  <si>
    <t xml:space="preserve">ЙЕРСЕКЕ</t>
  </si>
  <si>
    <t xml:space="preserve">атласно-розовый</t>
  </si>
  <si>
    <t xml:space="preserve">Oriental Hybrids / Восточные гибриды / Махровые</t>
  </si>
  <si>
    <t xml:space="preserve">Lilium Beautyland</t>
  </si>
  <si>
    <t xml:space="preserve">BEAUTYLAND</t>
  </si>
  <si>
    <t xml:space="preserve">БЬЮТИЛЭНД</t>
  </si>
  <si>
    <r>
      <rPr>
        <sz val="9"/>
        <rFont val="Arial"/>
        <family val="2"/>
        <charset val="204"/>
      </rPr>
      <t xml:space="preserve">МАХРОВЫЙ ярко-розовый с белым центром, </t>
    </r>
    <r>
      <rPr>
        <b val="true"/>
        <u val="single"/>
        <sz val="8"/>
        <rFont val="Arial"/>
        <family val="2"/>
        <charset val="204"/>
      </rPr>
      <t xml:space="preserve">обильное цветение</t>
    </r>
  </si>
  <si>
    <t xml:space="preserve">Lilium Bowl of Beauty</t>
  </si>
  <si>
    <t xml:space="preserve">BOWL OF BEAUTY</t>
  </si>
  <si>
    <t xml:space="preserve">БОУЛ ОФ БЬЮТИ</t>
  </si>
  <si>
    <r>
      <rPr>
        <sz val="9"/>
        <rFont val="Arial"/>
        <family val="2"/>
        <charset val="204"/>
      </rPr>
      <t xml:space="preserve">МАХРОВЫЙ белый, </t>
    </r>
    <r>
      <rPr>
        <b val="true"/>
        <u val="single"/>
        <sz val="8"/>
        <rFont val="Arial"/>
        <family val="2"/>
        <charset val="204"/>
      </rPr>
      <t xml:space="preserve">обильное цветение</t>
    </r>
  </si>
  <si>
    <t xml:space="preserve">Lilium Broken Heart</t>
  </si>
  <si>
    <t xml:space="preserve">BROKEN HEART</t>
  </si>
  <si>
    <t xml:space="preserve">БРОКЕН ХЕРТ</t>
  </si>
  <si>
    <t xml:space="preserve">ГУСТОМАХРОВЫЙ. розовый, с тёмно-розовой полосой вдоль лепестка и редким крапом</t>
  </si>
  <si>
    <t xml:space="preserve">Lilium Diantha</t>
  </si>
  <si>
    <t xml:space="preserve">DIANTHA</t>
  </si>
  <si>
    <t xml:space="preserve">ДИАНТА</t>
  </si>
  <si>
    <t xml:space="preserve">МАХРОВЫЙ ярко-розовый с красным крапом</t>
  </si>
  <si>
    <t xml:space="preserve">Lilium Distant Drum</t>
  </si>
  <si>
    <t xml:space="preserve">DISTANT DRUM</t>
  </si>
  <si>
    <t xml:space="preserve">ДИСТАНТ ДРАМ</t>
  </si>
  <si>
    <t xml:space="preserve">ГУСТОМАХРОВЫЙ.  ярко-розовый с тёмно-розовой полосой вдоль лепестка и тонкой белой каймой</t>
  </si>
  <si>
    <t xml:space="preserve">Lilium Magic Star</t>
  </si>
  <si>
    <t xml:space="preserve">MAGIC STAR</t>
  </si>
  <si>
    <t xml:space="preserve">МЭДЖИК СТАР</t>
  </si>
  <si>
    <t xml:space="preserve">ГУСТОМАХРОВЫЙ.  розовый с красной полосой по центру лепестка, красным редким крапом и белой кантом по краю лепестков</t>
  </si>
  <si>
    <t xml:space="preserve">Lilium My Wedding</t>
  </si>
  <si>
    <t xml:space="preserve">MY WEDDING</t>
  </si>
  <si>
    <t xml:space="preserve">МАЙ ВЕДДИНГ</t>
  </si>
  <si>
    <t xml:space="preserve">МАХРОВЫЙ, белый, лёгкое гофре по краю лепестка</t>
  </si>
  <si>
    <t xml:space="preserve">Lilium Polar Star</t>
  </si>
  <si>
    <t xml:space="preserve">POLAR STAR</t>
  </si>
  <si>
    <t xml:space="preserve">ПОЛАР СТАР</t>
  </si>
  <si>
    <t xml:space="preserve">МАХРОВЫЙ, белый со светло-зелёными лучами от центра, 20см</t>
  </si>
  <si>
    <t xml:space="preserve">Lilium Salvo</t>
  </si>
  <si>
    <t xml:space="preserve">SALVO</t>
  </si>
  <si>
    <t xml:space="preserve">САЛЬВО</t>
  </si>
  <si>
    <t xml:space="preserve">МАХРОВЫЙ нежно-розовый с белой каймой и темно-розовым крапом</t>
  </si>
  <si>
    <t xml:space="preserve">Lilium Soft Music</t>
  </si>
  <si>
    <t xml:space="preserve">SOFT MUSIC</t>
  </si>
  <si>
    <t xml:space="preserve">СОФТ МЬЮЗИК</t>
  </si>
  <si>
    <t xml:space="preserve">МАХРОВЫЙ. белый с нежно-розовым краем и желтоватой полосой по центру</t>
  </si>
  <si>
    <t xml:space="preserve">Oriental Hybrids Lotus/ Восточные гибриды / Махровые серии Лотус</t>
  </si>
  <si>
    <t xml:space="preserve">Lilium Lotus Dream</t>
  </si>
  <si>
    <t xml:space="preserve">LOTUS DREAM</t>
  </si>
  <si>
    <t xml:space="preserve">ЛОТУС ДРИМ</t>
  </si>
  <si>
    <t xml:space="preserve">НОВАЯ СЕРИЯ МАХРОВЫХ ЛИЛИЙ форма лотоса, темно-сиренево-розовый</t>
  </si>
  <si>
    <t xml:space="preserve">Lilium Lotus Elegance</t>
  </si>
  <si>
    <t xml:space="preserve">LOTUS ELEGANCE</t>
  </si>
  <si>
    <t xml:space="preserve">ЛОТУС ЭЛЕГАНС</t>
  </si>
  <si>
    <t xml:space="preserve">НОВАЯ СЕРИЯ МАХРОВЫХ ЛИЛИЙ форма лотоса, розовый со светлым кантом и центром, малиновый крап</t>
  </si>
  <si>
    <t xml:space="preserve">Lilium Lotus Queen</t>
  </si>
  <si>
    <t xml:space="preserve">LOTUS QUEEN</t>
  </si>
  <si>
    <t xml:space="preserve">ЛОТУС КУИН</t>
  </si>
  <si>
    <t xml:space="preserve">НОВАЯ СЕРИЯ МАХРОВЫХ ЛИЛИЙ форма лотоса, нежно-розовый с малиновым крапом</t>
  </si>
  <si>
    <t xml:space="preserve">Oriental Hybrids RoseLily/ Восточные гибриды / Махровые серии RoseLily</t>
  </si>
  <si>
    <t xml:space="preserve">Roselily Aisha</t>
  </si>
  <si>
    <t xml:space="preserve">ROSELILY® AISHA</t>
  </si>
  <si>
    <t xml:space="preserve">ROSELILY® АИША</t>
  </si>
  <si>
    <t xml:space="preserve">МАХРОВЫЙ, белый с зеленоватыми полосами и гофрир. Лепестками</t>
  </si>
  <si>
    <t xml:space="preserve">Roselily Angela</t>
  </si>
  <si>
    <t xml:space="preserve">ROSELILY® ANGELA</t>
  </si>
  <si>
    <t xml:space="preserve">ROSELILY® АНЖЕЛА</t>
  </si>
  <si>
    <t xml:space="preserve">ГУСТОМАХРОВЫЙ, белый, лёгкое гофре по краю лепестка, без пыльцы, легкий аромат, 21см</t>
  </si>
  <si>
    <t xml:space="preserve">Roselily Carolina</t>
  </si>
  <si>
    <t xml:space="preserve">ROSELILY® CAROLINA</t>
  </si>
  <si>
    <t xml:space="preserve">ROSELILY® КАРОЛИНА</t>
  </si>
  <si>
    <t xml:space="preserve">МАХРОВЫЙ, белый с желтоватым центром, с волнистыми лепестками. Очень нарядная! Без пыльцы.</t>
  </si>
  <si>
    <t xml:space="preserve">Roselily Chelsea</t>
  </si>
  <si>
    <t xml:space="preserve">ROSELILY® CHELSEA</t>
  </si>
  <si>
    <t xml:space="preserve">ROSELILY® ЧЕЛСИ</t>
  </si>
  <si>
    <t xml:space="preserve">МАХРОВЫЙ, розовый с ярко-розовыми линиями от центра и ярко-розовым крапом, без пыльцы 22см</t>
  </si>
  <si>
    <t xml:space="preserve">Roselily Ciara</t>
  </si>
  <si>
    <t xml:space="preserve">ROSELILY® CIARA</t>
  </si>
  <si>
    <t xml:space="preserve">ROSELILY® КЬЯРА</t>
  </si>
  <si>
    <t xml:space="preserve">МАХРОВЫЙ ярко-розовый с белым свечением на кончиках лепестков и бордовым крапом</t>
  </si>
  <si>
    <t xml:space="preserve">Roselily Dejima</t>
  </si>
  <si>
    <t xml:space="preserve">ROSELILY® DEJIMA</t>
  </si>
  <si>
    <t xml:space="preserve">ROSELILY® ДЕЖИМА</t>
  </si>
  <si>
    <t xml:space="preserve">МАХРОВЫЙ, очень красивый по форме белый цветок с волнистыми лепестками, без пыльцы</t>
  </si>
  <si>
    <t xml:space="preserve">Roselily Editha</t>
  </si>
  <si>
    <t xml:space="preserve">ROSELILY® EDITHA</t>
  </si>
  <si>
    <t xml:space="preserve">ROSELILY® ЭДИТА</t>
  </si>
  <si>
    <t xml:space="preserve">МАХРОВЫЙ, сиреневато-розовый, без пыльцы, тонкий аромат, 21см</t>
  </si>
  <si>
    <t xml:space="preserve">Roselily Elena</t>
  </si>
  <si>
    <t xml:space="preserve">ROSELILY® ELENA</t>
  </si>
  <si>
    <t xml:space="preserve">ROSELILY® ЕЛЕНА</t>
  </si>
  <si>
    <t xml:space="preserve">МАХРОВЫЙ, чуть-сиреневато-красный с белыми кончиками на самом краю, ароматный без пыльцы</t>
  </si>
  <si>
    <t xml:space="preserve">Roselily Felicia</t>
  </si>
  <si>
    <t xml:space="preserve">ROSELILY® FELICIA</t>
  </si>
  <si>
    <t xml:space="preserve">ROSELILY® ФЕЛИЦИЯ</t>
  </si>
  <si>
    <t xml:space="preserve">МАХРОВЫЙ, светло-розовый, переливается с белым, с лососевой полосой ,, ароматный без пыльцы </t>
  </si>
  <si>
    <t xml:space="preserve">Roselily Isabella</t>
  </si>
  <si>
    <t xml:space="preserve">ROSELILY® ISABELLA</t>
  </si>
  <si>
    <t xml:space="preserve">ROSELILY® ИЗАБЕЛЛА</t>
  </si>
  <si>
    <t xml:space="preserve">МАХРОВЫЙ, ярко-розовый, с белой каймой, ароматный без пыльцы</t>
  </si>
  <si>
    <t xml:space="preserve">Roselily Julia</t>
  </si>
  <si>
    <t xml:space="preserve">ROSELILY® JULIA</t>
  </si>
  <si>
    <t xml:space="preserve">ROSELILY® ДЖУЛИЯ</t>
  </si>
  <si>
    <t xml:space="preserve">МАХРОВЫЙ малиново-розовый, тонкий белый кант, без пыльцы, 21см</t>
  </si>
  <si>
    <t xml:space="preserve">Roselily Kendra</t>
  </si>
  <si>
    <t xml:space="preserve">ROSELILY® KENDRA</t>
  </si>
  <si>
    <t xml:space="preserve">ROSELILY® КЕНДРА</t>
  </si>
  <si>
    <t xml:space="preserve">МАХРОВЫЙ нежно-розовый с белым центром, без пыльцы, 21см</t>
  </si>
  <si>
    <t xml:space="preserve">Roselily Natalia</t>
  </si>
  <si>
    <t xml:space="preserve">ROSELILY® NATALIA</t>
  </si>
  <si>
    <t xml:space="preserve">ROSELILY® НАТАЛИЯ</t>
  </si>
  <si>
    <t xml:space="preserve">МАХРОВЫЙ, розовый с белой каймой, ароматный без пыльцы</t>
  </si>
  <si>
    <t xml:space="preserve">Roselily Patricia</t>
  </si>
  <si>
    <t xml:space="preserve">ROSELILY® PATRICIA</t>
  </si>
  <si>
    <t xml:space="preserve">ROSELILY® ПАТРИСИЯ</t>
  </si>
  <si>
    <t xml:space="preserve">ГУСТОМАХРОВЫЙ, перламутрово-розовый, с темно-розовым редким крапом, без пыльцы, легкий аромат</t>
  </si>
  <si>
    <t xml:space="preserve">Roselily Samantha</t>
  </si>
  <si>
    <t xml:space="preserve">ROSELILY® SAMANTHA</t>
  </si>
  <si>
    <t xml:space="preserve">ROSELILY® САМАНТА</t>
  </si>
  <si>
    <t xml:space="preserve">МАХРОВЫЙ ярко-розовый с белой каймой по краю лепестков</t>
  </si>
  <si>
    <t xml:space="preserve">Roselily Tatsjana</t>
  </si>
  <si>
    <t xml:space="preserve">ROSELILY® TATSJANA</t>
  </si>
  <si>
    <t xml:space="preserve">ROSELILY® ТАТЬЯНА</t>
  </si>
  <si>
    <t xml:space="preserve">ГУСТОМАХРОВЫЙ, малиново-розовый с темно-розовым крапом, белым кантом, без пыльцы, тонкий аромат, 21см</t>
  </si>
  <si>
    <t xml:space="preserve">Roselily Thalissa</t>
  </si>
  <si>
    <t xml:space="preserve">ROSELILY® THALISSA</t>
  </si>
  <si>
    <t xml:space="preserve">ROSELILY® ТАЛИССА</t>
  </si>
  <si>
    <t xml:space="preserve">ГУСТОМАХРОВЫЙ, ярко-розовый с темно-розовым крапом, светлые кончики, без пыльцы, легкое гофре, 21см</t>
  </si>
  <si>
    <t xml:space="preserve">Roselily Vanessa</t>
  </si>
  <si>
    <t xml:space="preserve">ROSELILY® VANESSA</t>
  </si>
  <si>
    <t xml:space="preserve">ROSELILY® ВАНЕССА</t>
  </si>
  <si>
    <t xml:space="preserve">ГУСТОМАХРОВЫЙ, розовый с ярко-розовыми линиями посередине лепестков, и частым бордовым крапом, без пыльцы, легкий аромат, 21см</t>
  </si>
  <si>
    <t xml:space="preserve">Oriental Hybrids / Восточные гибриды</t>
  </si>
  <si>
    <t xml:space="preserve">Lilium Akemi</t>
  </si>
  <si>
    <t xml:space="preserve">AKEMI</t>
  </si>
  <si>
    <t xml:space="preserve">АКЕМИ</t>
  </si>
  <si>
    <t xml:space="preserve">Равномерный окрас ярко-розового цвета! Пыльники оранжевые. Крупный цветки</t>
  </si>
  <si>
    <t xml:space="preserve">Lilium Alma Ata</t>
  </si>
  <si>
    <t xml:space="preserve">ALMA ATA </t>
  </si>
  <si>
    <t xml:space="preserve">АЛМА АТА</t>
  </si>
  <si>
    <t xml:space="preserve">белый, с коричневыми тычинками, слегка волнистый край</t>
  </si>
  <si>
    <t xml:space="preserve">Lilium Anais Anais</t>
  </si>
  <si>
    <t xml:space="preserve">ANAIS ANAIS</t>
  </si>
  <si>
    <t xml:space="preserve">АНАИС АНАИС</t>
  </si>
  <si>
    <t xml:space="preserve">белый с желтыми полосами по центру лепестков, гофрированная</t>
  </si>
  <si>
    <t xml:space="preserve">Lilium Arabian Red</t>
  </si>
  <si>
    <t xml:space="preserve">ARABIAN RED</t>
  </si>
  <si>
    <t xml:space="preserve">АРАБИАН РЕД</t>
  </si>
  <si>
    <t xml:space="preserve">ярко-красный с пурпурной сердцевиной</t>
  </si>
  <si>
    <t xml:space="preserve">Lilium Arena</t>
  </si>
  <si>
    <t xml:space="preserve">ARENA</t>
  </si>
  <si>
    <t xml:space="preserve">АРЕНА</t>
  </si>
  <si>
    <t xml:space="preserve">белый, с жёлто-красными полосками посередине лепестка, красный крап</t>
  </si>
  <si>
    <t xml:space="preserve">Lilium Aspiration</t>
  </si>
  <si>
    <t xml:space="preserve">ASPIRATION</t>
  </si>
  <si>
    <t xml:space="preserve">АСПИРЕЙШН</t>
  </si>
  <si>
    <t xml:space="preserve">розовый с красным центром и тонким белым кантом, волнистый край лепестков</t>
  </si>
  <si>
    <t xml:space="preserve">Lilium Asterian</t>
  </si>
  <si>
    <t xml:space="preserve">ASTERIAN</t>
  </si>
  <si>
    <t xml:space="preserve">АСТЕРИАН</t>
  </si>
  <si>
    <t xml:space="preserve">отличается длинными большими бутонами и чистым  белым цветом лепестков, долго стоит в срезке, </t>
  </si>
  <si>
    <t xml:space="preserve">Lilium Auratum Gold Band</t>
  </si>
  <si>
    <t xml:space="preserve">AURATUM GOLD BAND</t>
  </si>
  <si>
    <t xml:space="preserve">АУР. ГОЛД БЕНД</t>
  </si>
  <si>
    <t xml:space="preserve">Крупный цветок белого цвета с желтой крупной полосой от сердцевины к концу, яркий крап, красно-коричневые пыльники, 25см</t>
  </si>
  <si>
    <t xml:space="preserve">Lilium Baccardi</t>
  </si>
  <si>
    <t xml:space="preserve">BACCARDI</t>
  </si>
  <si>
    <t xml:space="preserve">БАККАРДИ</t>
  </si>
  <si>
    <t xml:space="preserve">тёмно-красный, рубиновый с тёмным редким крапом и волнистым краем лепестка</t>
  </si>
  <si>
    <t xml:space="preserve">Lilium Bafferari</t>
  </si>
  <si>
    <t xml:space="preserve">BAFFERARI</t>
  </si>
  <si>
    <t xml:space="preserve">БАФФЕРАРИ</t>
  </si>
  <si>
    <t xml:space="preserve">белый с жёлтой звездой от центра, цветок Ø - 24см</t>
  </si>
  <si>
    <t xml:space="preserve">Lilium Barracuda</t>
  </si>
  <si>
    <t xml:space="preserve">BARRACUDA</t>
  </si>
  <si>
    <t xml:space="preserve">БАРРАКУДА</t>
  </si>
  <si>
    <t xml:space="preserve">фиолетово-тёмно-розовый с ярко-фиолетовым частым  крапом по всей поверхности </t>
  </si>
  <si>
    <t xml:space="preserve">Lilium Bebop</t>
  </si>
  <si>
    <t xml:space="preserve">BEBOP</t>
  </si>
  <si>
    <t xml:space="preserve">БЕБОП</t>
  </si>
  <si>
    <t xml:space="preserve">Большой цветок! нежно-розовый с ярко-розовым крапом, с белой сердцевинкой, диам. цветка 24 см</t>
  </si>
  <si>
    <t xml:space="preserve">Lilium Bergamo</t>
  </si>
  <si>
    <t xml:space="preserve">BERGAMO</t>
  </si>
  <si>
    <t xml:space="preserve">БЕРГАМО</t>
  </si>
  <si>
    <t xml:space="preserve">нежно-сиреневый с розовыми стрелками и жёлтым центром</t>
  </si>
  <si>
    <t xml:space="preserve">Lilium Bernini</t>
  </si>
  <si>
    <t xml:space="preserve">BERNINI</t>
  </si>
  <si>
    <t xml:space="preserve">БЕРНИНИ</t>
  </si>
  <si>
    <t xml:space="preserve">ярко-розовый с зеленой сердцевиной, крапом у центра и тонкой белой каймой, гофре</t>
  </si>
  <si>
    <t xml:space="preserve">Lilium Big Edition</t>
  </si>
  <si>
    <t xml:space="preserve">BIG EDITION</t>
  </si>
  <si>
    <t xml:space="preserve">БИГ ЭДИШН</t>
  </si>
  <si>
    <t xml:space="preserve">кремово-розоватый с ярко-розовыми лучами по центру всего лепестка и редким темно-красным крапом</t>
  </si>
  <si>
    <t xml:space="preserve">Lilium Big News</t>
  </si>
  <si>
    <t xml:space="preserve">BIG NEWS</t>
  </si>
  <si>
    <t xml:space="preserve">БИГ НЬЮС</t>
  </si>
  <si>
    <t xml:space="preserve">белый с темно-оранжевыми тычинками, очень крупные цветы, диам. до 30см</t>
  </si>
  <si>
    <t xml:space="preserve">Lilium Black Belt</t>
  </si>
  <si>
    <t xml:space="preserve">BLACK BELT</t>
  </si>
  <si>
    <t xml:space="preserve">БЛЭК БЕЛТ</t>
  </si>
  <si>
    <t xml:space="preserve">темно-красный, белый кант с сиреневатым свечением, бронзовый крап по большей поверхности лепестка</t>
  </si>
  <si>
    <t xml:space="preserve">Lilium Bonanza</t>
  </si>
  <si>
    <t xml:space="preserve">BONANZA</t>
  </si>
  <si>
    <t xml:space="preserve">БОНАНЗА</t>
  </si>
  <si>
    <t xml:space="preserve">флюоресцентно-розовый с желтой звездой из центра и красным крапом</t>
  </si>
  <si>
    <t xml:space="preserve">Lilium Brasilia</t>
  </si>
  <si>
    <t xml:space="preserve">BRASILIA</t>
  </si>
  <si>
    <t xml:space="preserve">БРАЗИЛИЯ</t>
  </si>
  <si>
    <t xml:space="preserve">белый, узкое фиолетовое обрамление, гофрированные, диам. 22см</t>
  </si>
  <si>
    <t xml:space="preserve">Lilium Break Dance</t>
  </si>
  <si>
    <t xml:space="preserve">BREAK DANCE</t>
  </si>
  <si>
    <t xml:space="preserve">БРЕК ДАНС</t>
  </si>
  <si>
    <t xml:space="preserve">лимонно-жёлтый с широкой белой каймой и коричневыми тычинками</t>
  </si>
  <si>
    <t xml:space="preserve">Lilium Brooks</t>
  </si>
  <si>
    <t xml:space="preserve">BROOKS</t>
  </si>
  <si>
    <t xml:space="preserve">БРУКС</t>
  </si>
  <si>
    <t xml:space="preserve">карминно-красный с тонким белым кантом и черным крапом, 25см</t>
  </si>
  <si>
    <t xml:space="preserve">Lilium Budapest</t>
  </si>
  <si>
    <t xml:space="preserve">BUDAPEST</t>
  </si>
  <si>
    <t xml:space="preserve">БУДАПЕШТ</t>
  </si>
  <si>
    <t xml:space="preserve">ярко-красный, супер глянцевый, немного гофрир., , очень крупный, 25см</t>
  </si>
  <si>
    <t xml:space="preserve">Lilium Burlesca</t>
  </si>
  <si>
    <t xml:space="preserve">BURLESCA</t>
  </si>
  <si>
    <t xml:space="preserve">БУРЛЕСКА</t>
  </si>
  <si>
    <t xml:space="preserve">чуть сиреневато-розовый, нежный, со светлым центром, крупный, 22см</t>
  </si>
  <si>
    <t xml:space="preserve">Lilium Cadenza</t>
  </si>
  <si>
    <t xml:space="preserve">CADENZA</t>
  </si>
  <si>
    <t xml:space="preserve">КАДЕНЦА</t>
  </si>
  <si>
    <t xml:space="preserve">карминно-красный с тонким белым кантом, диам. цв. 25см</t>
  </si>
  <si>
    <t xml:space="preserve">Lilium Carnival</t>
  </si>
  <si>
    <t xml:space="preserve">CARNIVAL</t>
  </si>
  <si>
    <t xml:space="preserve">КАРНАВАЛ</t>
  </si>
  <si>
    <t xml:space="preserve">ярко-розовый с красной продольной полосой по центру каждого лепестка и красным частым крапом. Белая кайма, 20см</t>
  </si>
  <si>
    <t xml:space="preserve">Lilium Casa Blanca</t>
  </si>
  <si>
    <t xml:space="preserve">CASA BLANCA</t>
  </si>
  <si>
    <t xml:space="preserve">КАСА БЛАНКА</t>
  </si>
  <si>
    <t xml:space="preserve">белый, тычинки оранжевые, причудливо изогнутые лепестки, легкое гофре</t>
  </si>
  <si>
    <t xml:space="preserve">Lilium Chelsea</t>
  </si>
  <si>
    <t xml:space="preserve">CHELSEA</t>
  </si>
  <si>
    <t xml:space="preserve">ЧЕЛСИ</t>
  </si>
  <si>
    <t xml:space="preserve">сиреневато-розовый с гофрированным краем, тёмно-розовый крап, 20см</t>
  </si>
  <si>
    <t xml:space="preserve">Lilium Chil Out</t>
  </si>
  <si>
    <t xml:space="preserve">CHIL OUT</t>
  </si>
  <si>
    <t xml:space="preserve">ЧИЛ АУТ</t>
  </si>
  <si>
    <t xml:space="preserve">белый с ярко-жёлтой полосой по центру лепестка, волнистый край</t>
  </si>
  <si>
    <t xml:space="preserve">Lilium Circus</t>
  </si>
  <si>
    <t xml:space="preserve">CIRCUS</t>
  </si>
  <si>
    <t xml:space="preserve">ЦИРКУС</t>
  </si>
  <si>
    <t xml:space="preserve">розовый с тёмно-розовым крапом, жёлто-зелёным центром и оранжевыми полосами вдоль лепестков, 22см</t>
  </si>
  <si>
    <t xml:space="preserve">Lilium Color Essence</t>
  </si>
  <si>
    <t xml:space="preserve">COLOR ESSENCE</t>
  </si>
  <si>
    <t xml:space="preserve">КОЛОР ЭССЕНС</t>
  </si>
  <si>
    <t xml:space="preserve">сиреневый с белёсым центром и жёлтыми лучами</t>
  </si>
  <si>
    <t xml:space="preserve">Lilium Color Parade</t>
  </si>
  <si>
    <t xml:space="preserve">COLOR PARADE</t>
  </si>
  <si>
    <t xml:space="preserve">КОЛОР ПАРАД</t>
  </si>
  <si>
    <t xml:space="preserve">фламинго с желто-розовыми прожилками и тонкой белой каймой, редкий крап, гофре</t>
  </si>
  <si>
    <t xml:space="preserve">Lilium Colorado</t>
  </si>
  <si>
    <t xml:space="preserve">COLORADO</t>
  </si>
  <si>
    <t xml:space="preserve">КОЛОРАДО</t>
  </si>
  <si>
    <t xml:space="preserve">розовый с ярко-розовой полосой по центру лепестка и такого же цвета редким крапом, белый кант по волнистому краю</t>
  </si>
  <si>
    <t xml:space="preserve">Lilium Commitment</t>
  </si>
  <si>
    <t xml:space="preserve">COMMITMENT</t>
  </si>
  <si>
    <t xml:space="preserve">КОММИТМЕНТ</t>
  </si>
  <si>
    <t xml:space="preserve">тёмно-бордовый, глянцевый, с жёлтой серединкой</t>
  </si>
  <si>
    <t xml:space="preserve">Lilium Corvara</t>
  </si>
  <si>
    <t xml:space="preserve">CORVARA</t>
  </si>
  <si>
    <t xml:space="preserve">КОРВАРА</t>
  </si>
  <si>
    <t xml:space="preserve">малиновый с белым кантом и тёмным крапом</t>
  </si>
  <si>
    <t xml:space="preserve">Lilium Crater</t>
  </si>
  <si>
    <t xml:space="preserve">CRATER</t>
  </si>
  <si>
    <t xml:space="preserve">КРЭЙТЕР</t>
  </si>
  <si>
    <t xml:space="preserve">насыщенно-розовый с зеленоватым центром и темно-розовым крапом, очень крупный цветок Ø - 25-30см</t>
  </si>
  <si>
    <t xml:space="preserve">Lilium Curly Sue</t>
  </si>
  <si>
    <t xml:space="preserve">CURLY SUE</t>
  </si>
  <si>
    <t xml:space="preserve">КЕРЛИ СЬЮ</t>
  </si>
  <si>
    <t xml:space="preserve">нежно-розовый с темно-розовым крапом</t>
  </si>
  <si>
    <t xml:space="preserve">Lilium Dark Sensation</t>
  </si>
  <si>
    <t xml:space="preserve">DARK SENSATION</t>
  </si>
  <si>
    <t xml:space="preserve">ДАРК СЕНСЕЙШН</t>
  </si>
  <si>
    <t xml:space="preserve">малиново-красный с белой каймой, с частым темным крапом, диаметр 25-30см</t>
  </si>
  <si>
    <t xml:space="preserve">Lilium Dignity</t>
  </si>
  <si>
    <t xml:space="preserve">DIGNITY</t>
  </si>
  <si>
    <t xml:space="preserve">ДИГНИТИ</t>
  </si>
  <si>
    <t xml:space="preserve">белый с розово-красной линией посередине лепестка из центра и редким розово-красным крапом</t>
  </si>
  <si>
    <t xml:space="preserve">Lilium Dizzy</t>
  </si>
  <si>
    <t xml:space="preserve">DIZZY</t>
  </si>
  <si>
    <t xml:space="preserve">ДИЗЗИ</t>
  </si>
  <si>
    <t xml:space="preserve">бледно-розовый с красными полосками в центре лепестков и красным крапом, тычинки оранжевые, гофре</t>
  </si>
  <si>
    <t xml:space="preserve">Lilium Dynamite</t>
  </si>
  <si>
    <t xml:space="preserve">DYNAMITE</t>
  </si>
  <si>
    <t xml:space="preserve">ДИНАМИТ</t>
  </si>
  <si>
    <t xml:space="preserve">ярко-красный с переходом к пурпурному, 25см</t>
  </si>
  <si>
    <t xml:space="preserve">Lilium Excelsior</t>
  </si>
  <si>
    <t xml:space="preserve">EXCELSIOR</t>
  </si>
  <si>
    <t xml:space="preserve">ЭКСЕЛЬСИОР</t>
  </si>
  <si>
    <t xml:space="preserve">белый, с ярко-розовыми полосами и ярко-розовым крапом, центр-жёлтый</t>
  </si>
  <si>
    <t xml:space="preserve">Lilium Extravaganze</t>
  </si>
  <si>
    <t xml:space="preserve">EXTRAVAGANZE</t>
  </si>
  <si>
    <t xml:space="preserve">ЭКСТРАВАГАНЦА</t>
  </si>
  <si>
    <t xml:space="preserve">ОЧЕНЬ ЭФФЕКТНЫЕ крупные цветки, белые с многочисленным лиловым крапом и штрижками по всему лепестку</t>
  </si>
  <si>
    <t xml:space="preserve">Lilium Firebolt</t>
  </si>
  <si>
    <t xml:space="preserve">FIREBOLT</t>
  </si>
  <si>
    <t xml:space="preserve">ФАЙРБОЛТ</t>
  </si>
  <si>
    <t xml:space="preserve">тёмно-бордовый с чёрным отливом</t>
  </si>
  <si>
    <t xml:space="preserve">Lilium Full Moon</t>
  </si>
  <si>
    <t xml:space="preserve">FULL MOON</t>
  </si>
  <si>
    <t xml:space="preserve">ФУЛЛ МУН</t>
  </si>
  <si>
    <t xml:space="preserve">ОЧЕНЬ КРУПНЫЙ 30+ см белый с оранжевыми тычинками, легкое гофре</t>
  </si>
  <si>
    <t xml:space="preserve">Lilium Furio</t>
  </si>
  <si>
    <t xml:space="preserve">FURIO</t>
  </si>
  <si>
    <t xml:space="preserve">ФУРИО</t>
  </si>
  <si>
    <t xml:space="preserve">ярко-малиновый с чисто-белым кантом по волнистому краю лепестков</t>
  </si>
  <si>
    <t xml:space="preserve">Lilium GAV(R) Frontpage</t>
  </si>
  <si>
    <t xml:space="preserve">FRONT PAGE</t>
  </si>
  <si>
    <t xml:space="preserve">ФРОНТ ПЕЙДЖ</t>
  </si>
  <si>
    <t xml:space="preserve">красный с белым кантом, цветок Ø - 25см</t>
  </si>
  <si>
    <t xml:space="preserve">Lilium Graceland</t>
  </si>
  <si>
    <t xml:space="preserve">GRACELAND</t>
  </si>
  <si>
    <t xml:space="preserve">ГРЕЙСЛЭНД</t>
  </si>
  <si>
    <t xml:space="preserve">сиреневато-розовый с желтой звездой из центра</t>
  </si>
  <si>
    <t xml:space="preserve">Lilium Gracia</t>
  </si>
  <si>
    <t xml:space="preserve">GRACIA</t>
  </si>
  <si>
    <t xml:space="preserve">ГРАЦИЯ</t>
  </si>
  <si>
    <t xml:space="preserve">нежно-розовый с белым центром, легкое гофре, 22см </t>
  </si>
  <si>
    <t xml:space="preserve">Lilium Gran Tourismo</t>
  </si>
  <si>
    <t xml:space="preserve">GRAN TOURISMO</t>
  </si>
  <si>
    <t xml:space="preserve">ГРАН ТУРИЗМО</t>
  </si>
  <si>
    <t xml:space="preserve">ярко-красный,глянцевый, с жёлтым центром, 25см</t>
  </si>
  <si>
    <t xml:space="preserve">Lilium Hotspot</t>
  </si>
  <si>
    <t xml:space="preserve">HOTSPOT</t>
  </si>
  <si>
    <t xml:space="preserve">ХОСПОТ</t>
  </si>
  <si>
    <t xml:space="preserve">ОЧЕНЬ ЭФФЕКТНЫЕ белые цветки с красно-розовыми широкими лучами вдоль лепестка и крап</t>
  </si>
  <si>
    <t xml:space="preserve">Lilium Josephine</t>
  </si>
  <si>
    <t xml:space="preserve">JOSEPHINE</t>
  </si>
  <si>
    <t xml:space="preserve">ЖОЗЕФИНА</t>
  </si>
  <si>
    <t xml:space="preserve">нежно-сиреневый с лиловым крапом, лёгкое гофре</t>
  </si>
  <si>
    <t xml:space="preserve">Lilium Kissproof</t>
  </si>
  <si>
    <t xml:space="preserve">KISSPROOF</t>
  </si>
  <si>
    <t xml:space="preserve">КИССПРУФ</t>
  </si>
  <si>
    <t xml:space="preserve">пурпурный,глянцевый, белая кайма, тычинки оранжевые, темный крап</t>
  </si>
  <si>
    <t xml:space="preserve">Lilium La Mancha</t>
  </si>
  <si>
    <t xml:space="preserve">LA MANCHA</t>
  </si>
  <si>
    <t xml:space="preserve">ЛА МАНЧА</t>
  </si>
  <si>
    <t xml:space="preserve">лепестки розовые с темно-красной звездой, темно-красный крап, гофре</t>
  </si>
  <si>
    <t xml:space="preserve">Lilium La Rochelle</t>
  </si>
  <si>
    <t xml:space="preserve">LA ROCHELLE</t>
  </si>
  <si>
    <t xml:space="preserve">ЛА РОШЕЛЬ</t>
  </si>
  <si>
    <t xml:space="preserve">белый, с ярко- светло-малиновыми стрелками по центру лепестков и частым малиновым крапом, 25см</t>
  </si>
  <si>
    <t xml:space="preserve">Lilium Lake Michigan</t>
  </si>
  <si>
    <t xml:space="preserve">LAKE MICHIGAN</t>
  </si>
  <si>
    <t xml:space="preserve">ЛЕЙК МИЧИГАН</t>
  </si>
  <si>
    <t xml:space="preserve">светло-сиреневый, белый в центре, лёгкое гофре</t>
  </si>
  <si>
    <t xml:space="preserve">Lilium Lampone</t>
  </si>
  <si>
    <t xml:space="preserve">LAMPONE</t>
  </si>
  <si>
    <t xml:space="preserve">ЛАМПУН</t>
  </si>
  <si>
    <t xml:space="preserve">малиновый с белой волнистой каймой и красным крапом, 30см</t>
  </si>
  <si>
    <t xml:space="preserve">Lilium Legend</t>
  </si>
  <si>
    <t xml:space="preserve">LEGEND</t>
  </si>
  <si>
    <t xml:space="preserve">ЛЕГЕНДА</t>
  </si>
  <si>
    <t xml:space="preserve">белый с ярко-жёлтыми полосками и зелёным центром</t>
  </si>
  <si>
    <t xml:space="preserve">Lilium Love Letter</t>
  </si>
  <si>
    <t xml:space="preserve">LOVE LETTER</t>
  </si>
  <si>
    <t xml:space="preserve">ЛОВ ЛЕТТЕР</t>
  </si>
  <si>
    <t xml:space="preserve">ярко-малиновый, самый кончик лепестка-белый, очень крупный больше 30см</t>
  </si>
  <si>
    <t xml:space="preserve">Lilium Luisa</t>
  </si>
  <si>
    <t xml:space="preserve">LUISA</t>
  </si>
  <si>
    <t xml:space="preserve">ЛУИЗА</t>
  </si>
  <si>
    <t xml:space="preserve">белый с желтыми линиями от центра до середины лепестка Ø25см</t>
  </si>
  <si>
    <t xml:space="preserve">Lilium Marco Polo</t>
  </si>
  <si>
    <t xml:space="preserve">MARCO POLO</t>
  </si>
  <si>
    <t xml:space="preserve">МАРКО ПОЛО</t>
  </si>
  <si>
    <t xml:space="preserve">розовато-белый с редким крапом и оранжевыми тычинками, гофре по краю</t>
  </si>
  <si>
    <t xml:space="preserve">Lilium Mero Star</t>
  </si>
  <si>
    <t xml:space="preserve">MERO STAR</t>
  </si>
  <si>
    <t xml:space="preserve">МЕРО СТАР</t>
  </si>
  <si>
    <t xml:space="preserve">малиновый, глянцевый с красной полосой по длине лепестков и белой каймой, частый крап до середины лепестка, гофре</t>
  </si>
  <si>
    <t xml:space="preserve">Lilium Monteneu</t>
  </si>
  <si>
    <t xml:space="preserve">MONTENEU</t>
  </si>
  <si>
    <t xml:space="preserve">МОНТЕНЮ</t>
  </si>
  <si>
    <t xml:space="preserve">белый с волнистыми краями, 25см</t>
  </si>
  <si>
    <t xml:space="preserve">Lilium Montezuma</t>
  </si>
  <si>
    <t xml:space="preserve">MONTEZUMA</t>
  </si>
  <si>
    <t xml:space="preserve">МОНТЕСУМА</t>
  </si>
  <si>
    <t xml:space="preserve">пурпурно-красный, пурпурный крап. Очень крупные ароматные цветки, 27,5см</t>
  </si>
  <si>
    <t xml:space="preserve">Lilium Moscow</t>
  </si>
  <si>
    <t xml:space="preserve">MOSCOW</t>
  </si>
  <si>
    <t xml:space="preserve">МОСКВА</t>
  </si>
  <si>
    <t xml:space="preserve">Lilium Muscadet</t>
  </si>
  <si>
    <t xml:space="preserve">MUSCADET</t>
  </si>
  <si>
    <t xml:space="preserve">МУСКАДЕТ</t>
  </si>
  <si>
    <t xml:space="preserve">белый, с легким гофре, посередине лепестков малиновые стрелки и крап</t>
  </si>
  <si>
    <t xml:space="preserve">Lilium One Love</t>
  </si>
  <si>
    <t xml:space="preserve">ONE LOVE</t>
  </si>
  <si>
    <t xml:space="preserve">УАН ЛОВ</t>
  </si>
  <si>
    <t xml:space="preserve">малиновый с темным крапом, волнистый крап, 25см</t>
  </si>
  <si>
    <t xml:space="preserve">Lilium Paradise</t>
  </si>
  <si>
    <t xml:space="preserve">PARADISE</t>
  </si>
  <si>
    <t xml:space="preserve">ПАРАДИЗ</t>
  </si>
  <si>
    <t xml:space="preserve">еле заметный, нежнейший розовый</t>
  </si>
  <si>
    <t xml:space="preserve">Lilium Pink Exposure</t>
  </si>
  <si>
    <t xml:space="preserve">PINK EXPOSURE</t>
  </si>
  <si>
    <t xml:space="preserve">ПИНК ЭКСПОЖУР</t>
  </si>
  <si>
    <t xml:space="preserve">розовый с белой каймой , темно-розовыми линиями посередине лепестков и темно-розовым крапом</t>
  </si>
  <si>
    <t xml:space="preserve">Lilium Pink Parrot Carriba</t>
  </si>
  <si>
    <t xml:space="preserve">PINK PARROT CARRIBA</t>
  </si>
  <si>
    <t xml:space="preserve">ПИНК ПЭРРОТ КАРРИБА</t>
  </si>
  <si>
    <t xml:space="preserve">Очень специальная новинка: попугайная лилия!
Совершенно новый тип лилии. Экзотические, эксклюзивные, экстраординарные и сильные - это несколько подходящих ключевых слов. Долго сохранятеся в срезке.</t>
  </si>
  <si>
    <t xml:space="preserve">Lilium Pinn Up</t>
  </si>
  <si>
    <t xml:space="preserve">PINN UP</t>
  </si>
  <si>
    <t xml:space="preserve">ПИНН АП</t>
  </si>
  <si>
    <t xml:space="preserve">ОЧЕНЬ КРУПНЫЙ розовый с белым центром и белым крапом, слегка волнистый край</t>
  </si>
  <si>
    <t xml:space="preserve">Lilium Piquet</t>
  </si>
  <si>
    <t xml:space="preserve">PIQUET</t>
  </si>
  <si>
    <t xml:space="preserve">ПИКЕТ</t>
  </si>
  <si>
    <t xml:space="preserve">КРУПНЫЙ сиреневый с белёсым центром и жёлтой сердцевиной, 22см</t>
  </si>
  <si>
    <t xml:space="preserve">Lilium Praiano</t>
  </si>
  <si>
    <t xml:space="preserve">PRAIANO</t>
  </si>
  <si>
    <t xml:space="preserve">ПРАЙАНО</t>
  </si>
  <si>
    <t xml:space="preserve">ОЧЕНЬ КРУПНЫЙ 30+ см, плотный розовый, атласный</t>
  </si>
  <si>
    <t xml:space="preserve">Lilium Purple Flag</t>
  </si>
  <si>
    <t xml:space="preserve">PURPLE FLAG</t>
  </si>
  <si>
    <t xml:space="preserve">ПУРПЛ ФЛАГ</t>
  </si>
  <si>
    <t xml:space="preserve">ярко-розовый  с тёмно-розовым крапом, цветок Ø - 25см</t>
  </si>
  <si>
    <t xml:space="preserve">Lilium Red Eyes</t>
  </si>
  <si>
    <t xml:space="preserve">RED EYES</t>
  </si>
  <si>
    <t xml:space="preserve">РЕД АЙЗ</t>
  </si>
  <si>
    <t xml:space="preserve">ярко-розовый с тёмным крапом и белой каймой, лёгкое гофре</t>
  </si>
  <si>
    <t xml:space="preserve">Lilium Salmon Star</t>
  </si>
  <si>
    <t xml:space="preserve">SALMON STAR</t>
  </si>
  <si>
    <t xml:space="preserve">САЛМОН СТАР</t>
  </si>
  <si>
    <t xml:space="preserve">нежно-лососевый с желтым центром и оранжевым крапом по всей длине лепестка</t>
  </si>
  <si>
    <t xml:space="preserve">Lilium Shandong</t>
  </si>
  <si>
    <t xml:space="preserve">SHANDONG</t>
  </si>
  <si>
    <t xml:space="preserve">ШАНЬДУНЬ</t>
  </si>
  <si>
    <t xml:space="preserve">Сиренево-розовый с красно-розовой широкой полосой, в виде звезды, диам. цв. 25 см</t>
  </si>
  <si>
    <t xml:space="preserve">Lilium Siberia</t>
  </si>
  <si>
    <t xml:space="preserve">SIBERIA</t>
  </si>
  <si>
    <t xml:space="preserve">СИБИРЬ</t>
  </si>
  <si>
    <t xml:space="preserve">белый, тычинки ярко-оранжевые, легкое гофре по краю</t>
  </si>
  <si>
    <t xml:space="preserve">Lilium Solution</t>
  </si>
  <si>
    <t xml:space="preserve">SOLUTION</t>
  </si>
  <si>
    <t xml:space="preserve">СОЛЮШН</t>
  </si>
  <si>
    <t xml:space="preserve">НОВИНКА! Белый с желтой звездой в центре, частым темно-розовым крапом и ярко-розовыми мазками посередине каждого лепестка</t>
  </si>
  <si>
    <t xml:space="preserve">Lilium Special News</t>
  </si>
  <si>
    <t xml:space="preserve">SPECIAL NEWS</t>
  </si>
  <si>
    <t xml:space="preserve">СПЕШЛ НЬЮС</t>
  </si>
  <si>
    <t xml:space="preserve">розово-красный с белой каймой и темно-красным крапом</t>
  </si>
  <si>
    <t xml:space="preserve">Lilium St Tropez</t>
  </si>
  <si>
    <t xml:space="preserve">ST. TROPEZ</t>
  </si>
  <si>
    <t xml:space="preserve">СЕН-ТРОПЕ</t>
  </si>
  <si>
    <t xml:space="preserve">ярко-красный с темным крапом и гофрированным краем лепестков</t>
  </si>
  <si>
    <t xml:space="preserve">Lilium Staarabu</t>
  </si>
  <si>
    <t xml:space="preserve">STAARABU</t>
  </si>
  <si>
    <t xml:space="preserve">СТААРАБУ</t>
  </si>
  <si>
    <t xml:space="preserve">нежный розовый, цвет розового зефира, с небольшим осветлением у центра, волнистый край,22см </t>
  </si>
  <si>
    <t xml:space="preserve">Lilium Starfighter</t>
  </si>
  <si>
    <t xml:space="preserve">STARFIGHTER</t>
  </si>
  <si>
    <t xml:space="preserve">СТАРФАЙТЕР</t>
  </si>
  <si>
    <t xml:space="preserve">ярко-коралловый, с широкой белой каймой и красным крапом по всей длине лепестков, легкое гофре</t>
  </si>
  <si>
    <t xml:space="preserve">Lilium Stargazer</t>
  </si>
  <si>
    <t xml:space="preserve">STARGAZER</t>
  </si>
  <si>
    <t xml:space="preserve">СТАРГЕЙЗЕР</t>
  </si>
  <si>
    <t xml:space="preserve">малиново-красный с белой каймой и темным крапом по всей длине лепестков</t>
  </si>
  <si>
    <t xml:space="preserve">Lilium Sumatra</t>
  </si>
  <si>
    <t xml:space="preserve">SUMATRA</t>
  </si>
  <si>
    <t xml:space="preserve">СУМАТРА</t>
  </si>
  <si>
    <t xml:space="preserve">пурпурно-красный, белая кайма, гофрированные лепестки, крап, 25-30см</t>
  </si>
  <si>
    <t xml:space="preserve">Lilium Suncatcher</t>
  </si>
  <si>
    <t xml:space="preserve">SUNCATCHER</t>
  </si>
  <si>
    <t xml:space="preserve">САНКЕТЧЕР</t>
  </si>
  <si>
    <t xml:space="preserve">лимонно-жёлтый с белой каймой</t>
  </si>
  <si>
    <t xml:space="preserve">Lilium Tarrango</t>
  </si>
  <si>
    <t xml:space="preserve">TARRANGO</t>
  </si>
  <si>
    <t xml:space="preserve">ТАРРАНГО</t>
  </si>
  <si>
    <t xml:space="preserve">к центру более красный, по краю сиренево-лиловый, диаметр 20см</t>
  </si>
  <si>
    <t xml:space="preserve">Lilium Tasman</t>
  </si>
  <si>
    <t xml:space="preserve">TASMAN</t>
  </si>
  <si>
    <t xml:space="preserve">ТАСМАН</t>
  </si>
  <si>
    <t xml:space="preserve">розово-красный с белой каймой и тёмно-красным частым крапом , цветок Ø - 25см</t>
  </si>
  <si>
    <t xml:space="preserve">Lilium Tigerwoods</t>
  </si>
  <si>
    <t xml:space="preserve">TIGERWOODS</t>
  </si>
  <si>
    <t xml:space="preserve">ТАЙГЕРВУДС</t>
  </si>
  <si>
    <t xml:space="preserve">белый, с ярко-малиновыми пососами и ярко-малиновым крапом по всей поверхности</t>
  </si>
  <si>
    <t xml:space="preserve">Lilium Tom Pouce</t>
  </si>
  <si>
    <t xml:space="preserve">TOM POUCE</t>
  </si>
  <si>
    <t xml:space="preserve">ТОМ ПУС</t>
  </si>
  <si>
    <t xml:space="preserve">сиреневый с желтыми полосами, тычинки ярко-оранжевые, легкое гофре</t>
  </si>
  <si>
    <t xml:space="preserve">Lilium Va Banque</t>
  </si>
  <si>
    <t xml:space="preserve">VA BANQUE</t>
  </si>
  <si>
    <t xml:space="preserve">ВА-БАНК</t>
  </si>
  <si>
    <t xml:space="preserve">белый с оранжевыми тычинками, очень крупный цветок, раннее цветение</t>
  </si>
  <si>
    <t xml:space="preserve">Lilium Vangelis</t>
  </si>
  <si>
    <t xml:space="preserve">VANGELIS</t>
  </si>
  <si>
    <t xml:space="preserve">ВАНГЕЛИС</t>
  </si>
  <si>
    <t xml:space="preserve">НОВИНКА! Малиново-рубиновый с чисто-белой тонкой каймой с желтым центром и малочисленным  редким темным крапом Ø 25см</t>
  </si>
  <si>
    <t xml:space="preserve">Lilium Xotika</t>
  </si>
  <si>
    <t xml:space="preserve">XOTIKA</t>
  </si>
  <si>
    <t xml:space="preserve">ЭКЗОТИКА</t>
  </si>
  <si>
    <t xml:space="preserve">сиреневый с желтыми полосами в центре</t>
  </si>
  <si>
    <t xml:space="preserve">Lilium Yellow Tiger (Tigermoon)</t>
  </si>
  <si>
    <t xml:space="preserve">TIGERMOON (YELLOW TIGER)</t>
  </si>
  <si>
    <t xml:space="preserve">ТАЙГЕРМУН (ЙЕЛЛОУ ТАЙГЕР)</t>
  </si>
  <si>
    <t xml:space="preserve">кремовый с желтыми продольными  полосами по центру лепестков, темно-красный частый крап по всей поверхности лепестков, 25см </t>
  </si>
  <si>
    <t xml:space="preserve">НИЗКОРОСЛЫЕ  Oriental Hybrids / Восточные гибриды</t>
  </si>
  <si>
    <t xml:space="preserve">Lilium Entertainer</t>
  </si>
  <si>
    <t xml:space="preserve">ENTERTAINER</t>
  </si>
  <si>
    <t xml:space="preserve">ЭНТЕРТЕЙНЕР</t>
  </si>
  <si>
    <t xml:space="preserve">малиново-розовый с белым центром и тёмно-розовым крапом, гофре</t>
  </si>
  <si>
    <t xml:space="preserve">Lilium Farolito 1</t>
  </si>
  <si>
    <t xml:space="preserve">FAROLITO</t>
  </si>
  <si>
    <t xml:space="preserve">ФАРОЛИТО</t>
  </si>
  <si>
    <t xml:space="preserve">бледно-розовый</t>
  </si>
  <si>
    <t xml:space="preserve">Lilium Magny Cours</t>
  </si>
  <si>
    <t xml:space="preserve">MAGNY COURS</t>
  </si>
  <si>
    <t xml:space="preserve">МАГНИ КОРЗ</t>
  </si>
  <si>
    <t xml:space="preserve">тёмно-бордовый с белой каймой</t>
  </si>
  <si>
    <t xml:space="preserve">Lilium Starlight Express</t>
  </si>
  <si>
    <t xml:space="preserve">STARLIGHT EXPRESS</t>
  </si>
  <si>
    <t xml:space="preserve">СТАРЛАЙТ ЭКСПРЕСС</t>
  </si>
  <si>
    <t xml:space="preserve">красная с белым кантом</t>
  </si>
  <si>
    <t xml:space="preserve">Longiflorum / Длинноцветковые гибриды</t>
  </si>
  <si>
    <t xml:space="preserve">Lilium Concordia</t>
  </si>
  <si>
    <t xml:space="preserve">CONCORDIA</t>
  </si>
  <si>
    <t xml:space="preserve">КОНКОРДИЯ</t>
  </si>
  <si>
    <t xml:space="preserve">белый с желтоватым центром, оранжевые тычинки очень крупные цветки</t>
  </si>
  <si>
    <t xml:space="preserve">Lilium Cyrano</t>
  </si>
  <si>
    <t xml:space="preserve">CYRANO</t>
  </si>
  <si>
    <t xml:space="preserve">ЦИРАНО</t>
  </si>
  <si>
    <t xml:space="preserve">белый с большим пурпурным пятном</t>
  </si>
  <si>
    <t xml:space="preserve">Lilium Deliana</t>
  </si>
  <si>
    <t xml:space="preserve">DELIANA</t>
  </si>
  <si>
    <t xml:space="preserve">ДЕЛИАНА</t>
  </si>
  <si>
    <t xml:space="preserve">лимонно-желтый с коричневыми тычинками</t>
  </si>
  <si>
    <t xml:space="preserve">Lilium Divine</t>
  </si>
  <si>
    <t xml:space="preserve">DIVINE</t>
  </si>
  <si>
    <t xml:space="preserve">ДИВАЙН</t>
  </si>
  <si>
    <t xml:space="preserve">лиловый, диаметр цветков до 15см</t>
  </si>
  <si>
    <t xml:space="preserve">Lilium Elegant Lady</t>
  </si>
  <si>
    <t xml:space="preserve">ELEGANT LADY</t>
  </si>
  <si>
    <t xml:space="preserve">ЭЛЕГАНТ ЛЕДИ</t>
  </si>
  <si>
    <t xml:space="preserve">Lilium Lincoln</t>
  </si>
  <si>
    <t xml:space="preserve">LINCOLN</t>
  </si>
  <si>
    <t xml:space="preserve">ЛИНКОЛЬН</t>
  </si>
  <si>
    <t xml:space="preserve">перламутрово-розовый, атласный</t>
  </si>
  <si>
    <t xml:space="preserve">Lilium Miyabi</t>
  </si>
  <si>
    <t xml:space="preserve">MIYABI</t>
  </si>
  <si>
    <t xml:space="preserve">МИЯБИ</t>
  </si>
  <si>
    <t xml:space="preserve">яркий сиренево-розовый</t>
  </si>
  <si>
    <t xml:space="preserve">Lilium What's Up</t>
  </si>
  <si>
    <t xml:space="preserve">WATCH UP</t>
  </si>
  <si>
    <t xml:space="preserve">УОТЧ АП (Уотс Ап)</t>
  </si>
  <si>
    <t xml:space="preserve">Lilium White Heaven</t>
  </si>
  <si>
    <t xml:space="preserve">WHITE HEAVEN</t>
  </si>
  <si>
    <t xml:space="preserve">УАЙТ ХЕВЕН</t>
  </si>
  <si>
    <t xml:space="preserve">белый, тычинки желто-оранжевые, центр светло-зеленый</t>
  </si>
  <si>
    <t xml:space="preserve">Lilium White Sea</t>
  </si>
  <si>
    <t xml:space="preserve">WHITE SEA</t>
  </si>
  <si>
    <t xml:space="preserve">УАЙТ СИ</t>
  </si>
  <si>
    <t xml:space="preserve">белоснежный с желтоватым горлом., тычинки оранжевые, цветки направлены вверх</t>
  </si>
  <si>
    <t xml:space="preserve">Lilium World Trade</t>
  </si>
  <si>
    <t xml:space="preserve">WORLD TRADE</t>
  </si>
  <si>
    <t xml:space="preserve">УОРЛД ТРЕЙД</t>
  </si>
  <si>
    <t xml:space="preserve">для горшков и вазонов. белые граммофоны с зеленовато-желтым горлом</t>
  </si>
  <si>
    <r>
      <rPr>
        <b val="true"/>
        <sz val="10"/>
        <color rgb="FFFFFFFF"/>
        <rFont val="Arial"/>
        <family val="2"/>
        <charset val="204"/>
      </rPr>
      <t xml:space="preserve">L.N.O.  Гибриды (longiflorum x nepalense x oriental) </t>
    </r>
    <r>
      <rPr>
        <b val="true"/>
        <sz val="10"/>
        <color rgb="FFFFFF00"/>
        <rFont val="Arial"/>
        <family val="2"/>
        <charset val="1"/>
      </rPr>
      <t xml:space="preserve">НОВИНКА!</t>
    </r>
  </si>
  <si>
    <t xml:space="preserve">Lilium Kushi Maya</t>
  </si>
  <si>
    <t xml:space="preserve">KUSHI-MAYA </t>
  </si>
  <si>
    <t xml:space="preserve">КУШИ-МАЙА</t>
  </si>
  <si>
    <t xml:space="preserve">НОВИНКА СЕЛЕКЦИИ! белый с обширным пурпурно-бордовым пятном в центре</t>
  </si>
  <si>
    <t xml:space="preserve">L.O. Longiflorum Type / LOL - гибриды</t>
  </si>
  <si>
    <t xml:space="preserve">Lilium Bellsong</t>
  </si>
  <si>
    <t xml:space="preserve">BELLSONG</t>
  </si>
  <si>
    <t xml:space="preserve">БЕЛЛСОНГ</t>
  </si>
  <si>
    <t xml:space="preserve">ОЧЕНЬ КРУПНЫЙ нежнейший розовый</t>
  </si>
  <si>
    <t xml:space="preserve">Lilium Dancing Lady</t>
  </si>
  <si>
    <t xml:space="preserve">DANCING LADY</t>
  </si>
  <si>
    <t xml:space="preserve">ДАНСИНГ ЛЕДИ</t>
  </si>
  <si>
    <t xml:space="preserve">Lilium Dolcetto</t>
  </si>
  <si>
    <t xml:space="preserve">DOLCETTO</t>
  </si>
  <si>
    <t xml:space="preserve">ДОЛЬЧЕТТО</t>
  </si>
  <si>
    <t xml:space="preserve">перламутрово-розовый с коричневыми тычинками</t>
  </si>
  <si>
    <t xml:space="preserve">Lilium Global Arena</t>
  </si>
  <si>
    <t xml:space="preserve">GLOBAL ARENA</t>
  </si>
  <si>
    <t xml:space="preserve">ГЛОБАЛ АРЕНА</t>
  </si>
  <si>
    <t xml:space="preserve">белый с желтым горлом</t>
  </si>
  <si>
    <t xml:space="preserve">&gt;150</t>
  </si>
  <si>
    <t xml:space="preserve">Lilium Illusive</t>
  </si>
  <si>
    <t xml:space="preserve">ILLUSIVE</t>
  </si>
  <si>
    <t xml:space="preserve">ИЛЛЮЗИВ</t>
  </si>
  <si>
    <t xml:space="preserve">белый, соцветия направлены вверх</t>
  </si>
  <si>
    <t xml:space="preserve">Lilium Pink Heaven</t>
  </si>
  <si>
    <t xml:space="preserve">PINK HEAVEN</t>
  </si>
  <si>
    <t xml:space="preserve">ПИНК ХЕВЕН</t>
  </si>
  <si>
    <t xml:space="preserve">ровный нежно-розовый с переходом в темно-розовый  к центру. Очень крупные</t>
  </si>
  <si>
    <t xml:space="preserve">Lilium Prince Promise</t>
  </si>
  <si>
    <t xml:space="preserve">PRINCE PROMISE</t>
  </si>
  <si>
    <t xml:space="preserve">ПРИНС ПРОМИС</t>
  </si>
  <si>
    <t xml:space="preserve">перламутрово-розовый, светло-розовый к кончикам лепестков</t>
  </si>
  <si>
    <t xml:space="preserve">Lilium White Triumphator</t>
  </si>
  <si>
    <t xml:space="preserve">WHITE TRIUMPHATOR</t>
  </si>
  <si>
    <t xml:space="preserve">УАЙТ ТРИУМФАТОР</t>
  </si>
  <si>
    <t xml:space="preserve">белый с зеленовато-жёлтым центром</t>
  </si>
  <si>
    <t xml:space="preserve">L.O. Oriental Type / LOO - гибриды</t>
  </si>
  <si>
    <t xml:space="preserve">Lilium Bright Brilliant</t>
  </si>
  <si>
    <t xml:space="preserve">BRIGHT BRILIANT</t>
  </si>
  <si>
    <t xml:space="preserve">БРАЙТ БРИЛЛИАНТ</t>
  </si>
  <si>
    <t xml:space="preserve">белые, очень крупные цветки диам. до 35-40 см</t>
  </si>
  <si>
    <t xml:space="preserve">Lilium Dreamweaver</t>
  </si>
  <si>
    <t xml:space="preserve">DREAMWEAVER</t>
  </si>
  <si>
    <t xml:space="preserve">ДРИМУИВЕР</t>
  </si>
  <si>
    <t xml:space="preserve">розовый с белой каймой и тёмно-розовыми лучами</t>
  </si>
  <si>
    <t xml:space="preserve">Lilium Eagle</t>
  </si>
  <si>
    <t xml:space="preserve">EAGLE</t>
  </si>
  <si>
    <t xml:space="preserve">ИГЛ</t>
  </si>
  <si>
    <t xml:space="preserve">белый, с ярко-розовым крупным крапом</t>
  </si>
  <si>
    <t xml:space="preserve">Lilium Forlana</t>
  </si>
  <si>
    <t xml:space="preserve">FORLANA</t>
  </si>
  <si>
    <t xml:space="preserve">ФОРЛАНА</t>
  </si>
  <si>
    <t xml:space="preserve">нежно-розовый с переходом в белый</t>
  </si>
  <si>
    <t xml:space="preserve">Lilium Fredo</t>
  </si>
  <si>
    <t xml:space="preserve">FREDO</t>
  </si>
  <si>
    <t xml:space="preserve">ФРЕДО</t>
  </si>
  <si>
    <t xml:space="preserve">белый, оранжево-коричневые тычинки</t>
  </si>
  <si>
    <t xml:space="preserve">Lilium Nuance</t>
  </si>
  <si>
    <t xml:space="preserve">NUANCE </t>
  </si>
  <si>
    <t xml:space="preserve">НЮАНС</t>
  </si>
  <si>
    <t xml:space="preserve">белый с розовыми стрелками и крапом</t>
  </si>
  <si>
    <t xml:space="preserve">Lilium Pink Brilliant</t>
  </si>
  <si>
    <t xml:space="preserve">PINK BRILJANT</t>
  </si>
  <si>
    <t xml:space="preserve">ПИНК БРИЛЛИАНТ</t>
  </si>
  <si>
    <t xml:space="preserve">ярко-розовый с белым кантом</t>
  </si>
  <si>
    <t xml:space="preserve">Lilium White Triumph</t>
  </si>
  <si>
    <t xml:space="preserve">WHITE TRIUMPH</t>
  </si>
  <si>
    <t xml:space="preserve">УАЙТ ТРИУМФ</t>
  </si>
  <si>
    <t xml:space="preserve">белый с зелёным центром</t>
  </si>
  <si>
    <t xml:space="preserve">ОТ Hybrids ( Oriental x Trumpet ) / ОТ гибриды</t>
  </si>
  <si>
    <t xml:space="preserve">Lilium Acierto</t>
  </si>
  <si>
    <t xml:space="preserve">ACIERTO</t>
  </si>
  <si>
    <t xml:space="preserve">АЧИЕРТО</t>
  </si>
  <si>
    <t xml:space="preserve">нежно-розовый с осветленным центром, 29см</t>
  </si>
  <si>
    <t xml:space="preserve">Lilium Adelante</t>
  </si>
  <si>
    <t xml:space="preserve">ADELANTE</t>
  </si>
  <si>
    <t xml:space="preserve">АДЕЛАНТЕ</t>
  </si>
  <si>
    <t xml:space="preserve">насыщенный тёмно-розовый с белёсым центром, 20см</t>
  </si>
  <si>
    <t xml:space="preserve">Lilium Altari</t>
  </si>
  <si>
    <t xml:space="preserve">ALTARI</t>
  </si>
  <si>
    <t xml:space="preserve">АЛТАРИ</t>
  </si>
  <si>
    <t xml:space="preserve">кремовый, с малиновой сердцевиной от центра до середины лепестка</t>
  </si>
  <si>
    <t xml:space="preserve">Lilium Anastasia</t>
  </si>
  <si>
    <t xml:space="preserve">ANASTASIA</t>
  </si>
  <si>
    <t xml:space="preserve">АНАСТАСИЯ</t>
  </si>
  <si>
    <t xml:space="preserve">белый на кончиках и в центре,  нежно-розовый от центра до середины лепестка, редкий крап </t>
  </si>
  <si>
    <t xml:space="preserve">Lilium Apricot Fudge</t>
  </si>
  <si>
    <t xml:space="preserve">APRICOT FUDGE</t>
  </si>
  <si>
    <t xml:space="preserve">АПРИКОТ ФЬЮДЖ</t>
  </si>
  <si>
    <t xml:space="preserve">СУПЕР НОВИНКА!!! Нежнейший лососево-кремовый , необычная форма лепестков, они похожи на тюльпановые</t>
  </si>
  <si>
    <t xml:space="preserve">Lilium Baruta</t>
  </si>
  <si>
    <t xml:space="preserve">BARUTA</t>
  </si>
  <si>
    <t xml:space="preserve">БАРУТА</t>
  </si>
  <si>
    <t xml:space="preserve">желтый с темно-желтой сердцевиной</t>
  </si>
  <si>
    <t xml:space="preserve">Lilium Baywatch</t>
  </si>
  <si>
    <t xml:space="preserve">BAYWATCH</t>
  </si>
  <si>
    <t xml:space="preserve">БЭЙУОТЧ</t>
  </si>
  <si>
    <t xml:space="preserve">жемчужно-розовый с белым кантом и желтоватым центром</t>
  </si>
  <si>
    <t xml:space="preserve">Lilium Beijing Moon</t>
  </si>
  <si>
    <t xml:space="preserve">BEIJING MOON</t>
  </si>
  <si>
    <t xml:space="preserve">ПЕКИН МУН</t>
  </si>
  <si>
    <t xml:space="preserve">белый с сиреневой каймой и жёлтым центром</t>
  </si>
  <si>
    <t xml:space="preserve">Lilium Belville</t>
  </si>
  <si>
    <t xml:space="preserve">BELVILLE</t>
  </si>
  <si>
    <t xml:space="preserve">БЕЛЬВИЛЛЬ</t>
  </si>
  <si>
    <t xml:space="preserve">желтый: 25см</t>
  </si>
  <si>
    <t xml:space="preserve">Lilium Beverlys Dream</t>
  </si>
  <si>
    <t xml:space="preserve">BEVERLY'S DREAM</t>
  </si>
  <si>
    <t xml:space="preserve">БЕВЕРЛИ ДРИМ</t>
  </si>
  <si>
    <t xml:space="preserve">белый, винно-красный, звездообразный от центра до середины лепестка </t>
  </si>
  <si>
    <t xml:space="preserve">Lilium Big Brother</t>
  </si>
  <si>
    <t xml:space="preserve">BIG BROTHER</t>
  </si>
  <si>
    <t xml:space="preserve">БИГ БРАЗЕР</t>
  </si>
  <si>
    <t xml:space="preserve">ОЧЕНЬ КРУПНЫЙ ванильно-жёлтый с чёрными тычинками, 28+ см</t>
  </si>
  <si>
    <t xml:space="preserve">Lilium Bonbini</t>
  </si>
  <si>
    <t xml:space="preserve">BONBINI</t>
  </si>
  <si>
    <t xml:space="preserve">БОНБИНИ</t>
  </si>
  <si>
    <t xml:space="preserve">белый с розовыми стрелками и жёлтым центром</t>
  </si>
  <si>
    <t xml:space="preserve">Lilium Boogie Woogie</t>
  </si>
  <si>
    <t xml:space="preserve">BOOGIE VOOGIE</t>
  </si>
  <si>
    <t xml:space="preserve">БУГИ ВУГИ</t>
  </si>
  <si>
    <t xml:space="preserve">кремовый, с сиреневым окаймлением, крупные цветки</t>
  </si>
  <si>
    <t xml:space="preserve">Lilium Borrello</t>
  </si>
  <si>
    <t xml:space="preserve">BORRELLO</t>
  </si>
  <si>
    <t xml:space="preserve">БОРРЕЛЛО</t>
  </si>
  <si>
    <t xml:space="preserve">бордовый, глянцевый, 28см</t>
  </si>
  <si>
    <t xml:space="preserve">Lilium Bowmore</t>
  </si>
  <si>
    <t xml:space="preserve">BOWMORE</t>
  </si>
  <si>
    <t xml:space="preserve">БОУМОР</t>
  </si>
  <si>
    <t xml:space="preserve">винно-красный с белой сердевинкой</t>
  </si>
  <si>
    <t xml:space="preserve">Lilium Brusago</t>
  </si>
  <si>
    <t xml:space="preserve">BRUSAGO</t>
  </si>
  <si>
    <t xml:space="preserve">БРУСАГО</t>
  </si>
  <si>
    <t xml:space="preserve">сиреневато-розовый с белым центром, 25см</t>
  </si>
  <si>
    <t xml:space="preserve">Lilium Carbonero</t>
  </si>
  <si>
    <t xml:space="preserve">CARBONERO</t>
  </si>
  <si>
    <t xml:space="preserve">КАРБОНЕРО</t>
  </si>
  <si>
    <t xml:space="preserve">темно-винно-красный</t>
  </si>
  <si>
    <t xml:space="preserve">15/16</t>
  </si>
  <si>
    <t xml:space="preserve">Lilium Catina</t>
  </si>
  <si>
    <t xml:space="preserve">CATINA</t>
  </si>
  <si>
    <t xml:space="preserve">КАТИНА</t>
  </si>
  <si>
    <t xml:space="preserve">кремовый с желтым центром</t>
  </si>
  <si>
    <t xml:space="preserve">Lilium Commotion</t>
  </si>
  <si>
    <t xml:space="preserve">COMMOTION</t>
  </si>
  <si>
    <t xml:space="preserve">КОММОУШН</t>
  </si>
  <si>
    <t xml:space="preserve">Lilium Competition</t>
  </si>
  <si>
    <t xml:space="preserve">COMPETITION</t>
  </si>
  <si>
    <t xml:space="preserve">КОМПЕТИШИОН</t>
  </si>
  <si>
    <t xml:space="preserve">сиренево-розовый, диам. 20-22 см</t>
  </si>
  <si>
    <t xml:space="preserve">Lilium Conca D'or</t>
  </si>
  <si>
    <t xml:space="preserve">CONCA D'OR</t>
  </si>
  <si>
    <t xml:space="preserve">КОНКА Д'Ор</t>
  </si>
  <si>
    <t xml:space="preserve">лимонно-жёлтый с чёрными тычинками</t>
  </si>
  <si>
    <t xml:space="preserve">Lilium Corinthe</t>
  </si>
  <si>
    <t xml:space="preserve">CORINTHE</t>
  </si>
  <si>
    <t xml:space="preserve">КОРИНТЕ</t>
  </si>
  <si>
    <t xml:space="preserve">нежно-розовый,22см</t>
  </si>
  <si>
    <t xml:space="preserve">Lilium Dalian</t>
  </si>
  <si>
    <t xml:space="preserve">DALIAN</t>
  </si>
  <si>
    <t xml:space="preserve">ДАЛИАН</t>
  </si>
  <si>
    <t xml:space="preserve">темно-розовый с темно-винно-красной сердцевиной</t>
  </si>
  <si>
    <t xml:space="preserve">Lilium Debby</t>
  </si>
  <si>
    <t xml:space="preserve">DEBBY</t>
  </si>
  <si>
    <t xml:space="preserve">ДЕББИ</t>
  </si>
  <si>
    <t xml:space="preserve">винно-красный с лососевой каймой</t>
  </si>
  <si>
    <t xml:space="preserve">Lilium Diamante</t>
  </si>
  <si>
    <t xml:space="preserve">DIAMANTE</t>
  </si>
  <si>
    <t xml:space="preserve">ДИАМАНТЕ</t>
  </si>
  <si>
    <t xml:space="preserve">матово-нежно-розовый с белым кантом и желтым центром, диам. 25 см</t>
  </si>
  <si>
    <t xml:space="preserve">Lilium Donacion</t>
  </si>
  <si>
    <t xml:space="preserve">DONACION</t>
  </si>
  <si>
    <t xml:space="preserve">ДОНАСЬОН</t>
  </si>
  <si>
    <t xml:space="preserve">нежно-розовый с тёмно-розовыми полосками по центру лепестка</t>
  </si>
  <si>
    <t xml:space="preserve">Lilium Eastern Moon</t>
  </si>
  <si>
    <t xml:space="preserve">EASTERN MOON</t>
  </si>
  <si>
    <t xml:space="preserve">ИСТЕРН МУН</t>
  </si>
  <si>
    <t xml:space="preserve">белый с нежно-розовым напылением</t>
  </si>
  <si>
    <t xml:space="preserve">Lilium Eldoret</t>
  </si>
  <si>
    <t xml:space="preserve">ELDORET</t>
  </si>
  <si>
    <t xml:space="preserve">ЭЛДОРЕТ</t>
  </si>
  <si>
    <t xml:space="preserve">лимонно-желтый, светло-коричневые тычинки, Очень ранний. 25см</t>
  </si>
  <si>
    <t xml:space="preserve">Lilium Exotic Sun</t>
  </si>
  <si>
    <t xml:space="preserve">EXOTIC SUN</t>
  </si>
  <si>
    <t xml:space="preserve">ЭКЗОТИК САН</t>
  </si>
  <si>
    <t xml:space="preserve">МАХРОВЫЙ жёлтый</t>
  </si>
  <si>
    <t xml:space="preserve">Lilium Fastrada</t>
  </si>
  <si>
    <t xml:space="preserve">FASTRADA</t>
  </si>
  <si>
    <t xml:space="preserve">ФАСТРАДА</t>
  </si>
  <si>
    <t xml:space="preserve">белый, 25см</t>
  </si>
  <si>
    <t xml:space="preserve">Lilium Fedora</t>
  </si>
  <si>
    <t xml:space="preserve">FEDORA</t>
  </si>
  <si>
    <t xml:space="preserve">ФЕДОРА</t>
  </si>
  <si>
    <t xml:space="preserve">малиновый, 30см</t>
  </si>
  <si>
    <t xml:space="preserve">Lilium Fifty Fifty</t>
  </si>
  <si>
    <t xml:space="preserve">FIFTY FIFTY</t>
  </si>
  <si>
    <t xml:space="preserve">ФИФТИ ФИФТИ</t>
  </si>
  <si>
    <t xml:space="preserve">МАХРОВЫЙ жёлтый / прозиводство этого сорта прекращается /</t>
  </si>
  <si>
    <t xml:space="preserve">Lilium Flashpoint</t>
  </si>
  <si>
    <t xml:space="preserve">FLASHPOINT</t>
  </si>
  <si>
    <t xml:space="preserve">ФЛЭШПОИНТ</t>
  </si>
  <si>
    <t xml:space="preserve">винно-красный с белой широкой каймой</t>
  </si>
  <si>
    <t xml:space="preserve">Lilium Flavia</t>
  </si>
  <si>
    <t xml:space="preserve">FLAVIA</t>
  </si>
  <si>
    <t xml:space="preserve">ФЛАВИЯ</t>
  </si>
  <si>
    <t xml:space="preserve">ярко-жёлтый с винно-красным обширным пятном и жёлтым центром, 23см</t>
  </si>
  <si>
    <t xml:space="preserve">Lilium Fomova</t>
  </si>
  <si>
    <t xml:space="preserve">FOMOVA</t>
  </si>
  <si>
    <t xml:space="preserve">ФОМОВА</t>
  </si>
  <si>
    <t xml:space="preserve">светло-желтый , интенсивно-желтый у центра, коричневые тычинки, 22см</t>
  </si>
  <si>
    <t xml:space="preserve">Lilium Forever</t>
  </si>
  <si>
    <t xml:space="preserve">FOREVER</t>
  </si>
  <si>
    <t xml:space="preserve">ФОРЕВЕ</t>
  </si>
  <si>
    <t xml:space="preserve">Lilium Franson</t>
  </si>
  <si>
    <t xml:space="preserve">FRANSON</t>
  </si>
  <si>
    <t xml:space="preserve">ФРАНСОН</t>
  </si>
  <si>
    <t xml:space="preserve">белый зеленый центр, черные тычинки</t>
  </si>
  <si>
    <t xml:space="preserve">Lilium Fraulein Cornelia</t>
  </si>
  <si>
    <t xml:space="preserve">FRAULEIN CORNELIA</t>
  </si>
  <si>
    <t xml:space="preserve">ФРОЙЛЯЙН КОРНЕЛИЯ</t>
  </si>
  <si>
    <t xml:space="preserve">винно-красный с жёлтыми кончиками</t>
  </si>
  <si>
    <t xml:space="preserve">Lilium Friso</t>
  </si>
  <si>
    <t xml:space="preserve">FRISO</t>
  </si>
  <si>
    <t xml:space="preserve">ФРИЗО</t>
  </si>
  <si>
    <t xml:space="preserve">белый, пурпурный от центра до середины лепестка</t>
  </si>
  <si>
    <t xml:space="preserve">Lilium Frontera</t>
  </si>
  <si>
    <t xml:space="preserve">FRONTERA</t>
  </si>
  <si>
    <t xml:space="preserve">ФРОНТЕРА</t>
  </si>
  <si>
    <t xml:space="preserve">кремовый с электрически-розовыми полосой по центру лепестка</t>
  </si>
  <si>
    <t xml:space="preserve">Lilium Fujian</t>
  </si>
  <si>
    <t xml:space="preserve">FUJIAN</t>
  </si>
  <si>
    <t xml:space="preserve">ФУДЗИАН</t>
  </si>
  <si>
    <t xml:space="preserve">ТЕСТ! ярко-розовый с темно-розовой сердцевиной</t>
  </si>
  <si>
    <t xml:space="preserve">Lilium Garden Pleasure</t>
  </si>
  <si>
    <t xml:space="preserve">GARDEN PLEASURE</t>
  </si>
  <si>
    <t xml:space="preserve">ГАРДЕН ПЛЕЖЕ</t>
  </si>
  <si>
    <t xml:space="preserve">белый, ярко-розовый от центра до середины лепестка</t>
  </si>
  <si>
    <t xml:space="preserve">Lilium Gaucho</t>
  </si>
  <si>
    <t xml:space="preserve">GAUCHO</t>
  </si>
  <si>
    <t xml:space="preserve">ГАУЧО</t>
  </si>
  <si>
    <t xml:space="preserve">белый с малиновыми стрелками от центра</t>
  </si>
  <si>
    <t xml:space="preserve">Lilium Gold Class</t>
  </si>
  <si>
    <t xml:space="preserve">GOLD CLASS</t>
  </si>
  <si>
    <t xml:space="preserve">ГОЛД КЛАСС</t>
  </si>
  <si>
    <t xml:space="preserve">жёлтый с красным частым крапом</t>
  </si>
  <si>
    <t xml:space="preserve">Lilium Guardia</t>
  </si>
  <si>
    <t xml:space="preserve">GUARDIA</t>
  </si>
  <si>
    <t xml:space="preserve">ГУАРДИА</t>
  </si>
  <si>
    <t xml:space="preserve">ярко-красновато-розовый</t>
  </si>
  <si>
    <t xml:space="preserve">Lilium High Tea</t>
  </si>
  <si>
    <t xml:space="preserve">HIGH TEA</t>
  </si>
  <si>
    <t xml:space="preserve">ХАЙ ТИ</t>
  </si>
  <si>
    <t xml:space="preserve">белый с медово-жёлтым центром и тёмно-розовой полосой по тыльной стороне лепестка, на 3 год выростает до 2,2 м и дает до 30 очень крупных соцветий</t>
  </si>
  <si>
    <t xml:space="preserve">Lilium Holland Beauty</t>
  </si>
  <si>
    <t xml:space="preserve">HOLLAND BEAUTY</t>
  </si>
  <si>
    <t xml:space="preserve">ХОЛЛАНД БЬЮТИ</t>
  </si>
  <si>
    <t xml:space="preserve">малиновые лепестки с кремовой каймой</t>
  </si>
  <si>
    <t xml:space="preserve">Lilium Honeymoon</t>
  </si>
  <si>
    <t xml:space="preserve">HONEYMOON</t>
  </si>
  <si>
    <t xml:space="preserve">ХАНИМУН</t>
  </si>
  <si>
    <t xml:space="preserve">"медовая луна" , светло-желтый, у центра более яркий желтый, очень высокий (на второй-третий год)</t>
  </si>
  <si>
    <t xml:space="preserve">Lilium Imprato</t>
  </si>
  <si>
    <t xml:space="preserve">IMPRATO</t>
  </si>
  <si>
    <t xml:space="preserve">ИМПРАТО</t>
  </si>
  <si>
    <t xml:space="preserve">Эксклюзив! Ярко-розовый, атласный, диам. 23см</t>
  </si>
  <si>
    <t xml:space="preserve">Lilium Judith Saffigna</t>
  </si>
  <si>
    <t xml:space="preserve">JUDITH SAFFIGNA</t>
  </si>
  <si>
    <t xml:space="preserve">ДЖУДИТ САФФИНЬЯ</t>
  </si>
  <si>
    <t xml:space="preserve">малиново-бордовый с белыми кончиками и белой каймой, 22+</t>
  </si>
  <si>
    <t xml:space="preserve">Lilium Lavon</t>
  </si>
  <si>
    <t xml:space="preserve">LAVON</t>
  </si>
  <si>
    <t xml:space="preserve">ЛАВОН</t>
  </si>
  <si>
    <t xml:space="preserve">жёлтый с красными полосками от центра до 2/3 лепестка</t>
  </si>
  <si>
    <t xml:space="preserve">Lilium Lesley Woodriff</t>
  </si>
  <si>
    <t xml:space="preserve">LESLEY WOODRIFF</t>
  </si>
  <si>
    <t xml:space="preserve">ЛЕСЛИ ВУДРИФ</t>
  </si>
  <si>
    <t xml:space="preserve">бордовый с белыми кончиками и жёлто-зелёной сердцевиной</t>
  </si>
  <si>
    <t xml:space="preserve">Lilium Lifestyle</t>
  </si>
  <si>
    <t xml:space="preserve">LIFESTYLE</t>
  </si>
  <si>
    <t xml:space="preserve">ЛАЙФ СТАЙЛ</t>
  </si>
  <si>
    <t xml:space="preserve">Lilium Maldano</t>
  </si>
  <si>
    <t xml:space="preserve">MALDANO</t>
  </si>
  <si>
    <t xml:space="preserve">МАЛЬДАНО</t>
  </si>
  <si>
    <t xml:space="preserve">розовый с сиреневым оттенком</t>
  </si>
  <si>
    <t xml:space="preserve">Lilium Miss Feya</t>
  </si>
  <si>
    <t xml:space="preserve">MISS FEYA</t>
  </si>
  <si>
    <t xml:space="preserve">МИСС ФЕЯ</t>
  </si>
  <si>
    <t xml:space="preserve">тёмно-красный с тёмным крапом и белой тонкой каймой по краю</t>
  </si>
  <si>
    <t xml:space="preserve">Lilium Miss Marple</t>
  </si>
  <si>
    <t xml:space="preserve">MISS MARPLE</t>
  </si>
  <si>
    <t xml:space="preserve">МИСС МАРПЛ</t>
  </si>
  <si>
    <t xml:space="preserve">малиновый с белой каймой, 25см</t>
  </si>
  <si>
    <t xml:space="preserve">Lilium Miss Peculiar</t>
  </si>
  <si>
    <t xml:space="preserve">MISS PECULIAR</t>
  </si>
  <si>
    <t xml:space="preserve">МИСС ПЕКУЛИЯР</t>
  </si>
  <si>
    <t xml:space="preserve">кремовый с розоватым румянцем и желтым центром</t>
  </si>
  <si>
    <t xml:space="preserve">Lilium Mister Cas</t>
  </si>
  <si>
    <t xml:space="preserve">MISTER CAS</t>
  </si>
  <si>
    <t xml:space="preserve">МИСТЕР КАС</t>
  </si>
  <si>
    <t xml:space="preserve">бледно-жёлтый, с медово-жёлтым центром и тёмно-красными штрижками ближе к центру</t>
  </si>
  <si>
    <t xml:space="preserve">Lilium Mister Pistache</t>
  </si>
  <si>
    <t xml:space="preserve">MISTER PISTACHE</t>
  </si>
  <si>
    <t xml:space="preserve">МИСТЕР ФИСТАШ</t>
  </si>
  <si>
    <t xml:space="preserve">белый с жёлтой звездой от центра</t>
  </si>
  <si>
    <t xml:space="preserve">Lilium Montego Bay</t>
  </si>
  <si>
    <t xml:space="preserve">MONTEGO BAY</t>
  </si>
  <si>
    <t xml:space="preserve">МОНТЕГО БЭЙ</t>
  </si>
  <si>
    <t xml:space="preserve">кремово-жёлтый с винно-красными мазками по центру лепестка, на 3 год вырастает до 2,2 м и дает до 30 очень крупных соцветий</t>
  </si>
  <si>
    <t xml:space="preserve">Lilium Nymph</t>
  </si>
  <si>
    <t xml:space="preserve">NYMPH</t>
  </si>
  <si>
    <t xml:space="preserve">НИМФА</t>
  </si>
  <si>
    <t xml:space="preserve">кремовый, малиновые стреловидные мазки от сердцевина до середины лепестками</t>
  </si>
  <si>
    <t xml:space="preserve">Lilium Olympic Flame</t>
  </si>
  <si>
    <t xml:space="preserve">OLYMPIC TORCH</t>
  </si>
  <si>
    <t xml:space="preserve">ОЛИМПИК ТОРЧ</t>
  </si>
  <si>
    <t xml:space="preserve">розовато-кремовый с ярко-красным центром и жёлтой сердцевиной</t>
  </si>
  <si>
    <t xml:space="preserve">Lilium On Stage</t>
  </si>
  <si>
    <t xml:space="preserve">ON STAGE</t>
  </si>
  <si>
    <t xml:space="preserve">ОН СТЕЙДЖ</t>
  </si>
  <si>
    <t xml:space="preserve">ярко-розовый, с небольшой желтой серцевинкой, на 3 год вырастает до 2,2 м и дает до 30 очень крупных соцветий</t>
  </si>
  <si>
    <t xml:space="preserve">Lilium Outback</t>
  </si>
  <si>
    <t xml:space="preserve">OUTBACK</t>
  </si>
  <si>
    <t xml:space="preserve">АУТБЭК</t>
  </si>
  <si>
    <t xml:space="preserve">желтый, ровный цвет</t>
  </si>
  <si>
    <t xml:space="preserve">Lilium Palazzo</t>
  </si>
  <si>
    <t xml:space="preserve">PALAZZO</t>
  </si>
  <si>
    <t xml:space="preserve">ПАЛАЦЦО</t>
  </si>
  <si>
    <t xml:space="preserve"> малиново-красный</t>
  </si>
  <si>
    <t xml:space="preserve">Lilium Passion Moon</t>
  </si>
  <si>
    <t xml:space="preserve">PASSION MOON</t>
  </si>
  <si>
    <t xml:space="preserve">ПАШШН МУН</t>
  </si>
  <si>
    <t xml:space="preserve">кремовый с пурпурным обширным пятном в центре и жёлтым напылением</t>
  </si>
  <si>
    <t xml:space="preserve">Lilium Pink Palace</t>
  </si>
  <si>
    <t xml:space="preserve">PINK PALACE</t>
  </si>
  <si>
    <t xml:space="preserve">ПИНК ПАЛАС</t>
  </si>
  <si>
    <t xml:space="preserve">пелрамутрово-розовый, центр белый</t>
  </si>
  <si>
    <t xml:space="preserve">Lilium Pretty Women</t>
  </si>
  <si>
    <t xml:space="preserve">PRETTY WOMEN</t>
  </si>
  <si>
    <t xml:space="preserve">ПРИТТИ ВУМЕН</t>
  </si>
  <si>
    <t xml:space="preserve">кремовый с розовым к центру, ОЧЕНЬ Крупный цветок</t>
  </si>
  <si>
    <t xml:space="preserve">Lilium Profundo</t>
  </si>
  <si>
    <t xml:space="preserve">PROFUNDO</t>
  </si>
  <si>
    <t xml:space="preserve">ПРОФУНДО</t>
  </si>
  <si>
    <t xml:space="preserve">ярко-розовый, насыщенный</t>
  </si>
  <si>
    <t xml:space="preserve">Lilium Purple Lady</t>
  </si>
  <si>
    <t xml:space="preserve">PURPLE LADY</t>
  </si>
  <si>
    <t xml:space="preserve">ПУРПЛ ЛЕДИ</t>
  </si>
  <si>
    <t xml:space="preserve">Lilium Purple Prince</t>
  </si>
  <si>
    <t xml:space="preserve">PURPLE PRINCE</t>
  </si>
  <si>
    <t xml:space="preserve">ПУРПЛ ПРИНС</t>
  </si>
  <si>
    <t xml:space="preserve">бордовый, глянцевый, на 3 год выростает до 2,2 м и дает до 30 очень крупных соцветий</t>
  </si>
  <si>
    <t xml:space="preserve">Lilium Red Dutch</t>
  </si>
  <si>
    <t xml:space="preserve">RED DUTCH</t>
  </si>
  <si>
    <t xml:space="preserve">РЕД ДАТЧ</t>
  </si>
  <si>
    <t xml:space="preserve">винно-красный от центра на две трети лепестка, кончики ярко-желтые </t>
  </si>
  <si>
    <t xml:space="preserve">Lilium Red Heart</t>
  </si>
  <si>
    <t xml:space="preserve">RED HEART</t>
  </si>
  <si>
    <t xml:space="preserve">РЕД ХЕРТ</t>
  </si>
  <si>
    <t xml:space="preserve">винно-бордовый</t>
  </si>
  <si>
    <t xml:space="preserve">Lilium Rising Moon</t>
  </si>
  <si>
    <t xml:space="preserve">RISING MOON</t>
  </si>
  <si>
    <t xml:space="preserve">РАЙЗИНГ МУН</t>
  </si>
  <si>
    <t xml:space="preserve">жёлтый с розовой каймой</t>
  </si>
  <si>
    <t xml:space="preserve">Lilium Robert Griesbach</t>
  </si>
  <si>
    <t xml:space="preserve">ROBERT GRIESBACH</t>
  </si>
  <si>
    <t xml:space="preserve">РОБЕРТ ГРИЗБАХ</t>
  </si>
  <si>
    <t xml:space="preserve">белый с винно-красным обширным пятном и жёлто-зелёным центром</t>
  </si>
  <si>
    <t xml:space="preserve">Lilium Robert Swanson</t>
  </si>
  <si>
    <t xml:space="preserve">ROBERT SWANSON</t>
  </si>
  <si>
    <t xml:space="preserve">РОБЕРТ СУОНСОН</t>
  </si>
  <si>
    <t xml:space="preserve">кремово-жёлтый, рубиновый от центра до 2/3 лепестка</t>
  </si>
  <si>
    <t xml:space="preserve">Lilium Robina</t>
  </si>
  <si>
    <t xml:space="preserve">ROBINA</t>
  </si>
  <si>
    <t xml:space="preserve">РОБИНА</t>
  </si>
  <si>
    <t xml:space="preserve">рубиновый, с небольшим желтым центром</t>
  </si>
  <si>
    <t xml:space="preserve">Lilium Rosselini</t>
  </si>
  <si>
    <t xml:space="preserve">ROSSELINI</t>
  </si>
  <si>
    <t xml:space="preserve">РОССЕЛИНИ</t>
  </si>
  <si>
    <t xml:space="preserve">розовый с зелёной сердцевинкой, на 3 год выростает до 2,2 м и дает до 30 очень крупных соцветий</t>
  </si>
  <si>
    <t xml:space="preserve">Lilium Sabaneta</t>
  </si>
  <si>
    <t xml:space="preserve">SABANETA</t>
  </si>
  <si>
    <t xml:space="preserve">САБАНЕТА</t>
  </si>
  <si>
    <t xml:space="preserve">светло-абрикосовый, горловина оранжево-лососевого цвета, сердцевина желтая, крап</t>
  </si>
  <si>
    <t xml:space="preserve">Lilium Saltarello</t>
  </si>
  <si>
    <t xml:space="preserve">SALTARELLO</t>
  </si>
  <si>
    <t xml:space="preserve">САЛТАРЕЛЛО</t>
  </si>
  <si>
    <t xml:space="preserve">лососевый-оранжевый, очень крупные соцветия</t>
  </si>
  <si>
    <t xml:space="preserve">Lilium Satisfaction</t>
  </si>
  <si>
    <t xml:space="preserve">SATISFACTION</t>
  </si>
  <si>
    <t xml:space="preserve">САТИСФЭКШН</t>
  </si>
  <si>
    <t xml:space="preserve">темно-розовый, сердцевина ярко-желтая</t>
  </si>
  <si>
    <t xml:space="preserve">Lilium Sensi</t>
  </si>
  <si>
    <t xml:space="preserve">SENSI</t>
  </si>
  <si>
    <t xml:space="preserve">СЕНСИ</t>
  </si>
  <si>
    <t xml:space="preserve">Lilium Sheherezade</t>
  </si>
  <si>
    <t xml:space="preserve">SHEHEREZADE</t>
  </si>
  <si>
    <t xml:space="preserve">ШЕХЕРЕЗАДА</t>
  </si>
  <si>
    <t xml:space="preserve">насыщенно-бордовый от центра, кончики-белые</t>
  </si>
  <si>
    <t xml:space="preserve">Lilium Space Mountain</t>
  </si>
  <si>
    <t xml:space="preserve">SPACE MOUNTAIN</t>
  </si>
  <si>
    <t xml:space="preserve">СПЕЙС МОУНТЕЙН</t>
  </si>
  <si>
    <t xml:space="preserve">светло-розовый с пурпурными прожилками и желтой сердцевиной</t>
  </si>
  <si>
    <t xml:space="preserve">Lilium Sucinto</t>
  </si>
  <si>
    <t xml:space="preserve">SUCINTO</t>
  </si>
  <si>
    <t xml:space="preserve">СУЦИНТО</t>
  </si>
  <si>
    <t xml:space="preserve">белый с ярко-малиновыми пятнами около центра, 25+см</t>
  </si>
  <si>
    <t xml:space="preserve">Lilium Tabledance</t>
  </si>
  <si>
    <t xml:space="preserve">TABLEDANCE</t>
  </si>
  <si>
    <t xml:space="preserve">ТЕЙБЛДАНС</t>
  </si>
  <si>
    <t xml:space="preserve">розово-сиреневый, с белой сердцевиной</t>
  </si>
  <si>
    <t xml:space="preserve">Lilium Terrasol</t>
  </si>
  <si>
    <t xml:space="preserve">TERRASOL</t>
  </si>
  <si>
    <t xml:space="preserve">ТЕРРАСОЛ</t>
  </si>
  <si>
    <t xml:space="preserve">медово-желтый</t>
  </si>
  <si>
    <t xml:space="preserve">Lilium Touchstone</t>
  </si>
  <si>
    <t xml:space="preserve">TOUCHSTONE</t>
  </si>
  <si>
    <t xml:space="preserve">ТАЧСТОУН</t>
  </si>
  <si>
    <t xml:space="preserve">рубиновый с желтым центром, 25+</t>
  </si>
  <si>
    <t xml:space="preserve">Lilium Villa Blanca</t>
  </si>
  <si>
    <t xml:space="preserve">VILLA BLANCA</t>
  </si>
  <si>
    <t xml:space="preserve">ВИЛЛА БЛАНКА</t>
  </si>
  <si>
    <t xml:space="preserve">белый с розовым жилкованием с тыльной стороны лепестков, 23см</t>
  </si>
  <si>
    <t xml:space="preserve">Lilium White Eyes</t>
  </si>
  <si>
    <t xml:space="preserve">WHITE EYES</t>
  </si>
  <si>
    <t xml:space="preserve">УАЙТ АЙЗ</t>
  </si>
  <si>
    <t xml:space="preserve">МАХРОВЫЙ крупный, с волнистыми лепестками, зеленоватый центр, 25см</t>
  </si>
  <si>
    <t xml:space="preserve">Lilium Yelloween</t>
  </si>
  <si>
    <t xml:space="preserve">YELLOWEEN</t>
  </si>
  <si>
    <t xml:space="preserve">ЙЕЛЛОУИН</t>
  </si>
  <si>
    <t xml:space="preserve">ярко-желтый, тычинки коричневые</t>
  </si>
  <si>
    <t xml:space="preserve">Lilium Zambesi</t>
  </si>
  <si>
    <t xml:space="preserve">ZAMBEZI</t>
  </si>
  <si>
    <t xml:space="preserve">ЗАМБЕЗИ</t>
  </si>
  <si>
    <t xml:space="preserve">белый с оранжевыми тычинками</t>
  </si>
  <si>
    <t xml:space="preserve">Lilium Zelmira</t>
  </si>
  <si>
    <t xml:space="preserve">ZELMIRA</t>
  </si>
  <si>
    <t xml:space="preserve">ЗЕЛМИРА</t>
  </si>
  <si>
    <t xml:space="preserve">нежно-лососево-розовый</t>
  </si>
  <si>
    <t xml:space="preserve">Trumpet / Трубчатые гибриды </t>
  </si>
  <si>
    <t xml:space="preserve">Lilium African Queen</t>
  </si>
  <si>
    <t xml:space="preserve">AFRICAN QUEEN</t>
  </si>
  <si>
    <t xml:space="preserve">АФРИКАН КУИН</t>
  </si>
  <si>
    <t xml:space="preserve">кремово-оранжевый с бронзовыми подпалинами с внешней стороны цветка</t>
  </si>
  <si>
    <t xml:space="preserve">Lilium Golden Splendour</t>
  </si>
  <si>
    <t xml:space="preserve">GOLDEN SPLENDOUR</t>
  </si>
  <si>
    <t xml:space="preserve">ГОЛДЕН СПЛЕНДОР</t>
  </si>
  <si>
    <t xml:space="preserve">желтый, с бронзовыми подпалинами у края лепестка, внешняя сторона цветка бронзовая</t>
  </si>
  <si>
    <t xml:space="preserve">Lilium Up. Orange Planet</t>
  </si>
  <si>
    <t xml:space="preserve">ORANGE PLANET</t>
  </si>
  <si>
    <t xml:space="preserve">ОРАНЖ ПЛАНЕТ</t>
  </si>
  <si>
    <t xml:space="preserve">Upfacing - все цветки направлены вверх, медово-жёлтый </t>
  </si>
  <si>
    <t xml:space="preserve">Lilium Pink Perfection</t>
  </si>
  <si>
    <t xml:space="preserve">PINK PERFECTION</t>
  </si>
  <si>
    <t xml:space="preserve">ПИНК ПЕРФЕКШН</t>
  </si>
  <si>
    <t xml:space="preserve">бело-розовый, края насыщенно-розовые, внешняя сторона цветка ярко-розовая, с внутренней и внешней стороны лепестка красные полосы</t>
  </si>
  <si>
    <t xml:space="preserve">Lilium Regale</t>
  </si>
  <si>
    <t xml:space="preserve">REGALE </t>
  </si>
  <si>
    <t xml:space="preserve">РЕГАЛЕ</t>
  </si>
  <si>
    <t xml:space="preserve">внутри цветок белый с желтым центром, внешняя сторона белая с розовыми и пурпурными полосами</t>
  </si>
  <si>
    <t xml:space="preserve">Lilium Regale Album</t>
  </si>
  <si>
    <t xml:space="preserve">REGALE ALBUM</t>
  </si>
  <si>
    <t xml:space="preserve">РЕГАЛЕ АЛБУМ</t>
  </si>
  <si>
    <t xml:space="preserve">белый, с желтым внутри цветка, тычинки желтые</t>
  </si>
  <si>
    <t xml:space="preserve">Lilium Rusty Planet</t>
  </si>
  <si>
    <t xml:space="preserve">RUSTY PLANET</t>
  </si>
  <si>
    <t xml:space="preserve">РАСТИ ПЛАНЕТ</t>
  </si>
  <si>
    <t xml:space="preserve">бронзово-лососевый с желтой полосой по центру лепестка</t>
  </si>
  <si>
    <t xml:space="preserve">Lilium Up. White Planet</t>
  </si>
  <si>
    <t xml:space="preserve">WHITE PLANET</t>
  </si>
  <si>
    <t xml:space="preserve">УАЙТ ПЛАНЕТ</t>
  </si>
  <si>
    <t xml:space="preserve">Upfacing -все цветки направлены вверх, кремовый с жёлтым центром</t>
  </si>
  <si>
    <t xml:space="preserve">Lilium Up. Yellow Planet</t>
  </si>
  <si>
    <t xml:space="preserve">YELLOW PLANET</t>
  </si>
  <si>
    <t xml:space="preserve">ЙЕЛЛОУ ПЛАНЕТ</t>
  </si>
  <si>
    <t xml:space="preserve">Upfacing -все цветки направлены вверх, ярко-жёлтый</t>
  </si>
  <si>
    <t xml:space="preserve">Tigrinum / Тигровые</t>
  </si>
  <si>
    <t xml:space="preserve">Lilium Flore Plena</t>
  </si>
  <si>
    <t xml:space="preserve">FLORA PLENA</t>
  </si>
  <si>
    <t xml:space="preserve">ФЛОРА ПЛЕНА</t>
  </si>
  <si>
    <t xml:space="preserve">МАХРОВЫЕ цветки оранжевого цвета с пурпурным крапом, чалмовидные. </t>
  </si>
  <si>
    <t xml:space="preserve">Lilium Pieton</t>
  </si>
  <si>
    <t xml:space="preserve">PIETON</t>
  </si>
  <si>
    <t xml:space="preserve">ПАЙТОН</t>
  </si>
  <si>
    <t xml:space="preserve">желтый с винно-красными широкими пятнами от центра лепестка</t>
  </si>
  <si>
    <t xml:space="preserve">Lilium Pink Flight</t>
  </si>
  <si>
    <t xml:space="preserve">PINK FLIGHT</t>
  </si>
  <si>
    <t xml:space="preserve">ПИНК ФЛАЙТ</t>
  </si>
  <si>
    <t xml:space="preserve">палево-розовый </t>
  </si>
  <si>
    <t xml:space="preserve">Lilium Pink Giant</t>
  </si>
  <si>
    <t xml:space="preserve">PINK GIANT</t>
  </si>
  <si>
    <t xml:space="preserve">ПИНК ДЖИАНТ</t>
  </si>
  <si>
    <t xml:space="preserve">кремово-розовый с крупным черным крапом</t>
  </si>
  <si>
    <t xml:space="preserve">Lilium Red Flavour</t>
  </si>
  <si>
    <t xml:space="preserve">RED FLAVOUR</t>
  </si>
  <si>
    <t xml:space="preserve">РЭД ФЛЕЙВОУР</t>
  </si>
  <si>
    <t xml:space="preserve">Lilium Salmon Flavour</t>
  </si>
  <si>
    <t xml:space="preserve">SALMON FLAVOUR</t>
  </si>
  <si>
    <t xml:space="preserve">САЛМОН ФЛЕЙВОУР</t>
  </si>
  <si>
    <t xml:space="preserve">лососевый</t>
  </si>
  <si>
    <t xml:space="preserve">Lilium Sweet Surrender</t>
  </si>
  <si>
    <t xml:space="preserve">SWEET SURRENDER</t>
  </si>
  <si>
    <t xml:space="preserve">СВИТ САРРЕНДЕР</t>
  </si>
  <si>
    <t xml:space="preserve">кремовый с желтоватым центром и тёмным крапом</t>
  </si>
  <si>
    <t xml:space="preserve">Lilium Tiger Babies</t>
  </si>
  <si>
    <t xml:space="preserve">TIGER BABIES</t>
  </si>
  <si>
    <t xml:space="preserve">ТАЙГЕР БЕЙБИЗ</t>
  </si>
  <si>
    <t xml:space="preserve">нежно-абрикосовый с бордовым крапом по всей поверхности лепестков</t>
  </si>
  <si>
    <t xml:space="preserve">Lilium White Twinkle</t>
  </si>
  <si>
    <t xml:space="preserve">WHITE TWINKLE</t>
  </si>
  <si>
    <t xml:space="preserve">УАЙТ ТВИНКЛ</t>
  </si>
  <si>
    <t xml:space="preserve">белый с темно-пурпурным крапом</t>
  </si>
  <si>
    <t xml:space="preserve">Lilium Yellow Bruse</t>
  </si>
  <si>
    <t xml:space="preserve">YELLOW BRUSE</t>
  </si>
  <si>
    <t xml:space="preserve">ЙЕЛЛОУ БРЮСЕ</t>
  </si>
  <si>
    <t xml:space="preserve">желтый с коричневым редким крапом и штрихами у центра</t>
  </si>
  <si>
    <t xml:space="preserve">TETRAPLOID Tigrinum / ТЕТРАПЛОИДНЫЕ</t>
  </si>
  <si>
    <t xml:space="preserve">Lilium Pearl Jessica</t>
  </si>
  <si>
    <t xml:space="preserve">PEARL JESSICA</t>
  </si>
  <si>
    <t xml:space="preserve">ПЕРЛ ДЖЕССИКА</t>
  </si>
  <si>
    <t xml:space="preserve">тёмно-розовый с оранжево-розовым центром. Большее количество цветков, дольше цветение. Толстые лепестки и крепкие стебли.</t>
  </si>
  <si>
    <t xml:space="preserve">Lilium Pearl Stacey</t>
  </si>
  <si>
    <t xml:space="preserve">PEARL STACEY</t>
  </si>
  <si>
    <t xml:space="preserve">ПЕРЛ СТЭЙСИ</t>
  </si>
  <si>
    <t xml:space="preserve">кремово-жёлтый с тёмно-жёлтым центром. Большее количество цветков, дольше цветение. Толстые лепестки и крепкие стебли.</t>
  </si>
  <si>
    <t xml:space="preserve">Lilium Pearl White</t>
  </si>
  <si>
    <t xml:space="preserve">PEARL WHITE</t>
  </si>
  <si>
    <t xml:space="preserve">ПЕРЛ УАЙТ</t>
  </si>
  <si>
    <t xml:space="preserve">кремово-белый, 15см</t>
  </si>
  <si>
    <t xml:space="preserve">Species / Редкие гибриды</t>
  </si>
  <si>
    <t xml:space="preserve">Lilium Arabian Night</t>
  </si>
  <si>
    <t xml:space="preserve">ARABIAN NIGHT</t>
  </si>
  <si>
    <t xml:space="preserve">АРАБИАН НАЙТ</t>
  </si>
  <si>
    <t xml:space="preserve">Многоцветковая лилия, 1.8-2,4м! бордовая с ярко-жёлтым напылением , каймой и тычинками</t>
  </si>
  <si>
    <t xml:space="preserve">100-160</t>
  </si>
  <si>
    <t xml:space="preserve">Lilium Black Beauty</t>
  </si>
  <si>
    <t xml:space="preserve">BLACK BEAUTY</t>
  </si>
  <si>
    <t xml:space="preserve">БЛЭК БЬЮТИ</t>
  </si>
  <si>
    <t xml:space="preserve">Многоцветковая лилия, цветки пурпурно-красного цвета с темн-красными точками , чалмовидные. Для заднего плана бордюра</t>
  </si>
  <si>
    <t xml:space="preserve">Lilium Claude Shride 1</t>
  </si>
  <si>
    <t xml:space="preserve">CLAUDE SHRIDE</t>
  </si>
  <si>
    <t xml:space="preserve">КЛОД ШРАЙД</t>
  </si>
  <si>
    <t xml:space="preserve">Многоцветковая лилия, 1.8-2,4м! тёмно-красная с оранжевыми тычинками</t>
  </si>
  <si>
    <t xml:space="preserve">Lilium Corsage 1</t>
  </si>
  <si>
    <t xml:space="preserve">CORSAGE</t>
  </si>
  <si>
    <t xml:space="preserve">КОРСАЖ</t>
  </si>
  <si>
    <t xml:space="preserve">Многоцветковая лилия розовые кончики с желтоватым центром и пурпурным крапом</t>
  </si>
  <si>
    <t xml:space="preserve">Lilium Davidii</t>
  </si>
  <si>
    <t xml:space="preserve">DAVIDII</t>
  </si>
  <si>
    <t xml:space="preserve">ДАВИДА</t>
  </si>
  <si>
    <t xml:space="preserve">чалмовидная, цвет ярко-оранжеый с чёрным крапом и чёрным кантом, до 20 цветков</t>
  </si>
  <si>
    <t xml:space="preserve">Lilium Fairy Morning</t>
  </si>
  <si>
    <t xml:space="preserve">FAIRY MORNING</t>
  </si>
  <si>
    <t xml:space="preserve">ФЕЙРИ МОРНИНГ</t>
  </si>
  <si>
    <t xml:space="preserve">мартагон многоцветковая розовая с желтым кантом и желтыми ореолами вокруг бордовых крапинок</t>
  </si>
  <si>
    <t xml:space="preserve">Lilium Fusion</t>
  </si>
  <si>
    <t xml:space="preserve">FUSION</t>
  </si>
  <si>
    <t xml:space="preserve">ФЬЮЖН</t>
  </si>
  <si>
    <t xml:space="preserve">первый гибрид Longiflorum x L.pardalinum.  Высокий мощный стебль, на котором многочисленные широко расставленными цветки.</t>
  </si>
  <si>
    <t xml:space="preserve">Lilium Guinea Gold</t>
  </si>
  <si>
    <t xml:space="preserve">GUINEA GOLD</t>
  </si>
  <si>
    <t xml:space="preserve">ГВИНЕА ГОЛД</t>
  </si>
  <si>
    <t xml:space="preserve">L. hansonii x L. Martagon многоцветковая, желтый с красным напылением и бордовым крапом, бутоны розовые</t>
  </si>
  <si>
    <t xml:space="preserve">Lilium Henryii</t>
  </si>
  <si>
    <t xml:space="preserve">HENRYI</t>
  </si>
  <si>
    <t xml:space="preserve">ГЕНРИ</t>
  </si>
  <si>
    <t xml:space="preserve">Многоцветковая лилия, 1.8-2,4м! цветки абрикосового цвета с темно-красными бородками, чалмовидные. Для заднего плана бордюра</t>
  </si>
  <si>
    <t xml:space="preserve">Lilium Lady Alice</t>
  </si>
  <si>
    <t xml:space="preserve">LADY ALICE</t>
  </si>
  <si>
    <t xml:space="preserve">ЛЕДИ АЛИСА </t>
  </si>
  <si>
    <t xml:space="preserve">Многоцветковая лилия, лепестки белого цвета с насыщенно-абрикосовым центром и оранжевыми бородками, чалмовидные. Для заднего плана бордюра</t>
  </si>
  <si>
    <t xml:space="preserve">Lilium leichtlinii</t>
  </si>
  <si>
    <t xml:space="preserve">LEICHTLINII</t>
  </si>
  <si>
    <t xml:space="preserve">ЛЕЙХТЛИНА</t>
  </si>
  <si>
    <t xml:space="preserve">жёлтый с красным крапом</t>
  </si>
  <si>
    <t xml:space="preserve">Lilium Pink Morning</t>
  </si>
  <si>
    <t xml:space="preserve">PINK MORNING</t>
  </si>
  <si>
    <t xml:space="preserve">ПИНК МОРНИНГ</t>
  </si>
  <si>
    <t xml:space="preserve">Многоцветковая лилия, розово-кремовая с малиновым обширным напылением, 5см</t>
  </si>
  <si>
    <t xml:space="preserve">Lilium Slate's Morning 1</t>
  </si>
  <si>
    <t xml:space="preserve">SLATE'S MORNING</t>
  </si>
  <si>
    <t xml:space="preserve">СЛЕЙТС МОРНИНГ</t>
  </si>
  <si>
    <t xml:space="preserve">розовые кончики, жёлты центр с крапом</t>
  </si>
  <si>
    <t xml:space="preserve">Lilium Speciosum Rubrum</t>
  </si>
  <si>
    <t xml:space="preserve">SPECIOSUM RUBRUM</t>
  </si>
  <si>
    <t xml:space="preserve">СП. РУБРУМ</t>
  </si>
  <si>
    <t xml:space="preserve">Многоцветковая лилия, цветки пунцово-красного цвета с темно-красными точками, белой каймой, чалмовидные. Для заднего плана бордюра</t>
  </si>
  <si>
    <t xml:space="preserve">Lilium Speciosum Uchida</t>
  </si>
  <si>
    <t xml:space="preserve">SPECIOSUM UCHIDA</t>
  </si>
  <si>
    <t xml:space="preserve">СП. УШИДА</t>
  </si>
  <si>
    <t xml:space="preserve">розовый с красным крапом</t>
  </si>
  <si>
    <t xml:space="preserve">ЛУКОВИЦЫ БОЛЬШОГО РАЗМЕРА ДЛЯ ВЫГОНКИ</t>
  </si>
  <si>
    <t xml:space="preserve">ВОСТОЧНЫЕ ГИБРИДЫ</t>
  </si>
  <si>
    <t xml:space="preserve">ASTERIAN 18/20</t>
  </si>
  <si>
    <t xml:space="preserve">АСТЕРИАН 18/20</t>
  </si>
  <si>
    <t xml:space="preserve">отличается длинными большими бутонами и чистым  белым цветом лепестков, долго стоит в срезке, диам. до 30 см</t>
  </si>
  <si>
    <t xml:space="preserve">18/20</t>
  </si>
  <si>
    <t xml:space="preserve">BACCARDI 18/20</t>
  </si>
  <si>
    <t xml:space="preserve">БАККАРДИ 18/20</t>
  </si>
  <si>
    <t xml:space="preserve">ёмно-красный, рубиновый с тёмным редким крапом и волнистым краем лепестка</t>
  </si>
  <si>
    <t xml:space="preserve">EXTRAVAGANZE 18/20</t>
  </si>
  <si>
    <t xml:space="preserve">ЭКСТРАВАГАНЦА 18/20</t>
  </si>
  <si>
    <t xml:space="preserve">Lilium Frontpage</t>
  </si>
  <si>
    <t xml:space="preserve">FRONT PAGE 18/20</t>
  </si>
  <si>
    <t xml:space="preserve">ФРОНТ ПЕЙДЖ 18/20</t>
  </si>
  <si>
    <t xml:space="preserve">GRACIA 18/20</t>
  </si>
  <si>
    <t xml:space="preserve">ГРАЦИЯ 18/20</t>
  </si>
  <si>
    <t xml:space="preserve">MONTEZUMA 18/20</t>
  </si>
  <si>
    <t xml:space="preserve">МОНТЕСУМА 18/20</t>
  </si>
  <si>
    <t xml:space="preserve">MUSCADET 18/20</t>
  </si>
  <si>
    <t xml:space="preserve">МУСКАДЕТ 18/20</t>
  </si>
  <si>
    <t xml:space="preserve">Lilium Paradero</t>
  </si>
  <si>
    <t xml:space="preserve">PARADERO 18/20</t>
  </si>
  <si>
    <t xml:space="preserve">ПАРАДЕРО 18/20</t>
  </si>
  <si>
    <t xml:space="preserve">пунцово-красный с белой каймой, лёгкое гофре</t>
  </si>
  <si>
    <t xml:space="preserve">SIBERIA 18/20</t>
  </si>
  <si>
    <t xml:space="preserve">СИБИРЬ 18/20</t>
  </si>
  <si>
    <t xml:space="preserve">Lilium Snowboard</t>
  </si>
  <si>
    <t xml:space="preserve">SNOWBOARD 18/20</t>
  </si>
  <si>
    <t xml:space="preserve">СНОУБОРД 18/20</t>
  </si>
  <si>
    <t xml:space="preserve">МАХРОВЫЙ, белый с чуть розоватыми кончиками, 20см</t>
  </si>
  <si>
    <t xml:space="preserve">STARGAZER 18/20</t>
  </si>
  <si>
    <t xml:space="preserve">СТАРГЕЙЗЕР 18/20</t>
  </si>
  <si>
    <t xml:space="preserve">Л.О. ГИБРИДЫ</t>
  </si>
  <si>
    <t xml:space="preserve">Lilium Triumphator</t>
  </si>
  <si>
    <t xml:space="preserve">TRIUMPHATOR 18/20</t>
  </si>
  <si>
    <t xml:space="preserve">ТРИУМФАТОР 18/20</t>
  </si>
  <si>
    <t xml:space="preserve">кремово-белый, сердцевина темно-розовая</t>
  </si>
  <si>
    <t xml:space="preserve">О.Т. ГИБРИДЫ</t>
  </si>
  <si>
    <t xml:space="preserve">BEVERLY'S DREAM 18/20</t>
  </si>
  <si>
    <t xml:space="preserve">БЕВЕРЛИ ДРИМ 18/20</t>
  </si>
  <si>
    <t xml:space="preserve">BIG BROTHER 18/20</t>
  </si>
  <si>
    <t xml:space="preserve">БИГ БРАЗЕР 18/20</t>
  </si>
  <si>
    <t xml:space="preserve">BORRELLO 18/20</t>
  </si>
  <si>
    <t xml:space="preserve">БОРРЕЛЛО 18/20</t>
  </si>
  <si>
    <t xml:space="preserve">бордовый, лянцевый, 28см</t>
  </si>
  <si>
    <t xml:space="preserve">FOREVER 18/20</t>
  </si>
  <si>
    <t xml:space="preserve">ФОРЕВЕ 18/20</t>
  </si>
  <si>
    <t xml:space="preserve">HIGH TEA 18/20</t>
  </si>
  <si>
    <t xml:space="preserve">ХАЙ ТИ 18/20</t>
  </si>
  <si>
    <t xml:space="preserve">IMPRATO 18/20</t>
  </si>
  <si>
    <t xml:space="preserve">ИМПРАТО 18/20</t>
  </si>
  <si>
    <t xml:space="preserve">ON STAGE 18/20</t>
  </si>
  <si>
    <t xml:space="preserve">ОН СТЕЙДЖ 18/20</t>
  </si>
  <si>
    <t xml:space="preserve">SALTARELLO 18/20</t>
  </si>
  <si>
    <t xml:space="preserve">САЛТАРЕЛЛО 18/20</t>
  </si>
  <si>
    <t xml:space="preserve">16/18</t>
  </si>
  <si>
    <t xml:space="preserve">TABLEDANCE 18/20</t>
  </si>
  <si>
    <t xml:space="preserve">ТЕЙБЛДАНС 18/20</t>
  </si>
  <si>
    <t xml:space="preserve">WHITE EYES 18/20</t>
  </si>
  <si>
    <t xml:space="preserve">УАЙТ АЙЗ 18/20</t>
  </si>
  <si>
    <t xml:space="preserve">YELLOWEEN 18/20</t>
  </si>
  <si>
    <t xml:space="preserve">ЙЕЛЛОУИН 18/20</t>
  </si>
  <si>
    <t xml:space="preserve">ЛУКОВИЧНЫЕ "COLOR LINE". ЛЕТО-ОСЕНЬ 2019
Голландия (интернет-каталог: www.gardenbulbs.ru )</t>
  </si>
  <si>
    <t xml:space="preserve">урожай 2019 г.</t>
  </si>
  <si>
    <t xml:space="preserve">Предложение без обязательств до момента подтверждения заказа.</t>
  </si>
  <si>
    <t xml:space="preserve">Некоторые сорта доступны в ограниченном количестве.</t>
  </si>
  <si>
    <t xml:space="preserve">Возможно отсутствие некоторых сортов после подтверждения заявки по результатам сбора и обработки урожая.</t>
  </si>
  <si>
    <t xml:space="preserve">В зависимости от результатов урожая, иногда, возможно изменение размеров и фасовка луковиц.</t>
  </si>
  <si>
    <t xml:space="preserve">версия от 18-05</t>
  </si>
  <si>
    <t xml:space="preserve">раз
мер луковиц</t>
  </si>
  <si>
    <t xml:space="preserve">ФАСОВКА лук в упак-ке</t>
  </si>
  <si>
    <t xml:space="preserve">новинка</t>
  </si>
  <si>
    <t xml:space="preserve">Цена
за 1 лук.</t>
  </si>
  <si>
    <t xml:space="preserve">Latin name</t>
  </si>
  <si>
    <t xml:space="preserve">ТЮЛЬПАНЫ. Упаковка в п/эт. пакет + полноцветная картинка</t>
  </si>
  <si>
    <t xml:space="preserve">СУПЕР-ТЮЛЬПАНЫ "ДВОЙНОЙ ЭФФЕКТ"</t>
  </si>
  <si>
    <t xml:space="preserve">Tulipa Peggy Wonder</t>
  </si>
  <si>
    <t xml:space="preserve">Tulipa Peggy Wonder 2</t>
  </si>
  <si>
    <t xml:space="preserve">Тюльпан</t>
  </si>
  <si>
    <t xml:space="preserve">Пегги Уандер</t>
  </si>
  <si>
    <r>
      <rPr>
        <b val="true"/>
        <sz val="10"/>
        <rFont val="Arial"/>
        <family val="2"/>
        <charset val="204"/>
      </rPr>
      <t xml:space="preserve">ГУСТОМАХРОВЫЙ+МНОГОЦВЕТКОВЫЙ 
суперновинка 2019
</t>
    </r>
    <r>
      <rPr>
        <sz val="10"/>
        <rFont val="Arial"/>
        <family val="2"/>
        <charset val="204"/>
      </rPr>
      <t xml:space="preserve">двухцветный - внешние лепестки малиновые, центральные кремово белые</t>
    </r>
  </si>
  <si>
    <t xml:space="preserve">45см</t>
  </si>
  <si>
    <t xml:space="preserve">11/+</t>
  </si>
  <si>
    <t xml:space="preserve">2й эффект</t>
  </si>
  <si>
    <t xml:space="preserve">Tulipa 17th Century</t>
  </si>
  <si>
    <t xml:space="preserve">17-й Век</t>
  </si>
  <si>
    <r>
      <rPr>
        <b val="true"/>
        <i val="true"/>
        <sz val="10"/>
        <rFont val="Arial"/>
        <family val="2"/>
        <charset val="204"/>
      </rPr>
      <t xml:space="preserve">МАХРОВЫЙ+ХАМЕЛЕОН</t>
    </r>
    <r>
      <rPr>
        <sz val="10"/>
        <rFont val="Arial"/>
        <family val="2"/>
        <charset val="204"/>
      </rPr>
      <t xml:space="preserve"> цвет постепенно переходит от нежно-абрикосового к малиновому через очень эффектный меланж двух окрасок</t>
    </r>
  </si>
  <si>
    <t xml:space="preserve">50см</t>
  </si>
  <si>
    <t xml:space="preserve">Tulipa Adore</t>
  </si>
  <si>
    <t xml:space="preserve">Адоре</t>
  </si>
  <si>
    <r>
      <rPr>
        <sz val="10"/>
        <rFont val="Arial"/>
        <family val="2"/>
        <charset val="1"/>
      </rPr>
      <t xml:space="preserve">тёмно-розовый с белёсым краем лепестков </t>
    </r>
    <r>
      <rPr>
        <b val="true"/>
        <i val="true"/>
        <sz val="10"/>
        <rFont val="Arial"/>
        <family val="2"/>
        <charset val="204"/>
      </rPr>
      <t xml:space="preserve">МНОГОЦВЕТКОВЫЙ +МАХРОВЫЙ</t>
    </r>
  </si>
  <si>
    <t xml:space="preserve">Tulipa Alexandra</t>
  </si>
  <si>
    <t xml:space="preserve">Александра</t>
  </si>
  <si>
    <r>
      <rPr>
        <sz val="10"/>
        <rFont val="Arial"/>
        <family val="2"/>
        <charset val="1"/>
      </rPr>
      <t xml:space="preserve">оранжево-алый с жёлтыми подпалинами, похож на пламя </t>
    </r>
    <r>
      <rPr>
        <b val="true"/>
        <i val="true"/>
        <sz val="10"/>
        <rFont val="Arial"/>
        <family val="2"/>
        <charset val="204"/>
      </rPr>
      <t xml:space="preserve">ЛИЛИЕЦВЕТНЫЙ + БАХРОМЧАТЫЙ</t>
    </r>
  </si>
  <si>
    <t xml:space="preserve">Tulipa Anfield</t>
  </si>
  <si>
    <t xml:space="preserve">Анфилд</t>
  </si>
  <si>
    <r>
      <rPr>
        <sz val="10"/>
        <rFont val="Arial"/>
        <family val="2"/>
        <charset val="204"/>
      </rPr>
      <t xml:space="preserve">ярко-алый </t>
    </r>
    <r>
      <rPr>
        <b val="true"/>
        <i val="true"/>
        <sz val="10"/>
        <rFont val="Arial"/>
        <family val="2"/>
        <charset val="204"/>
      </rPr>
      <t xml:space="preserve">МАХРОВЫЙ + БАХРОМЧ.</t>
    </r>
  </si>
  <si>
    <t xml:space="preserve">12/+</t>
  </si>
  <si>
    <t xml:space="preserve">Tulipa Annelinde</t>
  </si>
  <si>
    <t xml:space="preserve">Аннелинда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</si>
  <si>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   белый, светло-роз.
</t>
    </r>
    <r>
      <rPr>
        <b val="true"/>
        <i val="true"/>
        <sz val="10"/>
        <rFont val="Arial"/>
        <family val="2"/>
        <charset val="204"/>
      </rPr>
      <t xml:space="preserve">МНОГОЦВЕТКОВЫЙ+МАХРОВЫЙ</t>
    </r>
  </si>
  <si>
    <t xml:space="preserve">Tulipa Annelinde White</t>
  </si>
  <si>
    <t xml:space="preserve">Аннелинда Уайт</t>
  </si>
  <si>
    <r>
      <rPr>
        <sz val="10"/>
        <rFont val="Arial"/>
        <family val="2"/>
        <charset val="204"/>
      </rPr>
      <t xml:space="preserve">кремово-белый, внешние лепестки с зелёной полосой, декоративная листва </t>
    </r>
    <r>
      <rPr>
        <b val="true"/>
        <i val="true"/>
        <sz val="10"/>
        <rFont val="Arial"/>
        <family val="2"/>
        <charset val="204"/>
      </rPr>
      <t xml:space="preserve">МНОГОЦВЕТКОВЫЙ + МАХРОВЫЙ</t>
    </r>
  </si>
  <si>
    <t xml:space="preserve">Tulipa Aquilla</t>
  </si>
  <si>
    <t xml:space="preserve">Акилла</t>
  </si>
  <si>
    <r>
      <rPr>
        <sz val="10"/>
        <rFont val="Arial"/>
        <family val="2"/>
        <charset val="204"/>
      </rPr>
      <t xml:space="preserve">желтый, контрастн. красный край
</t>
    </r>
    <r>
      <rPr>
        <b val="true"/>
        <i val="true"/>
        <sz val="10"/>
        <rFont val="Arial"/>
        <family val="2"/>
        <charset val="204"/>
      </rPr>
      <t xml:space="preserve">МНОГОЦВЕТКОВЫЙ+МАХРОВЫЙ</t>
    </r>
  </si>
  <si>
    <t xml:space="preserve">Tulipa Baby Blue</t>
  </si>
  <si>
    <t xml:space="preserve">Бейби Блю</t>
  </si>
  <si>
    <r>
      <rPr>
        <sz val="10"/>
        <rFont val="Arial"/>
        <family val="2"/>
        <charset val="1"/>
      </rPr>
      <t xml:space="preserve">сиреневый. </t>
    </r>
    <r>
      <rPr>
        <b val="true"/>
        <i val="true"/>
        <sz val="10"/>
        <rFont val="Arial"/>
        <family val="2"/>
        <charset val="204"/>
      </rPr>
      <t xml:space="preserve">МАХРОВЫЙ+СУПЕРКАРЛИК</t>
    </r>
  </si>
  <si>
    <t xml:space="preserve">10см</t>
  </si>
  <si>
    <t xml:space="preserve">Tulipa Bastia</t>
  </si>
  <si>
    <t xml:space="preserve">Бастия</t>
  </si>
  <si>
    <r>
      <rPr>
        <sz val="10"/>
        <rFont val="Arial"/>
        <family val="2"/>
        <charset val="204"/>
      </rPr>
      <t xml:space="preserve">палево-бурый с желтым
</t>
    </r>
    <r>
      <rPr>
        <b val="true"/>
        <i val="true"/>
        <sz val="10"/>
        <rFont val="Arial"/>
        <family val="2"/>
        <charset val="204"/>
      </rPr>
      <t xml:space="preserve">МНОГОЦВЕТКОВЫЙ+МАХРОВЫЙ</t>
    </r>
  </si>
  <si>
    <t xml:space="preserve">Tulipa Belfort 1</t>
  </si>
  <si>
    <t xml:space="preserve">Tulipa Belfort 2</t>
  </si>
  <si>
    <t xml:space="preserve">Белфорт</t>
  </si>
  <si>
    <r>
      <rPr>
        <b val="true"/>
        <i val="true"/>
        <sz val="10"/>
        <rFont val="Arial"/>
        <family val="2"/>
        <charset val="204"/>
      </rPr>
      <t xml:space="preserve">МАХРОВЫЙ+БАХРОМЧАТЫЙ</t>
    </r>
    <r>
      <rPr>
        <sz val="10"/>
        <rFont val="Arial"/>
        <family val="2"/>
        <charset val="204"/>
      </rPr>
      <t xml:space="preserve"> кораллово-красный, внешние лепестки зелёные с розовой бахромой</t>
    </r>
  </si>
  <si>
    <t xml:space="preserve">Tulipa Belfort</t>
  </si>
  <si>
    <t xml:space="preserve">Tulipa Belicia</t>
  </si>
  <si>
    <t xml:space="preserve">Белиция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</si>
  <si>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   от лимонно-желт. До белого с малиновой каймой
</t>
    </r>
    <r>
      <rPr>
        <b val="true"/>
        <i val="true"/>
        <sz val="10"/>
        <rFont val="Arial"/>
        <family val="2"/>
        <charset val="204"/>
      </rPr>
      <t xml:space="preserve">МНОГОЦВЕТКОВЫЙ+МАХРОВЫЙ</t>
    </r>
  </si>
  <si>
    <t xml:space="preserve">55см</t>
  </si>
  <si>
    <t xml:space="preserve">Tulipa BlueBerry Ice</t>
  </si>
  <si>
    <t xml:space="preserve">БлюБерри Айс</t>
  </si>
  <si>
    <r>
      <rPr>
        <b val="true"/>
        <i val="true"/>
        <sz val="10"/>
        <rFont val="Arial"/>
        <family val="2"/>
        <charset val="204"/>
      </rPr>
      <t xml:space="preserve">ПОПУГАЙНЫЙ +ГУСТОМАХРОВЫЙ </t>
    </r>
    <r>
      <rPr>
        <i val="true"/>
        <sz val="10"/>
        <rFont val="Arial"/>
        <family val="2"/>
        <charset val="204"/>
      </rPr>
      <t xml:space="preserve">фиолетово-лиловый , крайние лепестки зеленые</t>
    </r>
  </si>
  <si>
    <t xml:space="preserve">Tulipa Blue Wow</t>
  </si>
  <si>
    <t xml:space="preserve">Блю Вау</t>
  </si>
  <si>
    <r>
      <rPr>
        <b val="true"/>
        <i val="true"/>
        <sz val="10"/>
        <rFont val="Arial"/>
        <family val="2"/>
        <charset val="204"/>
      </rPr>
      <t xml:space="preserve">ГУСТОМАХРОВЫЙ</t>
    </r>
    <r>
      <rPr>
        <sz val="10"/>
        <rFont val="Arial"/>
        <family val="2"/>
        <charset val="204"/>
      </rPr>
      <t xml:space="preserve">, ярко-фиолетовый, внешние лепестки зеленые</t>
    </r>
  </si>
  <si>
    <t xml:space="preserve">Tulipa Brest</t>
  </si>
  <si>
    <t xml:space="preserve">Брест</t>
  </si>
  <si>
    <r>
      <rPr>
        <sz val="10"/>
        <rFont val="Arial"/>
        <family val="2"/>
        <charset val="1"/>
      </rPr>
      <t xml:space="preserve">тёмно-розовый с белой бахромой 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</si>
  <si>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Brisbane</t>
  </si>
  <si>
    <t xml:space="preserve">Бризбейн</t>
  </si>
  <si>
    <r>
      <rPr>
        <b val="true"/>
        <i val="true"/>
        <sz val="10"/>
        <rFont val="Arial"/>
        <family val="2"/>
        <charset val="204"/>
      </rPr>
      <t xml:space="preserve">МАХРОВЫЙ +ГУСТОБАХРОМЧАТЫЙ</t>
    </r>
    <r>
      <rPr>
        <b val="true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кораллово-красный с плотной желтой бахромой</t>
    </r>
  </si>
  <si>
    <t xml:space="preserve">Tulipa Brooklyn</t>
  </si>
  <si>
    <t xml:space="preserve">Бруклин</t>
  </si>
  <si>
    <r>
      <rPr>
        <sz val="10"/>
        <rFont val="Arial"/>
        <family val="2"/>
        <charset val="204"/>
      </rPr>
      <t xml:space="preserve">густомахровый, многоярусный с белой "шапочкой",
</t>
    </r>
    <r>
      <rPr>
        <b val="true"/>
        <i val="true"/>
        <sz val="10"/>
        <rFont val="Arial"/>
        <family val="2"/>
        <charset val="204"/>
      </rPr>
      <t xml:space="preserve">ГУСТОМАХРОВЫЙ</t>
    </r>
  </si>
  <si>
    <t xml:space="preserve">Tulipa Charming Beauty</t>
  </si>
  <si>
    <t xml:space="preserve">Шарминг Бьюти</t>
  </si>
  <si>
    <r>
      <rPr>
        <sz val="10"/>
        <rFont val="Arial"/>
        <family val="2"/>
        <charset val="204"/>
      </rPr>
      <t xml:space="preserve">гибрид от Анжелика. различные оттенки абрикосово-мандаринового с розовато-абрикосовыми внешними лепестками. </t>
    </r>
    <r>
      <rPr>
        <b val="true"/>
        <sz val="10"/>
        <rFont val="Arial"/>
        <family val="2"/>
        <charset val="204"/>
      </rPr>
      <t xml:space="preserve">МНГОЦВЕТКОВЫЙ+МАХРОВЫЙ</t>
    </r>
  </si>
  <si>
    <t xml:space="preserve">Tulipa Charming Lady</t>
  </si>
  <si>
    <t xml:space="preserve">Шарминг Лейди</t>
  </si>
  <si>
    <r>
      <rPr>
        <sz val="10"/>
        <rFont val="Arial"/>
        <family val="2"/>
        <charset val="204"/>
      </rPr>
      <t xml:space="preserve">розово-оранжевый со светл.
</t>
    </r>
    <r>
      <rPr>
        <b val="true"/>
        <i val="true"/>
        <sz val="10"/>
        <rFont val="Arial"/>
        <family val="2"/>
        <charset val="204"/>
      </rPr>
      <t xml:space="preserve">МНГОЦВЕТКОВЫЙ+МАХРОВЫЙ</t>
    </r>
  </si>
  <si>
    <t xml:space="preserve">40см</t>
  </si>
  <si>
    <t xml:space="preserve">Tulipa Cool Crystal</t>
  </si>
  <si>
    <t xml:space="preserve">Кул Кристал</t>
  </si>
  <si>
    <t xml:space="preserve">лепестки ярко-розовые и кремовые, бахрома белая МАХРОВЫЙ+БАХРОМЧ.</t>
  </si>
  <si>
    <t xml:space="preserve">Tulipa Crispion Love</t>
  </si>
  <si>
    <t xml:space="preserve">Криспион Лов</t>
  </si>
  <si>
    <r>
      <rPr>
        <b val="true"/>
        <i val="true"/>
        <sz val="10"/>
        <rFont val="Arial"/>
        <family val="2"/>
        <charset val="204"/>
      </rPr>
      <t xml:space="preserve">МАХРОВЫЙ+БАХРОМЧ</t>
    </r>
    <r>
      <rPr>
        <sz val="10"/>
        <rFont val="Arial"/>
        <family val="2"/>
        <charset val="204"/>
      </rPr>
      <t xml:space="preserve">. розовый с белой бахромой </t>
    </r>
  </si>
  <si>
    <t xml:space="preserve">Tulipa Crispion Sweet</t>
  </si>
  <si>
    <t xml:space="preserve">Криспион Суит</t>
  </si>
  <si>
    <r>
      <rPr>
        <sz val="10"/>
        <rFont val="Arial"/>
        <family val="2"/>
        <charset val="204"/>
      </rPr>
      <t xml:space="preserve">розово-белый 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</si>
  <si>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Crown of Dynasty</t>
  </si>
  <si>
    <t xml:space="preserve">Краун оф Дайнести</t>
  </si>
  <si>
    <r>
      <rPr>
        <b val="true"/>
        <i val="true"/>
        <sz val="10"/>
        <rFont val="Arial"/>
        <family val="2"/>
        <charset val="204"/>
      </rPr>
      <t xml:space="preserve">Тип 'ПИКЧЕР', бутоны в виде короны </t>
    </r>
    <r>
      <rPr>
        <sz val="10"/>
        <rFont val="Arial"/>
        <family val="2"/>
        <charset val="204"/>
      </rPr>
      <t xml:space="preserve">перламутрово нежно-розовый с кремовым основанием</t>
    </r>
  </si>
  <si>
    <t xml:space="preserve">Tulipa Crown of Negrita</t>
  </si>
  <si>
    <t xml:space="preserve">Краун оф Негрита</t>
  </si>
  <si>
    <r>
      <rPr>
        <b val="true"/>
        <sz val="10"/>
        <rFont val="Arial"/>
        <family val="2"/>
        <charset val="204"/>
      </rPr>
      <t xml:space="preserve">Тип 'ПИКЧЕР', </t>
    </r>
    <r>
      <rPr>
        <sz val="10"/>
        <rFont val="Arial"/>
        <family val="2"/>
        <charset val="204"/>
      </rPr>
      <t xml:space="preserve">бутоны в виде короны, темно-фиолетовый</t>
    </r>
  </si>
  <si>
    <t xml:space="preserve">Tulipa Crown Mixed</t>
  </si>
  <si>
    <t xml:space="preserve">Краун Микс</t>
  </si>
  <si>
    <r>
      <rPr>
        <b val="true"/>
        <sz val="10"/>
        <rFont val="Arial"/>
        <family val="2"/>
        <charset val="204"/>
      </rPr>
      <t xml:space="preserve">ТИП "ПИКЧЕР"</t>
    </r>
    <r>
      <rPr>
        <sz val="10"/>
        <rFont val="Arial"/>
        <family val="2"/>
        <charset val="204"/>
      </rPr>
      <t xml:space="preserve"> бутоны в виде короны, смесь</t>
    </r>
  </si>
  <si>
    <t xml:space="preserve">Tulipa Crown Mix</t>
  </si>
  <si>
    <t xml:space="preserve">Tulipa Double Crispa Mix</t>
  </si>
  <si>
    <t xml:space="preserve">Дабл Криспа Микс</t>
  </si>
  <si>
    <r>
      <rPr>
        <sz val="10"/>
        <rFont val="Arial"/>
        <family val="2"/>
        <charset val="204"/>
      </rPr>
      <t xml:space="preserve">смесь сортов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</si>
  <si>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Double Flaming Bird</t>
  </si>
  <si>
    <t xml:space="preserve">Дабл Флэминг Бёрд</t>
  </si>
  <si>
    <r>
      <rPr>
        <b val="true"/>
        <i val="true"/>
        <sz val="10"/>
        <rFont val="Arial"/>
        <family val="2"/>
        <charset val="204"/>
      </rPr>
      <t xml:space="preserve">ГУСТОМАХРОВЫЙ</t>
    </r>
    <r>
      <rPr>
        <sz val="10"/>
        <rFont val="Arial"/>
        <family val="2"/>
        <charset val="204"/>
      </rPr>
      <t xml:space="preserve"> многоярусный, лепестки нижних ярусов зеленые с малиновыми штрихами, лепестки верхних ярусов кремово-белые с малиновыми штрихами</t>
    </r>
  </si>
  <si>
    <t xml:space="preserve">Tulipa Double Flaming Parrot</t>
  </si>
  <si>
    <t xml:space="preserve">Дабл Флэминг Пэррот</t>
  </si>
  <si>
    <r>
      <rPr>
        <sz val="10"/>
        <rFont val="Arial"/>
        <family val="2"/>
        <charset val="204"/>
      </rPr>
      <t xml:space="preserve">желтый с темно-красным, бокал крупный
</t>
    </r>
    <r>
      <rPr>
        <b val="true"/>
        <i val="true"/>
        <sz val="10"/>
        <rFont val="Arial"/>
        <family val="2"/>
        <charset val="204"/>
      </rPr>
      <t xml:space="preserve">ПОПУГАЙНЫЙ+МАХРОВЫЙ</t>
    </r>
  </si>
  <si>
    <t xml:space="preserve">Tulipa Double Touch 1</t>
  </si>
  <si>
    <t xml:space="preserve">Tulipa Double Touch 2</t>
  </si>
  <si>
    <t xml:space="preserve">Дабл Тач</t>
  </si>
  <si>
    <r>
      <rPr>
        <b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  </t>
    </r>
    <r>
      <rPr>
        <b val="true"/>
        <i val="true"/>
        <sz val="10"/>
        <rFont val="Arial"/>
        <family val="2"/>
        <charset val="204"/>
      </rPr>
      <t xml:space="preserve">ГУСТОМАХРОВЫЙ</t>
    </r>
    <r>
      <rPr>
        <sz val="10"/>
        <rFont val="Arial"/>
        <family val="2"/>
        <charset val="204"/>
      </rPr>
      <t xml:space="preserve"> белый с розовой каймой до почти полностью малиново-розового</t>
    </r>
  </si>
  <si>
    <t xml:space="preserve">Tulipa Double Touch</t>
  </si>
  <si>
    <t xml:space="preserve">Tulipa Dutch Pioneer</t>
  </si>
  <si>
    <t xml:space="preserve">Датч Пионер</t>
  </si>
  <si>
    <r>
      <rPr>
        <sz val="10"/>
        <rFont val="Arial"/>
        <family val="2"/>
        <charset val="204"/>
      </rPr>
      <t xml:space="preserve">бордово-красный с желтой каймой, похож на огонёк </t>
    </r>
    <r>
      <rPr>
        <b val="true"/>
        <i val="true"/>
        <sz val="10"/>
        <rFont val="Arial"/>
        <family val="2"/>
        <charset val="204"/>
      </rPr>
      <t xml:space="preserve">МАХРОВЫЙ + БАХРОМЧАТЫЙ</t>
    </r>
  </si>
  <si>
    <t xml:space="preserve">Tulipa Elegant Crown</t>
  </si>
  <si>
    <t xml:space="preserve">Элегант Краун</t>
  </si>
  <si>
    <r>
      <rPr>
        <sz val="10"/>
        <rFont val="Arial"/>
        <family val="2"/>
        <charset val="204"/>
      </rPr>
      <t xml:space="preserve">(Leen van der mark Picture) </t>
    </r>
    <r>
      <rPr>
        <b val="true"/>
        <i val="true"/>
        <sz val="10"/>
        <rFont val="Arial"/>
        <family val="2"/>
        <charset val="204"/>
      </rPr>
      <t xml:space="preserve">Тип 'ПИКЧЕР', бутоны в виде короны</t>
    </r>
    <r>
      <rPr>
        <sz val="10"/>
        <rFont val="Arial"/>
        <family val="2"/>
        <charset val="204"/>
      </rPr>
      <t xml:space="preserve">  розово-красный с белым кантом </t>
    </r>
  </si>
  <si>
    <t xml:space="preserve">Tulipa Esprit</t>
  </si>
  <si>
    <t xml:space="preserve">Эсприт</t>
  </si>
  <si>
    <r>
      <rPr>
        <sz val="10"/>
        <rFont val="Arial"/>
        <family val="2"/>
        <charset val="1"/>
      </rPr>
      <t xml:space="preserve">абрикосово-оранжевый 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</si>
  <si>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Estatic</t>
  </si>
  <si>
    <t xml:space="preserve">Эстатик</t>
  </si>
  <si>
    <r>
      <rPr>
        <b val="true"/>
        <i val="true"/>
        <sz val="10"/>
        <rFont val="Arial"/>
        <family val="2"/>
        <charset val="204"/>
      </rPr>
      <t xml:space="preserve">МНОГОЦВЕТКОВЫЙ +МАХРОВЫЙ </t>
    </r>
    <r>
      <rPr>
        <sz val="10"/>
        <rFont val="Arial"/>
        <family val="2"/>
        <charset val="204"/>
      </rPr>
      <t xml:space="preserve">карминно-красный</t>
    </r>
  </si>
  <si>
    <t xml:space="preserve">Tulipa Evita</t>
  </si>
  <si>
    <t xml:space="preserve">Эвита</t>
  </si>
  <si>
    <r>
      <rPr>
        <sz val="10"/>
        <rFont val="Arial"/>
        <family val="2"/>
        <charset val="204"/>
      </rPr>
      <t xml:space="preserve">белый
</t>
    </r>
    <r>
      <rPr>
        <b val="true"/>
        <i val="true"/>
        <sz val="10"/>
        <rFont val="Arial"/>
        <family val="2"/>
        <charset val="204"/>
      </rPr>
      <t xml:space="preserve">МНГОЦВЕТКОВЫЙ+МАХРОВЫЙ</t>
    </r>
  </si>
  <si>
    <t xml:space="preserve">Tulipa Exotic Emperor</t>
  </si>
  <si>
    <t xml:space="preserve">Экзотик Эмперор</t>
  </si>
  <si>
    <r>
      <rPr>
        <sz val="10"/>
        <rFont val="Arial"/>
        <family val="2"/>
        <charset val="1"/>
      </rPr>
      <t xml:space="preserve">лепестки белые и кремовые с зелеными штрихами </t>
    </r>
    <r>
      <rPr>
        <b val="true"/>
        <i val="true"/>
        <sz val="10"/>
        <rFont val="Arial"/>
        <family val="2"/>
        <charset val="204"/>
      </rPr>
      <t xml:space="preserve">МАХРОВЫЙ+ФОСТЕРИАНА</t>
    </r>
  </si>
  <si>
    <t xml:space="preserve">35см</t>
  </si>
  <si>
    <t xml:space="preserve">Tulipa Exotic Sun</t>
  </si>
  <si>
    <t xml:space="preserve">Экзотик Сан</t>
  </si>
  <si>
    <r>
      <rPr>
        <sz val="10"/>
        <rFont val="Arial"/>
        <family val="2"/>
        <charset val="1"/>
      </rPr>
      <t xml:space="preserve">медово-желтый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</si>
  <si>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Exquisit</t>
  </si>
  <si>
    <t xml:space="preserve">Экскуист</t>
  </si>
  <si>
    <r>
      <rPr>
        <sz val="10"/>
        <rFont val="Arial"/>
        <family val="2"/>
        <charset val="204"/>
      </rPr>
      <t xml:space="preserve">сиренево-фиолетовый, многоярусный,нижние слои лепестков зелёные </t>
    </r>
    <r>
      <rPr>
        <b val="true"/>
        <i val="true"/>
        <sz val="10"/>
        <rFont val="Arial"/>
        <family val="2"/>
        <charset val="204"/>
      </rPr>
      <t xml:space="preserve">ГУСТОМАХРОВЫЙ</t>
    </r>
  </si>
  <si>
    <t xml:space="preserve">Tulipa Fiery Dream</t>
  </si>
  <si>
    <t xml:space="preserve">Файери Дрим</t>
  </si>
  <si>
    <r>
      <rPr>
        <b val="true"/>
        <i val="true"/>
        <sz val="10"/>
        <rFont val="Arial"/>
        <family val="2"/>
        <charset val="204"/>
      </rPr>
      <t xml:space="preserve">МАХРОВЫЙ+БАХРОМЧ.</t>
    </r>
    <r>
      <rPr>
        <sz val="10"/>
        <rFont val="Arial"/>
        <family val="2"/>
        <charset val="204"/>
      </rPr>
      <t xml:space="preserve"> ярко-алый</t>
    </r>
  </si>
  <si>
    <t xml:space="preserve">Tulipa Flaming Baby</t>
  </si>
  <si>
    <t xml:space="preserve">Флейминг Бейби</t>
  </si>
  <si>
    <r>
      <rPr>
        <b val="true"/>
        <i val="true"/>
        <sz val="10"/>
        <rFont val="Arial"/>
        <family val="2"/>
        <charset val="204"/>
      </rPr>
      <t xml:space="preserve">МАХРОВЫЙ + СУПЕРКАРЛИК </t>
    </r>
    <r>
      <rPr>
        <sz val="10"/>
        <rFont val="Arial"/>
        <family val="2"/>
        <charset val="204"/>
      </rPr>
      <t xml:space="preserve">цвета пламени от желтого до ярко-оранжевого в разной интенсивности</t>
    </r>
  </si>
  <si>
    <t xml:space="preserve">20см</t>
  </si>
  <si>
    <t xml:space="preserve">10/11</t>
  </si>
  <si>
    <t xml:space="preserve">Tulipa Fringed Beauty</t>
  </si>
  <si>
    <t xml:space="preserve">Фринджет Бьюти</t>
  </si>
  <si>
    <r>
      <rPr>
        <sz val="10"/>
        <rFont val="Arial"/>
        <family val="2"/>
        <charset val="204"/>
      </rPr>
      <t xml:space="preserve">винно-красный с жёлтой бахромой 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</si>
  <si>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Fringed Family</t>
  </si>
  <si>
    <t xml:space="preserve">Фринджет Фэмили</t>
  </si>
  <si>
    <r>
      <rPr>
        <sz val="10"/>
        <rFont val="Arial"/>
        <family val="2"/>
        <charset val="204"/>
      </rPr>
      <t xml:space="preserve">темно-роз. с роз. бахромой </t>
    </r>
    <r>
      <rPr>
        <b val="true"/>
        <i val="true"/>
        <sz val="10"/>
        <rFont val="Arial"/>
        <family val="2"/>
        <charset val="204"/>
      </rPr>
      <t xml:space="preserve">МНГОЦВЕТКОВЫЙ+БАХРОМЧ.</t>
    </r>
  </si>
  <si>
    <t xml:space="preserve">Tulipa Giant Orange Sunrise</t>
  </si>
  <si>
    <t xml:space="preserve">Tulipa Giant Orange Sunrise 2</t>
  </si>
  <si>
    <t xml:space="preserve">Джиант Оранж Санрайз</t>
  </si>
  <si>
    <r>
      <rPr>
        <b val="true"/>
        <i val="true"/>
        <sz val="10"/>
        <rFont val="Arial"/>
        <family val="2"/>
        <charset val="204"/>
      </rPr>
      <t xml:space="preserve">ОГРОМНЫЕ ЦВЕТКИ: ТИП ГРЕЙГА </t>
    </r>
    <r>
      <rPr>
        <sz val="10"/>
        <rFont val="Arial"/>
        <family val="2"/>
        <charset val="204"/>
      </rPr>
      <t xml:space="preserve">Этот сорт по праву носит название "самый крупный тюльпан мире". Огромные яркие оранжево-алые цветки.</t>
    </r>
  </si>
  <si>
    <t xml:space="preserve">Tulipa Globina</t>
  </si>
  <si>
    <t xml:space="preserve">Глобина</t>
  </si>
  <si>
    <t xml:space="preserve">полностью махровый, белый, лепестки волнистые, слегка бахромчатые</t>
  </si>
  <si>
    <t xml:space="preserve">Tulipa Gold Dust</t>
  </si>
  <si>
    <t xml:space="preserve">Голд Даст</t>
  </si>
  <si>
    <r>
      <rPr>
        <sz val="10"/>
        <rFont val="Arial"/>
        <family val="2"/>
        <charset val="1"/>
      </rPr>
      <t xml:space="preserve">винно-красный, с желтой бахромой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</si>
  <si>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Golden Gate 1</t>
  </si>
  <si>
    <t xml:space="preserve">Tulipa Golden Gate 2</t>
  </si>
  <si>
    <t xml:space="preserve">Голден Гейт</t>
  </si>
  <si>
    <r>
      <rPr>
        <b val="true"/>
        <i val="true"/>
        <sz val="10"/>
        <rFont val="Arial"/>
        <family val="2"/>
        <charset val="204"/>
      </rPr>
      <t xml:space="preserve">ГУСТОМАХРОВЫЙ+ГУСТОБАХРОМЧАТЫЙ </t>
    </r>
    <r>
      <rPr>
        <sz val="10"/>
        <rFont val="Arial"/>
        <family val="2"/>
        <charset val="204"/>
      </rPr>
      <t xml:space="preserve">жёлтый, внешние лепестки зелёные, бахрома с красными вкраплениями</t>
    </r>
  </si>
  <si>
    <t xml:space="preserve">Tulipa Golden Gate</t>
  </si>
  <si>
    <t xml:space="preserve">Tulipa Green Star</t>
  </si>
  <si>
    <t xml:space="preserve">Грин Стар</t>
  </si>
  <si>
    <r>
      <rPr>
        <sz val="10"/>
        <rFont val="Arial"/>
        <family val="2"/>
        <charset val="204"/>
      </rPr>
      <t xml:space="preserve">кремово-белый с зелеными "перьями" </t>
    </r>
    <r>
      <rPr>
        <b val="true"/>
        <i val="true"/>
        <sz val="10"/>
        <rFont val="Arial"/>
        <family val="2"/>
        <charset val="204"/>
      </rPr>
      <t xml:space="preserve">ЛИЛИЕЦВЕТНЫЙ + ЗЕЛЕНОЦВЕТНЫЙ</t>
    </r>
  </si>
  <si>
    <t xml:space="preserve">Tulipa Gudoshnik Double</t>
  </si>
  <si>
    <t xml:space="preserve">Дабл Художник</t>
  </si>
  <si>
    <r>
      <rPr>
        <b val="true"/>
        <i val="true"/>
        <sz val="10"/>
        <rFont val="Arial"/>
        <family val="2"/>
        <charset val="204"/>
      </rPr>
      <t xml:space="preserve">ХАМЕЛЕОН+МАХРОВЫЙ
</t>
    </r>
    <r>
      <rPr>
        <sz val="10"/>
        <rFont val="Arial"/>
        <family val="2"/>
        <charset val="204"/>
      </rPr>
      <t xml:space="preserve">три перевоплощения во время цветения: от желтого с оранжевым меланжем - в румяно-красно-оранжевый меланж с штрихами - в ярко-красный</t>
    </r>
  </si>
  <si>
    <t xml:space="preserve">Tulipa Harbor Light</t>
  </si>
  <si>
    <t xml:space="preserve">Харбор Лайт</t>
  </si>
  <si>
    <r>
      <rPr>
        <sz val="10"/>
        <rFont val="Arial"/>
        <family val="2"/>
        <charset val="204"/>
      </rPr>
      <t xml:space="preserve">многоярусный, не плотный,лепестки белые сверху и зелёные полосы внизу </t>
    </r>
    <r>
      <rPr>
        <b val="true"/>
        <i val="true"/>
        <sz val="10"/>
        <rFont val="Arial"/>
        <family val="2"/>
        <charset val="204"/>
      </rPr>
      <t xml:space="preserve">МАХРОВЫЙ + ЗЕЛЕНОЦВЕТНЫЙ</t>
    </r>
  </si>
  <si>
    <t xml:space="preserve">Tulipa Holland Baby</t>
  </si>
  <si>
    <t xml:space="preserve">Холланд Бейби</t>
  </si>
  <si>
    <r>
      <rPr>
        <sz val="10"/>
        <rFont val="Arial"/>
        <family val="2"/>
        <charset val="204"/>
      </rPr>
      <t xml:space="preserve">красно-оранжевый
</t>
    </r>
    <r>
      <rPr>
        <b val="true"/>
        <i val="true"/>
        <sz val="10"/>
        <rFont val="Arial"/>
        <family val="2"/>
        <charset val="204"/>
      </rPr>
      <t xml:space="preserve">МНГОЦВЕТКОВЫЙ+МАХРОВЫЙ</t>
    </r>
  </si>
  <si>
    <t xml:space="preserve">Tulipa Ice Cream Banana</t>
  </si>
  <si>
    <t xml:space="preserve">Банана Айс Крим</t>
  </si>
  <si>
    <r>
      <rPr>
        <b val="true"/>
        <sz val="10"/>
        <rFont val="Arial"/>
        <family val="2"/>
        <charset val="204"/>
      </rPr>
      <t xml:space="preserve">ГУСТОМАХРОВЫЙ,</t>
    </r>
    <r>
      <rPr>
        <sz val="10"/>
        <rFont val="Arial"/>
        <family val="2"/>
        <charset val="204"/>
      </rPr>
      <t xml:space="preserve"> верхняя "шапочка" лепестков ярко-желтая, нижние кроющие лепестки бордово-бронзовые</t>
    </r>
  </si>
  <si>
    <t xml:space="preserve">Tulipa Ice Cream Babana </t>
  </si>
  <si>
    <t xml:space="preserve">Tulipa Ice Cream</t>
  </si>
  <si>
    <t xml:space="preserve">Айс Крим</t>
  </si>
  <si>
    <r>
      <rPr>
        <sz val="10"/>
        <rFont val="Arial"/>
        <family val="2"/>
        <charset val="1"/>
      </rPr>
      <t xml:space="preserve">тёмно-розовые с зелёным внешние лепестки, в центре возвышающейся шапочкой белые лепестки </t>
    </r>
    <r>
      <rPr>
        <b val="true"/>
        <i val="true"/>
        <sz val="10"/>
        <rFont val="Arial"/>
        <family val="2"/>
        <charset val="204"/>
      </rPr>
      <t xml:space="preserve">ГУСТОМАХРОВЫЙ</t>
    </r>
  </si>
  <si>
    <t xml:space="preserve">Tulipa Jetfire</t>
  </si>
  <si>
    <t xml:space="preserve">Джетфайр</t>
  </si>
  <si>
    <r>
      <rPr>
        <sz val="10"/>
        <rFont val="Arial"/>
        <family val="2"/>
        <charset val="1"/>
      </rPr>
      <t xml:space="preserve">красный, 
</t>
    </r>
    <r>
      <rPr>
        <b val="true"/>
        <i val="true"/>
        <sz val="10"/>
        <rFont val="Arial"/>
        <family val="2"/>
        <charset val="204"/>
      </rPr>
      <t xml:space="preserve">МНГОЦВЕТКОВЫЙ+БАХРОМЧ</t>
    </r>
    <r>
      <rPr>
        <sz val="10"/>
        <rFont val="Arial"/>
        <family val="2"/>
        <charset val="1"/>
      </rPr>
      <t xml:space="preserve">.</t>
    </r>
  </si>
  <si>
    <t xml:space="preserve">Tulipa Kingston</t>
  </si>
  <si>
    <t xml:space="preserve">Кингстон</t>
  </si>
  <si>
    <r>
      <rPr>
        <sz val="10"/>
        <rFont val="Arial"/>
        <family val="2"/>
        <charset val="1"/>
      </rPr>
      <t xml:space="preserve">красный 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</si>
  <si>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Lion King</t>
  </si>
  <si>
    <t xml:space="preserve">Лион Кинг</t>
  </si>
  <si>
    <r>
      <rPr>
        <sz val="10"/>
        <rFont val="Arial"/>
        <family val="2"/>
        <charset val="204"/>
      </rPr>
      <t xml:space="preserve">бархатно-бордовый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</si>
  <si>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Madelon</t>
  </si>
  <si>
    <t xml:space="preserve">Маделон</t>
  </si>
  <si>
    <r>
      <rPr>
        <b val="true"/>
        <sz val="10"/>
        <rFont val="Arial"/>
        <family val="2"/>
        <charset val="204"/>
      </rPr>
      <t xml:space="preserve">ЭКСКЛЮЗИВ!</t>
    </r>
    <r>
      <rPr>
        <sz val="10"/>
        <rFont val="Arial"/>
        <family val="2"/>
        <charset val="204"/>
      </rPr>
      <t xml:space="preserve"> перламутрово-малиновый с зеленоватостью на внешних лепестках. </t>
    </r>
    <r>
      <rPr>
        <b val="true"/>
        <i val="true"/>
        <sz val="10"/>
        <rFont val="Arial"/>
        <family val="2"/>
        <charset val="204"/>
      </rPr>
      <t xml:space="preserve">МНОГОЦВЕТКОВЫЙ + МАХРОВЫЙ</t>
    </r>
  </si>
  <si>
    <t xml:space="preserve">Tulipa Mariola</t>
  </si>
  <si>
    <t xml:space="preserve">Мариола</t>
  </si>
  <si>
    <r>
      <rPr>
        <sz val="10"/>
        <rFont val="Arial"/>
        <family val="2"/>
        <charset val="204"/>
      </rPr>
      <t xml:space="preserve">лиловый с жёлтым центром </t>
    </r>
    <r>
      <rPr>
        <b val="true"/>
        <i val="true"/>
        <sz val="10"/>
        <rFont val="Arial"/>
        <family val="2"/>
        <charset val="204"/>
      </rPr>
      <t xml:space="preserve">МНОГОЦВЕТКОВЫЙ + МАХРОВЫЙ</t>
    </r>
  </si>
  <si>
    <t xml:space="preserve">Tulipa Maroon</t>
  </si>
  <si>
    <t xml:space="preserve">Маруун</t>
  </si>
  <si>
    <r>
      <rPr>
        <sz val="10"/>
        <rFont val="Arial"/>
        <family val="2"/>
        <charset val="1"/>
      </rPr>
      <t xml:space="preserve">уникальный, насыщенно коричнево-малиновый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</si>
  <si>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Mascotte</t>
  </si>
  <si>
    <t xml:space="preserve">Маскотт</t>
  </si>
  <si>
    <r>
      <rPr>
        <sz val="10"/>
        <rFont val="Arial"/>
        <family val="2"/>
        <charset val="204"/>
      </rPr>
      <t xml:space="preserve">сиреневый со светло-розовой бахромой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</si>
  <si>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Matchpoint</t>
  </si>
  <si>
    <t xml:space="preserve">Матчпоинт</t>
  </si>
  <si>
    <r>
      <rPr>
        <sz val="10"/>
        <rFont val="Arial"/>
        <family val="2"/>
        <charset val="1"/>
      </rPr>
      <t xml:space="preserve">фиолетов. со светл. бахромой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</si>
  <si>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Mon Amour</t>
  </si>
  <si>
    <t xml:space="preserve">Мон Амур</t>
  </si>
  <si>
    <r>
      <rPr>
        <sz val="10"/>
        <rFont val="Arial"/>
        <family val="2"/>
        <charset val="204"/>
      </rPr>
      <t xml:space="preserve">желтый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</si>
  <si>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Monte Spider</t>
  </si>
  <si>
    <t xml:space="preserve">Монте Спайдер</t>
  </si>
  <si>
    <r>
      <rPr>
        <sz val="10"/>
        <rFont val="Arial"/>
        <family val="2"/>
        <charset val="1"/>
      </rPr>
      <t xml:space="preserve">желтый, с раскидистыми лепестками
</t>
    </r>
    <r>
      <rPr>
        <b val="true"/>
        <i val="true"/>
        <sz val="10"/>
        <rFont val="Arial"/>
        <family val="2"/>
        <charset val="204"/>
      </rPr>
      <t xml:space="preserve">ЛИЛИЕЦВ.+МАХРОВЫЙ</t>
    </r>
  </si>
  <si>
    <t xml:space="preserve">Tulipa Navona</t>
  </si>
  <si>
    <t xml:space="preserve">Навона</t>
  </si>
  <si>
    <r>
      <rPr>
        <sz val="10"/>
        <rFont val="Arial"/>
        <family val="2"/>
        <charset val="204"/>
      </rPr>
      <t xml:space="preserve">кумачёво-красный с сиреневатым налётом, глянцевый </t>
    </r>
    <r>
      <rPr>
        <b val="true"/>
        <i val="true"/>
        <sz val="10"/>
        <rFont val="Arial"/>
        <family val="2"/>
        <charset val="204"/>
      </rPr>
      <t xml:space="preserve">МНОГОЦВЕТКОВЫЙ + МАХРОВЫЙ</t>
    </r>
  </si>
  <si>
    <t xml:space="preserve">Tulipa Peptalk</t>
  </si>
  <si>
    <t xml:space="preserve">Пептолк</t>
  </si>
  <si>
    <r>
      <rPr>
        <b val="true"/>
        <sz val="10"/>
        <rFont val="Arial"/>
        <family val="2"/>
        <charset val="204"/>
      </rPr>
      <t xml:space="preserve">МАХРОВЫЙ+ХАМЕЛЕОН</t>
    </r>
    <r>
      <rPr>
        <sz val="10"/>
        <rFont val="Arial"/>
        <family val="2"/>
        <charset val="204"/>
      </rPr>
      <t xml:space="preserve"> расцветки постепенно переходят от светло нежно-розовых оттенков к малиновым и темно-розовым через очень эффектный меланж окрасок</t>
    </r>
  </si>
  <si>
    <t xml:space="preserve">Tulipa Pink Magic 1</t>
  </si>
  <si>
    <t xml:space="preserve">Tulipa Pink Magic 2</t>
  </si>
  <si>
    <t xml:space="preserve">Пинк Мэджик</t>
  </si>
  <si>
    <r>
      <rPr>
        <b val="true"/>
        <i val="true"/>
        <sz val="10"/>
        <rFont val="Arial"/>
        <family val="2"/>
        <charset val="204"/>
      </rPr>
      <t xml:space="preserve">Новинка селекции! МАХРОВЫЙ+БАХРОМЧАТЫЙ</t>
    </r>
    <r>
      <rPr>
        <sz val="10"/>
        <rFont val="Arial"/>
        <family val="2"/>
        <charset val="204"/>
      </rPr>
      <t xml:space="preserve"> палево-розовый с желтой каймой, нижние лепестки зеленоватые</t>
    </r>
  </si>
  <si>
    <t xml:space="preserve">Tulipa Pink Magic</t>
  </si>
  <si>
    <t xml:space="preserve">Tulipa Pop Up Mix</t>
  </si>
  <si>
    <t xml:space="preserve">Поп Ап Смесь</t>
  </si>
  <si>
    <r>
      <rPr>
        <sz val="10"/>
        <rFont val="Arial"/>
        <family val="2"/>
        <charset val="204"/>
      </rPr>
      <t xml:space="preserve">весёлая и яркая смесь великолепных многоярусных сортов </t>
    </r>
    <r>
      <rPr>
        <b val="true"/>
        <i val="true"/>
        <sz val="10"/>
        <rFont val="Arial"/>
        <family val="2"/>
        <charset val="204"/>
      </rPr>
      <t xml:space="preserve">ГУСТОМАХРОВЫЕ</t>
    </r>
  </si>
  <si>
    <t xml:space="preserve">Tulipa Pop Up Purple</t>
  </si>
  <si>
    <t xml:space="preserve">Поп Ап - фиолетовый</t>
  </si>
  <si>
    <r>
      <rPr>
        <sz val="10"/>
        <rFont val="Arial"/>
        <family val="2"/>
        <charset val="204"/>
      </rPr>
      <t xml:space="preserve">тёмно-фиолетовый, нижние лепестки зелёные, глянцевый, многоярусный </t>
    </r>
    <r>
      <rPr>
        <b val="true"/>
        <i val="true"/>
        <sz val="10"/>
        <rFont val="Arial"/>
        <family val="2"/>
        <charset val="204"/>
      </rPr>
      <t xml:space="preserve">ГУСТОМАХРОВЫЙ</t>
    </r>
  </si>
  <si>
    <t xml:space="preserve">Tulipa Pop Up Red</t>
  </si>
  <si>
    <t xml:space="preserve">Поп Ап - красный</t>
  </si>
  <si>
    <r>
      <rPr>
        <sz val="10"/>
        <rFont val="Arial"/>
        <family val="2"/>
        <charset val="204"/>
      </rPr>
      <t xml:space="preserve">красный, нижние лепестки зелёные, глянцевый, многоярусный </t>
    </r>
    <r>
      <rPr>
        <b val="true"/>
        <i val="true"/>
        <sz val="10"/>
        <rFont val="Arial"/>
        <family val="2"/>
        <charset val="204"/>
      </rPr>
      <t xml:space="preserve">ГУСТОМАХРОВЫЙ</t>
    </r>
  </si>
  <si>
    <t xml:space="preserve">Tulipa Pop Up Yellow</t>
  </si>
  <si>
    <t xml:space="preserve">Поп Ап - желтый</t>
  </si>
  <si>
    <r>
      <rPr>
        <sz val="10"/>
        <rFont val="Arial"/>
        <family val="2"/>
        <charset val="204"/>
      </rPr>
      <t xml:space="preserve">жёлтый, нижние лепестки зелёные, глянцевый, многоярусный </t>
    </r>
    <r>
      <rPr>
        <b val="true"/>
        <i val="true"/>
        <sz val="10"/>
        <rFont val="Arial"/>
        <family val="2"/>
        <charset val="204"/>
      </rPr>
      <t xml:space="preserve">ГУСТОМАХРОВЫЙ</t>
    </r>
  </si>
  <si>
    <t xml:space="preserve">Tulipa Popcorn</t>
  </si>
  <si>
    <t xml:space="preserve">Попкорн</t>
  </si>
  <si>
    <r>
      <rPr>
        <sz val="10"/>
        <rFont val="Arial"/>
        <family val="2"/>
        <charset val="1"/>
      </rPr>
      <t xml:space="preserve">белый </t>
    </r>
    <r>
      <rPr>
        <b val="true"/>
        <i val="true"/>
        <sz val="10"/>
        <rFont val="Arial"/>
        <family val="2"/>
        <charset val="204"/>
      </rPr>
      <t xml:space="preserve">МАХРОВЫЙ+ СУПЕРКАРЛИК</t>
    </r>
  </si>
  <si>
    <t xml:space="preserve">25см</t>
  </si>
  <si>
    <t xml:space="preserve">9/10</t>
  </si>
  <si>
    <t xml:space="preserve">Tulipa Purple Tower 1</t>
  </si>
  <si>
    <t xml:space="preserve">Tulipa Purple Tower 2</t>
  </si>
  <si>
    <t xml:space="preserve">Пурпл Тауэр</t>
  </si>
  <si>
    <r>
      <rPr>
        <sz val="10"/>
        <rFont val="Arial"/>
        <family val="2"/>
        <charset val="204"/>
      </rPr>
      <t xml:space="preserve">густомахровый, многоярусный с малиновой "шапочкой",
</t>
    </r>
    <r>
      <rPr>
        <b val="true"/>
        <i val="true"/>
        <sz val="10"/>
        <rFont val="Arial"/>
        <family val="2"/>
        <charset val="204"/>
      </rPr>
      <t xml:space="preserve">ГУСТОМАХРОВЫЙ+БАХРОМЧАТЫЙ</t>
    </r>
  </si>
  <si>
    <t xml:space="preserve">Tulipa Purple Tower</t>
  </si>
  <si>
    <t xml:space="preserve">Tulipa Qatar</t>
  </si>
  <si>
    <t xml:space="preserve">Катар</t>
  </si>
  <si>
    <r>
      <rPr>
        <b val="true"/>
        <i val="true"/>
        <sz val="10"/>
        <rFont val="Arial"/>
        <family val="2"/>
        <charset val="204"/>
      </rPr>
      <t xml:space="preserve">МАХРОВЫЙ+БАХРОМЧАТЫЙ</t>
    </r>
    <r>
      <rPr>
        <i val="true"/>
        <sz val="10"/>
        <rFont val="Arial"/>
        <family val="2"/>
        <charset val="204"/>
      </rPr>
      <t xml:space="preserve"> глянцевый,ярко-красный, кроющие лепестки зеленые, бахрома слегка осветлена</t>
    </r>
  </si>
  <si>
    <t xml:space="preserve">Tulipa Queensland</t>
  </si>
  <si>
    <t xml:space="preserve">Куинсленд</t>
  </si>
  <si>
    <r>
      <rPr>
        <sz val="10"/>
        <rFont val="Arial"/>
        <family val="2"/>
        <charset val="204"/>
      </rPr>
      <t xml:space="preserve">розовый с белой бахромой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</si>
  <si>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Ranomi</t>
  </si>
  <si>
    <t xml:space="preserve">Раноми</t>
  </si>
  <si>
    <r>
      <rPr>
        <b val="true"/>
        <sz val="10"/>
        <rFont val="Arial"/>
        <family val="2"/>
        <charset val="204"/>
      </rPr>
      <t xml:space="preserve">МАХРОВЫЙ +БАХРОМЧАТЫЙ,</t>
    </r>
    <r>
      <rPr>
        <sz val="10"/>
        <rFont val="Arial"/>
        <family val="2"/>
        <charset val="204"/>
      </rPr>
      <t xml:space="preserve"> кремово-розоватый с кораллово-розовой каймой, постепенно становится более коралловым</t>
    </r>
  </si>
  <si>
    <t xml:space="preserve">Tulipa Red Dress</t>
  </si>
  <si>
    <t xml:space="preserve">Рэд Дресс</t>
  </si>
  <si>
    <r>
      <rPr>
        <b val="true"/>
        <i val="true"/>
        <sz val="10"/>
        <rFont val="Arial"/>
        <family val="2"/>
        <charset val="204"/>
      </rPr>
      <t xml:space="preserve">Тип 'ПИКЧЕР', бутоны в виде короны </t>
    </r>
    <r>
      <rPr>
        <sz val="10"/>
        <rFont val="Arial"/>
        <family val="2"/>
        <charset val="204"/>
      </rPr>
      <t xml:space="preserve"> темно-вишневый с темным напылением</t>
    </r>
  </si>
  <si>
    <t xml:space="preserve">Tulipa Redwood 1</t>
  </si>
  <si>
    <t xml:space="preserve">Tulipa Redwood 2</t>
  </si>
  <si>
    <t xml:space="preserve">РедВуд</t>
  </si>
  <si>
    <r>
      <rPr>
        <b val="true"/>
        <i val="true"/>
        <sz val="10"/>
        <rFont val="Arial"/>
        <family val="2"/>
        <charset val="204"/>
      </rPr>
      <t xml:space="preserve">МАХРОВЫЙ+ДЕКОРАТИВНАЯ ЛИСТВА</t>
    </r>
    <r>
      <rPr>
        <sz val="10"/>
        <rFont val="Arial"/>
        <family val="2"/>
        <charset val="204"/>
      </rPr>
      <t xml:space="preserve"> очень яркий: кумачево-красный, глянцевый</t>
    </r>
  </si>
  <si>
    <t xml:space="preserve">Tulipa RedWood</t>
  </si>
  <si>
    <t xml:space="preserve">Tulipa Rococo Double</t>
  </si>
  <si>
    <t xml:space="preserve">Рококо Дабл</t>
  </si>
  <si>
    <r>
      <rPr>
        <sz val="10"/>
        <rFont val="Arial"/>
        <family val="2"/>
        <charset val="204"/>
      </rPr>
      <t xml:space="preserve">ярко-красный с тёмным напылением по центру лепестков, глянцевый, нижние лепестки зелёные с красной каймой </t>
    </r>
    <r>
      <rPr>
        <b val="true"/>
        <i val="true"/>
        <sz val="10"/>
        <rFont val="Arial"/>
        <family val="2"/>
        <charset val="204"/>
      </rPr>
      <t xml:space="preserve">ПОПУГАЙНЫЙ + МАХРОВЫЙ</t>
    </r>
  </si>
  <si>
    <t xml:space="preserve">Tulipa Sensual Touch</t>
  </si>
  <si>
    <t xml:space="preserve">Сенсуал Тач</t>
  </si>
  <si>
    <r>
      <rPr>
        <sz val="10"/>
        <rFont val="Arial"/>
        <family val="2"/>
        <charset val="1"/>
      </rPr>
      <t xml:space="preserve">оранжево-красный с желтой бахромой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</si>
  <si>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Snow Crystal</t>
  </si>
  <si>
    <t xml:space="preserve">Сноу Кристал</t>
  </si>
  <si>
    <r>
      <rPr>
        <sz val="10"/>
        <rFont val="Arial"/>
        <family val="2"/>
        <charset val="204"/>
      </rPr>
      <t xml:space="preserve">белый
</t>
    </r>
    <r>
      <rPr>
        <b val="true"/>
        <i val="true"/>
        <sz val="10"/>
        <rFont val="Arial"/>
        <family val="2"/>
        <charset val="204"/>
      </rPr>
      <t xml:space="preserve">МАХРОВЫЙ+БАХРОМЧ.</t>
    </r>
  </si>
  <si>
    <t xml:space="preserve">Tulipa Striped Dress</t>
  </si>
  <si>
    <t xml:space="preserve">Tulipa Striped Dress 1</t>
  </si>
  <si>
    <t xml:space="preserve">Стрипед Дресс</t>
  </si>
  <si>
    <r>
      <rPr>
        <b val="true"/>
        <i val="true"/>
        <sz val="10"/>
        <rFont val="Arial"/>
        <family val="2"/>
        <charset val="204"/>
      </rPr>
      <t xml:space="preserve">Тип 'ПИКЧЕР', бутоны в виде короны 
</t>
    </r>
    <r>
      <rPr>
        <b val="true"/>
        <sz val="10"/>
        <rFont val="Arial"/>
        <family val="2"/>
        <charset val="204"/>
      </rPr>
      <t xml:space="preserve">ХАМЕЛЕОН, каждый цветок уникален.</t>
    </r>
    <r>
      <rPr>
        <sz val="10"/>
        <rFont val="Arial"/>
        <family val="2"/>
        <charset val="204"/>
      </rPr>
      <t xml:space="preserve"> Кремово-желтого цвета с рубиновой каймой или полосками, затем рубиновый цвет постепенно заполняет весь лепесток </t>
    </r>
  </si>
  <si>
    <t xml:space="preserve">Tulipa Sriped Dress</t>
  </si>
  <si>
    <t xml:space="preserve">Tulipa Sugar Bird</t>
  </si>
  <si>
    <t xml:space="preserve">Шугар Бёрд</t>
  </si>
  <si>
    <r>
      <rPr>
        <b val="true"/>
        <i val="true"/>
        <sz val="10"/>
        <rFont val="Arial"/>
        <family val="2"/>
        <charset val="204"/>
      </rPr>
      <t xml:space="preserve">МАХРОВЫЙ +БАХРОМЧАТЫЙ </t>
    </r>
    <r>
      <rPr>
        <sz val="10"/>
        <rFont val="Arial"/>
        <family val="2"/>
        <charset val="204"/>
      </rPr>
      <t xml:space="preserve">лепестки белые у основания ,края лепестков сиреневато-розовые, бахромчатые</t>
    </r>
  </si>
  <si>
    <t xml:space="preserve">Tulipa Unicum Praestans</t>
  </si>
  <si>
    <t xml:space="preserve">Уникум Праестанс</t>
  </si>
  <si>
    <r>
      <rPr>
        <sz val="10"/>
        <rFont val="Arial"/>
        <family val="2"/>
        <charset val="1"/>
      </rPr>
      <t xml:space="preserve">красный, 
</t>
    </r>
    <r>
      <rPr>
        <b val="true"/>
        <i val="true"/>
        <sz val="10"/>
        <rFont val="Arial"/>
        <family val="2"/>
        <charset val="204"/>
      </rPr>
      <t xml:space="preserve">МНГОЦВЕТКОВЫЙ+ДЕКОРАТИВНАЯ ЛИСТВА</t>
    </r>
  </si>
  <si>
    <t xml:space="preserve">Tulipa Violet Prana</t>
  </si>
  <si>
    <t xml:space="preserve">Виолет Прана</t>
  </si>
  <si>
    <r>
      <rPr>
        <b val="true"/>
        <i val="true"/>
        <sz val="10"/>
        <rFont val="Arial"/>
        <family val="2"/>
        <charset val="204"/>
      </rPr>
      <t xml:space="preserve">МАХРОВЫЙ+МНОГОЦВЕТКОВЫЙ</t>
    </r>
    <r>
      <rPr>
        <sz val="10"/>
        <rFont val="Arial"/>
        <family val="2"/>
        <charset val="204"/>
      </rPr>
      <t xml:space="preserve"> в закрытом состоянии -зеленый, по мере раскрытия становится насыщенно-сиреневым</t>
    </r>
  </si>
  <si>
    <t xml:space="preserve">Tulipa Violet Pranaa</t>
  </si>
  <si>
    <t xml:space="preserve">Tulipa White Ice</t>
  </si>
  <si>
    <t xml:space="preserve">Уайт Айс</t>
  </si>
  <si>
    <r>
      <rPr>
        <sz val="10"/>
        <rFont val="Arial"/>
        <family val="2"/>
        <charset val="204"/>
      </rPr>
      <t xml:space="preserve">кипельно-белый, </t>
    </r>
    <r>
      <rPr>
        <b val="true"/>
        <i val="true"/>
        <sz val="10"/>
        <rFont val="Arial"/>
        <family val="2"/>
        <charset val="204"/>
      </rPr>
      <t xml:space="preserve">МАХРОВЫЙ + БАХРОМЧ.</t>
    </r>
  </si>
  <si>
    <t xml:space="preserve">Tulipa White Liberstar</t>
  </si>
  <si>
    <t xml:space="preserve">Уайт Либерстар</t>
  </si>
  <si>
    <r>
      <rPr>
        <sz val="10"/>
        <rFont val="Arial"/>
        <family val="2"/>
        <charset val="1"/>
      </rPr>
      <t xml:space="preserve">белый </t>
    </r>
    <r>
      <rPr>
        <b val="true"/>
        <i val="true"/>
        <sz val="10"/>
        <rFont val="Arial"/>
        <family val="2"/>
        <charset val="204"/>
      </rPr>
      <t xml:space="preserve">ЛИЛИЕЦВ.+МАХРОВЫЙ</t>
    </r>
  </si>
  <si>
    <t xml:space="preserve">Tulipa Yellow Baby</t>
  </si>
  <si>
    <t xml:space="preserve">Йеллоу Бейби</t>
  </si>
  <si>
    <r>
      <rPr>
        <sz val="10"/>
        <rFont val="Arial"/>
        <family val="2"/>
        <charset val="1"/>
      </rPr>
      <t xml:space="preserve">желтый. </t>
    </r>
    <r>
      <rPr>
        <b val="true"/>
        <i val="true"/>
        <sz val="10"/>
        <rFont val="Arial"/>
        <family val="2"/>
        <charset val="204"/>
      </rPr>
      <t xml:space="preserve">МАХРОВЫЙ+СУПЕРКАРЛИК</t>
    </r>
  </si>
  <si>
    <t xml:space="preserve">15см</t>
  </si>
  <si>
    <t xml:space="preserve">Tulipa Yellow Crown</t>
  </si>
  <si>
    <t xml:space="preserve">Йеллоу Краун</t>
  </si>
  <si>
    <r>
      <rPr>
        <sz val="10"/>
        <rFont val="Arial"/>
        <family val="2"/>
        <charset val="1"/>
      </rPr>
      <t xml:space="preserve">желтый, уникальной формы
</t>
    </r>
    <r>
      <rPr>
        <b val="true"/>
        <i val="true"/>
        <sz val="10"/>
        <rFont val="Arial"/>
        <family val="2"/>
        <charset val="204"/>
      </rPr>
      <t xml:space="preserve">Тип 'ПИКЧЕР', бутоны в виде короны</t>
    </r>
  </si>
  <si>
    <t xml:space="preserve">Tulipa Yellow Spider</t>
  </si>
  <si>
    <t xml:space="preserve">Йеллоу Спайдер</t>
  </si>
  <si>
    <r>
      <rPr>
        <sz val="10"/>
        <rFont val="Arial"/>
        <family val="2"/>
        <charset val="1"/>
      </rPr>
      <t xml:space="preserve">желтый 
</t>
    </r>
    <r>
      <rPr>
        <b val="true"/>
        <i val="true"/>
        <sz val="10"/>
        <rFont val="Arial"/>
        <family val="2"/>
        <charset val="204"/>
      </rPr>
      <t xml:space="preserve">ЛИЛИЕЦВ.+МАХРОВЫЙ</t>
    </r>
  </si>
  <si>
    <t xml:space="preserve">ТЮЛЬПАНЫ МАХРОВЫЕ РАННИЕ</t>
  </si>
  <si>
    <t xml:space="preserve">Tulipa Abba</t>
  </si>
  <si>
    <t xml:space="preserve">Абба</t>
  </si>
  <si>
    <t xml:space="preserve">30см</t>
  </si>
  <si>
    <t xml:space="preserve">махр.ранн.</t>
  </si>
  <si>
    <t xml:space="preserve">Tulipa Abba Flame</t>
  </si>
  <si>
    <t xml:space="preserve">Абба Флэйм</t>
  </si>
  <si>
    <t xml:space="preserve">темно-красный с желтым центром и желтыми полосками на кончиках, похож на пламя</t>
  </si>
  <si>
    <t xml:space="preserve">45м</t>
  </si>
  <si>
    <t xml:space="preserve">Tulipa Alison Bradley</t>
  </si>
  <si>
    <t xml:space="preserve">Элисон Бредли</t>
  </si>
  <si>
    <t xml:space="preserve">темно-фиолетовый с темно красным</t>
  </si>
  <si>
    <t xml:space="preserve">Tulipa Avant Garde</t>
  </si>
  <si>
    <t xml:space="preserve">Авангард</t>
  </si>
  <si>
    <t xml:space="preserve">Tulipa Backpacker</t>
  </si>
  <si>
    <t xml:space="preserve">Бэкпакер</t>
  </si>
  <si>
    <t xml:space="preserve">темно-сиреневый</t>
  </si>
  <si>
    <t xml:space="preserve">Tulipa Calimero 1</t>
  </si>
  <si>
    <t xml:space="preserve">Tulipa Calimero 2</t>
  </si>
  <si>
    <t xml:space="preserve">Калимеро</t>
  </si>
  <si>
    <t xml:space="preserve">лимонно-жёлтый, лист с белой каймой</t>
  </si>
  <si>
    <t xml:space="preserve">Tulipa Calimero</t>
  </si>
  <si>
    <t xml:space="preserve">Tulipa Cardinal Mindszenty</t>
  </si>
  <si>
    <t xml:space="preserve">Кардинал Мидцентри</t>
  </si>
  <si>
    <t xml:space="preserve">Tulipa Cartouche</t>
  </si>
  <si>
    <t xml:space="preserve">Картуш</t>
  </si>
  <si>
    <t xml:space="preserve">белый с ярко-розовой каймой</t>
  </si>
  <si>
    <t xml:space="preserve">Tulipa Chamade</t>
  </si>
  <si>
    <t xml:space="preserve">Шамад</t>
  </si>
  <si>
    <t xml:space="preserve">алый с белой каймой по краю лепестков</t>
  </si>
  <si>
    <t xml:space="preserve">Tulipa Championship</t>
  </si>
  <si>
    <t xml:space="preserve">Чемпионшип</t>
  </si>
  <si>
    <t xml:space="preserve">малиново-красный с чисто-белой каймой</t>
  </si>
  <si>
    <t xml:space="preserve">Tulipa Cilesta</t>
  </si>
  <si>
    <t xml:space="preserve">Силеста</t>
  </si>
  <si>
    <t xml:space="preserve">винно-красный с желтой каймой</t>
  </si>
  <si>
    <t xml:space="preserve">Tulipa Color Burst</t>
  </si>
  <si>
    <t xml:space="preserve">Колор Бёрст</t>
  </si>
  <si>
    <t xml:space="preserve">тёмно-фиолетовый снизу, сверху сиреневый с белёсым кантом</t>
  </si>
  <si>
    <t xml:space="preserve">Tulipa Columbus</t>
  </si>
  <si>
    <t xml:space="preserve">Коламбус</t>
  </si>
  <si>
    <t xml:space="preserve">малиновый с белой каймой</t>
  </si>
  <si>
    <t xml:space="preserve">Tulipa Crossfire</t>
  </si>
  <si>
    <t xml:space="preserve">Кроссфайр</t>
  </si>
  <si>
    <t xml:space="preserve">ярко-красный с желтым "свечением" по краю</t>
  </si>
  <si>
    <t xml:space="preserve">Tulipa Dancing Queen</t>
  </si>
  <si>
    <t xml:space="preserve">Дансинг Куин</t>
  </si>
  <si>
    <t xml:space="preserve">желтый со светлыми бликами, переливистый, кроющие лепестки зеленоватые, возможны редкие красные штрихи</t>
  </si>
  <si>
    <t xml:space="preserve">Tulipa Dazzling Desire</t>
  </si>
  <si>
    <t xml:space="preserve">Даззлинг Дезаер</t>
  </si>
  <si>
    <r>
      <rPr>
        <b val="true"/>
        <sz val="10"/>
        <rFont val="Arial"/>
        <family val="2"/>
        <charset val="204"/>
      </rPr>
      <t xml:space="preserve">СНОВА В ПРОДАЖЕ! </t>
    </r>
    <r>
      <rPr>
        <sz val="10"/>
        <rFont val="Arial"/>
        <family val="2"/>
        <charset val="204"/>
      </rPr>
      <t xml:space="preserve">ярко-розовый с розовато-кремовой широкой каймой</t>
    </r>
  </si>
  <si>
    <t xml:space="preserve">Tulipa Desirelle</t>
  </si>
  <si>
    <t xml:space="preserve">Tulipa Desirelle 2</t>
  </si>
  <si>
    <t xml:space="preserve">Дезирелле</t>
  </si>
  <si>
    <t xml:space="preserve">плотно-розовый, по краю лепестка перламутрово-осветленный, внешние лепестки с зеленым пером по центру</t>
  </si>
  <si>
    <t xml:space="preserve">Tulipa Dior</t>
  </si>
  <si>
    <t xml:space="preserve">Диор</t>
  </si>
  <si>
    <t xml:space="preserve">Tulipa Disneyland Paris</t>
  </si>
  <si>
    <t xml:space="preserve">Диснейлэнд Париж</t>
  </si>
  <si>
    <t xml:space="preserve">лососево-оранжевый , матовый, с желтыми и небольшими зелеными полосками</t>
  </si>
  <si>
    <t xml:space="preserve">Tulipa Double Early Mixed</t>
  </si>
  <si>
    <t xml:space="preserve">Махровые ранние, смесь</t>
  </si>
  <si>
    <t xml:space="preserve">смесь ранних махровых, яркие окраски</t>
  </si>
  <si>
    <t xml:space="preserve">Tulipa Double Flag</t>
  </si>
  <si>
    <t xml:space="preserve">Дабл Флэг</t>
  </si>
  <si>
    <t xml:space="preserve">тёмно-лиловый с зеленой полосой посередине крайних нижних лепестков</t>
  </si>
  <si>
    <t xml:space="preserve">Tulipa Double Princess</t>
  </si>
  <si>
    <t xml:space="preserve">Дабл Принцесс</t>
  </si>
  <si>
    <t xml:space="preserve">тёмно-розовый  </t>
  </si>
  <si>
    <t xml:space="preserve">Tulipa First Price</t>
  </si>
  <si>
    <t xml:space="preserve">Ферст Прайс</t>
  </si>
  <si>
    <t xml:space="preserve">ярко-красный, глянцевый</t>
  </si>
  <si>
    <t xml:space="preserve">Tulipa Flaming Margarita</t>
  </si>
  <si>
    <t xml:space="preserve">Флэминг Маргарита</t>
  </si>
  <si>
    <t xml:space="preserve">новый представитель "флэмингов": кремовый с малиново-розовым "пламенем" от основания бокала по поверхностям всех лепестков, центр желтый</t>
  </si>
  <si>
    <t xml:space="preserve">Tulipa Foxtrot</t>
  </si>
  <si>
    <t xml:space="preserve">Фокстрот</t>
  </si>
  <si>
    <t xml:space="preserve">Tulipa Global Desire</t>
  </si>
  <si>
    <t xml:space="preserve">Глобал Дезаер</t>
  </si>
  <si>
    <t xml:space="preserve">Tulipa Gold Fever</t>
  </si>
  <si>
    <t xml:space="preserve">Голд Февер</t>
  </si>
  <si>
    <t xml:space="preserve">Tulipa High Roler</t>
  </si>
  <si>
    <t xml:space="preserve">Хай Роулер</t>
  </si>
  <si>
    <t xml:space="preserve">ярко-красный с шииокой жёлтой каймой</t>
  </si>
  <si>
    <t xml:space="preserve">Tulipa Katinka</t>
  </si>
  <si>
    <t xml:space="preserve">Tulipa Katinka 2</t>
  </si>
  <si>
    <t xml:space="preserve">Катинка</t>
  </si>
  <si>
    <t xml:space="preserve">сиренево-розовый с перлламутрово-белесым краем</t>
  </si>
  <si>
    <t xml:space="preserve">Tulipa Kickstart</t>
  </si>
  <si>
    <t xml:space="preserve">Кикстарт</t>
  </si>
  <si>
    <t xml:space="preserve">перламутрово-розовый с осветленным краем, внешние лепестки слегка зеленоватые</t>
  </si>
  <si>
    <t xml:space="preserve">Tulipa Limousine</t>
  </si>
  <si>
    <t xml:space="preserve">Лимузин</t>
  </si>
  <si>
    <t xml:space="preserve">ярко-желтый, внешние лепестки с острым центром,  слегка зеленоватые, выше внутренних лепестков</t>
  </si>
  <si>
    <t xml:space="preserve">Tulipa Magic Price</t>
  </si>
  <si>
    <t xml:space="preserve">Мэджик Прайс</t>
  </si>
  <si>
    <t xml:space="preserve">ярко-красный, с редкими белыми линиями, глянцевые, лепестки заостренные </t>
  </si>
  <si>
    <t xml:space="preserve">Tulipa Margarita</t>
  </si>
  <si>
    <t xml:space="preserve">Маргарита</t>
  </si>
  <si>
    <t xml:space="preserve">пурпурно-фиолетовый</t>
  </si>
  <si>
    <t xml:space="preserve">Tulipa Melrose</t>
  </si>
  <si>
    <t xml:space="preserve">Мелроуз</t>
  </si>
  <si>
    <t xml:space="preserve">сиреневый с белой каймой</t>
  </si>
  <si>
    <t xml:space="preserve">Tulipa Merlose</t>
  </si>
  <si>
    <t xml:space="preserve">Tulipa Mondial</t>
  </si>
  <si>
    <t xml:space="preserve">Мондиал</t>
  </si>
  <si>
    <t xml:space="preserve">Tulipa Monsella</t>
  </si>
  <si>
    <t xml:space="preserve">Монселла</t>
  </si>
  <si>
    <t xml:space="preserve">желтый с красн. полос.</t>
  </si>
  <si>
    <t xml:space="preserve">Tulipa Monte Beau</t>
  </si>
  <si>
    <t xml:space="preserve">Монте Бью</t>
  </si>
  <si>
    <t xml:space="preserve">жёлтый  </t>
  </si>
  <si>
    <t xml:space="preserve">Tulipa Monte Carlo</t>
  </si>
  <si>
    <t xml:space="preserve">Монте Карло</t>
  </si>
  <si>
    <t xml:space="preserve">Tulipa Monte Orange</t>
  </si>
  <si>
    <t xml:space="preserve">Монте Оранж</t>
  </si>
  <si>
    <t xml:space="preserve">оранжево-красный, с желтым донцем</t>
  </si>
  <si>
    <t xml:space="preserve">Tulipa Montreux</t>
  </si>
  <si>
    <t xml:space="preserve">Монтрё</t>
  </si>
  <si>
    <t xml:space="preserve">Tulipa Oeral</t>
  </si>
  <si>
    <t xml:space="preserve">Урал</t>
  </si>
  <si>
    <t xml:space="preserve">ярко-розовый с белыми переливами</t>
  </si>
  <si>
    <t xml:space="preserve">Tulipa Orca</t>
  </si>
  <si>
    <t xml:space="preserve">Орка</t>
  </si>
  <si>
    <t xml:space="preserve">розовато-жёлтый</t>
  </si>
  <si>
    <t xml:space="preserve">Tulipa Palmyra</t>
  </si>
  <si>
    <t xml:space="preserve">Пальмира</t>
  </si>
  <si>
    <t xml:space="preserve">черно-бордовый, глянцевый</t>
  </si>
  <si>
    <t xml:space="preserve">Tulipa Pink Miracle</t>
  </si>
  <si>
    <t xml:space="preserve">Пинк Миракл</t>
  </si>
  <si>
    <t xml:space="preserve">розовый с белыми переливами, перламутровый</t>
  </si>
  <si>
    <t xml:space="preserve">Tulipa Piste</t>
  </si>
  <si>
    <t xml:space="preserve">Tulipa Piste 2</t>
  </si>
  <si>
    <t xml:space="preserve">Писте</t>
  </si>
  <si>
    <t xml:space="preserve">кремовый с ярко-малиновым постепенно проявляющимся меланжем</t>
  </si>
  <si>
    <t xml:space="preserve">Tulipa Promiss</t>
  </si>
  <si>
    <t xml:space="preserve">Промисс</t>
  </si>
  <si>
    <t xml:space="preserve">ярко-красный, с осветленными кончиками, плотный махровый бутон, внешние лепестки зеленые</t>
  </si>
  <si>
    <t xml:space="preserve">Tulipa Purple Peony</t>
  </si>
  <si>
    <t xml:space="preserve">Пурпл Пиони</t>
  </si>
  <si>
    <t xml:space="preserve">ярко-лиловый </t>
  </si>
  <si>
    <t xml:space="preserve">Tulipa Red Baby Doll</t>
  </si>
  <si>
    <t xml:space="preserve">Ред Бейби Долл</t>
  </si>
  <si>
    <t xml:space="preserve">насыщенно-красный, ближе к бордовому, глянцевый</t>
  </si>
  <si>
    <t xml:space="preserve">Tulipa Robinho</t>
  </si>
  <si>
    <t xml:space="preserve">Робиньо</t>
  </si>
  <si>
    <r>
      <rPr>
        <i val="true"/>
        <sz val="10"/>
        <rFont val="Arial"/>
        <family val="2"/>
        <charset val="204"/>
      </rPr>
      <t xml:space="preserve">Эксклюзив! </t>
    </r>
    <r>
      <rPr>
        <sz val="10"/>
        <rFont val="Arial"/>
        <family val="2"/>
        <charset val="204"/>
      </rPr>
      <t xml:space="preserve">красный с малиново-бордовым оттенком,необычная форма лепестков</t>
    </r>
  </si>
  <si>
    <t xml:space="preserve">Tulipa Royal Acres</t>
  </si>
  <si>
    <t xml:space="preserve">Роял Акрес</t>
  </si>
  <si>
    <t xml:space="preserve">Tulipa Sambuca</t>
  </si>
  <si>
    <t xml:space="preserve">Самбука</t>
  </si>
  <si>
    <t xml:space="preserve">цвет фламинго по центру лепестка, широкий белый край, внешние лепестки могут быть зеленоватыми</t>
  </si>
  <si>
    <t xml:space="preserve">Tulipa Secret Perfume</t>
  </si>
  <si>
    <t xml:space="preserve">Секрет Парфюм</t>
  </si>
  <si>
    <t xml:space="preserve">свежайший ярко-желтый цвет со светлой полосой посередине крайних лепестков, обладает прекрасным АРОМАТОМ!</t>
  </si>
  <si>
    <t xml:space="preserve">Tulipa Shell</t>
  </si>
  <si>
    <t xml:space="preserve">Шелл</t>
  </si>
  <si>
    <t xml:space="preserve">ярко-красный с широкой желтой полосой по краю</t>
  </si>
  <si>
    <t xml:space="preserve">Tulipa Showcase</t>
  </si>
  <si>
    <t xml:space="preserve">Шоукейс</t>
  </si>
  <si>
    <t xml:space="preserve">фиолетовый</t>
  </si>
  <si>
    <t xml:space="preserve">Tulipa Silk Road</t>
  </si>
  <si>
    <t xml:space="preserve">Силк Роуд</t>
  </si>
  <si>
    <t xml:space="preserve">кремовый с нежно-розовыми тонкими прожилками</t>
  </si>
  <si>
    <t xml:space="preserve">Tulipa The Edge</t>
  </si>
  <si>
    <t xml:space="preserve">Зе Эдж</t>
  </si>
  <si>
    <t xml:space="preserve">белый, листва тёмно-зелёная со светло-зелёной каймой</t>
  </si>
  <si>
    <t xml:space="preserve">Tulipa Verona</t>
  </si>
  <si>
    <t xml:space="preserve">Верона</t>
  </si>
  <si>
    <t xml:space="preserve">желтый</t>
  </si>
  <si>
    <t xml:space="preserve">Tulipa Viking</t>
  </si>
  <si>
    <t xml:space="preserve">Викинг</t>
  </si>
  <si>
    <t xml:space="preserve">алый, глянцевый</t>
  </si>
  <si>
    <t xml:space="preserve">Tulipa White Desire</t>
  </si>
  <si>
    <t xml:space="preserve">Уайт Дезаер</t>
  </si>
  <si>
    <t xml:space="preserve">Tulipa White Mountain</t>
  </si>
  <si>
    <t xml:space="preserve">Уайт Маунтейн</t>
  </si>
  <si>
    <t xml:space="preserve">густомахровый, многоярусный, белый, внешние лепестки зеленые, очень плотные</t>
  </si>
  <si>
    <t xml:space="preserve">Tulipa Willem Van Oranje</t>
  </si>
  <si>
    <t xml:space="preserve">Виллем ван Оранж</t>
  </si>
  <si>
    <t xml:space="preserve">красно-оранжевый с зелеными полосами</t>
  </si>
  <si>
    <t xml:space="preserve">Tulipa World Bowl</t>
  </si>
  <si>
    <t xml:space="preserve">Уорлд Боул</t>
  </si>
  <si>
    <t xml:space="preserve">ярко-темно-розовый с сиреневым отливом</t>
  </si>
  <si>
    <t xml:space="preserve">Tulipa Yellow Margarita</t>
  </si>
  <si>
    <t xml:space="preserve">Йеллоу Маргарита</t>
  </si>
  <si>
    <t xml:space="preserve">густомахровый, канареечно-желтый, внешние лепестки с красными прожилками</t>
  </si>
  <si>
    <t xml:space="preserve">ТЮЛЬПАНЫ МАХРОВЫЕ ПОЗДНИЕ. СМЕСИ НОВЕЙШИХ СОРТОВ</t>
  </si>
  <si>
    <t xml:space="preserve">Tulipa Double Differance Melange</t>
  </si>
  <si>
    <t xml:space="preserve">Дабл Дифференс Меланж</t>
  </si>
  <si>
    <t xml:space="preserve">Смесь новейших сортов, производимых в малых количествах на каждый сорт, более светлых оттенков красного (розовых, алых, оранжевых и т.п.)</t>
  </si>
  <si>
    <t xml:space="preserve">40-50см</t>
  </si>
  <si>
    <t xml:space="preserve">Tulipa Double Difference Melange</t>
  </si>
  <si>
    <t xml:space="preserve">махр.поздн</t>
  </si>
  <si>
    <t xml:space="preserve">Tulipa Double Differance Mix</t>
  </si>
  <si>
    <t xml:space="preserve">Дабл Дифференс Микс</t>
  </si>
  <si>
    <t xml:space="preserve">Смесь новейших сортов, производимых в малых количествах на каждый сорт, темно-красных оттенков</t>
  </si>
  <si>
    <t xml:space="preserve">Tulipa Double Difference mix</t>
  </si>
  <si>
    <t xml:space="preserve">Tulipa Dazzling Double mix</t>
  </si>
  <si>
    <t xml:space="preserve">Даззлинг Дабл Микс</t>
  </si>
  <si>
    <t xml:space="preserve">Уникальная смесь новейших густомахровых сортов эффектных окрасок с "тающим" перламутром по краю лепестков на сильном стебле.</t>
  </si>
  <si>
    <t xml:space="preserve">Tulipa Negrita Mix</t>
  </si>
  <si>
    <t xml:space="preserve">Негрита Микс</t>
  </si>
  <si>
    <t xml:space="preserve">Смесь сортов Негрита и Негрита Махровая. Отличное решение для создания яркого цветого акцента на клумбе.</t>
  </si>
  <si>
    <t xml:space="preserve">ТЮЛЬПАНЫ МАХРОВЫЕ ПОЗДНИЕ</t>
  </si>
  <si>
    <t xml:space="preserve">Tulipa Abigail</t>
  </si>
  <si>
    <t xml:space="preserve">Абигайл</t>
  </si>
  <si>
    <r>
      <rPr>
        <sz val="10"/>
        <rFont val="Arial"/>
        <family val="2"/>
        <charset val="204"/>
      </rPr>
      <t xml:space="preserve">винно-красный, пирамидальное формирование цветка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</si>
  <si>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Akebono</t>
  </si>
  <si>
    <t xml:space="preserve">Акебоно</t>
  </si>
  <si>
    <t xml:space="preserve">желтый с редким красным напылением и красной тонкой каймой, внешние лепестки с зеленой полосой</t>
  </si>
  <si>
    <t xml:space="preserve">Tulipa Alegretto</t>
  </si>
  <si>
    <t xml:space="preserve">Аллегретто</t>
  </si>
  <si>
    <t xml:space="preserve">красный с желт каймой</t>
  </si>
  <si>
    <t xml:space="preserve">Tulipa Allegretto</t>
  </si>
  <si>
    <t xml:space="preserve">Tulipa Alicante</t>
  </si>
  <si>
    <t xml:space="preserve">Аликанте</t>
  </si>
  <si>
    <t xml:space="preserve">фиолетовый, очень эффектный</t>
  </si>
  <si>
    <t xml:space="preserve">Tulipa Amazing Grace</t>
  </si>
  <si>
    <t xml:space="preserve">Эмейзинг Грэйс</t>
  </si>
  <si>
    <t xml:space="preserve">ГУСТОМАХРОВЫЙ, переливы розового, сиреневого и оранжевого, очень похож на цветущий пион</t>
  </si>
  <si>
    <t xml:space="preserve">Tulipa Angelique</t>
  </si>
  <si>
    <t xml:space="preserve">Анжелика</t>
  </si>
  <si>
    <t xml:space="preserve">розовый с светло-розовой каймой</t>
  </si>
  <si>
    <t xml:space="preserve">Tulipa Antraciet</t>
  </si>
  <si>
    <t xml:space="preserve">Антрацит</t>
  </si>
  <si>
    <t xml:space="preserve">темно-бордовый</t>
  </si>
  <si>
    <t xml:space="preserve">Tulipa Aveyron 1</t>
  </si>
  <si>
    <t xml:space="preserve">Tulipa Aveyron 2</t>
  </si>
  <si>
    <t xml:space="preserve">Авейрон</t>
  </si>
  <si>
    <t xml:space="preserve">ярко-розовый с перламутровым краем и зеленоватыми внешними лепестками</t>
  </si>
  <si>
    <t xml:space="preserve">Tulipa Aveyron</t>
  </si>
  <si>
    <t xml:space="preserve">Tulipa Ballet</t>
  </si>
  <si>
    <t xml:space="preserve">Балет</t>
  </si>
  <si>
    <t xml:space="preserve">перламутрово-нежно-розовый, похож на ранункулюс</t>
  </si>
  <si>
    <t xml:space="preserve">Tulipa Bing Crosby Peony</t>
  </si>
  <si>
    <t xml:space="preserve">Бинг Кросби Дабл</t>
  </si>
  <si>
    <t xml:space="preserve">ярко-красный с лёгким бронзовым напылением, внешние лепестки зелёные </t>
  </si>
  <si>
    <t xml:space="preserve">Tulipa Black Hero</t>
  </si>
  <si>
    <t xml:space="preserve">Блэк Хироу</t>
  </si>
  <si>
    <t xml:space="preserve">черно-красный и махр. Куин оф найт</t>
  </si>
  <si>
    <t xml:space="preserve">Tulipa Blue Diamond</t>
  </si>
  <si>
    <t xml:space="preserve">Блю Диамонд</t>
  </si>
  <si>
    <t xml:space="preserve">лиловый</t>
  </si>
  <si>
    <t xml:space="preserve">Tulipa Blue Spectacle</t>
  </si>
  <si>
    <t xml:space="preserve">Блю Спектакль</t>
  </si>
  <si>
    <t xml:space="preserve">Tulipa Bowl of Beauty</t>
  </si>
  <si>
    <t xml:space="preserve">Боул оф Бьюти</t>
  </si>
  <si>
    <t xml:space="preserve">ванильно-жёлтый, со светящимся центром, легкий и воздушный, как желтый шифон, внешние лепестки с зелеными полосами</t>
  </si>
  <si>
    <t xml:space="preserve">Tulipa Britt</t>
  </si>
  <si>
    <t xml:space="preserve">Бритт</t>
  </si>
  <si>
    <t xml:space="preserve">нежно-розовый с белым, густомахровый</t>
  </si>
  <si>
    <t xml:space="preserve">Tulipa Candy Time</t>
  </si>
  <si>
    <t xml:space="preserve">Кэнди Тайм</t>
  </si>
  <si>
    <t xml:space="preserve">ярко-розовый с перламутровым свечением по краю лепестков</t>
  </si>
  <si>
    <t xml:space="preserve">Tulipa Cardiff</t>
  </si>
  <si>
    <t xml:space="preserve">Кардифф</t>
  </si>
  <si>
    <t xml:space="preserve">густомахровый, многоярусный, внутренние лепестки ярко-красные, глянцевые, внешние лепестки зеленые с розовой широкой каймой</t>
  </si>
  <si>
    <t xml:space="preserve">Tulipa Carnaval De Nice</t>
  </si>
  <si>
    <t xml:space="preserve">Карнавал де Ницца</t>
  </si>
  <si>
    <t xml:space="preserve">белый с красными полос.</t>
  </si>
  <si>
    <t xml:space="preserve">Tulipa Casablanca</t>
  </si>
  <si>
    <t xml:space="preserve">Касабланка</t>
  </si>
  <si>
    <t xml:space="preserve">Tulipa Chato</t>
  </si>
  <si>
    <t xml:space="preserve">Шато</t>
  </si>
  <si>
    <r>
      <rPr>
        <sz val="10"/>
        <rFont val="Arial"/>
        <family val="2"/>
        <charset val="204"/>
      </rPr>
      <t xml:space="preserve">розовый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</si>
  <si>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Copper Image</t>
  </si>
  <si>
    <t xml:space="preserve">Коппер Имедж</t>
  </si>
  <si>
    <t xml:space="preserve">кремово-розовый с ярко-розовым (румяным) меланжем</t>
  </si>
  <si>
    <t xml:space="preserve">Tulipa Creme Upstar</t>
  </si>
  <si>
    <t xml:space="preserve">Крем Апстар</t>
  </si>
  <si>
    <t xml:space="preserve">кремово-желтый с нежно-розовой широкой каймой</t>
  </si>
  <si>
    <t xml:space="preserve">Tulipa Danceline</t>
  </si>
  <si>
    <t xml:space="preserve">ДэнсЛайн</t>
  </si>
  <si>
    <t xml:space="preserve">белый с ярко-красными штрихами</t>
  </si>
  <si>
    <t xml:space="preserve">Tulipa Dazzling Sensation 1</t>
  </si>
  <si>
    <t xml:space="preserve">Tulipa Dazzling Sensation 2</t>
  </si>
  <si>
    <t xml:space="preserve">Даззлинг Сенсейшн</t>
  </si>
  <si>
    <r>
      <rPr>
        <sz val="10"/>
        <rFont val="Arial"/>
        <family val="2"/>
        <charset val="204"/>
      </rPr>
      <t xml:space="preserve">крупный, малиновый с белыми кончиками, крайние лепестки с зелеными мазками , листва с белой каймой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</si>
  <si>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Dazzling Sensation</t>
  </si>
  <si>
    <t xml:space="preserve">Tulipa Double Arose</t>
  </si>
  <si>
    <t xml:space="preserve">Дабл Ароуз</t>
  </si>
  <si>
    <t xml:space="preserve">перламутрово-розовый, нижние лепестки зеленые</t>
  </si>
  <si>
    <t xml:space="preserve">Tulipa Double Beauty of Apeldoorn</t>
  </si>
  <si>
    <t xml:space="preserve">Даббл Бьюти оф Апельдорн</t>
  </si>
  <si>
    <r>
      <rPr>
        <sz val="10"/>
        <rFont val="Arial"/>
        <family val="2"/>
        <charset val="204"/>
      </rPr>
      <t xml:space="preserve">желтый с красными мазками, пирамидальное формирование цветка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</si>
  <si>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Double Focus</t>
  </si>
  <si>
    <t xml:space="preserve">Дабл Фокус</t>
  </si>
  <si>
    <t xml:space="preserve">ярко-красный с широкой жёлтой каймой, контрастный</t>
  </si>
  <si>
    <t xml:space="preserve">Tulipa Double Shirley 1</t>
  </si>
  <si>
    <t xml:space="preserve">Tulipa Double Shirley 2</t>
  </si>
  <si>
    <t xml:space="preserve">Дабл Ширли</t>
  </si>
  <si>
    <t xml:space="preserve">сиренево-белый меланж</t>
  </si>
  <si>
    <t xml:space="preserve">Tulipa Double Shirley</t>
  </si>
  <si>
    <t xml:space="preserve">Tulipa Double Sugar 1</t>
  </si>
  <si>
    <t xml:space="preserve">Tulipa Double Sugar 2</t>
  </si>
  <si>
    <t xml:space="preserve">Дабл Шугар</t>
  </si>
  <si>
    <t xml:space="preserve">розово -атласный, глянцевый со светлыми лепестками в середине цветка и желтым центром</t>
  </si>
  <si>
    <t xml:space="preserve">Tulipa Double Sugar</t>
  </si>
  <si>
    <t xml:space="preserve">Tulipa Double Toronto</t>
  </si>
  <si>
    <t xml:space="preserve">Дабл Торонто</t>
  </si>
  <si>
    <r>
      <rPr>
        <sz val="10"/>
        <rFont val="Arial"/>
        <family val="2"/>
        <charset val="204"/>
      </rPr>
      <t xml:space="preserve">кораллово-красный, лепестки перистой формы
</t>
    </r>
    <r>
      <rPr>
        <b val="true"/>
        <i val="true"/>
        <sz val="10"/>
        <rFont val="Arial"/>
        <family val="2"/>
        <charset val="204"/>
      </rPr>
      <t xml:space="preserve">ГУСТОМАХРОВЫЙ+МНОГОЦВЕТКОВЫЙ</t>
    </r>
  </si>
  <si>
    <t xml:space="preserve">Tulipa Double You</t>
  </si>
  <si>
    <t xml:space="preserve">Дабл Ю</t>
  </si>
  <si>
    <t xml:space="preserve">розовый с перламутровым блеском</t>
  </si>
  <si>
    <t xml:space="preserve">Tulipa Dream Touch</t>
  </si>
  <si>
    <t xml:space="preserve">Дрим Тач</t>
  </si>
  <si>
    <r>
      <rPr>
        <sz val="10"/>
        <rFont val="Arial"/>
        <family val="2"/>
        <charset val="204"/>
      </rPr>
      <t xml:space="preserve">темно-рубиновый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</si>
  <si>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Drumline</t>
  </si>
  <si>
    <t xml:space="preserve">Драмлайн</t>
  </si>
  <si>
    <r>
      <rPr>
        <sz val="10"/>
        <rFont val="Arial"/>
        <family val="2"/>
        <charset val="204"/>
      </rPr>
      <t xml:space="preserve">темно-красный с белым краем
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</si>
  <si>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Dutch King</t>
  </si>
  <si>
    <t xml:space="preserve">Датч Кинг</t>
  </si>
  <si>
    <t xml:space="preserve">ярко-коралловый с жёлтыми подпалинами</t>
  </si>
  <si>
    <t xml:space="preserve">Tulipa Fantasy Lady</t>
  </si>
  <si>
    <t xml:space="preserve">Фэнтези Леди</t>
  </si>
  <si>
    <t xml:space="preserve">тёмно-лилово-розовый с белой каймой</t>
  </si>
  <si>
    <t xml:space="preserve">Tulipa Finola</t>
  </si>
  <si>
    <t xml:space="preserve">Финола</t>
  </si>
  <si>
    <t xml:space="preserve">кремово-розовый с темно-розовым</t>
  </si>
  <si>
    <t xml:space="preserve">Tulipa Flaming Evita</t>
  </si>
  <si>
    <t xml:space="preserve">Флэминг Эвита</t>
  </si>
  <si>
    <t xml:space="preserve">белые крайние лепестки с ярко-жёлтыми центральными лепестками</t>
  </si>
  <si>
    <t xml:space="preserve">Tulipa Flash Point</t>
  </si>
  <si>
    <t xml:space="preserve">Флэш Поинт</t>
  </si>
  <si>
    <t xml:space="preserve">очень красив в бутоне и на всех стадиях роспуска, бутон в нежно-малиновых тонах с зелеными полосками на крайних лепестках, в роспуске цветок ярко-красно-малиновый, глянцевый</t>
  </si>
  <si>
    <t xml:space="preserve">Tulipa Freeman</t>
  </si>
  <si>
    <t xml:space="preserve">Фримен</t>
  </si>
  <si>
    <r>
      <rPr>
        <sz val="10"/>
        <rFont val="Arial"/>
        <family val="2"/>
        <charset val="204"/>
      </rPr>
      <t xml:space="preserve">тёмно-жёлтый с бордовыми подпалинами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</si>
  <si>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Frejus</t>
  </si>
  <si>
    <t xml:space="preserve">Фрейджюс</t>
  </si>
  <si>
    <t xml:space="preserve">ванильно-желтый переливистый с ярко-малиновыми и зелеными полосками</t>
  </si>
  <si>
    <t xml:space="preserve">Tulipa Gerbrand Kieft</t>
  </si>
  <si>
    <t xml:space="preserve">Гербранд Кифт</t>
  </si>
  <si>
    <r>
      <rPr>
        <sz val="10"/>
        <rFont val="Arial"/>
        <family val="2"/>
        <charset val="204"/>
      </rPr>
      <t xml:space="preserve">малинов. с белыми краями 
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</si>
  <si>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Golden Nizza</t>
  </si>
  <si>
    <t xml:space="preserve">Голден Ницца</t>
  </si>
  <si>
    <t xml:space="preserve">ярко-желтый с темно-красными полосками</t>
  </si>
  <si>
    <t xml:space="preserve">Tulipa Happy Upstar</t>
  </si>
  <si>
    <t xml:space="preserve">Tulipa Happy Upstar-leaves</t>
  </si>
  <si>
    <t xml:space="preserve">Хэппи Апстар</t>
  </si>
  <si>
    <t xml:space="preserve">нежно-кремово-розовый, с более плотным нежно-розовым напылением по краю лепестков, декоративная полосатая зелено-бело -розовая листва</t>
  </si>
  <si>
    <t xml:space="preserve">Tulipa Ice Age</t>
  </si>
  <si>
    <t xml:space="preserve">Айс Эйдж</t>
  </si>
  <si>
    <r>
      <rPr>
        <sz val="10"/>
        <rFont val="Arial"/>
        <family val="2"/>
        <charset val="204"/>
      </rPr>
      <t xml:space="preserve">белый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</si>
  <si>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Ice Wonder</t>
  </si>
  <si>
    <t xml:space="preserve">Айс Уандер</t>
  </si>
  <si>
    <t xml:space="preserve">белый с темно-розовыми внешними лепестками</t>
  </si>
  <si>
    <t xml:space="preserve">Tulipa Icoon</t>
  </si>
  <si>
    <t xml:space="preserve">Айкуун</t>
  </si>
  <si>
    <t xml:space="preserve">алый с оранжево-желтым кантом</t>
  </si>
  <si>
    <t xml:space="preserve">Tulipa La Belle Epoque</t>
  </si>
  <si>
    <t xml:space="preserve">Ла Белле Эпок</t>
  </si>
  <si>
    <t xml:space="preserve">палево-тёмно-розовый с розовато-кремовым верхней частью лепестков, РОСКОШНЫЙ</t>
  </si>
  <si>
    <t xml:space="preserve">Tulipa Lilac Perfection</t>
  </si>
  <si>
    <t xml:space="preserve">Лилак Перфекшн</t>
  </si>
  <si>
    <t xml:space="preserve">фиолетовый с белым переливом</t>
  </si>
  <si>
    <t xml:space="preserve">Tulipa Lipstick Glow</t>
  </si>
  <si>
    <t xml:space="preserve">Липстик Глоу</t>
  </si>
  <si>
    <r>
      <rPr>
        <b val="true"/>
        <sz val="10"/>
        <rFont val="Arial"/>
        <family val="2"/>
        <charset val="204"/>
      </rPr>
      <t xml:space="preserve">ГУСТОМАХРОВЫЙ</t>
    </r>
    <r>
      <rPr>
        <sz val="10"/>
        <rFont val="Arial"/>
        <family val="2"/>
        <charset val="204"/>
      </rPr>
      <t xml:space="preserve"> уникальный малиновый цвет с переливами, с эффектом свечения</t>
    </r>
  </si>
  <si>
    <t xml:space="preserve">Tulipa Menton Exotic</t>
  </si>
  <si>
    <t xml:space="preserve">Ментон Экзотик</t>
  </si>
  <si>
    <t xml:space="preserve">Tulipa Miranda</t>
  </si>
  <si>
    <t xml:space="preserve">Миранда</t>
  </si>
  <si>
    <t xml:space="preserve">красный с белыми подпалинами, глянцевый</t>
  </si>
  <si>
    <t xml:space="preserve">Tulipa Mount Tacoma</t>
  </si>
  <si>
    <t xml:space="preserve">Маунт Такома</t>
  </si>
  <si>
    <t xml:space="preserve">Tulipa MV49</t>
  </si>
  <si>
    <t xml:space="preserve">МВ49</t>
  </si>
  <si>
    <t xml:space="preserve">жёлтый, очень изящной формы</t>
  </si>
  <si>
    <t xml:space="preserve">Tulipa Nachtwacht</t>
  </si>
  <si>
    <t xml:space="preserve">Ночной Дозор</t>
  </si>
  <si>
    <r>
      <rPr>
        <b val="true"/>
        <sz val="10"/>
        <rFont val="Arial"/>
        <family val="2"/>
        <charset val="204"/>
      </rPr>
      <t xml:space="preserve">ГУСТОМАХРОВЫЙ,</t>
    </r>
    <r>
      <rPr>
        <sz val="10"/>
        <rFont val="Arial"/>
        <family val="2"/>
        <charset val="204"/>
      </rPr>
      <t xml:space="preserve"> бордовый, глянцевый, переливистый, супер эффектный!</t>
    </r>
  </si>
  <si>
    <t xml:space="preserve">Tulipa Negrita Double</t>
  </si>
  <si>
    <t xml:space="preserve">Негрита Дабл</t>
  </si>
  <si>
    <t xml:space="preserve">известный и любимый сорт обрёл махровую форму! Насыщенно-фиолетовый, глянцевый, внешние лепестки с тёмным напылением</t>
  </si>
  <si>
    <t xml:space="preserve">Tulipa Normandie 1</t>
  </si>
  <si>
    <t xml:space="preserve">Tulipa Normandie 2</t>
  </si>
  <si>
    <t xml:space="preserve">Нормандия</t>
  </si>
  <si>
    <r>
      <rPr>
        <sz val="10"/>
        <rFont val="Arial Cyr"/>
        <family val="0"/>
        <charset val="204"/>
      </rPr>
      <t xml:space="preserve">белый с фиолетовой каймой </t>
    </r>
    <r>
      <rPr>
        <b val="true"/>
        <sz val="10"/>
        <rFont val="Arial Cyr"/>
        <family val="0"/>
        <charset val="204"/>
      </rPr>
      <t xml:space="preserve">МАХРОВЫЙ+МНОГОЦВЕТКОВЫЙ</t>
    </r>
  </si>
  <si>
    <t xml:space="preserve">Tulipa Normandie</t>
  </si>
  <si>
    <t xml:space="preserve">Tulipa Ophelia</t>
  </si>
  <si>
    <t xml:space="preserve">Офелия</t>
  </si>
  <si>
    <t xml:space="preserve">МАХРОВЫЙ, кораллово-красный, внутренняя часть лепестков -желтая, декоративная листва</t>
  </si>
  <si>
    <t xml:space="preserve">Tulipa Orange Princess</t>
  </si>
  <si>
    <t xml:space="preserve">Оранж Принцесс</t>
  </si>
  <si>
    <t xml:space="preserve">оранжевый  </t>
  </si>
  <si>
    <t xml:space="preserve">Tulipa Pebble</t>
  </si>
  <si>
    <t xml:space="preserve">Пеббл</t>
  </si>
  <si>
    <t xml:space="preserve">винно-красный с жёлтой каймой по краю</t>
  </si>
  <si>
    <t xml:space="preserve">Tulipa Pink Star</t>
  </si>
  <si>
    <t xml:space="preserve">Пинк Стар</t>
  </si>
  <si>
    <t xml:space="preserve">перламутрово-розовый, пионовидный</t>
  </si>
  <si>
    <t xml:space="preserve">Tulipa Pinksize</t>
  </si>
  <si>
    <t xml:space="preserve">Пинксайз</t>
  </si>
  <si>
    <t xml:space="preserve">МАХРОВЫЙ, многоярусный, ярко-розовый с перламутром, при раскрытии внутри белый с желтым центром, крупный, похож на цветок пиона</t>
  </si>
  <si>
    <t xml:space="preserve">Tulipa Princess Angelique</t>
  </si>
  <si>
    <t xml:space="preserve">Принцесс Анжелика</t>
  </si>
  <si>
    <t xml:space="preserve">от кремово-розового становится более интенсивным и окрашивает весь цветок малиново-кремово-розовым меланжем</t>
  </si>
  <si>
    <t xml:space="preserve">Tulipa Purple Sky</t>
  </si>
  <si>
    <t xml:space="preserve">Пурпл Скай</t>
  </si>
  <si>
    <t xml:space="preserve">очень эффектный, темно-малиново-розовый со светящимся краем</t>
  </si>
  <si>
    <t xml:space="preserve">Tulipa Red Nova</t>
  </si>
  <si>
    <t xml:space="preserve">Ред Нова</t>
  </si>
  <si>
    <t xml:space="preserve">кумачово-красный, глянцевый, с темно-фиолетовым напылением и причудлио изрезанными лепестками</t>
  </si>
  <si>
    <t xml:space="preserve">Tulipa Red Princess</t>
  </si>
  <si>
    <t xml:space="preserve">Ред Принцесс</t>
  </si>
  <si>
    <t xml:space="preserve">тёмно-бордовый, при раскрытии в центре ярко-алый, на некоторых лепестках на кончиках зелёные штрихи</t>
  </si>
  <si>
    <t xml:space="preserve">Tulipa Statement</t>
  </si>
  <si>
    <t xml:space="preserve">Стейтмент</t>
  </si>
  <si>
    <t xml:space="preserve">красный с желто-бело -красным меланжем по краю лепестков</t>
  </si>
  <si>
    <t xml:space="preserve">Tulipa Sundowner 1</t>
  </si>
  <si>
    <t xml:space="preserve">Tulipa Sundowner 2</t>
  </si>
  <si>
    <t xml:space="preserve">Сандаунер</t>
  </si>
  <si>
    <t xml:space="preserve">оранжево-красный с желтой полосой по центру лепестков</t>
  </si>
  <si>
    <t xml:space="preserve">Tulipa Sundowner</t>
  </si>
  <si>
    <t xml:space="preserve">Tulipa Sun Lover</t>
  </si>
  <si>
    <t xml:space="preserve">Санловер</t>
  </si>
  <si>
    <t xml:space="preserve">оранжевый с красными "перьями" по лепестку 
пионовидный</t>
  </si>
  <si>
    <t xml:space="preserve">Tulipa Sunlover</t>
  </si>
  <si>
    <t xml:space="preserve">Tulipa Sweet Desire</t>
  </si>
  <si>
    <t xml:space="preserve">Свит Дезаер</t>
  </si>
  <si>
    <t xml:space="preserve">сиреневый с кремовым в центре</t>
  </si>
  <si>
    <t xml:space="preserve">Tulipa Tabledance</t>
  </si>
  <si>
    <t xml:space="preserve">Тейблданс</t>
  </si>
  <si>
    <t xml:space="preserve">палево-розовый, очень нежный</t>
  </si>
  <si>
    <t xml:space="preserve">Tulipa Toplips</t>
  </si>
  <si>
    <t xml:space="preserve">Топ Липс</t>
  </si>
  <si>
    <t xml:space="preserve">розовый с белой каймой, декоративная листва</t>
  </si>
  <si>
    <t xml:space="preserve">Tulipa Top Lips</t>
  </si>
  <si>
    <t xml:space="preserve">Tulipa Uncle Tom</t>
  </si>
  <si>
    <t xml:space="preserve">Дядюшка Том</t>
  </si>
  <si>
    <t xml:space="preserve">шикарно-бордовый</t>
  </si>
  <si>
    <t xml:space="preserve">Tulipa Unique Renown</t>
  </si>
  <si>
    <t xml:space="preserve">Юник Ренуан</t>
  </si>
  <si>
    <r>
      <rPr>
        <sz val="10"/>
        <rFont val="Arial"/>
        <family val="2"/>
        <charset val="204"/>
      </rPr>
      <t xml:space="preserve">темно-розовый, пирамидальное формирование цветка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</si>
  <si>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60см</t>
  </si>
  <si>
    <t xml:space="preserve">Tulipa Voicemail</t>
  </si>
  <si>
    <t xml:space="preserve">Воисмейл</t>
  </si>
  <si>
    <r>
      <rPr>
        <sz val="10"/>
        <rFont val="Arial"/>
        <family val="2"/>
        <charset val="204"/>
      </rPr>
      <t xml:space="preserve">винно-красный с кремово-белыми кончиками </t>
    </r>
    <r>
      <rPr>
        <b val="true"/>
        <sz val="10"/>
        <rFont val="Arial"/>
        <family val="2"/>
        <charset val="204"/>
      </rPr>
      <t xml:space="preserve">ГУСТОМАХРОВЫЙ</t>
    </r>
  </si>
  <si>
    <t xml:space="preserve">Tulipa Vogue</t>
  </si>
  <si>
    <t xml:space="preserve">Вог</t>
  </si>
  <si>
    <t xml:space="preserve">розовый с осветлённым, "светящимся" краем, с белым центром</t>
  </si>
  <si>
    <t xml:space="preserve">Tulipa Wedding Gift</t>
  </si>
  <si>
    <t xml:space="preserve">Веддинг Гифт</t>
  </si>
  <si>
    <t xml:space="preserve">ярко-розовый с белыми подпалинами</t>
  </si>
  <si>
    <t xml:space="preserve">Tulipa White Heart</t>
  </si>
  <si>
    <t xml:space="preserve">Уайт Хёрт</t>
  </si>
  <si>
    <t xml:space="preserve">Tulipa Yellow Pompenette</t>
  </si>
  <si>
    <t xml:space="preserve">Йеллоу Помпонетт</t>
  </si>
  <si>
    <t xml:space="preserve">жёлтый, похож на пиончики</t>
  </si>
  <si>
    <t xml:space="preserve">ТЮЛЬПАНЫ ЛИЛИЕЦВЕТНЫЕ</t>
  </si>
  <si>
    <t xml:space="preserve">Tulipa Akita</t>
  </si>
  <si>
    <t xml:space="preserve">Акита</t>
  </si>
  <si>
    <t xml:space="preserve">ярко-красный с белой каймой</t>
  </si>
  <si>
    <t xml:space="preserve">лил.</t>
  </si>
  <si>
    <t xml:space="preserve">Tulipa Aladdin</t>
  </si>
  <si>
    <t xml:space="preserve">Аладдин</t>
  </si>
  <si>
    <t xml:space="preserve">красный с тонкой желт. каймой</t>
  </si>
  <si>
    <t xml:space="preserve">Tulipa Ballade</t>
  </si>
  <si>
    <t xml:space="preserve">Баллада</t>
  </si>
  <si>
    <t xml:space="preserve">сиренево-розовый с широкой белой каймой</t>
  </si>
  <si>
    <t xml:space="preserve">Tulipa Ballade Gold</t>
  </si>
  <si>
    <t xml:space="preserve">Баллада Голд</t>
  </si>
  <si>
    <t xml:space="preserve">Tulipa Ballade Lady</t>
  </si>
  <si>
    <t xml:space="preserve">Баллада Леди</t>
  </si>
  <si>
    <t xml:space="preserve">кремовый с нежным лиловым напылением по краям лепестков</t>
  </si>
  <si>
    <t xml:space="preserve">Tulipa Ballade White</t>
  </si>
  <si>
    <t xml:space="preserve">Баллада Уйат</t>
  </si>
  <si>
    <t xml:space="preserve">плотный, сатиново-белый, идеальной формы</t>
  </si>
  <si>
    <t xml:space="preserve">Tulipa Ballerina</t>
  </si>
  <si>
    <t xml:space="preserve">Балерина</t>
  </si>
  <si>
    <t xml:space="preserve">тёмно-жёлтый с розовым напылением</t>
  </si>
  <si>
    <t xml:space="preserve">Tulipa Budlight</t>
  </si>
  <si>
    <t xml:space="preserve">Будлайт</t>
  </si>
  <si>
    <t xml:space="preserve">канареечно-жёлтый с белой широкой каймой</t>
  </si>
  <si>
    <t xml:space="preserve">Tulipa Burgundy</t>
  </si>
  <si>
    <t xml:space="preserve">Бургунди</t>
  </si>
  <si>
    <t xml:space="preserve">черно-фиолетовый</t>
  </si>
  <si>
    <t xml:space="preserve">Tulipa China Pink</t>
  </si>
  <si>
    <t xml:space="preserve">Чайна Пинк</t>
  </si>
  <si>
    <t xml:space="preserve">темно-розовый с розовой каймой</t>
  </si>
  <si>
    <t xml:space="preserve">Tulipa Claudia</t>
  </si>
  <si>
    <t xml:space="preserve">Клавдия</t>
  </si>
  <si>
    <t xml:space="preserve">розовый с белой каймой</t>
  </si>
  <si>
    <t xml:space="preserve">Tulipa Elegant Lady</t>
  </si>
  <si>
    <t xml:space="preserve">Элегант Леди</t>
  </si>
  <si>
    <t xml:space="preserve">кремовый с темно-розовым напылением к кончикам</t>
  </si>
  <si>
    <t xml:space="preserve">Tulipa Fire Wings</t>
  </si>
  <si>
    <t xml:space="preserve">Файр Вингз</t>
  </si>
  <si>
    <t xml:space="preserve">ярко-красный с контрастно-жёлтым, перистый рисунок</t>
  </si>
  <si>
    <t xml:space="preserve">Tulipa Firework</t>
  </si>
  <si>
    <t xml:space="preserve">Файр Уорк</t>
  </si>
  <si>
    <t xml:space="preserve">ярко-красное пламя снизу, сверху широкая жёлтая кайма</t>
  </si>
  <si>
    <t xml:space="preserve">Tulipa Florijn Chic</t>
  </si>
  <si>
    <t xml:space="preserve">Флорайн Шик</t>
  </si>
  <si>
    <t xml:space="preserve">лимонно-желтый с белой полосой по центру лепестка</t>
  </si>
  <si>
    <t xml:space="preserve">Tulipa Green Triumphator</t>
  </si>
  <si>
    <t xml:space="preserve">Грин Триумфатор</t>
  </si>
  <si>
    <t xml:space="preserve">лепестки особо удлиненные, узкие, слегка изогнутые и заостренные, цвет ванильно-желтый с зеленой полосой по центру лепестка</t>
  </si>
  <si>
    <t xml:space="preserve">Tulipa Holland Chic</t>
  </si>
  <si>
    <t xml:space="preserve">Холланд Шик</t>
  </si>
  <si>
    <t xml:space="preserve">белый с розовым напылением сверху до середины лепестка</t>
  </si>
  <si>
    <t xml:space="preserve">Tulipa Isaak Chic</t>
  </si>
  <si>
    <t xml:space="preserve">Исаак Шик</t>
  </si>
  <si>
    <t xml:space="preserve">ярко-красно-малиновый, глянцевый</t>
  </si>
  <si>
    <t xml:space="preserve">Tulipa Jazz</t>
  </si>
  <si>
    <t xml:space="preserve">Джаз</t>
  </si>
  <si>
    <t xml:space="preserve">розовый, глянцевый</t>
  </si>
  <si>
    <t xml:space="preserve">Tulipa Jenny Butchard</t>
  </si>
  <si>
    <t xml:space="preserve">Дженни Батчард</t>
  </si>
  <si>
    <t xml:space="preserve">бордовый,глянцевый, очень изящный</t>
  </si>
  <si>
    <t xml:space="preserve">Tulipa Jennie Butchart</t>
  </si>
  <si>
    <t xml:space="preserve">Tulipa Lasting Love</t>
  </si>
  <si>
    <t xml:space="preserve">Ластинг Лов</t>
  </si>
  <si>
    <t xml:space="preserve">темно-красный</t>
  </si>
  <si>
    <t xml:space="preserve">Tulipa Lilinita</t>
  </si>
  <si>
    <t xml:space="preserve">Лили Нита</t>
  </si>
  <si>
    <t xml:space="preserve">сиренево-красный, переливистый, с кремовым донцем</t>
  </si>
  <si>
    <t xml:space="preserve">Tulipa Lily-flowering mix</t>
  </si>
  <si>
    <t xml:space="preserve">Лилиецветные, смесь</t>
  </si>
  <si>
    <t xml:space="preserve">Смесь популярных сортов (лилиецветн.)</t>
  </si>
  <si>
    <t xml:space="preserve">Tulipa Mariette</t>
  </si>
  <si>
    <t xml:space="preserve">Мариетте</t>
  </si>
  <si>
    <t xml:space="preserve">Tulipa Marilyn</t>
  </si>
  <si>
    <t xml:space="preserve">Мэрилин</t>
  </si>
  <si>
    <t xml:space="preserve">белый с красными полосками</t>
  </si>
  <si>
    <t xml:space="preserve">Tulipa May Time</t>
  </si>
  <si>
    <t xml:space="preserve">Мэй Тайм</t>
  </si>
  <si>
    <t xml:space="preserve">темно-бордовый с сиреневым краем</t>
  </si>
  <si>
    <t xml:space="preserve">Tulipa Pieter De Leur</t>
  </si>
  <si>
    <t xml:space="preserve">Питер Де Люр</t>
  </si>
  <si>
    <t xml:space="preserve">кумачово-красный, глянцевый</t>
  </si>
  <si>
    <t xml:space="preserve">Tulipa Pretty Woman</t>
  </si>
  <si>
    <t xml:space="preserve">Притти Вумен</t>
  </si>
  <si>
    <t xml:space="preserve">плотный красный однородный, глянцевый</t>
  </si>
  <si>
    <t xml:space="preserve">Tulipa Purple Dream</t>
  </si>
  <si>
    <t xml:space="preserve">Перпл Дрим</t>
  </si>
  <si>
    <t xml:space="preserve">Tulipa Red Shine</t>
  </si>
  <si>
    <t xml:space="preserve">Ред Шайн</t>
  </si>
  <si>
    <t xml:space="preserve">Tulipa Request</t>
  </si>
  <si>
    <t xml:space="preserve">Реквест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</si>
  <si>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b val="true"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В зависимости от освещения и угла обзора, цвет может представляться от сиренево-розового до лилово-бордового и темно-желтой каймой</t>
    </r>
  </si>
  <si>
    <t xml:space="preserve">Tulipa Sapporo</t>
  </si>
  <si>
    <t xml:space="preserve">Саппоро</t>
  </si>
  <si>
    <t xml:space="preserve">кремово-белый</t>
  </si>
  <si>
    <t xml:space="preserve">Tulipa Seattle</t>
  </si>
  <si>
    <t xml:space="preserve">Сиэттл</t>
  </si>
  <si>
    <t xml:space="preserve">насыщенно-желтый, большие бутоны</t>
  </si>
  <si>
    <t xml:space="preserve">Tulipa Sonnet</t>
  </si>
  <si>
    <t xml:space="preserve">Соннет</t>
  </si>
  <si>
    <t xml:space="preserve">лиловый с жёлтой каймой</t>
  </si>
  <si>
    <t xml:space="preserve">Tulipa Striking Match</t>
  </si>
  <si>
    <t xml:space="preserve">Страйкинг Матч</t>
  </si>
  <si>
    <r>
      <rPr>
        <b val="true"/>
        <sz val="10"/>
        <rFont val="Arial"/>
        <family val="2"/>
        <charset val="204"/>
      </rPr>
      <t xml:space="preserve">НОВИНКА!</t>
    </r>
    <r>
      <rPr>
        <sz val="10"/>
        <rFont val="Arial"/>
        <family val="2"/>
        <charset val="204"/>
      </rPr>
      <t xml:space="preserve"> Рубиновый с желтым: Светло-рубиновый с темно-рубиновыми лепестками в центре, основание бокала: желто-рубиновый меланж</t>
    </r>
  </si>
  <si>
    <t xml:space="preserve">Tulipa Tres Chic</t>
  </si>
  <si>
    <t xml:space="preserve">Трес Шик</t>
  </si>
  <si>
    <t xml:space="preserve">Tulipa Vendee Globe</t>
  </si>
  <si>
    <t xml:space="preserve">Вендее Глоуб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</si>
  <si>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от желтого, через постепенное краснение, к полностью тёмно-красному бутону</t>
    </r>
  </si>
  <si>
    <t xml:space="preserve">Tulipa Whispering Dream</t>
  </si>
  <si>
    <t xml:space="preserve">Висперинг Дрим</t>
  </si>
  <si>
    <t xml:space="preserve">очень крупный цветок. По форме цветка похож на лилиецветный. Снизу кремовый до половины, сверху ярко-розовый.</t>
  </si>
  <si>
    <t xml:space="preserve">Tulipa White Triumphator</t>
  </si>
  <si>
    <t xml:space="preserve">Уайт Триумфатор</t>
  </si>
  <si>
    <t xml:space="preserve">Tulipa Yonina</t>
  </si>
  <si>
    <t xml:space="preserve">Йонина</t>
  </si>
  <si>
    <t xml:space="preserve">Tulipa Yume no Murasaki</t>
  </si>
  <si>
    <t xml:space="preserve">Юми но Мурасаки</t>
  </si>
  <si>
    <t xml:space="preserve">малиновый с легким, слегка сиреневым напылением</t>
  </si>
  <si>
    <t xml:space="preserve">ТЮЛЬПАНЫ МНОГОЦВЕТКОВЫЕ</t>
  </si>
  <si>
    <t xml:space="preserve">Tulipa Albion Star</t>
  </si>
  <si>
    <t xml:space="preserve">Альбион Стар</t>
  </si>
  <si>
    <t xml:space="preserve">(Грейга) кремовый с розовым напылением</t>
  </si>
  <si>
    <t xml:space="preserve">мнгцв.</t>
  </si>
  <si>
    <t xml:space="preserve">Tulipa Antoinette</t>
  </si>
  <si>
    <t xml:space="preserve">Антуанетта</t>
  </si>
  <si>
    <r>
      <rPr>
        <b val="true"/>
        <i val="true"/>
        <sz val="10"/>
        <rFont val="Arial"/>
        <family val="2"/>
        <charset val="204"/>
      </rPr>
      <t xml:space="preserve">ХАМЕЛЕОН.</t>
    </r>
    <r>
      <rPr>
        <sz val="10"/>
        <rFont val="Arial"/>
        <family val="2"/>
        <charset val="204"/>
      </rPr>
      <t xml:space="preserve"> От желт. с малин. мазками к красно-малиновому с желт. дном</t>
    </r>
  </si>
  <si>
    <t xml:space="preserve">Tulipa Avenue</t>
  </si>
  <si>
    <t xml:space="preserve">Авеню</t>
  </si>
  <si>
    <t xml:space="preserve">винно-красный, многоцветковый</t>
  </si>
  <si>
    <t xml:space="preserve">Tulipa Canada mix</t>
  </si>
  <si>
    <t xml:space="preserve">Канада микс</t>
  </si>
  <si>
    <t xml:space="preserve">Смесь многоцветковых сортов: Quebec+Toronto+Winnipeg</t>
  </si>
  <si>
    <t xml:space="preserve">Tulipa Candy Club</t>
  </si>
  <si>
    <t xml:space="preserve">Кэнди Клаб</t>
  </si>
  <si>
    <t xml:space="preserve">кремово-белый с розовыми штрихами</t>
  </si>
  <si>
    <t xml:space="preserve">Tulipa City Flower</t>
  </si>
  <si>
    <t xml:space="preserve">Сити Флауэр</t>
  </si>
  <si>
    <t xml:space="preserve">(Грейга) жёлтый с широкой розовой полосой</t>
  </si>
  <si>
    <t xml:space="preserve">Tulipa Cloud Nine</t>
  </si>
  <si>
    <t xml:space="preserve">Клод Нине</t>
  </si>
  <si>
    <t xml:space="preserve">кремовый с розовым опалом</t>
  </si>
  <si>
    <t xml:space="preserve">Tulipa Del Piero</t>
  </si>
  <si>
    <t xml:space="preserve">Дель Пьеро</t>
  </si>
  <si>
    <t xml:space="preserve">белый с сиреневой полосой</t>
  </si>
  <si>
    <t xml:space="preserve">Tulipa Dragon King</t>
  </si>
  <si>
    <t xml:space="preserve">Дракон Кинг</t>
  </si>
  <si>
    <t xml:space="preserve">розовый с желтоватой каймой</t>
  </si>
  <si>
    <t xml:space="preserve">Tulipa Dream Club</t>
  </si>
  <si>
    <t xml:space="preserve">Дрим Клаб</t>
  </si>
  <si>
    <t xml:space="preserve">невероятно живописная окраска бокала: желтый, кремово-белый с ярко-розовым напылением-каймой по краю лепестка, постепенно малиново-розовый цвет распространяется по всей поверхности бокала, создавая кремово-розовый меланж</t>
  </si>
  <si>
    <t xml:space="preserve">Tulipa Fats Domino</t>
  </si>
  <si>
    <t xml:space="preserve">Фэтс Домино</t>
  </si>
  <si>
    <t xml:space="preserve">Tulipa Fiery Club</t>
  </si>
  <si>
    <t xml:space="preserve">Файери Клаб</t>
  </si>
  <si>
    <t xml:space="preserve">рубиновый</t>
  </si>
  <si>
    <t xml:space="preserve">Tulipa Flaming Club</t>
  </si>
  <si>
    <t xml:space="preserve">Флэминг Клаб</t>
  </si>
  <si>
    <t xml:space="preserve">кремовый с винно-красным перистым рисунком</t>
  </si>
  <si>
    <t xml:space="preserve">Tulipa Georgette</t>
  </si>
  <si>
    <t xml:space="preserve">Жоржет</t>
  </si>
  <si>
    <t xml:space="preserve">жёлтый с розовым напылением</t>
  </si>
  <si>
    <t xml:space="preserve">Tulipa Graceland</t>
  </si>
  <si>
    <t xml:space="preserve">Грейслэнд</t>
  </si>
  <si>
    <r>
      <rPr>
        <b val="true"/>
        <i val="true"/>
        <sz val="10"/>
        <rFont val="Arial"/>
        <family val="2"/>
        <charset val="204"/>
      </rPr>
      <t xml:space="preserve">ХАМЕЛЕОН </t>
    </r>
    <r>
      <rPr>
        <i val="true"/>
        <sz val="10"/>
        <rFont val="Arial"/>
        <family val="2"/>
        <charset val="204"/>
      </rPr>
      <t xml:space="preserve">сначала бутон кремово - желтый с ярко-розовым тонким кантом, затем бутон становится кремово-белым с более широкой ярко- розовой каймой</t>
    </r>
  </si>
  <si>
    <t xml:space="preserve">Tulipa H. D. Genscher</t>
  </si>
  <si>
    <t xml:space="preserve">Г.Д. Геншер</t>
  </si>
  <si>
    <t xml:space="preserve">нежно-жёлтый</t>
  </si>
  <si>
    <t xml:space="preserve">Tulipa H.D. Genscher</t>
  </si>
  <si>
    <t xml:space="preserve">Tulipa Happy Family</t>
  </si>
  <si>
    <t xml:space="preserve">Хэппи Фэмили</t>
  </si>
  <si>
    <t xml:space="preserve">темно-розовый с розовым</t>
  </si>
  <si>
    <t xml:space="preserve">Tulipa Merry Go Round</t>
  </si>
  <si>
    <t xml:space="preserve">Мерри Гоу Раунд</t>
  </si>
  <si>
    <t xml:space="preserve">алый, многоцветковый</t>
  </si>
  <si>
    <t xml:space="preserve">Tulipa Modern Style</t>
  </si>
  <si>
    <t xml:space="preserve">Модерн Стайл</t>
  </si>
  <si>
    <t xml:space="preserve">белый с фиолетовым напылением</t>
  </si>
  <si>
    <t xml:space="preserve">Tulipa Multi-flowering mixed</t>
  </si>
  <si>
    <t xml:space="preserve">Многоцветковые, смесь</t>
  </si>
  <si>
    <t xml:space="preserve">Смесь популярных сортов (многоцветк.)</t>
  </si>
  <si>
    <t xml:space="preserve">45-50см</t>
  </si>
  <si>
    <t xml:space="preserve">Tulipa Night Club</t>
  </si>
  <si>
    <t xml:space="preserve">Найт Клаб</t>
  </si>
  <si>
    <t xml:space="preserve">ярко-лиловый с темно-сиреневым напылением</t>
  </si>
  <si>
    <t xml:space="preserve">Tulipa Orange Bouquet</t>
  </si>
  <si>
    <t xml:space="preserve">Оранж Букет</t>
  </si>
  <si>
    <t xml:space="preserve">плотный, темно-оранжевый, почти алый</t>
  </si>
  <si>
    <t xml:space="preserve">Tulipa Outbreak</t>
  </si>
  <si>
    <t xml:space="preserve">Аутбрек</t>
  </si>
  <si>
    <t xml:space="preserve">желтый, ярко-красная контрастная кайма, многоцветковый</t>
  </si>
  <si>
    <t xml:space="preserve">Tulipa Purple Bouquet</t>
  </si>
  <si>
    <t xml:space="preserve">Пурпл Букет</t>
  </si>
  <si>
    <t xml:space="preserve">Tulipa Quebec</t>
  </si>
  <si>
    <t xml:space="preserve">Квебек</t>
  </si>
  <si>
    <t xml:space="preserve">(Грейга) розовый с кремовой широкой каймой</t>
  </si>
  <si>
    <t xml:space="preserve">Tulipa Red Georgette</t>
  </si>
  <si>
    <t xml:space="preserve">Ред Жоржет</t>
  </si>
  <si>
    <t xml:space="preserve">Tulipa Serenity</t>
  </si>
  <si>
    <t xml:space="preserve">Серенити</t>
  </si>
  <si>
    <t xml:space="preserve">красный с сиреневым отливом</t>
  </si>
  <si>
    <t xml:space="preserve">Tulipa Sunshine Club</t>
  </si>
  <si>
    <t xml:space="preserve">Саншайн Клаб</t>
  </si>
  <si>
    <r>
      <rPr>
        <b val="true"/>
        <i val="true"/>
        <sz val="10"/>
        <rFont val="Arial"/>
        <family val="2"/>
        <charset val="204"/>
      </rPr>
      <t xml:space="preserve">ХАМЕЛЕОН.</t>
    </r>
    <r>
      <rPr>
        <sz val="10"/>
        <rFont val="Arial"/>
        <family val="2"/>
        <charset val="204"/>
      </rPr>
      <t xml:space="preserve"> Во время цветения меняет цвет от желтого к палево-красному, многоцветковый</t>
    </r>
  </si>
  <si>
    <t xml:space="preserve">Tulipa Toronto</t>
  </si>
  <si>
    <t xml:space="preserve">Торонто</t>
  </si>
  <si>
    <t xml:space="preserve">(Грейга) коралловый</t>
  </si>
  <si>
    <t xml:space="preserve">Tulipa Toucan</t>
  </si>
  <si>
    <t xml:space="preserve">Тукан</t>
  </si>
  <si>
    <t xml:space="preserve">Tulipa Trinity</t>
  </si>
  <si>
    <t xml:space="preserve">Тринити</t>
  </si>
  <si>
    <t xml:space="preserve">красный, БОЛЬШИЕ ЦВЕТКИ, многоцветковый</t>
  </si>
  <si>
    <t xml:space="preserve">Tulipa Wallflower</t>
  </si>
  <si>
    <t xml:space="preserve">Уоллфлауэр</t>
  </si>
  <si>
    <t xml:space="preserve">Tulipa Weisse Berliner</t>
  </si>
  <si>
    <t xml:space="preserve">Вайс Берлинер</t>
  </si>
  <si>
    <t xml:space="preserve">Tulipa Winnipeg</t>
  </si>
  <si>
    <t xml:space="preserve">Виннипег</t>
  </si>
  <si>
    <r>
      <rPr>
        <sz val="10"/>
        <rFont val="Arial Cyr"/>
        <family val="0"/>
        <charset val="204"/>
      </rPr>
      <t xml:space="preserve">желтый с красными полосками по центру, </t>
    </r>
    <r>
      <rPr>
        <i val="true"/>
        <u val="single"/>
        <sz val="10"/>
        <rFont val="Arial Cyr"/>
        <family val="0"/>
        <charset val="204"/>
      </rPr>
      <t xml:space="preserve">многоцветковый</t>
    </r>
  </si>
  <si>
    <t xml:space="preserve">18см</t>
  </si>
  <si>
    <t xml:space="preserve">Tulipa Wonder Club</t>
  </si>
  <si>
    <t xml:space="preserve">Уандер Клаб</t>
  </si>
  <si>
    <t xml:space="preserve">ярко-желтый с насыщенно-красной широкой полосой по центру лепестков</t>
  </si>
  <si>
    <t xml:space="preserve">ТЮЛЬПАНЫ БАХРОМЧАТЫЕ</t>
  </si>
  <si>
    <t xml:space="preserve">Tulipa Aleppo</t>
  </si>
  <si>
    <t xml:space="preserve">Алеппо</t>
  </si>
  <si>
    <t xml:space="preserve">кораллово-розовый с кремово-жёлтой широкой каймой</t>
  </si>
  <si>
    <t xml:space="preserve">бахр.</t>
  </si>
  <si>
    <t xml:space="preserve">Tulipa American Eagle</t>
  </si>
  <si>
    <t xml:space="preserve">Американ Игл</t>
  </si>
  <si>
    <r>
      <rPr>
        <sz val="10"/>
        <rFont val="Arial"/>
        <family val="2"/>
        <charset val="204"/>
      </rPr>
      <t xml:space="preserve">темно-сиреневый с кремово-белой бахромой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</si>
  <si>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Aria Card</t>
  </si>
  <si>
    <t xml:space="preserve">Ариа Кард</t>
  </si>
  <si>
    <t xml:space="preserve">кремовый с сиреневым напылением по краю лепестка</t>
  </si>
  <si>
    <t xml:space="preserve">Tulipa Auxerre 1</t>
  </si>
  <si>
    <t xml:space="preserve">Tulipa Auxerre 2</t>
  </si>
  <si>
    <t xml:space="preserve">Осер</t>
  </si>
  <si>
    <t xml:space="preserve">кремовый с широкой розовой каймой</t>
  </si>
  <si>
    <t xml:space="preserve">Tulipa Auxerre</t>
  </si>
  <si>
    <t xml:space="preserve">Tulipa Ballroom</t>
  </si>
  <si>
    <t xml:space="preserve">Боллрум</t>
  </si>
  <si>
    <r>
      <rPr>
        <sz val="10"/>
        <rFont val="Arial Cyr"/>
        <family val="0"/>
        <charset val="204"/>
      </rPr>
      <t xml:space="preserve">кремово-желтый с оранжево-розовой каймой   </t>
    </r>
    <r>
      <rPr>
        <b val="true"/>
        <i val="true"/>
        <sz val="10"/>
        <rFont val="Arial Cyr"/>
        <family val="0"/>
        <charset val="204"/>
      </rPr>
      <t xml:space="preserve">ГУСТОБАХРОМЧАТЫЙ</t>
    </r>
  </si>
  <si>
    <t xml:space="preserve">Tulipa Barbados</t>
  </si>
  <si>
    <t xml:space="preserve">Барбадос</t>
  </si>
  <si>
    <r>
      <rPr>
        <sz val="10"/>
        <rFont val="Arial"/>
        <family val="2"/>
        <charset val="1"/>
      </rPr>
      <t xml:space="preserve">темно-красный 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</si>
  <si>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Bell Song</t>
  </si>
  <si>
    <t xml:space="preserve">Белль Сонг</t>
  </si>
  <si>
    <t xml:space="preserve">розовый с белой полоск. и бахр.</t>
  </si>
  <si>
    <t xml:space="preserve">Tulipa Black Jewel</t>
  </si>
  <si>
    <t xml:space="preserve">Блэк Джевел</t>
  </si>
  <si>
    <t xml:space="preserve">бордово-черный с желто-коричневой бахр.</t>
  </si>
  <si>
    <t xml:space="preserve">Tulipa Blue Heron</t>
  </si>
  <si>
    <t xml:space="preserve">Блю Херон</t>
  </si>
  <si>
    <t xml:space="preserve">фиолетовый с сереневым краем</t>
  </si>
  <si>
    <t xml:space="preserve">Tulipa Bulldog</t>
  </si>
  <si>
    <t xml:space="preserve">Бульдог</t>
  </si>
  <si>
    <t xml:space="preserve">тёмно-фиолетовый</t>
  </si>
  <si>
    <t xml:space="preserve">Tulipa Cacharel</t>
  </si>
  <si>
    <t xml:space="preserve">Кашарель</t>
  </si>
  <si>
    <t xml:space="preserve">цвет розового фламинго с белой бахромой</t>
  </si>
  <si>
    <t xml:space="preserve">Tulipa Calibra</t>
  </si>
  <si>
    <t xml:space="preserve">Калибра</t>
  </si>
  <si>
    <t xml:space="preserve">Tulipa Cambridge</t>
  </si>
  <si>
    <t xml:space="preserve">Кембридж</t>
  </si>
  <si>
    <r>
      <rPr>
        <sz val="10"/>
        <rFont val="Arial"/>
        <family val="2"/>
        <charset val="204"/>
      </rPr>
      <t xml:space="preserve">белый 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</si>
  <si>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Canasta</t>
  </si>
  <si>
    <t xml:space="preserve">Канаста</t>
  </si>
  <si>
    <t xml:space="preserve">красный с белой бахр.</t>
  </si>
  <si>
    <t xml:space="preserve">Tulipa Carroussel</t>
  </si>
  <si>
    <t xml:space="preserve">Карусель</t>
  </si>
  <si>
    <t xml:space="preserve">кремово-белый с ярко-розовыми штрихами</t>
  </si>
  <si>
    <t xml:space="preserve">Tulipa Crispa Leen</t>
  </si>
  <si>
    <t xml:space="preserve">Криспа Лин</t>
  </si>
  <si>
    <t xml:space="preserve">красный с кремово-желтой каймой</t>
  </si>
  <si>
    <t xml:space="preserve">Tulipa Crystal Star</t>
  </si>
  <si>
    <t xml:space="preserve">Кристал Стар</t>
  </si>
  <si>
    <t xml:space="preserve">Tulipa Cuban Night</t>
  </si>
  <si>
    <t xml:space="preserve">Кубинская Ночь</t>
  </si>
  <si>
    <r>
      <rPr>
        <sz val="10"/>
        <rFont val="Arial"/>
        <family val="2"/>
        <charset val="204"/>
      </rPr>
      <t xml:space="preserve">бордово-черный с восковым налетом с черной бахромой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</si>
  <si>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Cummins</t>
  </si>
  <si>
    <t xml:space="preserve">Кьюмминс</t>
  </si>
  <si>
    <r>
      <rPr>
        <sz val="10"/>
        <rFont val="Arial"/>
        <family val="2"/>
        <charset val="204"/>
      </rPr>
      <t xml:space="preserve">фиолетовый с белой бахромой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</si>
  <si>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Curly Sue</t>
  </si>
  <si>
    <t xml:space="preserve">Кудряшка Сью</t>
  </si>
  <si>
    <t xml:space="preserve">Tulipa Dallas</t>
  </si>
  <si>
    <t xml:space="preserve">Даллас</t>
  </si>
  <si>
    <t xml:space="preserve">ярко-розовый с белой бахромой, желтое дно</t>
  </si>
  <si>
    <t xml:space="preserve">Tulipa Davenport</t>
  </si>
  <si>
    <t xml:space="preserve">Дэвенпорт</t>
  </si>
  <si>
    <t xml:space="preserve">красный с желтой бахромой</t>
  </si>
  <si>
    <t xml:space="preserve">Tulipa Daytona</t>
  </si>
  <si>
    <t xml:space="preserve">Дайтона</t>
  </si>
  <si>
    <t xml:space="preserve">Tulipa Eye Lash</t>
  </si>
  <si>
    <t xml:space="preserve">Ай Лаш</t>
  </si>
  <si>
    <t xml:space="preserve">в переводе:"реснички" равномерный кремово-розовый, с малиновой бахромой, при раскрывании бутона лепестки внутри малиновые</t>
  </si>
  <si>
    <t xml:space="preserve">Tulipa Fabio</t>
  </si>
  <si>
    <t xml:space="preserve">Фабио</t>
  </si>
  <si>
    <t xml:space="preserve">темно-красный с желтой бахромой</t>
  </si>
  <si>
    <t xml:space="preserve">Tulipa Fancy Frills</t>
  </si>
  <si>
    <t xml:space="preserve">Фэнси Фрилс</t>
  </si>
  <si>
    <t xml:space="preserve">Tulipa Flamenco</t>
  </si>
  <si>
    <t xml:space="preserve">Фламенко</t>
  </si>
  <si>
    <t xml:space="preserve">жёлтый с красными полосками</t>
  </si>
  <si>
    <t xml:space="preserve">Tulipa Fringed Black</t>
  </si>
  <si>
    <t xml:space="preserve">Фринджет Блэк</t>
  </si>
  <si>
    <t xml:space="preserve">насыщенно-черный, плотный цвет, блестящий, гллянцевый, по краю бахрома</t>
  </si>
  <si>
    <t xml:space="preserve">Tulipa Fringed Mixed</t>
  </si>
  <si>
    <t xml:space="preserve">Бахромчатые, смесь сортов</t>
  </si>
  <si>
    <t xml:space="preserve">Смесь популярных сортов (бахромч.)</t>
  </si>
  <si>
    <t xml:space="preserve">Tulipa Fringed Rhapsody</t>
  </si>
  <si>
    <t xml:space="preserve">Фринджет Рапсоди</t>
  </si>
  <si>
    <r>
      <rPr>
        <b val="true"/>
        <sz val="10"/>
        <rFont val="Arial"/>
        <family val="2"/>
        <charset val="204"/>
      </rPr>
      <t xml:space="preserve">ХАМЕЛЕОН,</t>
    </r>
    <r>
      <rPr>
        <sz val="10"/>
        <rFont val="Arial"/>
        <family val="2"/>
        <charset val="204"/>
      </rPr>
      <t xml:space="preserve"> желтый цвет лепестков постепенно заливается красным цветом, сначала слегка румянясь,а в итоге получается красный бокал со слегка сиреневым оттенком и с желтым меланжем</t>
    </r>
  </si>
  <si>
    <t xml:space="preserve">Tulipa Fringed Solstice</t>
  </si>
  <si>
    <t xml:space="preserve">Фринджет Солтице</t>
  </si>
  <si>
    <t xml:space="preserve">красный с жёлтым, меланжевый</t>
  </si>
  <si>
    <t xml:space="preserve">Tulipa Galerie 1</t>
  </si>
  <si>
    <t xml:space="preserve">Tulipa Galerie 2</t>
  </si>
  <si>
    <t xml:space="preserve">Галерея</t>
  </si>
  <si>
    <t xml:space="preserve">кремовый, сверху с нежно-розовым румянцем, бахрома белая</t>
  </si>
  <si>
    <t xml:space="preserve">Tulipa Galerie</t>
  </si>
  <si>
    <t xml:space="preserve">Tulipa Goldfish</t>
  </si>
  <si>
    <t xml:space="preserve">Голдфиш</t>
  </si>
  <si>
    <t xml:space="preserve">очень плотный, ярко-желтый цвет</t>
  </si>
  <si>
    <t xml:space="preserve">Tulipa Google</t>
  </si>
  <si>
    <t xml:space="preserve">Гугл</t>
  </si>
  <si>
    <t xml:space="preserve">ярко-розовый, основание бокала белое</t>
  </si>
  <si>
    <t xml:space="preserve">Tulipa Gorilla</t>
  </si>
  <si>
    <t xml:space="preserve">Горилла</t>
  </si>
  <si>
    <t xml:space="preserve">Tulipa Hawaii</t>
  </si>
  <si>
    <t xml:space="preserve">Tulipa Super Siesta</t>
  </si>
  <si>
    <t xml:space="preserve">Гавайи (Супер Сиеста)</t>
  </si>
  <si>
    <t xml:space="preserve">шикарный! Центр лепестка ярко-розовый, густобахромчатый белый край и белое донце</t>
  </si>
  <si>
    <t xml:space="preserve">Tulipa Honeymoon</t>
  </si>
  <si>
    <t xml:space="preserve">Ханимун</t>
  </si>
  <si>
    <t xml:space="preserve">Tulipa Huis Ten Bosch</t>
  </si>
  <si>
    <t xml:space="preserve">Хьюс Тен Бош</t>
  </si>
  <si>
    <r>
      <rPr>
        <sz val="10"/>
        <rFont val="Arial"/>
        <family val="2"/>
        <charset val="204"/>
      </rPr>
      <t xml:space="preserve">нежно-розовый с белым дном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</si>
  <si>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I To Holland</t>
  </si>
  <si>
    <t xml:space="preserve">Ай ту Холланд</t>
  </si>
  <si>
    <t xml:space="preserve">ярко-красный с тончайшей желтой бахромой</t>
  </si>
  <si>
    <t xml:space="preserve">Tulipa I to Holland</t>
  </si>
  <si>
    <t xml:space="preserve">Tulipa Indiana</t>
  </si>
  <si>
    <t xml:space="preserve">Индиана</t>
  </si>
  <si>
    <t xml:space="preserve">тёмно-красный</t>
  </si>
  <si>
    <t xml:space="preserve">Tulipa Izumi</t>
  </si>
  <si>
    <t xml:space="preserve">Изуми</t>
  </si>
  <si>
    <t xml:space="preserve">розовый с белой бахромой </t>
  </si>
  <si>
    <t xml:space="preserve">Tulipa Joint Devision</t>
  </si>
  <si>
    <t xml:space="preserve">Джоинт Дивижн</t>
  </si>
  <si>
    <r>
      <rPr>
        <sz val="10"/>
        <rFont val="Arial"/>
        <family val="2"/>
        <charset val="204"/>
      </rPr>
      <t xml:space="preserve">жёлтый с коралловым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</si>
  <si>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Labrador</t>
  </si>
  <si>
    <t xml:space="preserve">Лабрадор</t>
  </si>
  <si>
    <r>
      <rPr>
        <sz val="10"/>
        <rFont val="Arial"/>
        <family val="2"/>
        <charset val="204"/>
      </rPr>
      <t xml:space="preserve">черно-бордовый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</si>
  <si>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Lambada</t>
  </si>
  <si>
    <t xml:space="preserve">Ламбада</t>
  </si>
  <si>
    <t xml:space="preserve">розовый с желтой бахромой</t>
  </si>
  <si>
    <t xml:space="preserve">Tulipa Lilac Crystal</t>
  </si>
  <si>
    <t xml:space="preserve">Лилак Кристалл</t>
  </si>
  <si>
    <t xml:space="preserve">темно-сиреневый, с осветленным "заиндевевшим "  бахромчатым краем</t>
  </si>
  <si>
    <t xml:space="preserve">Tulipa Lilac Frizzle</t>
  </si>
  <si>
    <t xml:space="preserve">Лилак Фриззл</t>
  </si>
  <si>
    <t xml:space="preserve">палево-лиловый с широкой густой бахромой</t>
  </si>
  <si>
    <t xml:space="preserve">Tulipa Lingerie</t>
  </si>
  <si>
    <t xml:space="preserve">Линжери</t>
  </si>
  <si>
    <r>
      <rPr>
        <sz val="10"/>
        <rFont val="Arial"/>
        <family val="2"/>
        <charset val="204"/>
      </rPr>
      <t xml:space="preserve">кремовый с розовым напылением по краю лепестка
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</si>
  <si>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Louvre</t>
  </si>
  <si>
    <t xml:space="preserve">Лувр</t>
  </si>
  <si>
    <t xml:space="preserve">ярко-сиреневый</t>
  </si>
  <si>
    <t xml:space="preserve">Tulipa Louvre Orange</t>
  </si>
  <si>
    <t xml:space="preserve">Лувр Оранж</t>
  </si>
  <si>
    <t xml:space="preserve">фиолетово-лиловый с оранжевой каймой, эффект "внутреннего свечения"</t>
  </si>
  <si>
    <t xml:space="preserve">Tulipa Maja</t>
  </si>
  <si>
    <t xml:space="preserve">Майа</t>
  </si>
  <si>
    <t xml:space="preserve">Tulipa Makarska</t>
  </si>
  <si>
    <t xml:space="preserve">Макарска</t>
  </si>
  <si>
    <t xml:space="preserve">розовато-красный</t>
  </si>
  <si>
    <t xml:space="preserve">Tulipa Mazda</t>
  </si>
  <si>
    <t xml:space="preserve">Мазда</t>
  </si>
  <si>
    <r>
      <rPr>
        <sz val="10"/>
        <rFont val="Arial"/>
        <family val="2"/>
        <charset val="204"/>
      </rPr>
      <t xml:space="preserve">ярко-красный,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</si>
  <si>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Miami Sunset</t>
  </si>
  <si>
    <t xml:space="preserve">Майами Сансет</t>
  </si>
  <si>
    <t xml:space="preserve">сиренево-лиловый с оранжевой каймой</t>
  </si>
  <si>
    <t xml:space="preserve">Tulipa Mustang</t>
  </si>
  <si>
    <t xml:space="preserve">Мустанг</t>
  </si>
  <si>
    <t xml:space="preserve">Tulipa Neglige</t>
  </si>
  <si>
    <t xml:space="preserve">Неглиже</t>
  </si>
  <si>
    <r>
      <rPr>
        <sz val="10"/>
        <rFont val="Arial"/>
        <family val="2"/>
        <charset val="204"/>
      </rPr>
      <t xml:space="preserve">кремово-розовый с ярко-розовой широкой каймой, бахрома кремово-розовая</t>
    </r>
    <r>
      <rPr>
        <b val="true"/>
        <sz val="10"/>
        <rFont val="Arial"/>
        <family val="2"/>
        <charset val="204"/>
      </rPr>
      <t xml:space="preserve">, ГУСТОБАХРОМЧАТЫЙ</t>
    </r>
  </si>
  <si>
    <t xml:space="preserve">Tulipa New Santa</t>
  </si>
  <si>
    <t xml:space="preserve">Нью Санта</t>
  </si>
  <si>
    <t xml:space="preserve">красный матовый с чисто-белой бахромой</t>
  </si>
  <si>
    <t xml:space="preserve">Tulipa North Pole</t>
  </si>
  <si>
    <t xml:space="preserve">Северный полюс</t>
  </si>
  <si>
    <t xml:space="preserve">Tulipa Oviedo</t>
  </si>
  <si>
    <t xml:space="preserve">Овьедо</t>
  </si>
  <si>
    <r>
      <rPr>
        <sz val="10"/>
        <rFont val="Arial"/>
        <family val="2"/>
        <charset val="204"/>
      </rPr>
      <t xml:space="preserve">белый снизу, верхлепестков сиреневый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</si>
  <si>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Pacific Pearl</t>
  </si>
  <si>
    <t xml:space="preserve">Пасифик Перл</t>
  </si>
  <si>
    <t xml:space="preserve">красный с восковым налетом</t>
  </si>
  <si>
    <t xml:space="preserve">Tulipa Purple Circus</t>
  </si>
  <si>
    <t xml:space="preserve">Пурпл Серкис</t>
  </si>
  <si>
    <t xml:space="preserve">ярко-малиновый центр, широкая белая кайма, постепенно малиновый цвет заливает всю поверхность лепестков</t>
  </si>
  <si>
    <t xml:space="preserve">Tulipa Purple Crystal</t>
  </si>
  <si>
    <t xml:space="preserve">Пурпл Кристал</t>
  </si>
  <si>
    <t xml:space="preserve">тёмно-фиолетовый с белым основанием</t>
  </si>
  <si>
    <t xml:space="preserve">Tulipa Red Wing</t>
  </si>
  <si>
    <t xml:space="preserve">Ред Винг</t>
  </si>
  <si>
    <t xml:space="preserve">насыщенно-красный, глянцевый</t>
  </si>
  <si>
    <t xml:space="preserve">Tulipa Santander</t>
  </si>
  <si>
    <t xml:space="preserve">Сантендер</t>
  </si>
  <si>
    <t xml:space="preserve">розово-сиреневый</t>
  </si>
  <si>
    <t xml:space="preserve">Tulipa Siesta</t>
  </si>
  <si>
    <t xml:space="preserve">Сиеста</t>
  </si>
  <si>
    <t xml:space="preserve">Tulipa Signature</t>
  </si>
  <si>
    <t xml:space="preserve">Сигнатюр</t>
  </si>
  <si>
    <t xml:space="preserve">белый ГУСТОБАХРОМЧАТЫЙ</t>
  </si>
  <si>
    <t xml:space="preserve">Tulipa Sweet Simone</t>
  </si>
  <si>
    <t xml:space="preserve">Свит Симон</t>
  </si>
  <si>
    <t xml:space="preserve">кремово-розовый с ярко-розовым бахромчатым краем</t>
  </si>
  <si>
    <t xml:space="preserve">Tulipa Traveller</t>
  </si>
  <si>
    <t xml:space="preserve">Тревеллер</t>
  </si>
  <si>
    <r>
      <rPr>
        <sz val="10"/>
        <rFont val="Arial"/>
        <family val="2"/>
        <charset val="204"/>
      </rPr>
      <t xml:space="preserve">темно-сиреневый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</si>
  <si>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Valery Gergiev</t>
  </si>
  <si>
    <t xml:space="preserve">Валерий Гергиев</t>
  </si>
  <si>
    <r>
      <rPr>
        <sz val="10"/>
        <rFont val="Arial"/>
        <family val="2"/>
        <charset val="204"/>
      </rPr>
      <t xml:space="preserve">ярко-красный, бахрома включает жёлтые вкрапления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</si>
  <si>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Versace</t>
  </si>
  <si>
    <t xml:space="preserve">Версачи</t>
  </si>
  <si>
    <t xml:space="preserve">рубиново-красный, бахрома с белыми вкраплениями</t>
  </si>
  <si>
    <t xml:space="preserve">Tulipa Vincent van Gogh</t>
  </si>
  <si>
    <t xml:space="preserve">Винсент ван Гог</t>
  </si>
  <si>
    <t xml:space="preserve">почти черный тюльпан, долгоцветущий. Во время цветения становится всё темнее и темнее</t>
  </si>
  <si>
    <t xml:space="preserve">Tulipa Visionair</t>
  </si>
  <si>
    <t xml:space="preserve">Визионер</t>
  </si>
  <si>
    <r>
      <rPr>
        <sz val="10"/>
        <rFont val="Arial"/>
        <family val="2"/>
        <charset val="204"/>
      </rPr>
      <t xml:space="preserve">белый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</si>
  <si>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Warbler</t>
  </si>
  <si>
    <t xml:space="preserve">Варблер</t>
  </si>
  <si>
    <r>
      <rPr>
        <sz val="10"/>
        <rFont val="Arial"/>
        <family val="2"/>
        <charset val="204"/>
      </rPr>
      <t xml:space="preserve">медово-жёлтый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</si>
  <si>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Tulipa Yellow Valery</t>
  </si>
  <si>
    <t xml:space="preserve">Йеллоу Валерий</t>
  </si>
  <si>
    <r>
      <rPr>
        <sz val="10"/>
        <rFont val="Arial"/>
        <family val="2"/>
        <charset val="204"/>
      </rPr>
      <t xml:space="preserve">лимонно-желтый, </t>
    </r>
    <r>
      <rPr>
        <b val="true"/>
        <i val="true"/>
        <sz val="10"/>
        <rFont val="Arial"/>
        <family val="2"/>
        <charset val="204"/>
      </rPr>
      <t xml:space="preserve">ГУСТОБАХРОМЧАТЫЙ</t>
    </r>
  </si>
  <si>
    <t xml:space="preserve">ТЮЛЬПАНЫ ПОПУГАЙНЫЕ</t>
  </si>
  <si>
    <t xml:space="preserve">Tulipa Air</t>
  </si>
  <si>
    <t xml:space="preserve">Эйр</t>
  </si>
  <si>
    <t xml:space="preserve">нежно-розовый, перламутровый с зелёными вкраплениями</t>
  </si>
  <si>
    <t xml:space="preserve">попуг.</t>
  </si>
  <si>
    <t xml:space="preserve">Tulipa Amazing Parrot 1</t>
  </si>
  <si>
    <t xml:space="preserve">Tulipa Amazing Parrot 2</t>
  </si>
  <si>
    <t xml:space="preserve">Эмейзинг Пэррот</t>
  </si>
  <si>
    <t xml:space="preserve">УНИКАЛЬНЫЙ ЦВЕТ! розовато-абрикосовый с желтоватой каймой</t>
  </si>
  <si>
    <t xml:space="preserve">Tulipa Amazing Parrot</t>
  </si>
  <si>
    <t xml:space="preserve">Tulipa Apricot Parrot</t>
  </si>
  <si>
    <t xml:space="preserve">Априкот Пэррот</t>
  </si>
  <si>
    <t xml:space="preserve">абрикос. с розовой каймой и зел. мазками</t>
  </si>
  <si>
    <t xml:space="preserve">Tulipa Bastogne Parrot</t>
  </si>
  <si>
    <t xml:space="preserve">Бастонье Пэррот</t>
  </si>
  <si>
    <t xml:space="preserve">красный с бордовым напылением</t>
  </si>
  <si>
    <t xml:space="preserve">Tulipa Black Parrot</t>
  </si>
  <si>
    <t xml:space="preserve">Блэк Пэррот</t>
  </si>
  <si>
    <t xml:space="preserve">черно-бордовый</t>
  </si>
  <si>
    <t xml:space="preserve">Tulipa Blue Parrot</t>
  </si>
  <si>
    <t xml:space="preserve">Блю Пэррот</t>
  </si>
  <si>
    <t xml:space="preserve">голубой</t>
  </si>
  <si>
    <t xml:space="preserve">Tulipa Blumex Favorite</t>
  </si>
  <si>
    <t xml:space="preserve">Блюмекс Фаворит</t>
  </si>
  <si>
    <t xml:space="preserve">красный с красно-коричневым и зеленым</t>
  </si>
  <si>
    <t xml:space="preserve">Tulipa Bright Parrot</t>
  </si>
  <si>
    <t xml:space="preserve">Брайт Пэррот</t>
  </si>
  <si>
    <t xml:space="preserve">ярко-красный с желтым краем</t>
  </si>
  <si>
    <t xml:space="preserve">Tulipa Cabanna</t>
  </si>
  <si>
    <t xml:space="preserve">Кабанна</t>
  </si>
  <si>
    <t xml:space="preserve">кремовый с ярко-розовым краем и зелеными мазками</t>
  </si>
  <si>
    <t xml:space="preserve">Tulipa Carribean Parrot</t>
  </si>
  <si>
    <t xml:space="preserve">Карибиан Пэррот</t>
  </si>
  <si>
    <r>
      <rPr>
        <b val="true"/>
        <sz val="10"/>
        <rFont val="Arial"/>
        <family val="2"/>
        <charset val="204"/>
      </rPr>
      <t xml:space="preserve">СУПЕР-ЭКЗОТИКА!</t>
    </r>
    <r>
      <rPr>
        <sz val="10"/>
        <rFont val="Arial"/>
        <family val="2"/>
        <charset val="204"/>
      </rPr>
      <t xml:space="preserve"> Жёлтый с ярко-красным кантом</t>
    </r>
  </si>
  <si>
    <t xml:space="preserve">Tulipa Caribean Parrot</t>
  </si>
  <si>
    <t xml:space="preserve">Tulipa Cracker Parrot</t>
  </si>
  <si>
    <t xml:space="preserve">Крэкер Пэррот</t>
  </si>
  <si>
    <t xml:space="preserve">очень эффектный, малиново-темно-розовый с фиолетовыми лекими мазками и широкой белой каймой по краю</t>
  </si>
  <si>
    <t xml:space="preserve">Tulipa Deejay Parrot</t>
  </si>
  <si>
    <t xml:space="preserve">Диджей Пэррот</t>
  </si>
  <si>
    <t xml:space="preserve">темно-красный с кремовой каймой</t>
  </si>
  <si>
    <t xml:space="preserve">Tulipa Doorman's Record</t>
  </si>
  <si>
    <t xml:space="preserve">Дорманс Рекорд</t>
  </si>
  <si>
    <t xml:space="preserve">красный с жёлтыми подпалинами</t>
  </si>
  <si>
    <t xml:space="preserve">Tulipa Elsenburg</t>
  </si>
  <si>
    <t xml:space="preserve">Ельзенбург</t>
  </si>
  <si>
    <t xml:space="preserve">белый с сиреневым краем</t>
  </si>
  <si>
    <t xml:space="preserve">Tulipa Estella Rijveld</t>
  </si>
  <si>
    <t xml:space="preserve">Эстелла Рийнвельд</t>
  </si>
  <si>
    <t xml:space="preserve">белый с красными языками пламени</t>
  </si>
  <si>
    <t xml:space="preserve">Tulipa Estella Rijnveld</t>
  </si>
  <si>
    <t xml:space="preserve">Tulipa Flaming Parrot</t>
  </si>
  <si>
    <t xml:space="preserve">Флэминг Пэррот</t>
  </si>
  <si>
    <t xml:space="preserve">кремовый с красным, гофрированный</t>
  </si>
  <si>
    <t xml:space="preserve">Tulipa Frozen Night 1</t>
  </si>
  <si>
    <t xml:space="preserve">Tulipa Frozen Night 2</t>
  </si>
  <si>
    <t xml:space="preserve">Фрозен Найт</t>
  </si>
  <si>
    <t xml:space="preserve">чёрный</t>
  </si>
  <si>
    <t xml:space="preserve">Tulipa Frozen Night</t>
  </si>
  <si>
    <t xml:space="preserve">Tulipa Libretto Parrot</t>
  </si>
  <si>
    <t xml:space="preserve">Либретто Пэррот</t>
  </si>
  <si>
    <t xml:space="preserve">розовый с кремовым, меланжевый</t>
  </si>
  <si>
    <t xml:space="preserve">Tulipa Madonna</t>
  </si>
  <si>
    <t xml:space="preserve">Мадонна</t>
  </si>
  <si>
    <t xml:space="preserve">чуть розовато-кремово-белый с широким перистым зелёным рисунков от основания лепестков</t>
  </si>
  <si>
    <t xml:space="preserve">Tulipa Mysterious Parrot</t>
  </si>
  <si>
    <t xml:space="preserve">Мистериос Пэррот</t>
  </si>
  <si>
    <t xml:space="preserve">СУПЕР-ЭКЗОТИКА! фиолетовый с белым "свечением" по краю лепестков</t>
  </si>
  <si>
    <t xml:space="preserve">Tulipa Negrita Parrot</t>
  </si>
  <si>
    <t xml:space="preserve">Негрита Пэррот</t>
  </si>
  <si>
    <t xml:space="preserve">Tulipa Parrot King</t>
  </si>
  <si>
    <t xml:space="preserve">Пэррот Кинг</t>
  </si>
  <si>
    <t xml:space="preserve">причудливо-оригинальный, по краю лепестков красно-оранжевый, ближе к центру жёлтый с зелёными мазками</t>
  </si>
  <si>
    <t xml:space="preserve">Tulipa Parrot mixed</t>
  </si>
  <si>
    <t xml:space="preserve">Попугайные, смесь</t>
  </si>
  <si>
    <t xml:space="preserve">Смесь популярных сортов (попуг.)</t>
  </si>
  <si>
    <t xml:space="preserve">Tulipa Parrot Mixed</t>
  </si>
  <si>
    <t xml:space="preserve">Tulipa Princess Irene Parkiet</t>
  </si>
  <si>
    <t xml:space="preserve">Принцесса Ирен Пэррот</t>
  </si>
  <si>
    <t xml:space="preserve">ярко оранжевый с желтым с буроватой полосой по центру</t>
  </si>
  <si>
    <t xml:space="preserve">Tulipa Rai</t>
  </si>
  <si>
    <t xml:space="preserve">Рай</t>
  </si>
  <si>
    <t xml:space="preserve">фиолетовый с желтым и зеленым</t>
  </si>
  <si>
    <t xml:space="preserve">Tulipa Rasta Parrot 1</t>
  </si>
  <si>
    <t xml:space="preserve">Tulipa Rasta Parrot 2</t>
  </si>
  <si>
    <t xml:space="preserve">Раста Пэррот</t>
  </si>
  <si>
    <r>
      <rPr>
        <b val="true"/>
        <sz val="10"/>
        <rFont val="Arial"/>
        <family val="2"/>
        <charset val="204"/>
      </rPr>
      <t xml:space="preserve">ОЧЕНЬ ЖИВОПИСНЫЙ!</t>
    </r>
    <r>
      <rPr>
        <sz val="10"/>
        <rFont val="Arial"/>
        <family val="2"/>
        <charset val="204"/>
      </rPr>
      <t xml:space="preserve"> невероятный меланж желтого,красного, фиолетового, лилового и зеленого. </t>
    </r>
  </si>
  <si>
    <t xml:space="preserve">Tulipa Rasta Parrot</t>
  </si>
  <si>
    <t xml:space="preserve">Tulipa Red Madonna</t>
  </si>
  <si>
    <t xml:space="preserve">Рэд Мадонна</t>
  </si>
  <si>
    <t xml:space="preserve">малиновый с черными перьями по краю лепестков</t>
  </si>
  <si>
    <t xml:space="preserve">Tulipa Rococo</t>
  </si>
  <si>
    <t xml:space="preserve">Рококо</t>
  </si>
  <si>
    <r>
      <rPr>
        <b val="true"/>
        <sz val="10"/>
        <rFont val="Arial"/>
        <family val="2"/>
        <charset val="204"/>
      </rPr>
      <t xml:space="preserve">ОЧЕНЬ ЖИВОПИСНЫЙ!</t>
    </r>
    <r>
      <rPr>
        <sz val="10"/>
        <rFont val="Arial"/>
        <family val="2"/>
        <charset val="204"/>
      </rPr>
      <t xml:space="preserve"> Фиолетово-бордовый с ярко-красным и желтовато-зелеными мазками</t>
    </r>
  </si>
  <si>
    <t xml:space="preserve">Tulipa Super Parrot</t>
  </si>
  <si>
    <t xml:space="preserve">Супер Пэррот</t>
  </si>
  <si>
    <t xml:space="preserve">белый с зелеными мазками 20см</t>
  </si>
  <si>
    <t xml:space="preserve">Tulipa Texas Gold</t>
  </si>
  <si>
    <t xml:space="preserve">Техас Голд</t>
  </si>
  <si>
    <t xml:space="preserve">жёлтый с зелёными перьями</t>
  </si>
  <si>
    <t xml:space="preserve">Tulipa Victoria's Secret 1</t>
  </si>
  <si>
    <t xml:space="preserve">Tulipa Victoria's Secret 2</t>
  </si>
  <si>
    <t xml:space="preserve">Виктория Сикрет</t>
  </si>
  <si>
    <t xml:space="preserve">фиолетовый, переливистый</t>
  </si>
  <si>
    <t xml:space="preserve">Tulipa Vicotria's Secret</t>
  </si>
  <si>
    <t xml:space="preserve">Tulipa Vicotria's Secret Pink</t>
  </si>
  <si>
    <t xml:space="preserve">Tulipa Victoria's Secret Pink 1</t>
  </si>
  <si>
    <t xml:space="preserve">Виктория Сикрет Пинк</t>
  </si>
  <si>
    <r>
      <rPr>
        <b val="true"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 xml:space="preserve">насыщенный розовый, по краям с перламутром</t>
    </r>
  </si>
  <si>
    <t xml:space="preserve">Tulipa White Parrot</t>
  </si>
  <si>
    <t xml:space="preserve">Уайт Пэррот</t>
  </si>
  <si>
    <t xml:space="preserve">Tulipa Winter Parrot</t>
  </si>
  <si>
    <t xml:space="preserve">Винтер Пэррот</t>
  </si>
  <si>
    <t xml:space="preserve">Крупный цветок. Желтовато-кремовый с белой каймой и зелеными перышками по центру лепестков</t>
  </si>
  <si>
    <t xml:space="preserve">ТЮЛЬПАНЫ ВИРИДИФЛОРА / ЗЕЛЕНОЦВЕТНЫЕ</t>
  </si>
  <si>
    <t xml:space="preserve">Tulipa Artist</t>
  </si>
  <si>
    <t xml:space="preserve">Артист</t>
  </si>
  <si>
    <t xml:space="preserve">бледно-лососево-розовый с бурыми полосками по центру лепестков</t>
  </si>
  <si>
    <t xml:space="preserve">зел.</t>
  </si>
  <si>
    <t xml:space="preserve">Tulipa China Town</t>
  </si>
  <si>
    <t xml:space="preserve">Чайна Таун</t>
  </si>
  <si>
    <t xml:space="preserve">кремово-розовый с зелеными полосами</t>
  </si>
  <si>
    <t xml:space="preserve">Tulipa Dolls Mix</t>
  </si>
  <si>
    <t xml:space="preserve">Доллз Микс</t>
  </si>
  <si>
    <t xml:space="preserve">Одни из самых высоких тюльпанов! Смесь двух сортов. Пурпурно-розовый, с отблесками зеленого и фиолетового на внешней стороне лепестка и Насыщенно фиолетовый с отблесками зеленого и фиолетового на внешней стороне лепестка</t>
  </si>
  <si>
    <t xml:space="preserve">65см</t>
  </si>
  <si>
    <t xml:space="preserve">Tulipa Esperanto</t>
  </si>
  <si>
    <t xml:space="preserve">Эсперанто</t>
  </si>
  <si>
    <t xml:space="preserve">ярко-розовый с зелёными перьями</t>
  </si>
  <si>
    <t xml:space="preserve">Tulipa Golden Artist</t>
  </si>
  <si>
    <t xml:space="preserve">Голден Артист</t>
  </si>
  <si>
    <t xml:space="preserve">лепесток розовый, в центре насыщенно-зелёная полоса, по краю жёлтая кайма</t>
  </si>
  <si>
    <t xml:space="preserve">Tulipa Groenland</t>
  </si>
  <si>
    <t xml:space="preserve">Грёнлэнд</t>
  </si>
  <si>
    <t xml:space="preserve">ярко-розовый с зелеными полосами</t>
  </si>
  <si>
    <t xml:space="preserve">Tulipa Hollywood Star</t>
  </si>
  <si>
    <t xml:space="preserve">Голливуд Стар</t>
  </si>
  <si>
    <t xml:space="preserve">оранжево-красный с зелёной полосой и тёмно-фиолетовыми подпалинами по центру лепестка</t>
  </si>
  <si>
    <t xml:space="preserve">Tulipa Nightrider</t>
  </si>
  <si>
    <t xml:space="preserve">Найтрайдер</t>
  </si>
  <si>
    <t xml:space="preserve">в центре зелёная, полоса край сиреневый</t>
  </si>
  <si>
    <t xml:space="preserve">Tulipa Virichic</t>
  </si>
  <si>
    <t xml:space="preserve">Виришик</t>
  </si>
  <si>
    <t xml:space="preserve">электрически-розовый край, зелёная полоса в центре</t>
  </si>
  <si>
    <t xml:space="preserve">ТЮЛЬПАНЫ РАЗМЕРОМ 14/+  ДАРВИНОВСКИЕ И ТРИУМФ (TULIPS DARWIN HYBRID- TRIUMPH)</t>
  </si>
  <si>
    <t xml:space="preserve">Tulipa Algarve</t>
  </si>
  <si>
    <t xml:space="preserve">Алгарве 14/+</t>
  </si>
  <si>
    <t xml:space="preserve">насыщенно розовый , по краям осветленный</t>
  </si>
  <si>
    <t xml:space="preserve">14/+</t>
  </si>
  <si>
    <t xml:space="preserve">дарв.</t>
  </si>
  <si>
    <t xml:space="preserve">Tulipa Design Impression</t>
  </si>
  <si>
    <t xml:space="preserve">Дизайн Импрешшн 14/+</t>
  </si>
  <si>
    <t xml:space="preserve">нежно-розовый с оранжево-лососевым пером посередине лепестка</t>
  </si>
  <si>
    <t xml:space="preserve">Tulipa Hakuun</t>
  </si>
  <si>
    <t xml:space="preserve">Хакуун 14/+</t>
  </si>
  <si>
    <t xml:space="preserve">невероятно снежно-белый</t>
  </si>
  <si>
    <t xml:space="preserve">Tulipa Pink Impression</t>
  </si>
  <si>
    <t xml:space="preserve">Пинк Импрешшн 14/+</t>
  </si>
  <si>
    <t xml:space="preserve">пастельно-розовый, крупный цветок</t>
  </si>
  <si>
    <t xml:space="preserve">Tulipa Red Gold</t>
  </si>
  <si>
    <t xml:space="preserve">Рэд Голд 14/+</t>
  </si>
  <si>
    <t xml:space="preserve">красный, по мере вызревания бутона появляется золотой оттенок</t>
  </si>
  <si>
    <t xml:space="preserve">Tulipa Red Impression</t>
  </si>
  <si>
    <t xml:space="preserve">Рэд Импрешшн 14/+</t>
  </si>
  <si>
    <t xml:space="preserve">красный с темно-розовым пером посередине лепестков</t>
  </si>
  <si>
    <t xml:space="preserve">Tulipa Strong Fire</t>
  </si>
  <si>
    <t xml:space="preserve">Стронг Файр 14/+</t>
  </si>
  <si>
    <t xml:space="preserve">ярко-красный, желтое донце</t>
  </si>
  <si>
    <t xml:space="preserve">триумф</t>
  </si>
  <si>
    <t xml:space="preserve">Tulipa Strong Gold</t>
  </si>
  <si>
    <t xml:space="preserve">Стронг Голд 14/+</t>
  </si>
  <si>
    <t xml:space="preserve">ярко-желтый</t>
  </si>
  <si>
    <t xml:space="preserve">Tulipa Strong Love</t>
  </si>
  <si>
    <t xml:space="preserve">Стронг Лов 14/+</t>
  </si>
  <si>
    <t xml:space="preserve">Tulipa Triple A</t>
  </si>
  <si>
    <t xml:space="preserve">Трипл А 14/+</t>
  </si>
  <si>
    <t xml:space="preserve">коралловый с желтой каймой</t>
  </si>
  <si>
    <t xml:space="preserve">Tulipa World's Favourite</t>
  </si>
  <si>
    <t xml:space="preserve">Уорлдз Фейворит 14/+</t>
  </si>
  <si>
    <t xml:space="preserve">красный с желтым тонким кантом</t>
  </si>
  <si>
    <t xml:space="preserve">ТЮЛЬПАНЫ ДАРВИНОВСКИЕ (TULIPS DARWIN HYBRID)</t>
  </si>
  <si>
    <t xml:space="preserve">Tulipa Ad Rem</t>
  </si>
  <si>
    <t xml:space="preserve">Ад Рем</t>
  </si>
  <si>
    <t xml:space="preserve">оранжево-алый с желтым тонким кантом</t>
  </si>
  <si>
    <t xml:space="preserve">Алгарве 11/12</t>
  </si>
  <si>
    <t xml:space="preserve">розовый со светло-розовой каймой</t>
  </si>
  <si>
    <t xml:space="preserve">Tulipa American Dream</t>
  </si>
  <si>
    <t xml:space="preserve">Американ Дрим</t>
  </si>
  <si>
    <t xml:space="preserve">красный с жёлтой полосой по центру</t>
  </si>
  <si>
    <t xml:space="preserve">Tulipa Banja Luka</t>
  </si>
  <si>
    <t xml:space="preserve">Банья Лука</t>
  </si>
  <si>
    <t xml:space="preserve">желтый с ярко-красными мазками</t>
  </si>
  <si>
    <t xml:space="preserve">Tulipa Beauty of Spring 1</t>
  </si>
  <si>
    <t xml:space="preserve">Tulipa Beauty of Spring 2</t>
  </si>
  <si>
    <t xml:space="preserve">Бьюти оф Спринг</t>
  </si>
  <si>
    <t xml:space="preserve">жёлтый с красным кантом и розовым напылением по внешней и внутренней части лепестков</t>
  </si>
  <si>
    <t xml:space="preserve">Tulipa Beauty of Spring</t>
  </si>
  <si>
    <t xml:space="preserve">Tulipa Big Love</t>
  </si>
  <si>
    <t xml:space="preserve">Биг Лов</t>
  </si>
  <si>
    <t xml:space="preserve">Tulipa Cash</t>
  </si>
  <si>
    <t xml:space="preserve">Кэш</t>
  </si>
  <si>
    <t xml:space="preserve">медово-желтый с палево-красным центром </t>
  </si>
  <si>
    <t xml:space="preserve">Tulipa Daydream</t>
  </si>
  <si>
    <t xml:space="preserve">Дэйдрим</t>
  </si>
  <si>
    <t xml:space="preserve">матовый медово-желтый с красноватым румянцем и тонким красным кантом</t>
  </si>
  <si>
    <t xml:space="preserve">Tulipa Delight Mix</t>
  </si>
  <si>
    <t xml:space="preserve">Делайт Микс</t>
  </si>
  <si>
    <t xml:space="preserve">смесь 4 сортов одной цветовой группы, (однотонные светлее, ярче, с белой каймой)</t>
  </si>
  <si>
    <t xml:space="preserve">Дизайн Импрешшн 11/12</t>
  </si>
  <si>
    <t xml:space="preserve">Tulipa Freedom Flame</t>
  </si>
  <si>
    <t xml:space="preserve">Фридом Флейм</t>
  </si>
  <si>
    <t xml:space="preserve">желтый с красной линией по центру лепестка</t>
  </si>
  <si>
    <t xml:space="preserve">Tulipa Garant</t>
  </si>
  <si>
    <t xml:space="preserve">Гарант</t>
  </si>
  <si>
    <t xml:space="preserve">жёлтый с декоративной листвой: по краю желтая кайма</t>
  </si>
  <si>
    <t xml:space="preserve">Tulipa Golden Parade</t>
  </si>
  <si>
    <t xml:space="preserve">Голден Парад</t>
  </si>
  <si>
    <t xml:space="preserve">жёлтый с еле заметным красным кантом</t>
  </si>
  <si>
    <t xml:space="preserve">Хакуун</t>
  </si>
  <si>
    <t xml:space="preserve">Tulipa Jumbo Pink</t>
  </si>
  <si>
    <t xml:space="preserve">Джамбо Пинк</t>
  </si>
  <si>
    <t xml:space="preserve">темно-розовый с более светлой каймой</t>
  </si>
  <si>
    <t xml:space="preserve">Tulipa Lefeber's Memory</t>
  </si>
  <si>
    <t xml:space="preserve">Лефебрс Мемори</t>
  </si>
  <si>
    <t xml:space="preserve">Ярко красный, высокий сорт на крепком стебле.</t>
  </si>
  <si>
    <t xml:space="preserve">Tulipa Ollioules</t>
  </si>
  <si>
    <t xml:space="preserve">Оллиолес</t>
  </si>
  <si>
    <t xml:space="preserve">очень красивое сочетание матовых, "сатиновых" оттенков, центр палево-розовый, края чисто-белые</t>
  </si>
  <si>
    <t xml:space="preserve">Tulipa Olympic Flame</t>
  </si>
  <si>
    <t xml:space="preserve">Олимпик Флейм</t>
  </si>
  <si>
    <t xml:space="preserve">желтый с красными перистыми  мазками по краю лепестков</t>
  </si>
  <si>
    <t xml:space="preserve">Tulipa Oxford Wonder</t>
  </si>
  <si>
    <t xml:space="preserve">Оксфорд Уандер</t>
  </si>
  <si>
    <t xml:space="preserve">красно-оранжевый с желтыми широкими краями</t>
  </si>
  <si>
    <t xml:space="preserve">Tulipa Pride serie-Apricot Pride</t>
  </si>
  <si>
    <t xml:space="preserve">Априкот Прайд</t>
  </si>
  <si>
    <t xml:space="preserve">нежнейший кремово-розовый с белой каймой</t>
  </si>
  <si>
    <t xml:space="preserve">Tulipa Apricot Pride</t>
  </si>
  <si>
    <t xml:space="preserve">Tulipa Pride serie-Orange Pride</t>
  </si>
  <si>
    <t xml:space="preserve">Оранж Прайд</t>
  </si>
  <si>
    <t xml:space="preserve">лососево-розовый с желтым напылением по центру лепестка</t>
  </si>
  <si>
    <t xml:space="preserve">Tulipa Orange Pride</t>
  </si>
  <si>
    <t xml:space="preserve">Tulipa Pride serie-Pink Pride</t>
  </si>
  <si>
    <t xml:space="preserve">Пинк Прайд</t>
  </si>
  <si>
    <t xml:space="preserve">розовый, переливистый по интенсивности,будто тающий</t>
  </si>
  <si>
    <t xml:space="preserve">Tulipa Pink Pride</t>
  </si>
  <si>
    <t xml:space="preserve">Tulipa Pride serie-Purple Pride</t>
  </si>
  <si>
    <t xml:space="preserve">Пурпл Прайд</t>
  </si>
  <si>
    <t xml:space="preserve">лилово-розовый с лососевой полосой по центру лепестка</t>
  </si>
  <si>
    <t xml:space="preserve">Tulipa Purple Pride</t>
  </si>
  <si>
    <t xml:space="preserve">Tulipa Pride serie-Red Pride</t>
  </si>
  <si>
    <t xml:space="preserve">Рэд Прайд</t>
  </si>
  <si>
    <t xml:space="preserve">алый глянцевый </t>
  </si>
  <si>
    <t xml:space="preserve">Tulipa Red Pride</t>
  </si>
  <si>
    <t xml:space="preserve">Tulipa Pride mixed</t>
  </si>
  <si>
    <t xml:space="preserve">Прайд, смесь</t>
  </si>
  <si>
    <t xml:space="preserve">смесь сортов из серии Прайд</t>
  </si>
  <si>
    <t xml:space="preserve">Рэд Импрешшн</t>
  </si>
  <si>
    <t xml:space="preserve">светло-красный центр бокала, кайма ярко-красная, стебель темно-бронзовый</t>
  </si>
  <si>
    <t xml:space="preserve">Tulipa Russian Princess</t>
  </si>
  <si>
    <t xml:space="preserve">Русская Принцесса</t>
  </si>
  <si>
    <t xml:space="preserve">малиново-розовый с кремовой каймой</t>
  </si>
  <si>
    <t xml:space="preserve">Tulipa Silverstream</t>
  </si>
  <si>
    <t xml:space="preserve">Сильверстрим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</si>
  <si>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от кремового до светло-красного, проходя через постепенное проявление цвета</t>
    </r>
  </si>
  <si>
    <t xml:space="preserve">Tulipa Lady Van Eijk</t>
  </si>
  <si>
    <t xml:space="preserve">Леди Ван Ейк</t>
  </si>
  <si>
    <t xml:space="preserve">Tulipa Mystic Van Eijk</t>
  </si>
  <si>
    <t xml:space="preserve">Мистик Ван Ейк</t>
  </si>
  <si>
    <t xml:space="preserve">абрикосово-розовый</t>
  </si>
  <si>
    <t xml:space="preserve">Tulipa Orange Van Eijk</t>
  </si>
  <si>
    <t xml:space="preserve">Орандж Ван Ейк</t>
  </si>
  <si>
    <t xml:space="preserve">оранжевый с более насыщенными краями</t>
  </si>
  <si>
    <t xml:space="preserve">Tulipa Salmon Van Eijk</t>
  </si>
  <si>
    <t xml:space="preserve">Салмон Ван Ейк</t>
  </si>
  <si>
    <t xml:space="preserve">лососево-розовый  </t>
  </si>
  <si>
    <t xml:space="preserve">Tulipa Van Eijk Mix</t>
  </si>
  <si>
    <t xml:space="preserve">Ван Ейк Микс</t>
  </si>
  <si>
    <t xml:space="preserve">смесь сортов серии Van Eijk Mix</t>
  </si>
  <si>
    <t xml:space="preserve">Tulipa World Peace</t>
  </si>
  <si>
    <t xml:space="preserve">Уорлд Пис</t>
  </si>
  <si>
    <t xml:space="preserve">красный с жёлтой каймой</t>
  </si>
  <si>
    <t xml:space="preserve">Уорлдс Фаворит</t>
  </si>
  <si>
    <t xml:space="preserve">алый с желтой каймой</t>
  </si>
  <si>
    <t xml:space="preserve">Tulipa World's Fire</t>
  </si>
  <si>
    <t xml:space="preserve">Уорлдз Файр</t>
  </si>
  <si>
    <t xml:space="preserve">красный с еле-заметным желтым кантом по краю лепестков</t>
  </si>
  <si>
    <t xml:space="preserve">ТЮЛЬПАНЫ ПРОСТЫЕ РАННИЕ (TULIPS SINGLE EARLY)</t>
  </si>
  <si>
    <t xml:space="preserve">Tulipa Aafke</t>
  </si>
  <si>
    <t xml:space="preserve">Аафке</t>
  </si>
  <si>
    <t xml:space="preserve">ярко-лиловый со светло-лиловой каймой, по краю белый кант</t>
  </si>
  <si>
    <t xml:space="preserve">пр.ранн.</t>
  </si>
  <si>
    <t xml:space="preserve">Tulipa Apricot Beauty</t>
  </si>
  <si>
    <t xml:space="preserve">Априкот Бьюти</t>
  </si>
  <si>
    <t xml:space="preserve">светло-абрикосовый</t>
  </si>
  <si>
    <t xml:space="preserve">Tulipa Candy Prince</t>
  </si>
  <si>
    <t xml:space="preserve">Кэнди Принс</t>
  </si>
  <si>
    <t xml:space="preserve">светло-палево-оранжевый</t>
  </si>
  <si>
    <t xml:space="preserve">Tulipa Cosmopolitan</t>
  </si>
  <si>
    <t xml:space="preserve">Космополитен</t>
  </si>
  <si>
    <t xml:space="preserve">пастельно-розовый</t>
  </si>
  <si>
    <t xml:space="preserve">Tulipa Flaming Coquette</t>
  </si>
  <si>
    <t xml:space="preserve">Флэминг Кокетт</t>
  </si>
  <si>
    <t xml:space="preserve">чисто-белый с ярко- желтым "языком пламени" от донца до кончика лепестка</t>
  </si>
  <si>
    <t xml:space="preserve">Tulipa Flaming Prince</t>
  </si>
  <si>
    <t xml:space="preserve">Флэминг Принс</t>
  </si>
  <si>
    <t xml:space="preserve">белый сверху, от дна бокала обширное фиолетово-пурпурное перо</t>
  </si>
  <si>
    <t xml:space="preserve">Tulipa Hot Honey Rag</t>
  </si>
  <si>
    <t xml:space="preserve">Хот Хани Рэг</t>
  </si>
  <si>
    <t xml:space="preserve">Tulipa Light and Dreamy</t>
  </si>
  <si>
    <t xml:space="preserve">Лайт энд Дрим</t>
  </si>
  <si>
    <t xml:space="preserve">сиреневый с розовой каймой </t>
  </si>
  <si>
    <t xml:space="preserve">Tulipa Light and Dream</t>
  </si>
  <si>
    <t xml:space="preserve">Tulipa Purple Prince</t>
  </si>
  <si>
    <t xml:space="preserve">Перпл Принс</t>
  </si>
  <si>
    <t xml:space="preserve">Tulipa Red Paradise</t>
  </si>
  <si>
    <t xml:space="preserve">Рэд Парадиз</t>
  </si>
  <si>
    <t xml:space="preserve">ярко-алый с желтым донцем</t>
  </si>
  <si>
    <t xml:space="preserve">Tulipa Sunny Prince</t>
  </si>
  <si>
    <t xml:space="preserve">Санни Принс</t>
  </si>
  <si>
    <t xml:space="preserve">светло-желтый, с более высветленным центром</t>
  </si>
  <si>
    <t xml:space="preserve">Tulipa White Marvel</t>
  </si>
  <si>
    <t xml:space="preserve">Уайт Марвел</t>
  </si>
  <si>
    <t xml:space="preserve">кипельно-белый </t>
  </si>
  <si>
    <t xml:space="preserve">ТЮЛЬПАНЫ ПРОСТЫЕ ПОЗДНИЕ (TULIPS SINGLE LATE)</t>
  </si>
  <si>
    <t xml:space="preserve">Tulipa Angels Wish</t>
  </si>
  <si>
    <t xml:space="preserve">Ангелс Уиш</t>
  </si>
  <si>
    <t xml:space="preserve">белый с кремовой широкой полосой посередине лепестка</t>
  </si>
  <si>
    <t xml:space="preserve">пр.поздн</t>
  </si>
  <si>
    <t xml:space="preserve">Tulipa Atlantis</t>
  </si>
  <si>
    <t xml:space="preserve">Атлантис</t>
  </si>
  <si>
    <t xml:space="preserve">темно-лиловый с широкой желтой полосой</t>
  </si>
  <si>
    <t xml:space="preserve">Tulipa Bleu Aimable</t>
  </si>
  <si>
    <t xml:space="preserve">Блю Эймебл</t>
  </si>
  <si>
    <t xml:space="preserve">темно-лиловый</t>
  </si>
  <si>
    <t xml:space="preserve">Tulipa Blushing Bride</t>
  </si>
  <si>
    <t xml:space="preserve">Блашинг Брайд</t>
  </si>
  <si>
    <t xml:space="preserve">ванильный с ярко0розовым широким краем</t>
  </si>
  <si>
    <t xml:space="preserve">Tulipa Blushing Girl</t>
  </si>
  <si>
    <t xml:space="preserve">Блашинг Герл</t>
  </si>
  <si>
    <t xml:space="preserve">кремово-желтоватый с красной каймой</t>
  </si>
  <si>
    <t xml:space="preserve">Tulipa Blushing Lady</t>
  </si>
  <si>
    <t xml:space="preserve">Блашинг Леди</t>
  </si>
  <si>
    <t xml:space="preserve">розовый с желтой каймой</t>
  </si>
  <si>
    <t xml:space="preserve">75см</t>
  </si>
  <si>
    <t xml:space="preserve">Tulipa Cafe Noir</t>
  </si>
  <si>
    <t xml:space="preserve">Кафе Нуар</t>
  </si>
  <si>
    <t xml:space="preserve">Tulipa Dom Pedro</t>
  </si>
  <si>
    <t xml:space="preserve">Дом Педро</t>
  </si>
  <si>
    <r>
      <rPr>
        <b val="true"/>
        <i val="true"/>
        <sz val="10"/>
        <rFont val="Arial"/>
        <family val="2"/>
        <charset val="204"/>
      </rPr>
      <t xml:space="preserve">Редкий сорт! Самый ароматный.</t>
    </r>
    <r>
      <rPr>
        <sz val="10"/>
        <rFont val="Arial"/>
        <family val="2"/>
        <charset val="204"/>
      </rPr>
      <t xml:space="preserve">Темно-бордовый с кофейными оттенками. Выведен в 1920 году. Ограниченное производство.</t>
    </r>
  </si>
  <si>
    <t xml:space="preserve">Tulipa Holland Queen</t>
  </si>
  <si>
    <t xml:space="preserve">Холланд Куин</t>
  </si>
  <si>
    <t xml:space="preserve">желтый с ярко-красными широкими языками "пламени" от основания бокала до кончиков лепестков</t>
  </si>
  <si>
    <t xml:space="preserve">Tulipa Jumbo Beauty</t>
  </si>
  <si>
    <t xml:space="preserve">Джамбо Бьюти</t>
  </si>
  <si>
    <t xml:space="preserve">темно-роэовый с кремовой каймой, очень высокий</t>
  </si>
  <si>
    <t xml:space="preserve">70см</t>
  </si>
  <si>
    <t xml:space="preserve">Tulipa Just Kissed 1</t>
  </si>
  <si>
    <t xml:space="preserve">Tulipa Just Kissed 2</t>
  </si>
  <si>
    <t xml:space="preserve">Джаст Киссед</t>
  </si>
  <si>
    <t xml:space="preserve">белый с ярко-малиновым широким краем лепестков</t>
  </si>
  <si>
    <t xml:space="preserve">Tulipa Just Kissed</t>
  </si>
  <si>
    <t xml:space="preserve">Tulipa Muscadet</t>
  </si>
  <si>
    <t xml:space="preserve">Мускадет</t>
  </si>
  <si>
    <t xml:space="preserve">лимонно-желтый</t>
  </si>
  <si>
    <t xml:space="preserve">Tulipa Queen of Night</t>
  </si>
  <si>
    <t xml:space="preserve">Куин оф Найт</t>
  </si>
  <si>
    <t xml:space="preserve">бордово-черный</t>
  </si>
  <si>
    <t xml:space="preserve">Tulipa Red Proud</t>
  </si>
  <si>
    <t xml:space="preserve">Рэд Прауд</t>
  </si>
  <si>
    <t xml:space="preserve">рубиново-красный</t>
  </si>
  <si>
    <t xml:space="preserve">Tulipa Rhapsody of Smiles</t>
  </si>
  <si>
    <t xml:space="preserve">Рапсоди оф Смайлс</t>
  </si>
  <si>
    <t xml:space="preserve">оранжево-красный с жёлтым меланж</t>
  </si>
  <si>
    <t xml:space="preserve">Tulipa Sky High Scarlet</t>
  </si>
  <si>
    <t xml:space="preserve">Скай Хай Скарлет</t>
  </si>
  <si>
    <t xml:space="preserve">один самых высоких, алый</t>
  </si>
  <si>
    <t xml:space="preserve">Tulipa Sorbet</t>
  </si>
  <si>
    <t xml:space="preserve">Сорбет</t>
  </si>
  <si>
    <t xml:space="preserve">кремово-белый с малиново-красными мазками от основания</t>
  </si>
  <si>
    <t xml:space="preserve">Tulipa Violet Beauty</t>
  </si>
  <si>
    <t xml:space="preserve">Виолет Бьюти</t>
  </si>
  <si>
    <t xml:space="preserve">сиреневый</t>
  </si>
  <si>
    <t xml:space="preserve">Tulipa White Proud</t>
  </si>
  <si>
    <t xml:space="preserve">Уайт Прауд</t>
  </si>
  <si>
    <t xml:space="preserve">кремово-белый  </t>
  </si>
  <si>
    <t xml:space="preserve">Tulipa World Expression</t>
  </si>
  <si>
    <t xml:space="preserve">Уорлд Експрешшн</t>
  </si>
  <si>
    <t xml:space="preserve">Tulipa Yellow Angel</t>
  </si>
  <si>
    <t xml:space="preserve">Йеллоу Энджел</t>
  </si>
  <si>
    <t xml:space="preserve">желтый  </t>
  </si>
  <si>
    <t xml:space="preserve">Tulipa Yellow Angel </t>
  </si>
  <si>
    <t xml:space="preserve">ТЮЛЬПАНЫ ТРИУМФ (TULIPS TRIUMPH)</t>
  </si>
  <si>
    <t xml:space="preserve">Tulipa Affaire 1</t>
  </si>
  <si>
    <t xml:space="preserve">Tulipa Affaire 2</t>
  </si>
  <si>
    <t xml:space="preserve">Эффэер</t>
  </si>
  <si>
    <t xml:space="preserve">Tulipa Affaire</t>
  </si>
  <si>
    <t xml:space="preserve">Tulipa Albatros</t>
  </si>
  <si>
    <t xml:space="preserve">Альбатрос</t>
  </si>
  <si>
    <t xml:space="preserve">Tulipa Alibi</t>
  </si>
  <si>
    <t xml:space="preserve">Алиби</t>
  </si>
  <si>
    <t xml:space="preserve">Tulipa All that Jazz</t>
  </si>
  <si>
    <t xml:space="preserve">Олл Зэт Джазз</t>
  </si>
  <si>
    <t xml:space="preserve">палево-розовый центр, кремовый край</t>
  </si>
  <si>
    <t xml:space="preserve">Tulipa All That Jazz</t>
  </si>
  <si>
    <t xml:space="preserve">Tulipa Alma Pavlovic</t>
  </si>
  <si>
    <t xml:space="preserve">Альма Павловиц</t>
  </si>
  <si>
    <t xml:space="preserve">фиолетово-лиловый  </t>
  </si>
  <si>
    <t xml:space="preserve">Tulipa Amsterdam</t>
  </si>
  <si>
    <t xml:space="preserve">Амстердам</t>
  </si>
  <si>
    <t xml:space="preserve">кремовый центр, темно-малиновая кайма</t>
  </si>
  <si>
    <t xml:space="preserve">Tulipa Andorra 1</t>
  </si>
  <si>
    <t xml:space="preserve">Tulipa Andorra 2</t>
  </si>
  <si>
    <t xml:space="preserve">Андорра</t>
  </si>
  <si>
    <t xml:space="preserve">малиново-розовый, с светлым краем, листья с желтоватым кантом, волнистые</t>
  </si>
  <si>
    <t xml:space="preserve">Tulipa Andorra</t>
  </si>
  <si>
    <t xml:space="preserve">Tulipa Andre Citroen</t>
  </si>
  <si>
    <t xml:space="preserve">Андре Ситроен</t>
  </si>
  <si>
    <t xml:space="preserve">Tulipa Antarctica Flame</t>
  </si>
  <si>
    <t xml:space="preserve">Антарктика Флейм</t>
  </si>
  <si>
    <t xml:space="preserve">желтый снизу,  рисунок в виде пера, белая широкая кайма</t>
  </si>
  <si>
    <t xml:space="preserve">Tulipa Apricot Foxx</t>
  </si>
  <si>
    <t xml:space="preserve">Априкот Фокс</t>
  </si>
  <si>
    <t xml:space="preserve">жёлтый кремовый с тёмно-розовым напылением, бархатный</t>
  </si>
  <si>
    <t xml:space="preserve">Tulipa Aquarel</t>
  </si>
  <si>
    <t xml:space="preserve">Акварель</t>
  </si>
  <si>
    <t xml:space="preserve">розовато-кремовый с ярко-красным краем, который имеет жёлтую подбивку</t>
  </si>
  <si>
    <t xml:space="preserve">Tulipa Arabian Beauty</t>
  </si>
  <si>
    <t xml:space="preserve">Арабиан Бьюти</t>
  </si>
  <si>
    <t xml:space="preserve">очень эффектный: фиолеовый с ярко-желтой каймой</t>
  </si>
  <si>
    <t xml:space="preserve">Tulipa Arabian Mystery</t>
  </si>
  <si>
    <t xml:space="preserve">Арабиан Мистери</t>
  </si>
  <si>
    <t xml:space="preserve">темно-сиреневый с белой каймой</t>
  </si>
  <si>
    <t xml:space="preserve">Tulipa Armani</t>
  </si>
  <si>
    <t xml:space="preserve">Армани</t>
  </si>
  <si>
    <t xml:space="preserve">винный с белой каймой</t>
  </si>
  <si>
    <t xml:space="preserve">Tulipa Avocado</t>
  </si>
  <si>
    <t xml:space="preserve">Авокадо</t>
  </si>
  <si>
    <t xml:space="preserve">ровный желтый цвет, коричневые стебли</t>
  </si>
  <si>
    <t xml:space="preserve">Tulipa Ayaan</t>
  </si>
  <si>
    <t xml:space="preserve">Айаан</t>
  </si>
  <si>
    <t xml:space="preserve">черный с темно-бордовым отливом</t>
  </si>
  <si>
    <t xml:space="preserve">Tulipa Bangkok</t>
  </si>
  <si>
    <t xml:space="preserve">Бангкок</t>
  </si>
  <si>
    <t xml:space="preserve">ярко-красный с широкой желтой каймой</t>
  </si>
  <si>
    <t xml:space="preserve">Tulipa Barcelona</t>
  </si>
  <si>
    <t xml:space="preserve">Барселона</t>
  </si>
  <si>
    <t xml:space="preserve">ярко-розовый, стебель темно-бордовый!</t>
  </si>
  <si>
    <t xml:space="preserve">Tulipa Barre Alta</t>
  </si>
  <si>
    <t xml:space="preserve">Барре Альта</t>
  </si>
  <si>
    <t xml:space="preserve">ярко-розовый с легким сиреневатым оттенком</t>
  </si>
  <si>
    <t xml:space="preserve">Tulipa Beauty Trend</t>
  </si>
  <si>
    <t xml:space="preserve">Бьюти Тренд</t>
  </si>
  <si>
    <t xml:space="preserve">кремово-розовый с красновато-розовой каймой </t>
  </si>
  <si>
    <t xml:space="preserve">Tulipa Black Jack</t>
  </si>
  <si>
    <t xml:space="preserve">Блэк Джек</t>
  </si>
  <si>
    <t xml:space="preserve">темно-фиолетовый</t>
  </si>
  <si>
    <t xml:space="preserve">Tulipa Blue Beauty</t>
  </si>
  <si>
    <t xml:space="preserve">Блю Бьюти</t>
  </si>
  <si>
    <t xml:space="preserve">темно-сиреневый с более светлыми сиреневыми краями</t>
  </si>
  <si>
    <t xml:space="preserve">Tulipa Blue Ribbon</t>
  </si>
  <si>
    <t xml:space="preserve">Блю Риббон</t>
  </si>
  <si>
    <t xml:space="preserve">синий</t>
  </si>
  <si>
    <t xml:space="preserve">Tulipa Blushing Flight</t>
  </si>
  <si>
    <t xml:space="preserve">Блашинг Флайт</t>
  </si>
  <si>
    <t xml:space="preserve">желтый с бронзово-красным напылением</t>
  </si>
  <si>
    <t xml:space="preserve">Tulipa Bolroyal Honey</t>
  </si>
  <si>
    <t xml:space="preserve">Болроял Ханни</t>
  </si>
  <si>
    <t xml:space="preserve">Tulipa Bolroyal Pink</t>
  </si>
  <si>
    <t xml:space="preserve">Болроял Пинк</t>
  </si>
  <si>
    <t xml:space="preserve">2-х цветный: верхняя половина ярко-розовая, нижняя половина кремовая</t>
  </si>
  <si>
    <t xml:space="preserve">Tulipa Boston</t>
  </si>
  <si>
    <t xml:space="preserve">Бостон</t>
  </si>
  <si>
    <t xml:space="preserve">Кремово-желтый с фиолетовым краем</t>
  </si>
  <si>
    <t xml:space="preserve">Tulipa Brown Sugar 1</t>
  </si>
  <si>
    <t xml:space="preserve">Браун Шугар</t>
  </si>
  <si>
    <t xml:space="preserve">бронзово-бордовый с темно-желтой палевой каймой</t>
  </si>
  <si>
    <t xml:space="preserve">Tulipa Brown Sugar</t>
  </si>
  <si>
    <t xml:space="preserve">Tulipa Buster 1</t>
  </si>
  <si>
    <t xml:space="preserve">Бастер</t>
  </si>
  <si>
    <t xml:space="preserve">ярко-красный с чисто-белой каймой</t>
  </si>
  <si>
    <t xml:space="preserve">Tulipa Buster</t>
  </si>
  <si>
    <t xml:space="preserve">Tulipa Cadans</t>
  </si>
  <si>
    <t xml:space="preserve">Каданс</t>
  </si>
  <si>
    <t xml:space="preserve">оранжево-алый, плотный</t>
  </si>
  <si>
    <t xml:space="preserve">Tulipa Cape Town</t>
  </si>
  <si>
    <t xml:space="preserve">Кейп Таун</t>
  </si>
  <si>
    <t xml:space="preserve">ярко-жёлтый с ярко-красной каймой, очень эффектный, крупные и сильные соцветия</t>
  </si>
  <si>
    <t xml:space="preserve">Tulipa Caractere</t>
  </si>
  <si>
    <t xml:space="preserve">Карактер</t>
  </si>
  <si>
    <t xml:space="preserve">плотный, сатиново-желтый</t>
  </si>
  <si>
    <t xml:space="preserve">Tulipa Caramba (Blenda Flame)</t>
  </si>
  <si>
    <t xml:space="preserve">Карамба</t>
  </si>
  <si>
    <t xml:space="preserve">кремово-белый с широким малиново-розовым пером по центру лепестка</t>
  </si>
  <si>
    <t xml:space="preserve">Tulipa Carnaval de Rio</t>
  </si>
  <si>
    <t xml:space="preserve">Карнавал де Рио</t>
  </si>
  <si>
    <t xml:space="preserve">светлый фон, сверху кипельно-белый, снизу кремово-желтоватый, по поверхности лепестков обширный перистый рисунок ярко-малинового цвета</t>
  </si>
  <si>
    <t xml:space="preserve">Tulipa Caviar</t>
  </si>
  <si>
    <t xml:space="preserve">Кавиар</t>
  </si>
  <si>
    <t xml:space="preserve">темно-бордовый с фиолетовым налетом, матовый</t>
  </si>
  <si>
    <t xml:space="preserve">Tulipa Chantelle</t>
  </si>
  <si>
    <t xml:space="preserve">Шанталь</t>
  </si>
  <si>
    <t xml:space="preserve">снизу белый, сиреневое напыление сверху</t>
  </si>
  <si>
    <t xml:space="preserve">Tulipa Circuit</t>
  </si>
  <si>
    <t xml:space="preserve">Сёркит</t>
  </si>
  <si>
    <r>
      <rPr>
        <sz val="10"/>
        <rFont val="Arial"/>
        <family val="2"/>
        <charset val="204"/>
      </rPr>
      <t xml:space="preserve">ярко-розовый с нежнейшей розовой каймой, такое же нежно-розовое донце,</t>
    </r>
    <r>
      <rPr>
        <b val="true"/>
        <sz val="10"/>
        <rFont val="Arial"/>
        <family val="2"/>
        <charset val="204"/>
      </rPr>
      <t xml:space="preserve"> один из лучших розовых "триумфов" для выгонки</t>
    </r>
  </si>
  <si>
    <t xml:space="preserve">Tulipa Clearwater</t>
  </si>
  <si>
    <t xml:space="preserve">Клиервотер</t>
  </si>
  <si>
    <t xml:space="preserve">Tulipa Colorado Star</t>
  </si>
  <si>
    <t xml:space="preserve">Колорадо Стар</t>
  </si>
  <si>
    <t xml:space="preserve">рубиновый с белой каймой</t>
  </si>
  <si>
    <t xml:space="preserve">Tulipa Continental</t>
  </si>
  <si>
    <t xml:space="preserve">Континентал</t>
  </si>
  <si>
    <t xml:space="preserve">самый черный тюльпан, имеет длительный период цветения.</t>
  </si>
  <si>
    <t xml:space="preserve">Tulipa Copex</t>
  </si>
  <si>
    <t xml:space="preserve">Копекс</t>
  </si>
  <si>
    <t xml:space="preserve">Tulipa Cream Flag</t>
  </si>
  <si>
    <t xml:space="preserve">Крем Флаг</t>
  </si>
  <si>
    <t xml:space="preserve">кремовый с зеленоватыми штрихами</t>
  </si>
  <si>
    <t xml:space="preserve">Tulipa Deep Purple Rock</t>
  </si>
  <si>
    <t xml:space="preserve">Дип Пурпл Рок</t>
  </si>
  <si>
    <t xml:space="preserve">Tulipa Delta White</t>
  </si>
  <si>
    <t xml:space="preserve">Дельта Уайт</t>
  </si>
  <si>
    <t xml:space="preserve">белый с желтоватым донцем</t>
  </si>
  <si>
    <t xml:space="preserve">Tulipa Di Di</t>
  </si>
  <si>
    <t xml:space="preserve">Ди Ди</t>
  </si>
  <si>
    <t xml:space="preserve">Уникальный Хамелеон. Белый с обширным темно-малиновым плотным напылением по центральной поверхности лепестка</t>
  </si>
  <si>
    <t xml:space="preserve">Tulipa Doberman</t>
  </si>
  <si>
    <t xml:space="preserve">Доберман</t>
  </si>
  <si>
    <t xml:space="preserve">бронзово-бордовый, тёмный с жёлтым краем</t>
  </si>
  <si>
    <t xml:space="preserve">Tulipa Dow Jones</t>
  </si>
  <si>
    <t xml:space="preserve">Доу Джонс</t>
  </si>
  <si>
    <t xml:space="preserve">насыщенно-красный, глянцевый с ярко-желтой каймой</t>
  </si>
  <si>
    <t xml:space="preserve">Tulipa Dutch Design</t>
  </si>
  <si>
    <t xml:space="preserve">Датч Дизайн</t>
  </si>
  <si>
    <t xml:space="preserve">красный, кончики лепестков белые</t>
  </si>
  <si>
    <t xml:space="preserve">Tulipa Dynasty</t>
  </si>
  <si>
    <t xml:space="preserve">Династи</t>
  </si>
  <si>
    <t xml:space="preserve">желтовато-кремовый центр, широкая ярко-розовая кайма</t>
  </si>
  <si>
    <t xml:space="preserve">Tulipa El Cid</t>
  </si>
  <si>
    <t xml:space="preserve">Эль Сид</t>
  </si>
  <si>
    <t xml:space="preserve">красный, с жёлтым краем, перистый</t>
  </si>
  <si>
    <t xml:space="preserve">Tulipa Fay</t>
  </si>
  <si>
    <t xml:space="preserve">Фэй</t>
  </si>
  <si>
    <t xml:space="preserve">пастельно-нежно-розовый с чуть более осветленными кончиками</t>
  </si>
  <si>
    <t xml:space="preserve">Tulipa Flaming Agrass</t>
  </si>
  <si>
    <t xml:space="preserve">Флэминг Аграсс</t>
  </si>
  <si>
    <t xml:space="preserve">кремово-белый сверху, снизу желтый , переходит в желтую линию посередине лепестка</t>
  </si>
  <si>
    <t xml:space="preserve">Tulipa Flaming Flag</t>
  </si>
  <si>
    <t xml:space="preserve">Флэминг Флаг</t>
  </si>
  <si>
    <t xml:space="preserve">фиолетовый с белым , перистый</t>
  </si>
  <si>
    <t xml:space="preserve">Tulipa Flaming Kiss</t>
  </si>
  <si>
    <t xml:space="preserve">Флэминг Кисс</t>
  </si>
  <si>
    <t xml:space="preserve">кремовый с ярко-малиновым широким пером от основания</t>
  </si>
  <si>
    <t xml:space="preserve">Tulipa Flig Flag</t>
  </si>
  <si>
    <t xml:space="preserve">Флиг Флаг</t>
  </si>
  <si>
    <t xml:space="preserve">нежно-фиолетовый с розовым отсветом, светлой каймой и ярко-фиолетовыми мазками: очень живописный</t>
  </si>
  <si>
    <t xml:space="preserve">Tulipa Flying Dragon</t>
  </si>
  <si>
    <t xml:space="preserve">Флаинг Дракон</t>
  </si>
  <si>
    <t xml:space="preserve">ярко-красный, кумачовый с желтой тонкой каймой</t>
  </si>
  <si>
    <t xml:space="preserve">Tulipa Fontainebleau 1</t>
  </si>
  <si>
    <t xml:space="preserve">Tulipa Fontainebleau 2</t>
  </si>
  <si>
    <t xml:space="preserve">Фонтенбло</t>
  </si>
  <si>
    <t xml:space="preserve">тёмно-бордовый с чисто-белым краем</t>
  </si>
  <si>
    <t xml:space="preserve">Tulipa Fontainebleau</t>
  </si>
  <si>
    <t xml:space="preserve">Tulipa Gavota</t>
  </si>
  <si>
    <t xml:space="preserve">Гавота</t>
  </si>
  <si>
    <t xml:space="preserve">фиолетово-бордовый с широкой желтой каймой</t>
  </si>
  <si>
    <t xml:space="preserve">Tulipa Golden Dynasty</t>
  </si>
  <si>
    <t xml:space="preserve">Голден Дайнести</t>
  </si>
  <si>
    <t xml:space="preserve">желтовато-кремовое основание бокала, жёлтый край с розовым напылением</t>
  </si>
  <si>
    <t xml:space="preserve">Tulipa Golden Prins Claus</t>
  </si>
  <si>
    <t xml:space="preserve">Голден Принс Клаус</t>
  </si>
  <si>
    <t xml:space="preserve">желтый, плотный</t>
  </si>
  <si>
    <t xml:space="preserve">Tulipa Grand Perfection</t>
  </si>
  <si>
    <t xml:space="preserve">Гранд Перфекшн</t>
  </si>
  <si>
    <t xml:space="preserve">белый с винно-красными перьями</t>
  </si>
  <si>
    <t xml:space="preserve">Tulipa Green Spirit</t>
  </si>
  <si>
    <t xml:space="preserve">Грин Спирит</t>
  </si>
  <si>
    <t xml:space="preserve">ярко-салатовый с белым широким краем</t>
  </si>
  <si>
    <t xml:space="preserve">Tulipa Gwen</t>
  </si>
  <si>
    <t xml:space="preserve">Гвен</t>
  </si>
  <si>
    <t xml:space="preserve">белый с нежно-сиреневым краем</t>
  </si>
  <si>
    <t xml:space="preserve">Tulipa Guus Papendrecht</t>
  </si>
  <si>
    <t xml:space="preserve">Гуус Папендрихт</t>
  </si>
  <si>
    <t xml:space="preserve">Tulipa Happy Generation</t>
  </si>
  <si>
    <t xml:space="preserve">Хэппи Дженерейшн</t>
  </si>
  <si>
    <t xml:space="preserve">белый с красными перьями, желтой основой</t>
  </si>
  <si>
    <t xml:space="preserve">Tulipa Happy People</t>
  </si>
  <si>
    <t xml:space="preserve">Хэппи Пипл</t>
  </si>
  <si>
    <t xml:space="preserve">жёлтый снизу, по центру лепестков желтый цвет доходит до кончиков, остальная часть лепестков сверху белая</t>
  </si>
  <si>
    <t xml:space="preserve">Tulipa Havran</t>
  </si>
  <si>
    <t xml:space="preserve">Хавран</t>
  </si>
  <si>
    <t xml:space="preserve">бордовый, глянцевый, МНОГОЦВЕТКОВЫЙ</t>
  </si>
  <si>
    <t xml:space="preserve">Tulipa Helmar</t>
  </si>
  <si>
    <t xml:space="preserve">Хелмар</t>
  </si>
  <si>
    <t xml:space="preserve">желтый с темно-фиолетовыми перьями</t>
  </si>
  <si>
    <t xml:space="preserve">Tulipa Hemisphere</t>
  </si>
  <si>
    <t xml:space="preserve">Хемисфер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</si>
  <si>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от белого с розовым напылением по всем лепесткам до темно-розового</t>
    </r>
  </si>
  <si>
    <t xml:space="preserve">Tulipa Hermitage</t>
  </si>
  <si>
    <t xml:space="preserve">Эрмитаж</t>
  </si>
  <si>
    <t xml:space="preserve">оранжевый с тёмными перьями</t>
  </si>
  <si>
    <t xml:space="preserve">Tulipa High Five</t>
  </si>
  <si>
    <t xml:space="preserve">Хай Файв</t>
  </si>
  <si>
    <t xml:space="preserve">темно-розовый с сиреневатым оттенком, основание бокала с темно-фиолетовым налетом</t>
  </si>
  <si>
    <t xml:space="preserve">Tulipa Holland Beauty</t>
  </si>
  <si>
    <t xml:space="preserve">Холланд Бьюти</t>
  </si>
  <si>
    <t xml:space="preserve">сиренево - розовый с белым краем</t>
  </si>
  <si>
    <t xml:space="preserve">Tulipa Hotpants</t>
  </si>
  <si>
    <t xml:space="preserve">Хотпантс</t>
  </si>
  <si>
    <t xml:space="preserve">двухцветный: белый с фиолетовым</t>
  </si>
  <si>
    <t xml:space="preserve">Tulipa Ice Lolly</t>
  </si>
  <si>
    <t xml:space="preserve">Айс Лолли</t>
  </si>
  <si>
    <t xml:space="preserve">жёлтый с розовым напылением по центру</t>
  </si>
  <si>
    <t xml:space="preserve">Tulipa Innuendo</t>
  </si>
  <si>
    <t xml:space="preserve">Иннуендо</t>
  </si>
  <si>
    <t xml:space="preserve">красивый двухцветный новый сорт с крупными цветками на крепких стеблях. Лепестки кремово-белые у основания с ярко-розовыми краями</t>
  </si>
  <si>
    <t xml:space="preserve">Tulipa Jaap Groot</t>
  </si>
  <si>
    <t xml:space="preserve">Яп Гроот</t>
  </si>
  <si>
    <t xml:space="preserve">кремовый с желтыми перьями + декоративная листва</t>
  </si>
  <si>
    <t xml:space="preserve">Tulipa Jackpot</t>
  </si>
  <si>
    <t xml:space="preserve">Джекпот</t>
  </si>
  <si>
    <t xml:space="preserve">темно-фиолетовый с широкой белой каймой</t>
  </si>
  <si>
    <t xml:space="preserve">Tulipa Jacuzzi</t>
  </si>
  <si>
    <t xml:space="preserve">Джакузи</t>
  </si>
  <si>
    <t xml:space="preserve">Уникальная расцветка. Нежнейший светло-сиреневатый с ярко сиреневой каймой по краю лепестков</t>
  </si>
  <si>
    <t xml:space="preserve">Tulipa Jan Seignette</t>
  </si>
  <si>
    <t xml:space="preserve">Ян Сайнетт</t>
  </si>
  <si>
    <t xml:space="preserve">розово-красный с желтой каймой</t>
  </si>
  <si>
    <t xml:space="preserve">Tulipa Kay</t>
  </si>
  <si>
    <t xml:space="preserve">Кай</t>
  </si>
  <si>
    <t xml:space="preserve">алый глянцевый с легким фиолетовым напылением, кончики лепестков с желтоватым свечением</t>
  </si>
  <si>
    <t xml:space="preserve">Tulipa Kelly</t>
  </si>
  <si>
    <t xml:space="preserve">Келли</t>
  </si>
  <si>
    <r>
      <rPr>
        <b val="true"/>
        <sz val="10"/>
        <rFont val="Arial"/>
        <family val="2"/>
        <charset val="204"/>
      </rPr>
      <t xml:space="preserve">Очень высокий и крупный сорт. Размер бокала 10-11см в высоту.</t>
    </r>
    <r>
      <rPr>
        <sz val="10"/>
        <rFont val="Arial"/>
        <family val="2"/>
        <charset val="204"/>
      </rPr>
      <t xml:space="preserve"> Красно-розовый с контрастным белым кантом</t>
    </r>
  </si>
  <si>
    <t xml:space="preserve">Tulipa Lady Chantal</t>
  </si>
  <si>
    <t xml:space="preserve">Леди Шанталь</t>
  </si>
  <si>
    <t xml:space="preserve">белоснежный</t>
  </si>
  <si>
    <t xml:space="preserve">Tulipa Laptop</t>
  </si>
  <si>
    <t xml:space="preserve">Лэптоп</t>
  </si>
  <si>
    <t xml:space="preserve">ярко-фиолетовый, глянцевый</t>
  </si>
  <si>
    <t xml:space="preserve">Tulipa Leen van der Mark</t>
  </si>
  <si>
    <t xml:space="preserve">Лин Ван Дер Марк</t>
  </si>
  <si>
    <t xml:space="preserve">ярко-красный с белым донцем и широкой белой каймой</t>
  </si>
  <si>
    <t xml:space="preserve">Tulipa Lima</t>
  </si>
  <si>
    <t xml:space="preserve">Лима</t>
  </si>
  <si>
    <t xml:space="preserve">нежнейший зефирно-розовый</t>
  </si>
  <si>
    <t xml:space="preserve">Tulipa Madhu</t>
  </si>
  <si>
    <t xml:space="preserve">Tulipa Madhu 2</t>
  </si>
  <si>
    <t xml:space="preserve">Мадху</t>
  </si>
  <si>
    <r>
      <rPr>
        <b val="true"/>
        <i val="true"/>
        <sz val="10"/>
        <rFont val="Arial"/>
        <family val="2"/>
        <charset val="204"/>
      </rPr>
      <t xml:space="preserve">Гибрид от Негрита+декор листва</t>
    </r>
    <r>
      <rPr>
        <sz val="10"/>
        <rFont val="Arial"/>
        <family val="2"/>
        <charset val="204"/>
      </rPr>
      <t xml:space="preserve"> Фиолетовый с коричневыми стеблями. Декоративная листва серого цвета с белой каймой, волнистая по краю.</t>
    </r>
  </si>
  <si>
    <t xml:space="preserve">Tulipa Magic Flight</t>
  </si>
  <si>
    <t xml:space="preserve">Мэджик Флайт</t>
  </si>
  <si>
    <t xml:space="preserve">желтый с красными частыми штрихами</t>
  </si>
  <si>
    <t xml:space="preserve">Tulipa Mascara</t>
  </si>
  <si>
    <t xml:space="preserve">Маскара</t>
  </si>
  <si>
    <t xml:space="preserve">темно-бордовый, глянцевый</t>
  </si>
  <si>
    <t xml:space="preserve">Tulipa Match</t>
  </si>
  <si>
    <t xml:space="preserve">Матч</t>
  </si>
  <si>
    <t xml:space="preserve">кремово-желтый снизу и темно-розовый сверху</t>
  </si>
  <si>
    <t xml:space="preserve">Tulipa Mickey Chic 1</t>
  </si>
  <si>
    <t xml:space="preserve">Tulipa Mickey Chic 2</t>
  </si>
  <si>
    <t xml:space="preserve">Мики Шик</t>
  </si>
  <si>
    <t xml:space="preserve">розовато-кремовый с ярко-розовыми краями и полосками по центру</t>
  </si>
  <si>
    <t xml:space="preserve">Tulipa Mickey Chic</t>
  </si>
  <si>
    <t xml:space="preserve">Tulipa Milka</t>
  </si>
  <si>
    <t xml:space="preserve">Милка</t>
  </si>
  <si>
    <t xml:space="preserve">насыщенно-темно-фиолетовый</t>
  </si>
  <si>
    <t xml:space="preserve">Tulipa Miss Elegance</t>
  </si>
  <si>
    <t xml:space="preserve">Мисс Элеганс</t>
  </si>
  <si>
    <t xml:space="preserve">нежно-розовый с белым</t>
  </si>
  <si>
    <t xml:space="preserve">Tulipa Mistress Mystic</t>
  </si>
  <si>
    <t xml:space="preserve">Мистресс Мистик</t>
  </si>
  <si>
    <t xml:space="preserve">Серебряный с ярко-розовой полосой в центре</t>
  </si>
  <si>
    <t xml:space="preserve">Tulipa Moulin Rouge</t>
  </si>
  <si>
    <t xml:space="preserve">Мулен Руж</t>
  </si>
  <si>
    <t xml:space="preserve">розово-красный край, белый центр</t>
  </si>
  <si>
    <t xml:space="preserve">Tulipa Mrs. Medvedeva</t>
  </si>
  <si>
    <t xml:space="preserve">Миссис Медведева</t>
  </si>
  <si>
    <t xml:space="preserve">белый с кремовым центром лепестка</t>
  </si>
  <si>
    <t xml:space="preserve">Tulipa Muvota</t>
  </si>
  <si>
    <t xml:space="preserve">Мавота</t>
  </si>
  <si>
    <t xml:space="preserve">тёмно-бордовый с лососевым краем</t>
  </si>
  <si>
    <t xml:space="preserve">Tulipa National Velvet</t>
  </si>
  <si>
    <t xml:space="preserve">Нэшионал Вельвет</t>
  </si>
  <si>
    <t xml:space="preserve">темно-бордовый с более светлыми бордовыми кончиками , глянцевый</t>
  </si>
  <si>
    <t xml:space="preserve">Tulipa Negrita</t>
  </si>
  <si>
    <t xml:space="preserve">Негрита</t>
  </si>
  <si>
    <t xml:space="preserve">Tulipa Ninja</t>
  </si>
  <si>
    <t xml:space="preserve">Ниндзя</t>
  </si>
  <si>
    <t xml:space="preserve">малиново-красный с лососево-розовой каймой</t>
  </si>
  <si>
    <t xml:space="preserve">Tulipa Orange Juice</t>
  </si>
  <si>
    <t xml:space="preserve">Орандж Джюс</t>
  </si>
  <si>
    <t xml:space="preserve">Tulipa Paradero</t>
  </si>
  <si>
    <t xml:space="preserve">Парадеро</t>
  </si>
  <si>
    <t xml:space="preserve">насыщенно-сиреневый  </t>
  </si>
  <si>
    <t xml:space="preserve">Tulipa Passionale</t>
  </si>
  <si>
    <t xml:space="preserve">Пассионале</t>
  </si>
  <si>
    <t xml:space="preserve">тёмно-сиреневый</t>
  </si>
  <si>
    <t xml:space="preserve">Tulipa Paul Scherer</t>
  </si>
  <si>
    <t xml:space="preserve">Пол Ширер</t>
  </si>
  <si>
    <t xml:space="preserve">полностью черный!</t>
  </si>
  <si>
    <t xml:space="preserve">Tulipa Pink Prince</t>
  </si>
  <si>
    <t xml:space="preserve">Пинк Принс</t>
  </si>
  <si>
    <t xml:space="preserve">светло-розово-сиреневый с осветленными кончиками</t>
  </si>
  <si>
    <t xml:space="preserve">Tulipa Powerplay</t>
  </si>
  <si>
    <t xml:space="preserve">Пауэрплей</t>
  </si>
  <si>
    <t xml:space="preserve">темно-красный с желтым кантом</t>
  </si>
  <si>
    <t xml:space="preserve">Tulipa Prinsess Irene</t>
  </si>
  <si>
    <t xml:space="preserve">Принцесса Ирен</t>
  </si>
  <si>
    <t xml:space="preserve">2-х цв. оранжево-кр. и фиолет. перьями</t>
  </si>
  <si>
    <t xml:space="preserve">Tulipa Prinses Irene</t>
  </si>
  <si>
    <t xml:space="preserve">Tulipa Prinz Armin 1</t>
  </si>
  <si>
    <t xml:space="preserve">Tulipa Prinz Armin 2</t>
  </si>
  <si>
    <t xml:space="preserve">Принц Армин</t>
  </si>
  <si>
    <t xml:space="preserve">очень яркий, контрастный, канареечно-желтый с оранжево-красной каймой</t>
  </si>
  <si>
    <t xml:space="preserve">Tulipa Prinz Armin</t>
  </si>
  <si>
    <t xml:space="preserve">Tulipa Purple Cloud</t>
  </si>
  <si>
    <t xml:space="preserve">Пурпл Клауд</t>
  </si>
  <si>
    <t xml:space="preserve">Tulipa Purple Lady</t>
  </si>
  <si>
    <t xml:space="preserve">Пурпл Лэди</t>
  </si>
  <si>
    <t xml:space="preserve">насыщенно-фиолетовый, глянцевый</t>
  </si>
  <si>
    <t xml:space="preserve">Tulipa Ravana</t>
  </si>
  <si>
    <t xml:space="preserve">Равана</t>
  </si>
  <si>
    <t xml:space="preserve">бронзовой "пламя" от основания по всему центру лепестка, обрамлено желтым цветом, кайма оранжевая. Декоративная листва</t>
  </si>
  <si>
    <t xml:space="preserve">Tulipa Rea</t>
  </si>
  <si>
    <t xml:space="preserve">Реа</t>
  </si>
  <si>
    <t xml:space="preserve">рубиново-красный, очень глянцевый</t>
  </si>
  <si>
    <t xml:space="preserve">Tulipa Red Light</t>
  </si>
  <si>
    <t xml:space="preserve">Рэд Лайт</t>
  </si>
  <si>
    <t xml:space="preserve">Tulipa Red Mark</t>
  </si>
  <si>
    <t xml:space="preserve">Ред Марк</t>
  </si>
  <si>
    <t xml:space="preserve">Tulipa Rejoyce</t>
  </si>
  <si>
    <t xml:space="preserve">Реджойс</t>
  </si>
  <si>
    <t xml:space="preserve">розовато-кремовый, очень нежный</t>
  </si>
  <si>
    <t xml:space="preserve">Tulipa REM</t>
  </si>
  <si>
    <t xml:space="preserve">РЭМ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</si>
  <si>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кремовый с ярко-розовым тонким кантом и легким напылением, постепенно становится ванильно-желтым</t>
    </r>
  </si>
  <si>
    <t xml:space="preserve">Tulipa REM 93-065-250-01</t>
  </si>
  <si>
    <t xml:space="preserve">Tulipa Rembrandt Mix</t>
  </si>
  <si>
    <t xml:space="preserve">Рембранд Микс</t>
  </si>
  <si>
    <t xml:space="preserve">смесь, тон+ изящные контрастные мазки по центру лепестков</t>
  </si>
  <si>
    <t xml:space="preserve">Tulipa Rems Favourite</t>
  </si>
  <si>
    <t xml:space="preserve">Ремз Фаворит</t>
  </si>
  <si>
    <t xml:space="preserve">тёмно-красный с белым краем, перистый</t>
  </si>
  <si>
    <t xml:space="preserve">Tulipa Rems Sensation</t>
  </si>
  <si>
    <t xml:space="preserve">Ремз Сенсейшн</t>
  </si>
  <si>
    <t xml:space="preserve">красный с кремовым, перистый</t>
  </si>
  <si>
    <t xml:space="preserve">Tulipa Rodeo Drive</t>
  </si>
  <si>
    <t xml:space="preserve">Родео Драйв</t>
  </si>
  <si>
    <t xml:space="preserve">ярко-красный, плотный цвет</t>
  </si>
  <si>
    <t xml:space="preserve">Tulipa Roman Empire 1</t>
  </si>
  <si>
    <t xml:space="preserve">Tulipa Roman Empire 2</t>
  </si>
  <si>
    <t xml:space="preserve">Роман Эмпаер</t>
  </si>
  <si>
    <r>
      <rPr>
        <b val="true"/>
        <sz val="10"/>
        <rFont val="Arial"/>
        <family val="2"/>
        <charset val="204"/>
      </rPr>
      <t xml:space="preserve">Большой цветок, крепкий стебель.</t>
    </r>
    <r>
      <rPr>
        <sz val="10"/>
        <rFont val="Arial"/>
        <family val="2"/>
        <charset val="204"/>
      </rPr>
      <t xml:space="preserve"> Алый матовый с чито-белым краем</t>
    </r>
  </si>
  <si>
    <t xml:space="preserve">Tulipa Roman Empire</t>
  </si>
  <si>
    <t xml:space="preserve">Tulipa Ronaldo</t>
  </si>
  <si>
    <t xml:space="preserve">Рональдо</t>
  </si>
  <si>
    <t xml:space="preserve">бордовый</t>
  </si>
  <si>
    <t xml:space="preserve">Tulipa Royal Ten</t>
  </si>
  <si>
    <t xml:space="preserve">Роял Тен</t>
  </si>
  <si>
    <t xml:space="preserve">белый с электрически-розовым</t>
  </si>
  <si>
    <t xml:space="preserve">Tulipa Royal Van Der Mark</t>
  </si>
  <si>
    <t xml:space="preserve">Роял ван дер Марк</t>
  </si>
  <si>
    <t xml:space="preserve">2-х цв. Темно-розовый и желто-зеленый внутри</t>
  </si>
  <si>
    <t xml:space="preserve">Tulipa Royal Virgin</t>
  </si>
  <si>
    <t xml:space="preserve">Роял Вирджин</t>
  </si>
  <si>
    <t xml:space="preserve">белый, хорошо устойчив к заболеваниям</t>
  </si>
  <si>
    <t xml:space="preserve">Tulipa Shirley</t>
  </si>
  <si>
    <t xml:space="preserve">Ширли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</si>
  <si>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от белого с тонкой сиреневой каймой до сильного сиреневого напыления по всему лепестку</t>
    </r>
  </si>
  <si>
    <t xml:space="preserve">Tulipa Shirley's Dream</t>
  </si>
  <si>
    <t xml:space="preserve">Ширли Дрим</t>
  </si>
  <si>
    <r>
      <rPr>
        <b val="true"/>
        <i val="true"/>
        <sz val="10"/>
        <rFont val="Arial"/>
        <family val="2"/>
        <charset val="204"/>
      </rPr>
      <t xml:space="preserve">ХАМЕЛЕОН</t>
    </r>
    <r>
      <rPr>
        <sz val="10"/>
        <rFont val="Arial"/>
        <family val="2"/>
        <charset val="204"/>
      </rPr>
      <t xml:space="preserve"> от кремового с тонкой сиреневой каймой до желтого с сильным сиреневым напылением по всему лепестку</t>
    </r>
  </si>
  <si>
    <t xml:space="preserve">Tulipa Shirley Dream</t>
  </si>
  <si>
    <t xml:space="preserve">Tulipa Silver Cloud</t>
  </si>
  <si>
    <t xml:space="preserve">Сильвер Клауд</t>
  </si>
  <si>
    <t xml:space="preserve">серебристо-розовый, крупный бокал</t>
  </si>
  <si>
    <t xml:space="preserve">Tulipa Sinfonie</t>
  </si>
  <si>
    <t xml:space="preserve">Симфони</t>
  </si>
  <si>
    <t xml:space="preserve">кремовый с ярко-электрически-розовой широкой каймой и легким напылением</t>
  </si>
  <si>
    <t xml:space="preserve">Tulipa Slawa</t>
  </si>
  <si>
    <t xml:space="preserve">Слава</t>
  </si>
  <si>
    <t xml:space="preserve">тёмно-бордовый, почти черный с тёмно-розовой каймой</t>
  </si>
  <si>
    <t xml:space="preserve">Tulipa Snowboard</t>
  </si>
  <si>
    <t xml:space="preserve">Сноуборд</t>
  </si>
  <si>
    <t xml:space="preserve">Tulipa Spitsbergen</t>
  </si>
  <si>
    <t xml:space="preserve">Шпицберген</t>
  </si>
  <si>
    <t xml:space="preserve">винно-бордовый с чисто-белой каймой</t>
  </si>
  <si>
    <t xml:space="preserve">Tulipa Spryng Break 1</t>
  </si>
  <si>
    <t xml:space="preserve">Tulipa Spryng Break 3NEW</t>
  </si>
  <si>
    <t xml:space="preserve">Спринг Брейк</t>
  </si>
  <si>
    <r>
      <rPr>
        <b val="true"/>
        <i val="true"/>
        <sz val="10"/>
        <rFont val="Arial"/>
        <family val="2"/>
        <charset val="204"/>
      </rPr>
      <t xml:space="preserve">СУПЕР-ЭКЗОТИКА!  ХАМЕЛЕОН</t>
    </r>
    <r>
      <rPr>
        <sz val="10"/>
        <rFont val="Arial"/>
        <family val="2"/>
        <charset val="204"/>
      </rPr>
      <t xml:space="preserve"> сначала в центре кремовый по краям лепестков ярко-розовое напыление с желтой подсветкой, постепенно розовый становится более преобладающим, при полном раскрытии лепестков необычайно декоративный!</t>
    </r>
  </si>
  <si>
    <t xml:space="preserve">Tulipa Spryng Break</t>
  </si>
  <si>
    <t xml:space="preserve">Tulipa Striped Flag</t>
  </si>
  <si>
    <t xml:space="preserve">Стрипед Флаг</t>
  </si>
  <si>
    <t xml:space="preserve">кремовый с фиолетово-сиреневым плотным напылением</t>
  </si>
  <si>
    <t xml:space="preserve">Стронг Файр</t>
  </si>
  <si>
    <t xml:space="preserve">Темно-красный, высокий стебель, крупный бокал. Прекрасен в срезке</t>
  </si>
  <si>
    <t xml:space="preserve">Стронг Голд</t>
  </si>
  <si>
    <t xml:space="preserve">Желтый, высокий стебель, крупный бокал. Прекрасен в срезке</t>
  </si>
  <si>
    <t xml:space="preserve">Стронг Лов</t>
  </si>
  <si>
    <t xml:space="preserve">Малиново-красный, высокий стебель, крупный бокал. Прекрасен в срезке</t>
  </si>
  <si>
    <t xml:space="preserve">Tulipa Stunning Star</t>
  </si>
  <si>
    <t xml:space="preserve">Станнинг Стар</t>
  </si>
  <si>
    <t xml:space="preserve">оригинальная расцветка. Ярко-абрикосовый с нежно-абрикосовым</t>
  </si>
  <si>
    <t xml:space="preserve">Tulipa Suncatcher</t>
  </si>
  <si>
    <t xml:space="preserve">Санкетчер</t>
  </si>
  <si>
    <t xml:space="preserve">жёлтый с ярко-алым верхом</t>
  </si>
  <si>
    <t xml:space="preserve">Tulipa Supermodel</t>
  </si>
  <si>
    <t xml:space="preserve">Супермодель</t>
  </si>
  <si>
    <t xml:space="preserve">розовый с кремово-белым донцем</t>
  </si>
  <si>
    <t xml:space="preserve">Tulipa Supri Erotic</t>
  </si>
  <si>
    <t xml:space="preserve">Супри Эротик</t>
  </si>
  <si>
    <t xml:space="preserve">кремовый, сверху на кончике ярко-розовый румянец</t>
  </si>
  <si>
    <t xml:space="preserve">Tulipa Surrender</t>
  </si>
  <si>
    <t xml:space="preserve">Саррендер</t>
  </si>
  <si>
    <t xml:space="preserve">красно-алый</t>
  </si>
  <si>
    <t xml:space="preserve">Tulipa Sweet Flag</t>
  </si>
  <si>
    <t xml:space="preserve">Свит Флаг</t>
  </si>
  <si>
    <t xml:space="preserve">кремовая основа, нежно-розово-сиреневое напыление по всей поверхности</t>
  </si>
  <si>
    <t xml:space="preserve">Tulipa Sweet Rosy</t>
  </si>
  <si>
    <t xml:space="preserve">Свит Роузи</t>
  </si>
  <si>
    <t xml:space="preserve">яркий насыщенно-розовый</t>
  </si>
  <si>
    <t xml:space="preserve">Tulipa Synaeda Amor</t>
  </si>
  <si>
    <t xml:space="preserve">Синаеда Амор</t>
  </si>
  <si>
    <t xml:space="preserve">розовый с чуть более осветленным краем</t>
  </si>
  <si>
    <t xml:space="preserve">Tulipa Synaeda Blue</t>
  </si>
  <si>
    <t xml:space="preserve">Синаеда Блю</t>
  </si>
  <si>
    <t xml:space="preserve">лилово-темно-розовый с белой каймой</t>
  </si>
  <si>
    <t xml:space="preserve">Tulipa Thijs Boots</t>
  </si>
  <si>
    <t xml:space="preserve">Тийс Боотс</t>
  </si>
  <si>
    <t xml:space="preserve">пастельно-лососево нежно розовый</t>
  </si>
  <si>
    <t xml:space="preserve">Tulipa Tom Pouce</t>
  </si>
  <si>
    <t xml:space="preserve">Том Пус</t>
  </si>
  <si>
    <t xml:space="preserve">двухцветный: основание от желтого до оранжевого, верх - ярко розовый</t>
  </si>
  <si>
    <t xml:space="preserve">Tulipa Trick</t>
  </si>
  <si>
    <t xml:space="preserve">Трик</t>
  </si>
  <si>
    <t xml:space="preserve">редкое сочетание: сиреневато-розовый с красной каймой</t>
  </si>
  <si>
    <t xml:space="preserve">Трипл А</t>
  </si>
  <si>
    <t xml:space="preserve">ярко-оранжевый с тонким желтым кантом по верху лепестка, как у тлеющего уголька</t>
  </si>
  <si>
    <t xml:space="preserve">Tulipa Vampire</t>
  </si>
  <si>
    <t xml:space="preserve">Вампир</t>
  </si>
  <si>
    <t xml:space="preserve">Tulipa Vesna</t>
  </si>
  <si>
    <t xml:space="preserve">Весна</t>
  </si>
  <si>
    <t xml:space="preserve">ярко-красный, глянцевый , местами с черными прожилками</t>
  </si>
  <si>
    <t xml:space="preserve">Tulipa White Flag</t>
  </si>
  <si>
    <t xml:space="preserve">Уайт Флэг</t>
  </si>
  <si>
    <t xml:space="preserve">чисто-белый  </t>
  </si>
  <si>
    <t xml:space="preserve">Tulipa Zurel</t>
  </si>
  <si>
    <t xml:space="preserve">Зурел</t>
  </si>
  <si>
    <t xml:space="preserve">2-х цв. Белый с темно-бордовыми перьями</t>
  </si>
  <si>
    <t xml:space="preserve">ТЮЛЬПАНЫ ГРЕЙГА (TULIPS GREIGII)</t>
  </si>
  <si>
    <t xml:space="preserve">Tulipa Ali Baba</t>
  </si>
  <si>
    <t xml:space="preserve">Али Баба</t>
  </si>
  <si>
    <t xml:space="preserve">розово-красный, декоративная листва</t>
  </si>
  <si>
    <t xml:space="preserve">грейга</t>
  </si>
  <si>
    <t xml:space="preserve">Tulipa Authority</t>
  </si>
  <si>
    <t xml:space="preserve">Ауторити</t>
  </si>
  <si>
    <t xml:space="preserve">внутри белый, снаружи красный с белой каймой, декоративная листва</t>
  </si>
  <si>
    <t xml:space="preserve">Tulipa Buddy 1</t>
  </si>
  <si>
    <t xml:space="preserve">Бадди</t>
  </si>
  <si>
    <t xml:space="preserve">белая широкая кайиа, в центре ярко-коралловый</t>
  </si>
  <si>
    <t xml:space="preserve">Tulipa Buddy</t>
  </si>
  <si>
    <t xml:space="preserve">Tulipa Casagrande</t>
  </si>
  <si>
    <t xml:space="preserve">Каса Гранде</t>
  </si>
  <si>
    <t xml:space="preserve">ярко-оранжевый с сиреневыйм напылением посередине лепестка</t>
  </si>
  <si>
    <t xml:space="preserve">Tulipa Coors</t>
  </si>
  <si>
    <t xml:space="preserve">Коорс</t>
  </si>
  <si>
    <t xml:space="preserve">темно-малиновый с широкой белой каймой</t>
  </si>
  <si>
    <t xml:space="preserve">Tulipa Czaar Peter</t>
  </si>
  <si>
    <t xml:space="preserve">Царь Петр</t>
  </si>
  <si>
    <t xml:space="preserve">белый с полосой розово-красный крапинок, декоративная листва</t>
  </si>
  <si>
    <t xml:space="preserve">Tulipa Double Red Riding Hood</t>
  </si>
  <si>
    <t xml:space="preserve">Дабл Ред Ридинг Худ</t>
  </si>
  <si>
    <t xml:space="preserve">махровый, алый, очень экзотического вида при распускании бутона, декоративная листва</t>
  </si>
  <si>
    <t xml:space="preserve">Tulipa Dubbele Red Riding Hood</t>
  </si>
  <si>
    <t xml:space="preserve">Tulipa First Love 1</t>
  </si>
  <si>
    <t xml:space="preserve">Tulipa First Love 2</t>
  </si>
  <si>
    <t xml:space="preserve">Ферст Лов</t>
  </si>
  <si>
    <t xml:space="preserve">Tulipa First Love</t>
  </si>
  <si>
    <t xml:space="preserve">Tulipa Little Girl</t>
  </si>
  <si>
    <t xml:space="preserve">Литтл Герл</t>
  </si>
  <si>
    <t xml:space="preserve">кремовое основание, нежнейшее розовое напыление</t>
  </si>
  <si>
    <t xml:space="preserve">Tulipa Oratorio</t>
  </si>
  <si>
    <t xml:space="preserve">Ораторио</t>
  </si>
  <si>
    <t xml:space="preserve">светло-розовый , декоративная листва</t>
  </si>
  <si>
    <t xml:space="preserve">Tulipa Perfectionist</t>
  </si>
  <si>
    <t xml:space="preserve">Перфекционист</t>
  </si>
  <si>
    <t xml:space="preserve">высокий бокал, красный центр, чисто-белая кайма</t>
  </si>
  <si>
    <t xml:space="preserve">Tulipa Professor De Mosseri</t>
  </si>
  <si>
    <t xml:space="preserve">Профессор Де Моззери</t>
  </si>
  <si>
    <t xml:space="preserve">нежно-розовый с кремовой каймой,  декоративная листва</t>
  </si>
  <si>
    <t xml:space="preserve">Tulipa Rigas Baricades</t>
  </si>
  <si>
    <t xml:space="preserve">Tulipa Rigas Baricades 2</t>
  </si>
  <si>
    <t xml:space="preserve">Ригас Баррикадес</t>
  </si>
  <si>
    <t xml:space="preserve">Очень крупный цветок, алый, лепестки необычной, удлиненной формы, причудливо изогнуты, похожи на маленькое пламя, листва темно-зеленая с бронзовыми полосками. Размер цветка в диаметре более 20см</t>
  </si>
  <si>
    <t xml:space="preserve">Tulipa Soraya</t>
  </si>
  <si>
    <t xml:space="preserve">Сорайа</t>
  </si>
  <si>
    <t xml:space="preserve">розово-красный</t>
  </si>
  <si>
    <t xml:space="preserve">Tulipa Tottori</t>
  </si>
  <si>
    <t xml:space="preserve">Тоттори</t>
  </si>
  <si>
    <t xml:space="preserve">трех-цветный, крупный бокал, листва как группы Грейга, с темно-фиолетовыми полосами</t>
  </si>
  <si>
    <t xml:space="preserve">Tulipa United States</t>
  </si>
  <si>
    <t xml:space="preserve">Юнайтед Стейтс</t>
  </si>
  <si>
    <t xml:space="preserve">нежно-розовый с ярко-желтой каймой,  декоративная листва</t>
  </si>
  <si>
    <t xml:space="preserve">ТЮЛЬПАНЫ КАУФМАНА (TULIPS KAUFFMANNIANA)</t>
  </si>
  <si>
    <t xml:space="preserve">Tulipa Ancilla</t>
  </si>
  <si>
    <t xml:space="preserve">Анкилла</t>
  </si>
  <si>
    <t xml:space="preserve">снаружи красный с белой каймой, когда бокал открывается - внутри белый с розовой горловиной,  декоративная листва</t>
  </si>
  <si>
    <t xml:space="preserve">кауфм.</t>
  </si>
  <si>
    <t xml:space="preserve">Tulipa Corona</t>
  </si>
  <si>
    <t xml:space="preserve">Корона</t>
  </si>
  <si>
    <t xml:space="preserve">снаружи красный с кремово-желтой каймой, когда бокал открывается - внутри светло-желтый с розовой горловиной,  декоративная листва</t>
  </si>
  <si>
    <t xml:space="preserve">Tulipa Gluck 1</t>
  </si>
  <si>
    <t xml:space="preserve">Tulipa Gluck 2</t>
  </si>
  <si>
    <t xml:space="preserve">Глюк</t>
  </si>
  <si>
    <t xml:space="preserve">тёмно-розовый с ванильной каймой</t>
  </si>
  <si>
    <t xml:space="preserve">Tulipa Gluck</t>
  </si>
  <si>
    <t xml:space="preserve">Tulipa Heart's Delight</t>
  </si>
  <si>
    <t xml:space="preserve">Хертс Делайт</t>
  </si>
  <si>
    <t xml:space="preserve">внутри белый, снаружи ярко-розовый с белой каймой, декоративная листва</t>
  </si>
  <si>
    <t xml:space="preserve">12см</t>
  </si>
  <si>
    <t xml:space="preserve">Tulipa Hearts Delight</t>
  </si>
  <si>
    <t xml:space="preserve">Tulipa Love Song</t>
  </si>
  <si>
    <t xml:space="preserve">Лов Сонг</t>
  </si>
  <si>
    <t xml:space="preserve">Tulipa Shakespeare</t>
  </si>
  <si>
    <t xml:space="preserve">Шекспир</t>
  </si>
  <si>
    <t xml:space="preserve">оранжевый снаружи, внутри двухцветный: в центре желтый с оранжево-красной каймой и подпалинами</t>
  </si>
  <si>
    <t xml:space="preserve">Tulipa Showwinner</t>
  </si>
  <si>
    <t xml:space="preserve">Шоувиннер</t>
  </si>
  <si>
    <t xml:space="preserve">ярко-красный, декоративная листва с тёмными полосками</t>
  </si>
  <si>
    <t xml:space="preserve">Tulipa Stresa 1</t>
  </si>
  <si>
    <t xml:space="preserve">Tulipa Stresa 2</t>
  </si>
  <si>
    <t xml:space="preserve">Стреза</t>
  </si>
  <si>
    <t xml:space="preserve">кумачёво-красный центр, жёлтые края</t>
  </si>
  <si>
    <t xml:space="preserve">Tulipa Stresa</t>
  </si>
  <si>
    <t xml:space="preserve">ТЮЛЬПАНЫ ФОСТЕРА (TULIPS FOSTERIANA)</t>
  </si>
  <si>
    <t xml:space="preserve">Tulipa Border Legend</t>
  </si>
  <si>
    <t xml:space="preserve">Бордер Легенд</t>
  </si>
  <si>
    <t xml:space="preserve">белый край, ярко-розовый центр, чёрные мазки у основания</t>
  </si>
  <si>
    <t xml:space="preserve">фост.</t>
  </si>
  <si>
    <t xml:space="preserve">Tulipa Candela Festival</t>
  </si>
  <si>
    <t xml:space="preserve">Tulipa Candela Festival 2</t>
  </si>
  <si>
    <t xml:space="preserve">Кандела Фестиваль</t>
  </si>
  <si>
    <t xml:space="preserve">медово-желтый с широкаим алым краем</t>
  </si>
  <si>
    <t xml:space="preserve">Tulipa Candela</t>
  </si>
  <si>
    <t xml:space="preserve">Кандела</t>
  </si>
  <si>
    <t xml:space="preserve">Tulipa Concerto</t>
  </si>
  <si>
    <t xml:space="preserve">Tulipa Concerto 2</t>
  </si>
  <si>
    <t xml:space="preserve">Концерто</t>
  </si>
  <si>
    <t xml:space="preserve">кремово-беый с желтой полосой по центру, в роспуске в центре темно-бронзовое пятно и ярко-желтое напыление</t>
  </si>
  <si>
    <t xml:space="preserve">Tulipa Flaming Purissima</t>
  </si>
  <si>
    <t xml:space="preserve">Флэминг Пуриссима</t>
  </si>
  <si>
    <t xml:space="preserve">кремово-жёлтое основание, розовое напыление в центре, ярко-розовый край</t>
  </si>
  <si>
    <t xml:space="preserve">Tulipa Oracle</t>
  </si>
  <si>
    <t xml:space="preserve">Tulipa Oracle 2</t>
  </si>
  <si>
    <t xml:space="preserve">Оракул</t>
  </si>
  <si>
    <t xml:space="preserve">очень яркий, алый с желтым донцем, раскрываются как алые звезды</t>
  </si>
  <si>
    <t xml:space="preserve">Tulipa Orange Emperor</t>
  </si>
  <si>
    <t xml:space="preserve">Оранж Эмперор</t>
  </si>
  <si>
    <t xml:space="preserve">оранжево-желтый</t>
  </si>
  <si>
    <t xml:space="preserve">Tulipa Poco Loco 1</t>
  </si>
  <si>
    <t xml:space="preserve">Tulipa Poco Loco 2</t>
  </si>
  <si>
    <t xml:space="preserve">Поко Локо</t>
  </si>
  <si>
    <t xml:space="preserve">Tulipa Poco Loco</t>
  </si>
  <si>
    <t xml:space="preserve">Tulipa Rosy Dream</t>
  </si>
  <si>
    <t xml:space="preserve">Рози Дрим</t>
  </si>
  <si>
    <t xml:space="preserve">ярко-розовый с кремово-желтой каймой</t>
  </si>
  <si>
    <t xml:space="preserve">ТЮЛЬПАНЫ ВИДОВЫЕ (БОТАНИЧЕСКИЕ)</t>
  </si>
  <si>
    <t xml:space="preserve">Tulipa Alba Coerulea Oculata</t>
  </si>
  <si>
    <t xml:space="preserve">Альба Коурелеа Окулята</t>
  </si>
  <si>
    <t xml:space="preserve">белый с ярко-синим центром</t>
  </si>
  <si>
    <t xml:space="preserve">6/+</t>
  </si>
  <si>
    <t xml:space="preserve">бот.</t>
  </si>
  <si>
    <t xml:space="preserve">Tulipa bakeri Lilac Wonder</t>
  </si>
  <si>
    <t xml:space="preserve">Лилак Уандер</t>
  </si>
  <si>
    <t xml:space="preserve">нежнейший розовый с жёлтым центром</t>
  </si>
  <si>
    <t xml:space="preserve">Tulipa batalinii Bright Gem</t>
  </si>
  <si>
    <t xml:space="preserve">Брайт Джем</t>
  </si>
  <si>
    <t xml:space="preserve">медово-жёлтый    </t>
  </si>
  <si>
    <t xml:space="preserve">6/7</t>
  </si>
  <si>
    <t xml:space="preserve">Tulipa batalinii Bronze Charm</t>
  </si>
  <si>
    <t xml:space="preserve">Бронз Шарм</t>
  </si>
  <si>
    <t xml:space="preserve">кремово-желтый с легким бронзовым напылением</t>
  </si>
  <si>
    <t xml:space="preserve">Tulipa Lady Jane</t>
  </si>
  <si>
    <t xml:space="preserve">Леди Джейн</t>
  </si>
  <si>
    <t xml:space="preserve">белые внутри с жёлтым центром, палево-розовые снаружи</t>
  </si>
  <si>
    <t xml:space="preserve">Tulipa clusiana Lady Jane</t>
  </si>
  <si>
    <t xml:space="preserve">Tulipa Clusiana Peppermintstick</t>
  </si>
  <si>
    <t xml:space="preserve">Пепперминтстик</t>
  </si>
  <si>
    <t xml:space="preserve">винно-красная внешняя часть, внутри белый</t>
  </si>
  <si>
    <t xml:space="preserve">Tulipa Polychroma (biflora) 1</t>
  </si>
  <si>
    <t xml:space="preserve">Tulipa Polychroma (biflora) 2</t>
  </si>
  <si>
    <t xml:space="preserve">Многоцветный</t>
  </si>
  <si>
    <t xml:space="preserve">белый с жёлтым центром. цветы чрезвычайно душистые.</t>
  </si>
  <si>
    <t xml:space="preserve">Tulipa polychroma</t>
  </si>
  <si>
    <t xml:space="preserve">Tulipa praestans Bloemenlust</t>
  </si>
  <si>
    <t xml:space="preserve">Блеменуст</t>
  </si>
  <si>
    <t xml:space="preserve">многоцветковый, ярко-кумачевый, листья сизые</t>
  </si>
  <si>
    <t xml:space="preserve">Tulipa praestans Fusilier</t>
  </si>
  <si>
    <t xml:space="preserve">Фузилиер</t>
  </si>
  <si>
    <t xml:space="preserve">многоцветковый, ярко-красный</t>
  </si>
  <si>
    <t xml:space="preserve">Tulipa praestans Shogun</t>
  </si>
  <si>
    <t xml:space="preserve">Шогун</t>
  </si>
  <si>
    <t xml:space="preserve">многоцветковый, медово-желтый</t>
  </si>
  <si>
    <t xml:space="preserve">Tulipa pulchella Lilliput</t>
  </si>
  <si>
    <t xml:space="preserve">Лилипут</t>
  </si>
  <si>
    <t xml:space="preserve">малиново-красные, крошечные, почти как крокусы, глянцевые, очень трогательные</t>
  </si>
  <si>
    <t xml:space="preserve">Tulipa Little Beauty</t>
  </si>
  <si>
    <t xml:space="preserve">Литтл Бьюти</t>
  </si>
  <si>
    <t xml:space="preserve">красный с фиолетово-сиреневым центром</t>
  </si>
  <si>
    <t xml:space="preserve">Tulipa pulchella Little Beauty</t>
  </si>
  <si>
    <t xml:space="preserve">Tulipa Little Princess</t>
  </si>
  <si>
    <t xml:space="preserve">Литтл Принцесс</t>
  </si>
  <si>
    <t xml:space="preserve">лососевый с буро-жёлтым центром</t>
  </si>
  <si>
    <t xml:space="preserve">Tulipa pulchella Little Princess</t>
  </si>
  <si>
    <t xml:space="preserve">Tulipa pulchella Odalisque</t>
  </si>
  <si>
    <t xml:space="preserve">Одалиска</t>
  </si>
  <si>
    <t xml:space="preserve">лиловый с жёлтым центром</t>
  </si>
  <si>
    <t xml:space="preserve">Tulipa pulchella Persian Pearl</t>
  </si>
  <si>
    <t xml:space="preserve">Персиан Перл</t>
  </si>
  <si>
    <t xml:space="preserve">пурпурный с жемчужно-белыми полосам на внешних лепестках, фиолетово-пурпурные внутри, с желтой сердцевиной</t>
  </si>
  <si>
    <t xml:space="preserve">Tulipa pulchella Violacea Black Base</t>
  </si>
  <si>
    <t xml:space="preserve">Виолацея Блэк Бейз</t>
  </si>
  <si>
    <t xml:space="preserve">светло-лиловый с черным глазком в центре</t>
  </si>
  <si>
    <t xml:space="preserve">Tulipa pulchella Violacea Yellow Base</t>
  </si>
  <si>
    <t xml:space="preserve">Виолацея Йеллоу Бейз</t>
  </si>
  <si>
    <t xml:space="preserve">темно-лиловый с ярко-желтым центром</t>
  </si>
  <si>
    <t xml:space="preserve">Tulipa Red Hunter</t>
  </si>
  <si>
    <t xml:space="preserve">Ред Хантер</t>
  </si>
  <si>
    <t xml:space="preserve">ярко-алый с голубоватой листвой</t>
  </si>
  <si>
    <t xml:space="preserve">Tulipa Tarda</t>
  </si>
  <si>
    <t xml:space="preserve">Тарда</t>
  </si>
  <si>
    <t xml:space="preserve">ярко-жёлтый с белыми кончиками</t>
  </si>
  <si>
    <t xml:space="preserve">8/+</t>
  </si>
  <si>
    <t xml:space="preserve">Tulipa Tarda (dasystemon)</t>
  </si>
  <si>
    <t xml:space="preserve">Tulipa humilis Tete a Tete</t>
  </si>
  <si>
    <t xml:space="preserve">Тет а Тет</t>
  </si>
  <si>
    <t xml:space="preserve">махровый красный глянцевый карликовый</t>
  </si>
  <si>
    <t xml:space="preserve">5/6</t>
  </si>
  <si>
    <t xml:space="preserve">Tulipa Tete a Tete</t>
  </si>
  <si>
    <t xml:space="preserve">ГИАЦИНТЫ. Упаковка в п/эт. пакет + полноцветная картинка</t>
  </si>
  <si>
    <t xml:space="preserve">ГИАЦИНТЫ / Поставка в начале августа</t>
  </si>
  <si>
    <t xml:space="preserve">Hyacinth Blue</t>
  </si>
  <si>
    <t xml:space="preserve">Гиацинт</t>
  </si>
  <si>
    <t xml:space="preserve">Блю</t>
  </si>
  <si>
    <t xml:space="preserve">14/15</t>
  </si>
  <si>
    <t xml:space="preserve">Hyacinth Pink</t>
  </si>
  <si>
    <t xml:space="preserve">Пинк</t>
  </si>
  <si>
    <t xml:space="preserve">Hyacinth Purple</t>
  </si>
  <si>
    <t xml:space="preserve">Перпл</t>
  </si>
  <si>
    <t xml:space="preserve">Hyacinth Red</t>
  </si>
  <si>
    <t xml:space="preserve">Рэд</t>
  </si>
  <si>
    <t xml:space="preserve">Цвет красный</t>
  </si>
  <si>
    <t xml:space="preserve">Hyacinth White</t>
  </si>
  <si>
    <t xml:space="preserve">Уайт</t>
  </si>
  <si>
    <t xml:space="preserve">Hyacinth Yellow</t>
  </si>
  <si>
    <t xml:space="preserve">Йеллоу</t>
  </si>
  <si>
    <t xml:space="preserve">цвет желтый</t>
  </si>
  <si>
    <t xml:space="preserve">ГИАЦИНТЫ СМЕСИ</t>
  </si>
  <si>
    <t xml:space="preserve">Hyacinth Blue Mix</t>
  </si>
  <si>
    <t xml:space="preserve">Блю Микс</t>
  </si>
  <si>
    <t xml:space="preserve">смесь 3 сортов</t>
  </si>
  <si>
    <t xml:space="preserve">Hyacinth Spring Mix</t>
  </si>
  <si>
    <t xml:space="preserve">Спринг Микс</t>
  </si>
  <si>
    <t xml:space="preserve">смесь 5 сортов</t>
  </si>
  <si>
    <t xml:space="preserve">ГИАЦИНТЫ</t>
  </si>
  <si>
    <t xml:space="preserve">Hyacinth Aida</t>
  </si>
  <si>
    <t xml:space="preserve">Аида</t>
  </si>
  <si>
    <t xml:space="preserve">ультрамарин</t>
  </si>
  <si>
    <t xml:space="preserve">Hyacinth Aiolos</t>
  </si>
  <si>
    <t xml:space="preserve">Айлос</t>
  </si>
  <si>
    <t xml:space="preserve">Цвет кремово-белый</t>
  </si>
  <si>
    <t xml:space="preserve">Hyacinth All Stars</t>
  </si>
  <si>
    <t xml:space="preserve">Олл Стар</t>
  </si>
  <si>
    <t xml:space="preserve">сиренево-голубой с медовым глазком</t>
  </si>
  <si>
    <t xml:space="preserve">Hyacinth All Star</t>
  </si>
  <si>
    <t xml:space="preserve">Hyacinth Anna Liza</t>
  </si>
  <si>
    <t xml:space="preserve">Анна Лиза</t>
  </si>
  <si>
    <t xml:space="preserve">Hyacinth Anna Marie</t>
  </si>
  <si>
    <t xml:space="preserve">Анна Мария</t>
  </si>
  <si>
    <t xml:space="preserve">тёмно-розовый с белой каймой</t>
  </si>
  <si>
    <t xml:space="preserve">Hyacinth Antarctica</t>
  </si>
  <si>
    <t xml:space="preserve">Антарктика</t>
  </si>
  <si>
    <t xml:space="preserve">Hyacinth Apricot Passion</t>
  </si>
  <si>
    <t xml:space="preserve">Априкот Пашшн</t>
  </si>
  <si>
    <t xml:space="preserve">Hyacinth Apricot Star</t>
  </si>
  <si>
    <t xml:space="preserve">Априкот Стар</t>
  </si>
  <si>
    <t xml:space="preserve">НОВИНКА! 
кремово-нежнейший абрикосовый оттенок</t>
  </si>
  <si>
    <t xml:space="preserve">Hyacinth Aqua</t>
  </si>
  <si>
    <t xml:space="preserve">Аква</t>
  </si>
  <si>
    <t xml:space="preserve">ярко-голубой, переливается с белым</t>
  </si>
  <si>
    <t xml:space="preserve">Hyacinth Atlantic</t>
  </si>
  <si>
    <t xml:space="preserve">Атлантик</t>
  </si>
  <si>
    <t xml:space="preserve">фиолетовый с голубым</t>
  </si>
  <si>
    <t xml:space="preserve">Hyacinth Avalanche</t>
  </si>
  <si>
    <t xml:space="preserve">Аваланч</t>
  </si>
  <si>
    <t xml:space="preserve">НОВИНКА! 
чисто-белый</t>
  </si>
  <si>
    <t xml:space="preserve">Hyacinth Bestseller</t>
  </si>
  <si>
    <t xml:space="preserve">Бестселлер</t>
  </si>
  <si>
    <r>
      <rPr>
        <b val="true"/>
        <sz val="10"/>
        <rFont val="Arial"/>
        <family val="2"/>
        <charset val="204"/>
      </rPr>
      <t xml:space="preserve">НОВИНКА! 
</t>
    </r>
    <r>
      <rPr>
        <sz val="10"/>
        <rFont val="Arial"/>
        <family val="2"/>
        <charset val="204"/>
      </rPr>
      <t xml:space="preserve">Розовато-лососевый с кремовой каймой</t>
    </r>
  </si>
  <si>
    <t xml:space="preserve">Hyacinth Blue Giant</t>
  </si>
  <si>
    <t xml:space="preserve">Блю Джиант</t>
  </si>
  <si>
    <t xml:space="preserve">лазурево-голубой с плотными и крупными соцветиями</t>
  </si>
  <si>
    <t xml:space="preserve">Hyacinth Blue Jacket</t>
  </si>
  <si>
    <t xml:space="preserve">Блю Джакет</t>
  </si>
  <si>
    <t xml:space="preserve">синий с темно-син. венами</t>
  </si>
  <si>
    <t xml:space="preserve">Hyacinth Blue Magic</t>
  </si>
  <si>
    <t xml:space="preserve">Блю Маджик</t>
  </si>
  <si>
    <t xml:space="preserve">темно-синий с белым центром</t>
  </si>
  <si>
    <t xml:space="preserve">Hyacinth Blue Pearl</t>
  </si>
  <si>
    <t xml:space="preserve">Блю Перл</t>
  </si>
  <si>
    <t xml:space="preserve">темно-фиолетовый, глянцевый</t>
  </si>
  <si>
    <t xml:space="preserve">Hyacinth Blue Star</t>
  </si>
  <si>
    <t xml:space="preserve">Блю Стар</t>
  </si>
  <si>
    <t xml:space="preserve">Hyacinth Blue Trophy</t>
  </si>
  <si>
    <t xml:space="preserve">Блю Трофи</t>
  </si>
  <si>
    <t xml:space="preserve">ярко-фиолетовый   </t>
  </si>
  <si>
    <t xml:space="preserve">Hyacinth Caribbean Dream</t>
  </si>
  <si>
    <t xml:space="preserve">Кариббеан Дрим</t>
  </si>
  <si>
    <t xml:space="preserve">Hyacinth Carnegie</t>
  </si>
  <si>
    <t xml:space="preserve">Карнеги</t>
  </si>
  <si>
    <t xml:space="preserve">Hyacinth China Pink</t>
  </si>
  <si>
    <t xml:space="preserve">компактный, нежнейший розовый, перламутровый</t>
  </si>
  <si>
    <t xml:space="preserve">Hyacinth City of Haarlem</t>
  </si>
  <si>
    <t xml:space="preserve">Сити оф Харлем</t>
  </si>
  <si>
    <t xml:space="preserve">Hyacinth Delft Blue</t>
  </si>
  <si>
    <t xml:space="preserve">Дельфт Блю</t>
  </si>
  <si>
    <t xml:space="preserve">Цвет синий</t>
  </si>
  <si>
    <t xml:space="preserve">Hyacinth Delft Blauw</t>
  </si>
  <si>
    <t xml:space="preserve">Hyacinth Discovery</t>
  </si>
  <si>
    <t xml:space="preserve">Дискавери</t>
  </si>
  <si>
    <r>
      <rPr>
        <b val="true"/>
        <sz val="10"/>
        <rFont val="Arial"/>
        <family val="2"/>
        <charset val="204"/>
      </rPr>
      <t xml:space="preserve">НОВИНКА! </t>
    </r>
    <r>
      <rPr>
        <sz val="10"/>
        <rFont val="Arial"/>
        <family val="2"/>
        <charset val="204"/>
      </rPr>
      <t xml:space="preserve">насыщенно-фиолетовый, стебли фиолетово-коричневые</t>
    </r>
  </si>
  <si>
    <t xml:space="preserve">Hyacinth Firelight</t>
  </si>
  <si>
    <t xml:space="preserve">Файрлайт</t>
  </si>
  <si>
    <t xml:space="preserve">лососевый с кремовой каймой</t>
  </si>
  <si>
    <t xml:space="preserve">Hyacinth Fondant</t>
  </si>
  <si>
    <t xml:space="preserve">Фондант</t>
  </si>
  <si>
    <t xml:space="preserve">ярко-розовый, перламутровый</t>
  </si>
  <si>
    <t xml:space="preserve">Hyacinth Fresco</t>
  </si>
  <si>
    <t xml:space="preserve">Hyacinth Fresco 2</t>
  </si>
  <si>
    <t xml:space="preserve">Фреско</t>
  </si>
  <si>
    <r>
      <rPr>
        <b val="true"/>
        <sz val="10"/>
        <rFont val="Arial"/>
        <family val="2"/>
        <charset val="204"/>
      </rPr>
      <t xml:space="preserve">НОВИНКА!</t>
    </r>
    <r>
      <rPr>
        <sz val="10"/>
        <rFont val="Arial"/>
        <family val="2"/>
        <charset val="204"/>
      </rPr>
      <t xml:space="preserve"> новая тенденция в селекции гиацинтов. Основной цвет палево-голубой, а основание каждого цветочка из соцветия интенсивно синего цвета</t>
    </r>
  </si>
  <si>
    <t xml:space="preserve">Hyacinth Gipsy Princess</t>
  </si>
  <si>
    <t xml:space="preserve">Джипси Принцесс</t>
  </si>
  <si>
    <t xml:space="preserve">светло-жёлтый</t>
  </si>
  <si>
    <t xml:space="preserve">Hyacinth Gipsy Queen</t>
  </si>
  <si>
    <t xml:space="preserve">Джипси Куин</t>
  </si>
  <si>
    <r>
      <rPr>
        <b val="true"/>
        <sz val="10"/>
        <rFont val="Arial"/>
        <family val="2"/>
        <charset val="204"/>
      </rPr>
      <t xml:space="preserve">Возможна поставка в начале августа!  </t>
    </r>
    <r>
      <rPr>
        <sz val="10"/>
        <rFont val="Arial"/>
        <family val="2"/>
        <charset val="204"/>
      </rPr>
      <t xml:space="preserve">оранжевый</t>
    </r>
  </si>
  <si>
    <t xml:space="preserve">Hyacinth Ibis</t>
  </si>
  <si>
    <t xml:space="preserve">Ибис</t>
  </si>
  <si>
    <t xml:space="preserve">Hyacinth Jan Bos</t>
  </si>
  <si>
    <t xml:space="preserve">Ян Бос</t>
  </si>
  <si>
    <t xml:space="preserve">Hyacinth Koh-I-Noor</t>
  </si>
  <si>
    <t xml:space="preserve">Кох-и-Ноор</t>
  </si>
  <si>
    <t xml:space="preserve">ограниченное производство! уникальная расцветка, нежно-голубой с ярко-голубым</t>
  </si>
  <si>
    <t xml:space="preserve">17/+</t>
  </si>
  <si>
    <t xml:space="preserve">Hyacinth Louvre</t>
  </si>
  <si>
    <t xml:space="preserve">Hyacinth Marie</t>
  </si>
  <si>
    <t xml:space="preserve">Мария</t>
  </si>
  <si>
    <t xml:space="preserve">ярко-синий</t>
  </si>
  <si>
    <t xml:space="preserve">Hyacinth Miss Saigon</t>
  </si>
  <si>
    <t xml:space="preserve">Мисс Сайгон</t>
  </si>
  <si>
    <t xml:space="preserve">нежно-сиреневый</t>
  </si>
  <si>
    <t xml:space="preserve">Hyacinth Ocean Delights</t>
  </si>
  <si>
    <t xml:space="preserve">Оушен Делайт</t>
  </si>
  <si>
    <t xml:space="preserve">темно-фиолетовый, коричневые стебли</t>
  </si>
  <si>
    <t xml:space="preserve">Hyacinth Ocean Delight</t>
  </si>
  <si>
    <t xml:space="preserve">Hyacinth Odysseus</t>
  </si>
  <si>
    <t xml:space="preserve">Одиссей</t>
  </si>
  <si>
    <t xml:space="preserve">Hyacinth Pacific Ocean</t>
  </si>
  <si>
    <t xml:space="preserve">Пасифик Оушн</t>
  </si>
  <si>
    <t xml:space="preserve">18/19</t>
  </si>
  <si>
    <t xml:space="preserve">Hyacinth Paul Hermann</t>
  </si>
  <si>
    <t xml:space="preserve">Пол Херманн</t>
  </si>
  <si>
    <t xml:space="preserve">фиолетовый с сиреневой каймой</t>
  </si>
  <si>
    <t xml:space="preserve">Hyacinth Peter Stuyvesant</t>
  </si>
  <si>
    <t xml:space="preserve">Питер Стуйвезант</t>
  </si>
  <si>
    <t xml:space="preserve">фиолетово-синий</t>
  </si>
  <si>
    <t xml:space="preserve">Hyacinth Pink Elefant</t>
  </si>
  <si>
    <t xml:space="preserve">Пинк Элефант</t>
  </si>
  <si>
    <t xml:space="preserve">нежнейший розовый, перламутровый</t>
  </si>
  <si>
    <t xml:space="preserve">Hyacinth Pink Elephant</t>
  </si>
  <si>
    <t xml:space="preserve">Hyacinth Pink Pearl</t>
  </si>
  <si>
    <t xml:space="preserve">Пинк Перл</t>
  </si>
  <si>
    <t xml:space="preserve">розовый с темно-розовыми венами</t>
  </si>
  <si>
    <t xml:space="preserve">Hyacinth Pink Surprise</t>
  </si>
  <si>
    <t xml:space="preserve">Пинк Сюрпрайз</t>
  </si>
  <si>
    <t xml:space="preserve">нежный перламутрово-розовый</t>
  </si>
  <si>
    <t xml:space="preserve">Hyacinth Purple Sensation</t>
  </si>
  <si>
    <t xml:space="preserve">Перпл Сенсейшн</t>
  </si>
  <si>
    <t xml:space="preserve">нежно-сиреневый с белой каймой</t>
  </si>
  <si>
    <t xml:space="preserve">Hyacinth Purple Voice</t>
  </si>
  <si>
    <t xml:space="preserve">Пурпл Воис</t>
  </si>
  <si>
    <t xml:space="preserve">Hyacinth Red Magic</t>
  </si>
  <si>
    <t xml:space="preserve">Ред Мэджик</t>
  </si>
  <si>
    <t xml:space="preserve">красный с белыми глазками</t>
  </si>
  <si>
    <t xml:space="preserve">Hyacinth Rembrandt</t>
  </si>
  <si>
    <t xml:space="preserve">Рембранд</t>
  </si>
  <si>
    <t xml:space="preserve">глубокий, синий цвет со светлой каймой</t>
  </si>
  <si>
    <t xml:space="preserve">Hyacinth Scarlet Pearl</t>
  </si>
  <si>
    <t xml:space="preserve">Скарлет Перл</t>
  </si>
  <si>
    <t xml:space="preserve">малиновый</t>
  </si>
  <si>
    <t xml:space="preserve">Hyacinth Showmaster</t>
  </si>
  <si>
    <t xml:space="preserve">Шоумастер</t>
  </si>
  <si>
    <t xml:space="preserve">ярко-лиловый, стебль бронзового цвета</t>
  </si>
  <si>
    <t xml:space="preserve">Hyacinth Silverstone 1</t>
  </si>
  <si>
    <t xml:space="preserve">Hyacinth Silverstone 2</t>
  </si>
  <si>
    <t xml:space="preserve">Сильверстоун</t>
  </si>
  <si>
    <r>
      <rPr>
        <b val="true"/>
        <sz val="10"/>
        <rFont val="Arial"/>
        <family val="2"/>
        <charset val="204"/>
      </rPr>
      <t xml:space="preserve">НОВИНКА!</t>
    </r>
    <r>
      <rPr>
        <sz val="10"/>
        <rFont val="Arial"/>
        <family val="2"/>
        <charset val="204"/>
      </rPr>
      <t xml:space="preserve"> новая тенденция в селекции гиацинтов. Основной цвет еле голубой,почти белый, а основание каждого цветочка из соцветия интенсивно синего цвета</t>
    </r>
  </si>
  <si>
    <t xml:space="preserve">Hyacinth Silverstone</t>
  </si>
  <si>
    <t xml:space="preserve">Hyacinth Sky Jacket</t>
  </si>
  <si>
    <t xml:space="preserve">Скай Джакет</t>
  </si>
  <si>
    <t xml:space="preserve">небесно-голубой с голубыми венами</t>
  </si>
  <si>
    <t xml:space="preserve">Hyacinth Splendid Cornelia</t>
  </si>
  <si>
    <t xml:space="preserve">Сплендид Корнелия</t>
  </si>
  <si>
    <t xml:space="preserve">светлый сиренево-розовый</t>
  </si>
  <si>
    <t xml:space="preserve">Hyacinth Vuurbaak</t>
  </si>
  <si>
    <t xml:space="preserve">Вуурбак</t>
  </si>
  <si>
    <t xml:space="preserve">красно-розовый с сиреневым отливом</t>
  </si>
  <si>
    <t xml:space="preserve">Hyacinth White Pearl</t>
  </si>
  <si>
    <t xml:space="preserve">Уайт Перл</t>
  </si>
  <si>
    <t xml:space="preserve">Hyacinth Woodstock</t>
  </si>
  <si>
    <t xml:space="preserve">Вудсток</t>
  </si>
  <si>
    <t xml:space="preserve">переливающийся бордовый</t>
  </si>
  <si>
    <t xml:space="preserve">Hyacinth Yellow Queen</t>
  </si>
  <si>
    <t xml:space="preserve">Йеллоу Куин</t>
  </si>
  <si>
    <t xml:space="preserve">кремово-желтый</t>
  </si>
  <si>
    <t xml:space="preserve">Hyacinth Yellowstone</t>
  </si>
  <si>
    <t xml:space="preserve">Йеллоустоун</t>
  </si>
  <si>
    <t xml:space="preserve">светло-жёлтый, очень свежий</t>
  </si>
  <si>
    <t xml:space="preserve">ГИАЦИНТЫ 17/18</t>
  </si>
  <si>
    <t xml:space="preserve">Айлос 17/18</t>
  </si>
  <si>
    <t xml:space="preserve">17/18</t>
  </si>
  <si>
    <t xml:space="preserve">Hyacinth Aiolos 17/18</t>
  </si>
  <si>
    <t xml:space="preserve">Hyacinth City Of Haarlem</t>
  </si>
  <si>
    <t xml:space="preserve">Сити оф Харлем 17/18</t>
  </si>
  <si>
    <t xml:space="preserve">Hyacinth City of Haarlem 17/18</t>
  </si>
  <si>
    <t xml:space="preserve">Джипси Куин 17/18</t>
  </si>
  <si>
    <t xml:space="preserve">Hyacinth Gipsy Queen 17/18</t>
  </si>
  <si>
    <t xml:space="preserve">Ян Бос 17/18</t>
  </si>
  <si>
    <t xml:space="preserve">Hyacinth Jan Bos 17/18</t>
  </si>
  <si>
    <t xml:space="preserve">Вудсток 17/18</t>
  </si>
  <si>
    <t xml:space="preserve">Hyacinth Woodstock 17/18</t>
  </si>
  <si>
    <t xml:space="preserve">ГИАЦИНТЫ МАХРОВЫЕ</t>
  </si>
  <si>
    <t xml:space="preserve">Hyacinth Blue Tango</t>
  </si>
  <si>
    <t xml:space="preserve">Блю Танго</t>
  </si>
  <si>
    <t xml:space="preserve">голубой, с синими лучами</t>
  </si>
  <si>
    <t xml:space="preserve">махр.</t>
  </si>
  <si>
    <t xml:space="preserve">Hyacinth Crystal Palace</t>
  </si>
  <si>
    <t xml:space="preserve">Кристал Пэлас</t>
  </si>
  <si>
    <t xml:space="preserve">темно-синий со светлым краем</t>
  </si>
  <si>
    <t xml:space="preserve">Hyacinth Chrystal Palace</t>
  </si>
  <si>
    <t xml:space="preserve">Hyacinth Double Eros</t>
  </si>
  <si>
    <t xml:space="preserve">Дабл Эрос</t>
  </si>
  <si>
    <t xml:space="preserve">Полосатый: белый с ярко-розовым</t>
  </si>
  <si>
    <t xml:space="preserve">Hyacinth General Kohler</t>
  </si>
  <si>
    <t xml:space="preserve">Генерал Колер</t>
  </si>
  <si>
    <t xml:space="preserve">небесно-голубой</t>
  </si>
  <si>
    <t xml:space="preserve">Hyacinth Hollyhock</t>
  </si>
  <si>
    <t xml:space="preserve">Холлихок</t>
  </si>
  <si>
    <t xml:space="preserve">карминно-красный</t>
  </si>
  <si>
    <t xml:space="preserve">Hyacinth Madame Sophie</t>
  </si>
  <si>
    <t xml:space="preserve">Мадам Софи</t>
  </si>
  <si>
    <t xml:space="preserve">Hyacinth Manhattan</t>
  </si>
  <si>
    <t xml:space="preserve">Манхэттен</t>
  </si>
  <si>
    <t xml:space="preserve">темно-сине-фиолетовый</t>
  </si>
  <si>
    <t xml:space="preserve">Hyacinth Prince of Love</t>
  </si>
  <si>
    <t xml:space="preserve">Спринг Бьюти</t>
  </si>
  <si>
    <t xml:space="preserve">Hyacinth Spring Beauty</t>
  </si>
  <si>
    <t xml:space="preserve">Hyacinth Red Diamond</t>
  </si>
  <si>
    <t xml:space="preserve">Ред Диамонд</t>
  </si>
  <si>
    <t xml:space="preserve">сиренево-красный</t>
  </si>
  <si>
    <t xml:space="preserve">Hyacinth Rosette</t>
  </si>
  <si>
    <t xml:space="preserve">Розетте</t>
  </si>
  <si>
    <t xml:space="preserve">тёмно-розовый с белым</t>
  </si>
  <si>
    <t xml:space="preserve">Hyacinth Royal Navy</t>
  </si>
  <si>
    <t xml:space="preserve">Роял Нави</t>
  </si>
  <si>
    <t xml:space="preserve">насыщенно-фиолетовый </t>
  </si>
  <si>
    <t xml:space="preserve">Hyacinth Snow Crystal</t>
  </si>
  <si>
    <t xml:space="preserve">ГИАЦИНТЫ МУЛЬТИЦВЕТКОВЫЕ</t>
  </si>
  <si>
    <t xml:space="preserve">Hyacinth Blue Festival</t>
  </si>
  <si>
    <t xml:space="preserve">Блю Фестивал</t>
  </si>
  <si>
    <t xml:space="preserve">светло-синий </t>
  </si>
  <si>
    <t xml:space="preserve">Hyacinth Pink Festival</t>
  </si>
  <si>
    <t xml:space="preserve">Пинк Фестивал</t>
  </si>
  <si>
    <t xml:space="preserve">Hyacinth White Festival</t>
  </si>
  <si>
    <t xml:space="preserve">Уайт Фестивал</t>
  </si>
  <si>
    <t xml:space="preserve">НАРЦИССЫ. Упаковка в п/эт. пакет + полноцветная картинка</t>
  </si>
  <si>
    <t xml:space="preserve">НАРЦИССЫ КОЛЛЕКЦИОННЫЕ, РЕДКИЕ, РОЗОВЫЕ</t>
  </si>
  <si>
    <t xml:space="preserve">Narcissus Apple Pie</t>
  </si>
  <si>
    <t xml:space="preserve">Нарцисс</t>
  </si>
  <si>
    <t xml:space="preserve">Эппл Пай</t>
  </si>
  <si>
    <t xml:space="preserve">(сплит) околоцветник белый, коронка розовая, волнистая по краям, всетло-розовая к сердцевине. Очень крупная</t>
  </si>
  <si>
    <t xml:space="preserve">(сплит, роз.)</t>
  </si>
  <si>
    <t xml:space="preserve">Narcissus Ara</t>
  </si>
  <si>
    <t xml:space="preserve">Ара</t>
  </si>
  <si>
    <t xml:space="preserve">(цикламеновый) кремово-белый с длинной равномерно-желтой вытянутой коронкой</t>
  </si>
  <si>
    <t xml:space="preserve">(циклам.)</t>
  </si>
  <si>
    <t xml:space="preserve">Narcissus Art Perfume</t>
  </si>
  <si>
    <t xml:space="preserve">Арт Парфюм</t>
  </si>
  <si>
    <t xml:space="preserve">(махров.х цикламен.) Коллекционный редкий сорт, коронка плотно-махровая, лососево-мандаринового цвета, красиво-гофрированная по краю, лепестки околоцветника отогнуты назад, как у цикламенового класса, околоцветник светло-желтый, у основания белый, удивительно сладкий аромат</t>
  </si>
  <si>
    <t xml:space="preserve">(махр, роз.кор.)</t>
  </si>
  <si>
    <t xml:space="preserve">Narcissus Britisch Gamble</t>
  </si>
  <si>
    <t xml:space="preserve">Бритиш Гэмбл</t>
  </si>
  <si>
    <t xml:space="preserve">околоцветник белый, коронка розовая (трубчат.) </t>
  </si>
  <si>
    <t xml:space="preserve">Narcissus British Gamble</t>
  </si>
  <si>
    <t xml:space="preserve">Narcissus Dallas</t>
  </si>
  <si>
    <t xml:space="preserve">Коллекционный редкий сорт. Белый, коронка тоже белая маленькая, зеленая сердцевина (мелкокоронч.)</t>
  </si>
  <si>
    <t xml:space="preserve">(мелкокоронч.)</t>
  </si>
  <si>
    <t xml:space="preserve">Narcissus Diversity</t>
  </si>
  <si>
    <t xml:space="preserve">Диверсити</t>
  </si>
  <si>
    <r>
      <rPr>
        <sz val="10"/>
        <rFont val="Arial"/>
        <family val="2"/>
        <charset val="204"/>
      </rPr>
      <t xml:space="preserve">(сплит) </t>
    </r>
    <r>
      <rPr>
        <b val="true"/>
        <sz val="10"/>
        <rFont val="Arial"/>
        <family val="2"/>
        <charset val="204"/>
      </rPr>
      <t xml:space="preserve">УНИКАЛЬНАЯ РАСЦВЕТКА! Экслюзив!</t>
    </r>
    <r>
      <rPr>
        <sz val="10"/>
        <rFont val="Arial"/>
        <family val="2"/>
        <charset val="204"/>
      </rPr>
      <t xml:space="preserve"> Коронка лососево-розового (фламинго) цвета, в центре жёлтая, околоцветник белый</t>
    </r>
  </si>
  <si>
    <t xml:space="preserve">(сплит,роз.)</t>
  </si>
  <si>
    <t xml:space="preserve">Narcissus Electrus 2</t>
  </si>
  <si>
    <t xml:space="preserve">Narcissus Electrus 1</t>
  </si>
  <si>
    <t xml:space="preserve">Электрус</t>
  </si>
  <si>
    <r>
      <rPr>
        <sz val="10"/>
        <rFont val="Arial"/>
        <family val="2"/>
        <charset val="204"/>
      </rPr>
      <t xml:space="preserve">(сплит) </t>
    </r>
    <r>
      <rPr>
        <b val="true"/>
        <i val="true"/>
        <sz val="10"/>
        <rFont val="Arial"/>
        <family val="2"/>
        <charset val="204"/>
      </rPr>
      <t xml:space="preserve">Новинка селекции</t>
    </r>
    <r>
      <rPr>
        <sz val="10"/>
        <rFont val="Arial"/>
        <family val="2"/>
        <charset val="204"/>
      </rPr>
      <t xml:space="preserve">, ограниченное производство. Околоцветник белый, сплит-коронка очень яркого, "электрически" оранжевого цвета, у основания коронки кольцо более светлой окраски</t>
    </r>
  </si>
  <si>
    <t xml:space="preserve">Narcissus Electrus</t>
  </si>
  <si>
    <t xml:space="preserve">Narcissus Garden Club of America</t>
  </si>
  <si>
    <t xml:space="preserve">Гарден Клаб оф Америка</t>
  </si>
  <si>
    <t xml:space="preserve">Коллекционный, редкий сорт. Кипельно белый, коронка желтая с ярко-красной каймой. (мелкокоронч.)</t>
  </si>
  <si>
    <t xml:space="preserve">Narcissus Katie Heath 1</t>
  </si>
  <si>
    <t xml:space="preserve">Narcissus Katie Heath 2</t>
  </si>
  <si>
    <t xml:space="preserve">Кэти Хит</t>
  </si>
  <si>
    <t xml:space="preserve">Многоцветковый, в начале немного желтоватый в чашечке, но цвет вскоре превращается в красивый нежно-розовый, окруженный ярким белым околоцветником.
Гибрид Accent х triandrus albus</t>
  </si>
  <si>
    <t xml:space="preserve">Narcissus Katie Heath</t>
  </si>
  <si>
    <t xml:space="preserve">(мнгцв.,роз)</t>
  </si>
  <si>
    <t xml:space="preserve">Narcissus Oomph!</t>
  </si>
  <si>
    <t xml:space="preserve">Шарм!</t>
  </si>
  <si>
    <t xml:space="preserve">ярко-выраженная розовая коронка, лепестки белые, с желтым пятном у коронки (крупнокор.) </t>
  </si>
  <si>
    <t xml:space="preserve">(крупнокор., роз.)</t>
  </si>
  <si>
    <t xml:space="preserve">Narcissus Pink Silk</t>
  </si>
  <si>
    <t xml:space="preserve">Пинк Силк</t>
  </si>
  <si>
    <t xml:space="preserve">(трубчат.) околоцветник белый, коронка розовая</t>
  </si>
  <si>
    <t xml:space="preserve">(трубч.,роз.)</t>
  </si>
  <si>
    <t xml:space="preserve">Narcissus Sabina Hay</t>
  </si>
  <si>
    <t xml:space="preserve">Сабина Хэй</t>
  </si>
  <si>
    <t xml:space="preserve">Лепестки медно-оранжевые, коронка короткая, ярко-оранжевая, почти красная. Лучший цвет достигается в полутени! (мелкокоронч.)</t>
  </si>
  <si>
    <t xml:space="preserve">Narcissus Sagitta</t>
  </si>
  <si>
    <t xml:space="preserve">Сагитта</t>
  </si>
  <si>
    <t xml:space="preserve">(трубчат.) околоцветник нежно-желтоватого оттенка, коронка розовая</t>
  </si>
  <si>
    <t xml:space="preserve">Narcissus Swirl</t>
  </si>
  <si>
    <t xml:space="preserve">Narcissus Swirl 2</t>
  </si>
  <si>
    <t xml:space="preserve">Свирл</t>
  </si>
  <si>
    <t xml:space="preserve">густобахромчатая, махровая оранжевая крупная коронка, околоцветник белый (крупнокор.)</t>
  </si>
  <si>
    <t xml:space="preserve">(крупн., роз., гофр.)</t>
  </si>
  <si>
    <t xml:space="preserve">НАРЦИССЫ КРУПНОКОРОНЧАТЫЕ, СПЛИТ, ГОФРИРОВАННЫЕ</t>
  </si>
  <si>
    <t xml:space="preserve">Narcissus Accent</t>
  </si>
  <si>
    <t xml:space="preserve">Акцент</t>
  </si>
  <si>
    <t xml:space="preserve">(крупнокор.) околоцветник белый, коронка ярко-лососевого цвета</t>
  </si>
  <si>
    <t xml:space="preserve">(крупнокор.)</t>
  </si>
  <si>
    <t xml:space="preserve">Narcissus Akita</t>
  </si>
  <si>
    <t xml:space="preserve">УНИКАЛЬНЫЙ! околоцветник жёлтый, коронка крупная, оранжевая, небольшие складочки равномерно распределены (крупнокор.)</t>
  </si>
  <si>
    <t xml:space="preserve">Narcissus Altruist</t>
  </si>
  <si>
    <t xml:space="preserve">Альтруист</t>
  </si>
  <si>
    <t xml:space="preserve">(крупнокор.) околоцветник необычного кремово-оранжевого цвета с ярко-оранжевой коронкой</t>
  </si>
  <si>
    <t xml:space="preserve">Narcissus Amadeus Mozart</t>
  </si>
  <si>
    <t xml:space="preserve">Амадеус Моцарт</t>
  </si>
  <si>
    <t xml:space="preserve">(бахромч.коронка) белый с оранж. коронкой Экслюзив! </t>
  </si>
  <si>
    <t xml:space="preserve">Narcissus Apricot Whirl</t>
  </si>
  <si>
    <t xml:space="preserve">Априкот Вирл</t>
  </si>
  <si>
    <t xml:space="preserve">(сплит) белый с широкой волнистой коронкой нежно-лососевого цвета, центр жёлтый</t>
  </si>
  <si>
    <t xml:space="preserve">(сплит)</t>
  </si>
  <si>
    <t xml:space="preserve">Narcissus Arctic Bells</t>
  </si>
  <si>
    <t xml:space="preserve">Артик Беллз</t>
  </si>
  <si>
    <t xml:space="preserve">(бульбокодиум) несколько стеблей из 1 луковицы, ароматный, кремовый с желтым центром, коронка как юбочка, тонкие лепестки-шпажки отогнуты назад</t>
  </si>
  <si>
    <t xml:space="preserve">15-20см</t>
  </si>
  <si>
    <t xml:space="preserve">8/9</t>
  </si>
  <si>
    <t xml:space="preserve">(бульбк.)</t>
  </si>
  <si>
    <t xml:space="preserve">Narcissus Articol</t>
  </si>
  <si>
    <t xml:space="preserve">Артикол</t>
  </si>
  <si>
    <t xml:space="preserve">(сплит гофр.) белый, коронка гофированная двухцветная: розовая с желтым центром Экслюзив! </t>
  </si>
  <si>
    <t xml:space="preserve">(сплит гофр.)</t>
  </si>
  <si>
    <t xml:space="preserve">Narcissus Avalon</t>
  </si>
  <si>
    <t xml:space="preserve">Авалон</t>
  </si>
  <si>
    <t xml:space="preserve">(крупнокор.) околоцветник двухцветный: от белого центра до зеленовато-жёлтого на кончиках лепестков, коронка белая</t>
  </si>
  <si>
    <t xml:space="preserve">Narcissus Banana Daquiri</t>
  </si>
  <si>
    <t xml:space="preserve">Банана Дайкири</t>
  </si>
  <si>
    <t xml:space="preserve">(сплит) очень большая желтая сплит-коронка, околоцветник чисто-белый</t>
  </si>
  <si>
    <t xml:space="preserve">Narcissus Banana Daiquiri</t>
  </si>
  <si>
    <t xml:space="preserve">Narcissus Bantam</t>
  </si>
  <si>
    <t xml:space="preserve">Бантам</t>
  </si>
  <si>
    <t xml:space="preserve">(крупнокор) околоцветник желтый, коронка жёлтая с оранжевой каймой</t>
  </si>
  <si>
    <t xml:space="preserve">Narcissus Belcanto</t>
  </si>
  <si>
    <t xml:space="preserve">Бельканто</t>
  </si>
  <si>
    <t xml:space="preserve">(сплит) чисто белый с нежно желтой очень крупной слегка гофрир. коронкой</t>
  </si>
  <si>
    <t xml:space="preserve">Narcissus Bella Vista</t>
  </si>
  <si>
    <t xml:space="preserve">Белла Виста</t>
  </si>
  <si>
    <t xml:space="preserve">(крупнокор. гофр.) чисто-белый с темно-оранжевой сильно-гофрированной полумахровой коронкой</t>
  </si>
  <si>
    <t xml:space="preserve">(крупн. гофр.)</t>
  </si>
  <si>
    <t xml:space="preserve">Narcissus Berlin</t>
  </si>
  <si>
    <t xml:space="preserve">Берлин</t>
  </si>
  <si>
    <t xml:space="preserve">(крупнокор. гофр.) жёлтый, коронка сильно гофрированная с широкой оранжевой каймой</t>
  </si>
  <si>
    <t xml:space="preserve">Narcissus Blazing Starlet</t>
  </si>
  <si>
    <t xml:space="preserve">Блэйзинг Стартлет</t>
  </si>
  <si>
    <t xml:space="preserve">(сплит гофр.) светло-жёлтый с ярко-жёлтым гофре по краю коронки  Экслюзив! </t>
  </si>
  <si>
    <t xml:space="preserve">Narcissus Blazing Startlet</t>
  </si>
  <si>
    <t xml:space="preserve">Narcissus Blues</t>
  </si>
  <si>
    <t xml:space="preserve">Блюз</t>
  </si>
  <si>
    <t xml:space="preserve">(крупнокор. гофр.) чисто-белый с ярко-жёлтой сильно-гофрированной коронкой</t>
  </si>
  <si>
    <t xml:space="preserve">Narcissus Bright Corsage</t>
  </si>
  <si>
    <t xml:space="preserve">Брайт Корсаж</t>
  </si>
  <si>
    <t xml:space="preserve">жёлтый с ярко-оранжевой махровой коронкой</t>
  </si>
  <si>
    <t xml:space="preserve">Narcissus Carlton</t>
  </si>
  <si>
    <t xml:space="preserve">Карлтон</t>
  </si>
  <si>
    <t xml:space="preserve">(крупнокор.) желтый с желтой гофрир. коронкой</t>
  </si>
  <si>
    <t xml:space="preserve">Narcissus Cassata</t>
  </si>
  <si>
    <t xml:space="preserve">Кассата</t>
  </si>
  <si>
    <t xml:space="preserve">(сплит) белый с нежно-жёлтой коронкой</t>
  </si>
  <si>
    <t xml:space="preserve">Narcissus Casual Elegance</t>
  </si>
  <si>
    <t xml:space="preserve">Кэжуал Элеганс</t>
  </si>
  <si>
    <t xml:space="preserve">(бульбокодиум) несколько стеблей из 1 луковицы, ароматный, желтый, коронка как юбочка, тонкие лепестки-шпажки отогнуты назад</t>
  </si>
  <si>
    <t xml:space="preserve">Narcissus Changing-Color</t>
  </si>
  <si>
    <t xml:space="preserve">Чейнджинг-Колор</t>
  </si>
  <si>
    <t xml:space="preserve">(сплит гофр.) Хамелеон. Волнистая коронка меняет цвет от светло-желтого до желто-оранжевого Экслюзив! </t>
  </si>
  <si>
    <t xml:space="preserve">Narcissus Chanterelle</t>
  </si>
  <si>
    <t xml:space="preserve">Шантерель</t>
  </si>
  <si>
    <t xml:space="preserve">(сплит) белый с ярко-жёлтой волнистой коронкой</t>
  </si>
  <si>
    <t xml:space="preserve">Narcissus Chinese Coral</t>
  </si>
  <si>
    <t xml:space="preserve">Чайниз Корал</t>
  </si>
  <si>
    <t xml:space="preserve">(крупнокорончатые) белый с розовой гофриров. коронкой Экслюзив! </t>
  </si>
  <si>
    <t xml:space="preserve">Narcissus Chromacolor</t>
  </si>
  <si>
    <t xml:space="preserve">Хромоколор</t>
  </si>
  <si>
    <t xml:space="preserve">(крупнокор.) ярко-выраженные, чистые цвета, лепестки белые, коронка оранжево-розовая, слегка гофрированная</t>
  </si>
  <si>
    <t xml:space="preserve">Narcissus Colblanc</t>
  </si>
  <si>
    <t xml:space="preserve">Колбланк</t>
  </si>
  <si>
    <t xml:space="preserve">(сплит) белый с белой коронкой, слегка волнистой</t>
  </si>
  <si>
    <t xml:space="preserve">Narcissus Color Run 1</t>
  </si>
  <si>
    <t xml:space="preserve">Narcissus Color Run 2</t>
  </si>
  <si>
    <t xml:space="preserve">Колор Ран</t>
  </si>
  <si>
    <t xml:space="preserve">Один из самых интенсивно окрашенных желто-оранжевых сортов . Коронка ярко-абрикосового оттенка обрамлена солнечно-желтыми лепестками. Цвета продолжают развиваться по мере созревания цветов, становясь более интенсивными как в тоне, так и в контрасте.</t>
  </si>
  <si>
    <t xml:space="preserve">Narcissus Color Run</t>
  </si>
  <si>
    <t xml:space="preserve">Narcissus Congress</t>
  </si>
  <si>
    <t xml:space="preserve">Конгресс</t>
  </si>
  <si>
    <t xml:space="preserve">(сплит) ярко-желтый с насыщенно-оранжевой коронкой</t>
  </si>
  <si>
    <t xml:space="preserve">Narcissus Cool Flame</t>
  </si>
  <si>
    <t xml:space="preserve">Кул Флейм</t>
  </si>
  <si>
    <t xml:space="preserve">(крупнокор.) белый с розовой гофр. коронкой Экслюзив!  </t>
  </si>
  <si>
    <t xml:space="preserve">Narcissus Coral Crown</t>
  </si>
  <si>
    <t xml:space="preserve">Корал Краун</t>
  </si>
  <si>
    <t xml:space="preserve">крупнокор. ярко-желтый с ярко-оранжевой густо гофрир. Коронкой</t>
  </si>
  <si>
    <t xml:space="preserve">Narcissus Cum Laude</t>
  </si>
  <si>
    <t xml:space="preserve">Кам Лауд</t>
  </si>
  <si>
    <t xml:space="preserve">(сплит гофр.) белый с 2-х цв. Коронкой: сливочно-розовой, ярко-розовой</t>
  </si>
  <si>
    <t xml:space="preserve">Narcissus Curly</t>
  </si>
  <si>
    <t xml:space="preserve">Кёрли</t>
  </si>
  <si>
    <r>
      <rPr>
        <sz val="10"/>
        <rFont val="Arial"/>
        <family val="2"/>
        <charset val="204"/>
      </rPr>
      <t xml:space="preserve">(бахромч.коронка) белый с лимонно-желтой </t>
    </r>
    <r>
      <rPr>
        <b val="true"/>
        <i val="true"/>
        <sz val="10"/>
        <rFont val="Arial"/>
        <family val="2"/>
        <charset val="204"/>
      </rPr>
      <t xml:space="preserve">ГУСТОБАХРОМЧАТОЙ </t>
    </r>
    <r>
      <rPr>
        <sz val="10"/>
        <rFont val="Arial"/>
        <family val="2"/>
        <charset val="204"/>
      </rPr>
      <t xml:space="preserve">коронкой </t>
    </r>
  </si>
  <si>
    <t xml:space="preserve">(бахром.корон.)</t>
  </si>
  <si>
    <t xml:space="preserve">Narcissus Czardas</t>
  </si>
  <si>
    <t xml:space="preserve">Чардаш</t>
  </si>
  <si>
    <t xml:space="preserve">(крупнокор) околоцветник кремово-белый, махровая коронка цвета яичного желтка</t>
  </si>
  <si>
    <t xml:space="preserve">Narcissus Dear Love</t>
  </si>
  <si>
    <t xml:space="preserve">Диар Лов</t>
  </si>
  <si>
    <t xml:space="preserve">(сплит) белый, коронка нежно-лососево-розовая, махровая, гофрированная</t>
  </si>
  <si>
    <t xml:space="preserve">z12/14</t>
  </si>
  <si>
    <t xml:space="preserve">Narcissus Delta</t>
  </si>
  <si>
    <t xml:space="preserve">Дельта</t>
  </si>
  <si>
    <t xml:space="preserve">(сплит) белый с 2-х цв. коронкой с заворач. лепестками : белыми с желто-оранж. звездой</t>
  </si>
  <si>
    <t xml:space="preserve">Narcissus Donau Park</t>
  </si>
  <si>
    <t xml:space="preserve">Донау Парк</t>
  </si>
  <si>
    <t xml:space="preserve">(крупнокор.) кремово-желтый околоцветник с белыми с желтыми полосками заворачивающимися лепестками, формой "звезды"</t>
  </si>
  <si>
    <t xml:space="preserve">Narcissus Dutch Master</t>
  </si>
  <si>
    <t xml:space="preserve">Датч Мастер</t>
  </si>
  <si>
    <t xml:space="preserve">(трубчат.) полностью желтый</t>
  </si>
  <si>
    <t xml:space="preserve">(крупн., трубч.)</t>
  </si>
  <si>
    <t xml:space="preserve">Narcissus Edinburgh</t>
  </si>
  <si>
    <t xml:space="preserve">Эдинбург</t>
  </si>
  <si>
    <t xml:space="preserve">(жонкилиевые) белый, коронка медового цвета с сахарно-белой волнистой каймой Экслюзив! </t>
  </si>
  <si>
    <t xml:space="preserve">(жонкил.)</t>
  </si>
  <si>
    <t xml:space="preserve">Narcissus Faith</t>
  </si>
  <si>
    <t xml:space="preserve">Фейт</t>
  </si>
  <si>
    <t xml:space="preserve">(крупнокорончатые) белый с нежно-розовой коронкой, гофр. Экслюзив!  </t>
  </si>
  <si>
    <t xml:space="preserve">Narcissus Fortissimo</t>
  </si>
  <si>
    <t xml:space="preserve">Фортиссимо</t>
  </si>
  <si>
    <t xml:space="preserve">Очень крупный цветок, диаметр до 14 см. Жёлтый с оранжевой гофрированной коронкой</t>
  </si>
  <si>
    <t xml:space="preserve">(крупн., до14см)</t>
  </si>
  <si>
    <t xml:space="preserve">Narcissus Fringed Ring</t>
  </si>
  <si>
    <t xml:space="preserve">Фринжед Ринг</t>
  </si>
  <si>
    <r>
      <rPr>
        <b val="true"/>
        <i val="true"/>
        <sz val="10"/>
        <rFont val="Arial"/>
        <family val="2"/>
        <charset val="204"/>
      </rPr>
      <t xml:space="preserve">Эксклюзив! </t>
    </r>
    <r>
      <rPr>
        <sz val="10"/>
        <rFont val="Arial"/>
        <family val="2"/>
        <charset val="204"/>
      </rPr>
      <t xml:space="preserve">(крупнокор) околоцветник чуть розовато-кремовый, коронка, сильно гофрированная по краю, с оранжево-розовой каймой</t>
    </r>
  </si>
  <si>
    <t xml:space="preserve">Narcissus Frileuse</t>
  </si>
  <si>
    <t xml:space="preserve">Фрилёз</t>
  </si>
  <si>
    <t xml:space="preserve">(сплит) белый с ярко-жёлтой гфорированной полумахровой волнистой коронкой</t>
  </si>
  <si>
    <t xml:space="preserve">Narcissus Galactic Star</t>
  </si>
  <si>
    <t xml:space="preserve">Narcissus Galactic Star 2</t>
  </si>
  <si>
    <t xml:space="preserve">Галактик Стар</t>
  </si>
  <si>
    <t xml:space="preserve">(трубч.)изящное и необычное сочетание: двухцветный, светло-жёлтый околоцветник с белым ореолом у основания коронки, с крупной коронкой, которая изначально зеленовато-желтая, затем становится белой коронкой</t>
  </si>
  <si>
    <t xml:space="preserve">Narcissus Hawaiian Skies</t>
  </si>
  <si>
    <t xml:space="preserve">Гавайан Скайс</t>
  </si>
  <si>
    <t xml:space="preserve">крупнокоронч. Белый, коронка желтая, гофрированная, с тонкой красной каймой</t>
  </si>
  <si>
    <t xml:space="preserve">Narcissus Hungarian Rhapsody</t>
  </si>
  <si>
    <t xml:space="preserve">Венгерская Расподия</t>
  </si>
  <si>
    <t xml:space="preserve">(сплит гофр.) Хамелеон. Волнистая махровая коронка меняет цвет от желтого до оранжевого</t>
  </si>
  <si>
    <t xml:space="preserve">Narcissus Ice Follies</t>
  </si>
  <si>
    <t xml:space="preserve">Айс Фоллис</t>
  </si>
  <si>
    <t xml:space="preserve">(крупнокоронч.)  кремово-белые лепестки и очень широкой, широко-открытые, солнечно-желтые коронки, которые созревают до почти чисто-белого. Очень высокий</t>
  </si>
  <si>
    <t xml:space="preserve">Narcissus Jetfire</t>
  </si>
  <si>
    <t xml:space="preserve">(трубч.) коронка ярко-оранжевая, околоцветник желтый</t>
  </si>
  <si>
    <t xml:space="preserve">z 10/12</t>
  </si>
  <si>
    <t xml:space="preserve">(трубч.)</t>
  </si>
  <si>
    <t xml:space="preserve">Narcissus Las Vegas</t>
  </si>
  <si>
    <t xml:space="preserve">Лас Вегас</t>
  </si>
  <si>
    <t xml:space="preserve">(крупнокор.) лимонно-жёлтая коронка, гофрир. по краю, околоцветник белый</t>
  </si>
  <si>
    <t xml:space="preserve">Narcissus Lemon Beauty</t>
  </si>
  <si>
    <t xml:space="preserve">Лемон Бьюти</t>
  </si>
  <si>
    <t xml:space="preserve">(крупнокор.) белый с ярко-лимонно-жёлтой коронкой с белой каймой по краю</t>
  </si>
  <si>
    <t xml:space="preserve">Narcissus Love Call</t>
  </si>
  <si>
    <t xml:space="preserve">Лов Колл</t>
  </si>
  <si>
    <t xml:space="preserve">(сплит) белый с ярко-жёлтой махровой коронкой</t>
  </si>
  <si>
    <t xml:space="preserve">Narcissus Ma Bell</t>
  </si>
  <si>
    <t xml:space="preserve">Ма Белль</t>
  </si>
  <si>
    <t xml:space="preserve">(крупнокоронч.) белая, коронка лимонно-желтая, у основания коронки на околоцветнике желтое пятно, очень крупный нарцисс</t>
  </si>
  <si>
    <t xml:space="preserve">Narcissus Mallee</t>
  </si>
  <si>
    <t xml:space="preserve">Малли</t>
  </si>
  <si>
    <t xml:space="preserve">(сплит гофр.) белый с ярко-лососевой каймой по краю гофрированной коронки Экслюзив!  </t>
  </si>
  <si>
    <t xml:space="preserve">Narcissus Mary G Lirette</t>
  </si>
  <si>
    <t xml:space="preserve">Мэри Дж.Лиретте</t>
  </si>
  <si>
    <t xml:space="preserve">(сплит) белый, коронка палево-жёлтая,во время цветения  интенсивность окраски меняется 
 Экслюзив! </t>
  </si>
  <si>
    <t xml:space="preserve">Narcissus Mary G.Lirette</t>
  </si>
  <si>
    <t xml:space="preserve">Narcissus Mirar</t>
  </si>
  <si>
    <t xml:space="preserve">Мирар</t>
  </si>
  <si>
    <t xml:space="preserve">(крупнокор.) коронка очень красивая махровая, волнистая по краю тёмно-жёлтая, околоцветник жёлтый</t>
  </si>
  <si>
    <t xml:space="preserve">Narcissus Modern Art</t>
  </si>
  <si>
    <t xml:space="preserve">Модерн Арт</t>
  </si>
  <si>
    <t xml:space="preserve">(бахромч.коронка) желтый с оранж. ГУСТОМАХРОВОЙ коронкой Экслюзив! </t>
  </si>
  <si>
    <t xml:space="preserve">Narcissus Mon Cheri</t>
  </si>
  <si>
    <t xml:space="preserve">Мон Шери</t>
  </si>
  <si>
    <t xml:space="preserve">(крупнокор.) белые цветки с крупными розовыми гофрированными коронками</t>
  </si>
  <si>
    <t xml:space="preserve">Narcissus Mondragon</t>
  </si>
  <si>
    <t xml:space="preserve">Мондрагон</t>
  </si>
  <si>
    <t xml:space="preserve">(сплит) желтый с оранжевой коронкой со складками</t>
  </si>
  <si>
    <t xml:space="preserve">Narcissus Mother Duck</t>
  </si>
  <si>
    <t xml:space="preserve">Мазер Дак</t>
  </si>
  <si>
    <t xml:space="preserve">(трубч.) ярко-лимонная коронка, лепестки околоцветника белые с желтой каймой по краям</t>
  </si>
  <si>
    <t xml:space="preserve">Narcissus Mount Hood</t>
  </si>
  <si>
    <t xml:space="preserve">Маунт Худ</t>
  </si>
  <si>
    <t xml:space="preserve">(крупнокор.)  белый, с кремово-белой коронкой</t>
  </si>
  <si>
    <t xml:space="preserve">Narcissus Neon</t>
  </si>
  <si>
    <t xml:space="preserve">Неон</t>
  </si>
  <si>
    <t xml:space="preserve">(трубчат) ярко-лимонный , у основания трубчатой коронки чисто- белый ореол</t>
  </si>
  <si>
    <t xml:space="preserve">Narcissus Orange Sunset</t>
  </si>
  <si>
    <t xml:space="preserve">Оранж Сансет</t>
  </si>
  <si>
    <t xml:space="preserve">(крупнокор.) белый с крупной коронкой к центру желтой, половина коронки оранжевая с легким гофре по краю</t>
  </si>
  <si>
    <t xml:space="preserve">Narcissus Orangery</t>
  </si>
  <si>
    <t xml:space="preserve">Оранджери</t>
  </si>
  <si>
    <t xml:space="preserve">(сплит) белый с тёмно-жёлтой, гофрированной коронкой</t>
  </si>
  <si>
    <t xml:space="preserve">Narcissus Pacific Rim</t>
  </si>
  <si>
    <t xml:space="preserve">Пасифик Рим</t>
  </si>
  <si>
    <t xml:space="preserve">крупнокор. Ярко-желтый с ярко-желтой гофриров. коронкойгусто гофрир. коронкой, у которой оранжево-красная кайма. Очень эффектный</t>
  </si>
  <si>
    <t xml:space="preserve">Narcissus Palette</t>
  </si>
  <si>
    <t xml:space="preserve">Палетте</t>
  </si>
  <si>
    <t xml:space="preserve">(сплит) очень необычная коронка, основная частькоронки ярко-желтая, а край коронки оранжевый, околоцветник белый</t>
  </si>
  <si>
    <t xml:space="preserve">Narcissus Palmares</t>
  </si>
  <si>
    <t xml:space="preserve">Пальмарес</t>
  </si>
  <si>
    <t xml:space="preserve">(сплит) коронка с волнистым краем, нежно-розовая, у центра зеленовато-желтая, околоцветник белый</t>
  </si>
  <si>
    <t xml:space="preserve">Narcissus Papillon Blanc</t>
  </si>
  <si>
    <t xml:space="preserve">Папильон Блан</t>
  </si>
  <si>
    <t xml:space="preserve">(крупнокор) околоцветник белый, коронка волнистая, светло-лаймового цвета, с белыми вкраплениями</t>
  </si>
  <si>
    <t xml:space="preserve">Narcissus Parisienne</t>
  </si>
  <si>
    <t xml:space="preserve">Паризьен</t>
  </si>
  <si>
    <t xml:space="preserve">(сплит) белый с жёлтой, гофрированной коронкой</t>
  </si>
  <si>
    <t xml:space="preserve">Narcissus Pensioner</t>
  </si>
  <si>
    <t xml:space="preserve">Пенсионер</t>
  </si>
  <si>
    <t xml:space="preserve">(крупнокор. гофр.)  белый с ярко-розовой гофрированной коронкой. Очень контрастный.
Экслюзив! </t>
  </si>
  <si>
    <t xml:space="preserve">Narcissus Pheasant's Eye</t>
  </si>
  <si>
    <t xml:space="preserve">Физантс Ай</t>
  </si>
  <si>
    <t xml:space="preserve">(крупнокор.) белый, коронка тёмно-зелёная в центре, по краю-тонкая малиново-красная кайма</t>
  </si>
  <si>
    <t xml:space="preserve">Narcissus Pink Charm</t>
  </si>
  <si>
    <t xml:space="preserve">Пинк Шарм</t>
  </si>
  <si>
    <t xml:space="preserve">(крупнокорончатые) белый с 2-х цв. коронкой: от розового к белому в центре</t>
  </si>
  <si>
    <t xml:space="preserve">Narcissus Pink Parasol</t>
  </si>
  <si>
    <t xml:space="preserve">Пинк Парасол</t>
  </si>
  <si>
    <t xml:space="preserve">(трумпет) розовая гофрированная коронка, кремовый околоцветник</t>
  </si>
  <si>
    <t xml:space="preserve">(трумпет,гофр.)</t>
  </si>
  <si>
    <t xml:space="preserve">Narcissus Pink Wonder</t>
  </si>
  <si>
    <t xml:space="preserve">Пинк Уандер</t>
  </si>
  <si>
    <t xml:space="preserve">(сплит) белый, с гофрир. коронкой, белой с нежно-розовой каймой</t>
  </si>
  <si>
    <t xml:space="preserve">Narcissus Pistachio</t>
  </si>
  <si>
    <t xml:space="preserve">Фисташка</t>
  </si>
  <si>
    <t xml:space="preserve">(трумпет) нежно-зеленовато- кремовый околоцветник, коронка с ободком желтовато-лимонного окраса,  эффект подсвечивания коронки на фоне более бледного околоцветника</t>
  </si>
  <si>
    <t xml:space="preserve">Narcissus Precocious</t>
  </si>
  <si>
    <t xml:space="preserve">Прекоушес</t>
  </si>
  <si>
    <t xml:space="preserve">(крупнокор. гофр.) белый с желтовато-розовой гофрированной коронкой</t>
  </si>
  <si>
    <t xml:space="preserve">Narcissus Pride of Lions 2</t>
  </si>
  <si>
    <t xml:space="preserve">Narcissus Pride of Lions</t>
  </si>
  <si>
    <t xml:space="preserve">Прайд оф Лайонс</t>
  </si>
  <si>
    <t xml:space="preserve">(крупнокоронч.) Размер цветка 10-12 см! Этот эффектный нарцисс может похвастаться огромными цветами ярко-желтого окраса с оранжевой чашечкой в красном ободке. Коронка равномерно гофрирована.</t>
  </si>
  <si>
    <t xml:space="preserve">40-45см</t>
  </si>
  <si>
    <t xml:space="preserve">Narcissus Printal</t>
  </si>
  <si>
    <t xml:space="preserve">Принтал</t>
  </si>
  <si>
    <t xml:space="preserve">(сплит гофр.) 2-х ярусный цветок. Коронка гофрир. 2-х цв. Белая и лимонно-желтая</t>
  </si>
  <si>
    <t xml:space="preserve">Narcissus Professor Einstein</t>
  </si>
  <si>
    <t xml:space="preserve">Профессор Эйнштейн</t>
  </si>
  <si>
    <t xml:space="preserve">Крупные цветки. Белоснежные лепестки обрамляют гофрированную коронку темно-оранжевого цвета</t>
  </si>
  <si>
    <t xml:space="preserve">Narcissus Rainbow of Colours</t>
  </si>
  <si>
    <t xml:space="preserve">Рэйнбоу оф Колорс</t>
  </si>
  <si>
    <t xml:space="preserve">(сплит) кремовый, коронка в процессе цветения меняет окраску от пастельно-жёлтого до пастельно-розового</t>
  </si>
  <si>
    <t xml:space="preserve">Narcissus Raspberry Creme</t>
  </si>
  <si>
    <t xml:space="preserve">Рэспберри Крем</t>
  </si>
  <si>
    <t xml:space="preserve">(сплит) лососево-розовая густомахровая, гофрированная коронка, околоцветник белый, ограниченное производство</t>
  </si>
  <si>
    <t xml:space="preserve">Narcissus Regeneration</t>
  </si>
  <si>
    <t xml:space="preserve">Редженерейшн</t>
  </si>
  <si>
    <t xml:space="preserve">(жонкил. многоцветковый) Очень ароматный, 3-5 цветков на стебле, лепестки лаймового цвета, коронка белая</t>
  </si>
  <si>
    <t xml:space="preserve">(жонк.,многоцв.)</t>
  </si>
  <si>
    <t xml:space="preserve">Narcissus Ringtone</t>
  </si>
  <si>
    <t xml:space="preserve">Рингтон</t>
  </si>
  <si>
    <t xml:space="preserve">(коронч.) кремово-белый с аккуратной небольшой желтой коронкой с темно-оранжевым  кантом по гофрированному краю коронки, диаметр цветка 8 см,  ароматный</t>
  </si>
  <si>
    <t xml:space="preserve">Narcissus Riot</t>
  </si>
  <si>
    <t xml:space="preserve">Риот</t>
  </si>
  <si>
    <t xml:space="preserve">(крупнокор. бахр.)  белый, коронка ярко-розовая, гофрированная по всей своей поверхности
Экслюзив! </t>
  </si>
  <si>
    <t xml:space="preserve">Narcissus Sailorman</t>
  </si>
  <si>
    <t xml:space="preserve">Сейлормэн</t>
  </si>
  <si>
    <t xml:space="preserve">(сплит) цвет равномерный, ярко-желтый, коронка очень пышная, крупная, сильно волнистая. </t>
  </si>
  <si>
    <t xml:space="preserve">Narcissus Sentinel</t>
  </si>
  <si>
    <t xml:space="preserve">Narcissus Sentinel var 1</t>
  </si>
  <si>
    <t xml:space="preserve">Сентинель</t>
  </si>
  <si>
    <t xml:space="preserve">УНИКАЛЬНЫЙ!!! белый с жёлтой коронкой, которая постепенно становится всё более интенсивнее розовой</t>
  </si>
  <si>
    <t xml:space="preserve">Narcissus Shrike</t>
  </si>
  <si>
    <t xml:space="preserve">Шрайк</t>
  </si>
  <si>
    <t xml:space="preserve">(сплит гофр.) белый с розовой, махровой, гофрированный очень крупной коронкой
Экслюзив! </t>
  </si>
  <si>
    <t xml:space="preserve">Narcissus Skype</t>
  </si>
  <si>
    <t xml:space="preserve">Скайп</t>
  </si>
  <si>
    <t xml:space="preserve">(трубч.) Новинка! Околоцветник белый, коронка лососево-розовая, более интенсивная с краю, гофрир.</t>
  </si>
  <si>
    <t xml:space="preserve">Narcissus Slim Whitman</t>
  </si>
  <si>
    <t xml:space="preserve">Слим Уитман</t>
  </si>
  <si>
    <t xml:space="preserve">(крупнокор.) белый, коронка тёмно-жёлтая со светло-жёлтой каймой, гофрированная</t>
  </si>
  <si>
    <t xml:space="preserve">Narcissus Snow Frills</t>
  </si>
  <si>
    <t xml:space="preserve">Narcissus Snow Frills 2</t>
  </si>
  <si>
    <t xml:space="preserve">Сноу Фриллз</t>
  </si>
  <si>
    <t xml:space="preserve">УНИКАЛЬНЫЙ! лаймово-розовый с белёсым центром около коронки и белой гофрированной коронкой</t>
  </si>
  <si>
    <t xml:space="preserve">Narcissus Sound</t>
  </si>
  <si>
    <t xml:space="preserve">Саунд</t>
  </si>
  <si>
    <t xml:space="preserve">(бахромч.коронка) белый, коронка желтая с сильногофрир. ярко-оранжевой каймой, крупный цветок</t>
  </si>
  <si>
    <t xml:space="preserve">Narcissus Sovereign</t>
  </si>
  <si>
    <t xml:space="preserve">Соверейн</t>
  </si>
  <si>
    <t xml:space="preserve">(сплит) белый с тёмно-жёлтой, гофрированной коронкой со светло-жёлтой каймой</t>
  </si>
  <si>
    <t xml:space="preserve">Narcissus Spectrum Fragrant mixed</t>
  </si>
  <si>
    <t xml:space="preserve">Спектрум Фрагрант Смесь 45 дней</t>
  </si>
  <si>
    <t xml:space="preserve">Эксклюзивная смесь из 7-10 сортов различных видов и форм, особенно ароматных.Общее цветение 45 дней!</t>
  </si>
  <si>
    <t xml:space="preserve">Narcissus Split Corona mixed</t>
  </si>
  <si>
    <t xml:space="preserve">Сплиткорона, смесь</t>
  </si>
  <si>
    <t xml:space="preserve">смесь сортов со сплит-коронками разной окраски</t>
  </si>
  <si>
    <t xml:space="preserve">Narcissus Stainless</t>
  </si>
  <si>
    <t xml:space="preserve">Стейнлесс</t>
  </si>
  <si>
    <t xml:space="preserve">(крупнокор) белый околоцветник, белая коронка</t>
  </si>
  <si>
    <t xml:space="preserve">Narcissus Sun Disc</t>
  </si>
  <si>
    <t xml:space="preserve">Сан Диск</t>
  </si>
  <si>
    <t xml:space="preserve">(мелкокоронч.) миниатюрный цветки около 3см! Кремовый с желтой коронкой</t>
  </si>
  <si>
    <t xml:space="preserve">Narcissus Sunlover</t>
  </si>
  <si>
    <t xml:space="preserve">(крупнокор.) Почти неоновая яркость желтых лепестков с лимонным оттенком и широкая мандариновая гофрированная коронка</t>
  </si>
  <si>
    <t xml:space="preserve">Narcissus Sunny Girlfriend</t>
  </si>
  <si>
    <t xml:space="preserve">Санни Гёрлфренд</t>
  </si>
  <si>
    <t xml:space="preserve">(сплит) кремовый, очень крупная кремовая коронка с лососевой широкой каймой, центр жёлтый</t>
  </si>
  <si>
    <t xml:space="preserve">Narcissus Sunny Side Up</t>
  </si>
  <si>
    <t xml:space="preserve">Санни Сайд Ап</t>
  </si>
  <si>
    <t xml:space="preserve">(сплит гофр.) лимонно-желтый, очень крупная светло-желтая гофрированная коронка с желтой широкой каймой</t>
  </si>
  <si>
    <t xml:space="preserve">Narcissus Tete a Tete</t>
  </si>
  <si>
    <t xml:space="preserve">группа цикламеновидные-миниатюрный. ярко-жёлтый с однотонной волнистой короной</t>
  </si>
  <si>
    <t xml:space="preserve">(миниатюр.)</t>
  </si>
  <si>
    <t xml:space="preserve">Narcissus Thalia</t>
  </si>
  <si>
    <t xml:space="preserve">Талия</t>
  </si>
  <si>
    <t xml:space="preserve">(триандусов.) околоцветник белый, коронка белая</t>
  </si>
  <si>
    <t xml:space="preserve">(трианд.)</t>
  </si>
  <si>
    <t xml:space="preserve">Narcissus Tiritomba</t>
  </si>
  <si>
    <t xml:space="preserve">Тиритомба</t>
  </si>
  <si>
    <t xml:space="preserve">(крупнокор.) темно-желтый с красновато-оранжевой крупной гофрированной коронкой. Во время цветения коронка становится более красной. </t>
  </si>
  <si>
    <t xml:space="preserve">Narcissus Trepolo</t>
  </si>
  <si>
    <t xml:space="preserve">Треполо</t>
  </si>
  <si>
    <t xml:space="preserve">(крупнокор.) белый с оранжевой коронкой в форме звезды, с заворач. лепестками</t>
  </si>
  <si>
    <t xml:space="preserve">Narcissus Tricollet</t>
  </si>
  <si>
    <t xml:space="preserve">Триколлет</t>
  </si>
  <si>
    <t xml:space="preserve">(сплит) белый, коронка оранж. плоская похожая на пропеллера Экслюзив! </t>
  </si>
  <si>
    <t xml:space="preserve">Narcissus Valdrome</t>
  </si>
  <si>
    <t xml:space="preserve">Валдром</t>
  </si>
  <si>
    <t xml:space="preserve">(сплит) коронка светло-желтая, околоцветник белый</t>
  </si>
  <si>
    <t xml:space="preserve">Narcissus Virginia Sunrise</t>
  </si>
  <si>
    <t xml:space="preserve">Вирджиния Санрайз</t>
  </si>
  <si>
    <t xml:space="preserve">(крупнокорончат.) белый с интенсивно гофрированной коронкой, по краю коронка ярко-оранжево-желтая</t>
  </si>
  <si>
    <t xml:space="preserve">Narcissus Walz</t>
  </si>
  <si>
    <t xml:space="preserve">Вальц</t>
  </si>
  <si>
    <t xml:space="preserve">(сплит гофр.) белый с нежно-розовой гофр. коронкой Экслюзив!  </t>
  </si>
  <si>
    <t xml:space="preserve">Narcissus Wild Carnival</t>
  </si>
  <si>
    <t xml:space="preserve">Уайлд Карнивал</t>
  </si>
  <si>
    <t xml:space="preserve">Очень крупный цветок. Сильно гофрированная ярко-оранжевая корона оформлена в совершенстве широкими желтыми лепестками.</t>
  </si>
  <si>
    <t xml:space="preserve">НАРЦИССЫ МНОГОЦВЕТКОВЫЕ (МАХРОВЫЕ И ПРОСТЫЕ)</t>
  </si>
  <si>
    <t xml:space="preserve">Narcissus Abba</t>
  </si>
  <si>
    <t xml:space="preserve">махровый мнгоцветковый белый с оранж.</t>
  </si>
  <si>
    <t xml:space="preserve">(мнгцв.махр.)</t>
  </si>
  <si>
    <t xml:space="preserve">Narcissus Avalanche</t>
  </si>
  <si>
    <t xml:space="preserve">тацеттовидный образует шапку из 10-20 мелких нарциссиков (17 сестер) околоцветник белый, коронка желтая</t>
  </si>
  <si>
    <t xml:space="preserve">(мнгцв.)</t>
  </si>
  <si>
    <t xml:space="preserve">Narcissus Bridal Crown</t>
  </si>
  <si>
    <t xml:space="preserve">Бридал Краун</t>
  </si>
  <si>
    <t xml:space="preserve">Narcissus Cragford</t>
  </si>
  <si>
    <t xml:space="preserve">Крэгфорд</t>
  </si>
  <si>
    <t xml:space="preserve">многоцветковый (тацеттовидный) белый с ярко-желтой коронкой, 3-5 на одном стебле, ароматный</t>
  </si>
  <si>
    <t xml:space="preserve">Narcissus Elvin's Voice</t>
  </si>
  <si>
    <t xml:space="preserve">Элвинс Воис</t>
  </si>
  <si>
    <t xml:space="preserve">Новинка! Ароматный, многоцветковый. Белый, немного зеленоватый в горловине / Triandrus</t>
  </si>
  <si>
    <t xml:space="preserve">Narcissus Erlicheer</t>
  </si>
  <si>
    <t xml:space="preserve">Ёрлишер</t>
  </si>
  <si>
    <t xml:space="preserve">махровый мнгоцветковый белый с желт.</t>
  </si>
  <si>
    <t xml:space="preserve">Narcissus Geranium</t>
  </si>
  <si>
    <t xml:space="preserve">Гераниум</t>
  </si>
  <si>
    <t xml:space="preserve">Группа тацеттовидные нарциссы. Многоцветковый. Ароматный На одном стебле до 6 цветков белого цвета. Диаметр первого цветка до 5 см, последующие цветки могут быть мельче. Корона чашевидная, неглубокая, желто-оранжевая. Края короны интенсивно оранжевые, неравномерно гофрированные. Имеет многочисленные международные награды. Шикарно смотрится в групповой посадке! В северных регионах сорта группы тацеттовидных нарциссов рекомендуется укрывать на зиму.</t>
  </si>
  <si>
    <t xml:space="preserve">30-40</t>
  </si>
  <si>
    <t xml:space="preserve">Narcissus Golden Rain</t>
  </si>
  <si>
    <t xml:space="preserve">Голден Рейн</t>
  </si>
  <si>
    <t xml:space="preserve">махровый мнгоцветковый желтый</t>
  </si>
  <si>
    <t xml:space="preserve">Narcissus Grand Soleil dOr</t>
  </si>
  <si>
    <t xml:space="preserve">Гранд Солейл д'Ор</t>
  </si>
  <si>
    <t xml:space="preserve">на одном стебле 10-15шт желтый с ярко-оранжевой коронкой, нежный, сладкий аромат </t>
  </si>
  <si>
    <t xml:space="preserve">Narcissus Grand Soleil d'Or</t>
  </si>
  <si>
    <t xml:space="preserve">Narcissus Hillstar</t>
  </si>
  <si>
    <t xml:space="preserve">Хиллстар</t>
  </si>
  <si>
    <t xml:space="preserve">сладко ароматный. Дает два-три ярко лимонно-желтых цветка на одном стебле с воронковидными, кремово-белые чашками и стройной кроной.</t>
  </si>
  <si>
    <t xml:space="preserve">Narcissus Kokopelli</t>
  </si>
  <si>
    <t xml:space="preserve">Кокопелли</t>
  </si>
  <si>
    <t xml:space="preserve">Очень ароматный, мнгоцветковый от 2 до 6 цветков, жонкиллиевый, насыщенно-желтого цвета, коронка золотистого цвета</t>
  </si>
  <si>
    <t xml:space="preserve">(жонк.,мнгцв.)</t>
  </si>
  <si>
    <t xml:space="preserve">Narcissus Martinette</t>
  </si>
  <si>
    <t xml:space="preserve">Мартинетт</t>
  </si>
  <si>
    <t xml:space="preserve">Ароматный, мнгоцветковый от 5 до 9 цветков,  насыщенно-желтый с яркой оранжевой серединкой</t>
  </si>
  <si>
    <t xml:space="preserve">50-60см</t>
  </si>
  <si>
    <t xml:space="preserve">Narcissus Minnow</t>
  </si>
  <si>
    <t xml:space="preserve">Минноу</t>
  </si>
  <si>
    <t xml:space="preserve">Дивный аромат, 3-5 цветков на одном стебле, с сочетанием кремово-белый и прозрачный желтый</t>
  </si>
  <si>
    <t xml:space="preserve">z10/12</t>
  </si>
  <si>
    <t xml:space="preserve">Narcissus Paperwhite</t>
  </si>
  <si>
    <t xml:space="preserve">Паперуайт</t>
  </si>
  <si>
    <t xml:space="preserve">тацеттовидный, образует шапку из 10-20 цветков на стебле, околоцветник белый, коронка белая,
зацветет через 6-10 недель после посадки! </t>
  </si>
  <si>
    <t xml:space="preserve">(тацет.,мнгцв.)</t>
  </si>
  <si>
    <t xml:space="preserve">Narcissus Pipit</t>
  </si>
  <si>
    <t xml:space="preserve">Пипит</t>
  </si>
  <si>
    <t xml:space="preserve">(жонкил.) Сильный аромат! Жёлтый околоцветник, бледно-жёлтая, почти белая коронка. На каждом стебле до 4-5 цветков.</t>
  </si>
  <si>
    <t xml:space="preserve">Narcissus Quail</t>
  </si>
  <si>
    <t xml:space="preserve">Куэйл</t>
  </si>
  <si>
    <t xml:space="preserve">Ароматный, мнгоцветковый от 2 до 6 цветков,  насыщенно-желтый с яркой оранжевой серединкой</t>
  </si>
  <si>
    <t xml:space="preserve">Narcissus Sir Winston Churchill</t>
  </si>
  <si>
    <t xml:space="preserve">Сэр Уинстон Черчиль</t>
  </si>
  <si>
    <t xml:space="preserve">махр. мнгцв. белый</t>
  </si>
  <si>
    <t xml:space="preserve">Narcissus Tete Boucle</t>
  </si>
  <si>
    <t xml:space="preserve">Тет Букле</t>
  </si>
  <si>
    <t xml:space="preserve">махр. мнгцв. лимонно-желтый</t>
  </si>
  <si>
    <t xml:space="preserve">Narcissus White Cheerfulness</t>
  </si>
  <si>
    <t xml:space="preserve">Уайт Чирфулнесс</t>
  </si>
  <si>
    <t xml:space="preserve">мнгцв. белый с бело-желт. махр. коронкой</t>
  </si>
  <si>
    <t xml:space="preserve">Narcissus Yellow Cheerfulness</t>
  </si>
  <si>
    <t xml:space="preserve">Йеллоу Чирфулнесс</t>
  </si>
  <si>
    <t xml:space="preserve">махр. мнгцв. желт.</t>
  </si>
  <si>
    <t xml:space="preserve">НАРЦИССЫ МАХРОВЫЕ</t>
  </si>
  <si>
    <t xml:space="preserve">Narcissus Acropolis</t>
  </si>
  <si>
    <t xml:space="preserve">Акрополис</t>
  </si>
  <si>
    <t xml:space="preserve">махр. белый с красным</t>
  </si>
  <si>
    <t xml:space="preserve">Narcissus Albus Plenus Odoratus</t>
  </si>
  <si>
    <t xml:space="preserve">Альбус Пленус Одоратус</t>
  </si>
  <si>
    <t xml:space="preserve">махр. белый, коронка жёлтая с красной тонкой каймой</t>
  </si>
  <si>
    <t xml:space="preserve">Narcissus Androcles</t>
  </si>
  <si>
    <t xml:space="preserve">Андроклс</t>
  </si>
  <si>
    <t xml:space="preserve">махровый, белый, сильные стебли, высокий</t>
  </si>
  <si>
    <t xml:space="preserve">Narcissus Apotheose</t>
  </si>
  <si>
    <t xml:space="preserve">Апофеоз</t>
  </si>
  <si>
    <t xml:space="preserve">махр. Лимонно-жёлтый с тёмно-жёлтой махровой коронкой</t>
  </si>
  <si>
    <t xml:space="preserve">Narcissus Art Design</t>
  </si>
  <si>
    <t xml:space="preserve">Арт Дизайн</t>
  </si>
  <si>
    <t xml:space="preserve">кремовый, густомахровая коронка</t>
  </si>
  <si>
    <t xml:space="preserve">Narcissus Ascot</t>
  </si>
  <si>
    <t xml:space="preserve">Аскот</t>
  </si>
  <si>
    <t xml:space="preserve">махровый светло-желтый цветок, с ярко-оранжевыми гофрир. вставками </t>
  </si>
  <si>
    <t xml:space="preserve">Narcissus Atholl Palace</t>
  </si>
  <si>
    <t xml:space="preserve">Атолл Палас</t>
  </si>
  <si>
    <t xml:space="preserve">махровый белый с жёлтой махровой коронкой</t>
  </si>
  <si>
    <t xml:space="preserve">Narcissus Borderlight</t>
  </si>
  <si>
    <t xml:space="preserve">Борделайт</t>
  </si>
  <si>
    <t xml:space="preserve">Уникальная расцветка лепестков в коронке : жёлтые,  яркой оранжевой каймой. Околоцветнки белый. Махровый</t>
  </si>
  <si>
    <t xml:space="preserve">Narcissus Calgary</t>
  </si>
  <si>
    <t xml:space="preserve">Калгари</t>
  </si>
  <si>
    <t xml:space="preserve">махр. кремово-белый</t>
  </si>
  <si>
    <t xml:space="preserve">Narcissus Candy Princess</t>
  </si>
  <si>
    <t xml:space="preserve">Кэнди Принцесс</t>
  </si>
  <si>
    <t xml:space="preserve">белый с бронзово-жёлтой махровой коронкой</t>
  </si>
  <si>
    <t xml:space="preserve">Narcissus Delnashaugh</t>
  </si>
  <si>
    <t xml:space="preserve">Дельнашо</t>
  </si>
  <si>
    <t xml:space="preserve">махр. белый с розовым</t>
  </si>
  <si>
    <t xml:space="preserve">Narcissus Dick Wilden</t>
  </si>
  <si>
    <t xml:space="preserve">Дик Уайлден</t>
  </si>
  <si>
    <t xml:space="preserve">махр. желтый</t>
  </si>
  <si>
    <t xml:space="preserve">Narcissus Dolce Vita</t>
  </si>
  <si>
    <t xml:space="preserve">Дольче Вита</t>
  </si>
  <si>
    <t xml:space="preserve">раннецветущий махровый сорт, очень крепкие стебли, устойчивая окраска и длительное цветение, желтый махровый околоцветник и красновато-оранжевая махровая коронка</t>
  </si>
  <si>
    <t xml:space="preserve">Narcissus Double Beauty</t>
  </si>
  <si>
    <t xml:space="preserve">Дабл Бьюти</t>
  </si>
  <si>
    <t xml:space="preserve">махровый пастельно-жёлтый с ярко-жёлтой махровой коронкой</t>
  </si>
  <si>
    <t xml:space="preserve">Narcissus Dubbele Campernelle</t>
  </si>
  <si>
    <t xml:space="preserve">Дабл Кампернель</t>
  </si>
  <si>
    <t xml:space="preserve">махр. желтый причудливой формы околоцветника, многоцветковый</t>
  </si>
  <si>
    <t xml:space="preserve">Narcissus Double Campernelle</t>
  </si>
  <si>
    <t xml:space="preserve">Narcissus Double Fashion</t>
  </si>
  <si>
    <t xml:space="preserve">Дабл Фэшион</t>
  </si>
  <si>
    <t xml:space="preserve">махровый желтый с оранжевой махровой коронкой</t>
  </si>
  <si>
    <t xml:space="preserve">Narcissus Double Fortune</t>
  </si>
  <si>
    <t xml:space="preserve">Дабл Форчун</t>
  </si>
  <si>
    <t xml:space="preserve">махр. желтый с махровой коронкой такого же цвета</t>
  </si>
  <si>
    <t xml:space="preserve">Narcissus Double Fun</t>
  </si>
  <si>
    <t xml:space="preserve">Дабл Фан</t>
  </si>
  <si>
    <t xml:space="preserve">махровый белый с махровой желтой коронкой с оранжевой гофрированной каймой</t>
  </si>
  <si>
    <t xml:space="preserve">Narcissus Double Mixed</t>
  </si>
  <si>
    <t xml:space="preserve">Махровый, смесь</t>
  </si>
  <si>
    <t xml:space="preserve">смесь махровых сортов разной окраски</t>
  </si>
  <si>
    <t xml:space="preserve">Narcissus Dr. Witteveen</t>
  </si>
  <si>
    <t xml:space="preserve">Д-р Виттевеен</t>
  </si>
  <si>
    <t xml:space="preserve">махр.чисто белые лепестки с махровой и гофрированной ярко-жёлтой коронкой</t>
  </si>
  <si>
    <t xml:space="preserve">Narcissus Easter Born</t>
  </si>
  <si>
    <t xml:space="preserve">Истер Борн</t>
  </si>
  <si>
    <t xml:space="preserve">Пышный махровый цветок, диаметром до 10см. Белый с белой коронкой.</t>
  </si>
  <si>
    <t xml:space="preserve">Narcissus Eastertide 1</t>
  </si>
  <si>
    <t xml:space="preserve">Narcissus Eastertide 2</t>
  </si>
  <si>
    <t xml:space="preserve">Истертайд</t>
  </si>
  <si>
    <t xml:space="preserve">ГУСТОМАХРОВЫЙ лимонно-жёлтый</t>
  </si>
  <si>
    <t xml:space="preserve">Narcissus Eastertide</t>
  </si>
  <si>
    <t xml:space="preserve">Narcissus Exotic Beauty</t>
  </si>
  <si>
    <t xml:space="preserve">Экзотик Бьюти</t>
  </si>
  <si>
    <t xml:space="preserve">ЭКСКЛЮЗИВ! махр., коронка внешняя - белая, внутри РОЗОВАЯ и СУПЕРГУСТОМАХРОВАЯ, с эффектом "подсвечивания" </t>
  </si>
  <si>
    <t xml:space="preserve">Z12-15</t>
  </si>
  <si>
    <t xml:space="preserve">Narcissus Extravaganza</t>
  </si>
  <si>
    <t xml:space="preserve">Экстраваганца</t>
  </si>
  <si>
    <t xml:space="preserve">Густомахровый.  
белый с густомахровой двуцветной белой и тёмно-жёлтой коронкой</t>
  </si>
  <si>
    <t xml:space="preserve">Narcissus Flower-Parade</t>
  </si>
  <si>
    <t xml:space="preserve">Флауэр Парад</t>
  </si>
  <si>
    <t xml:space="preserve">махр. кремовый с ярко-оранжевой коронкой </t>
  </si>
  <si>
    <t xml:space="preserve">Narcissus Flower Surprise 1</t>
  </si>
  <si>
    <t xml:space="preserve">Narcissus Flower Surprise 2</t>
  </si>
  <si>
    <t xml:space="preserve">Флауэр Сюрпрайз</t>
  </si>
  <si>
    <t xml:space="preserve">белый с махровой коронкой нежнейше-лососевого "тающего" цвета</t>
  </si>
  <si>
    <t xml:space="preserve">Narcissus Flower Surprise</t>
  </si>
  <si>
    <t xml:space="preserve">Narcissus Flyer</t>
  </si>
  <si>
    <t xml:space="preserve">Флаер</t>
  </si>
  <si>
    <t xml:space="preserve">махровый лимонно-жёлтый с ярко-желтой гофрированной и махровой коронкой, крупный
Экслюзив! </t>
  </si>
  <si>
    <t xml:space="preserve">Narcissus Full House</t>
  </si>
  <si>
    <t xml:space="preserve">Фулл Хаус</t>
  </si>
  <si>
    <t xml:space="preserve">махр. кремово-желтый, коронка махровая желтая</t>
  </si>
  <si>
    <t xml:space="preserve">Narcissus Gay Kybo</t>
  </si>
  <si>
    <t xml:space="preserve">Гай Кибо</t>
  </si>
  <si>
    <t xml:space="preserve">махр. Один из самых крупных сортов. Белоснежный с оранжево-розовым центром</t>
  </si>
  <si>
    <t xml:space="preserve">Narcissus Gay Tabor</t>
  </si>
  <si>
    <t xml:space="preserve">Гай Табор</t>
  </si>
  <si>
    <t xml:space="preserve">Очень крупный, махровый. Цветаслоновой кости, с золотисто-оранжевой многослойной махровой коронкой</t>
  </si>
  <si>
    <t xml:space="preserve">Narcissus Golden Ducat</t>
  </si>
  <si>
    <t xml:space="preserve">Голден Дукат</t>
  </si>
  <si>
    <t xml:space="preserve">махр. желтый, крупный цветок</t>
  </si>
  <si>
    <t xml:space="preserve">Narcissus Great Leap</t>
  </si>
  <si>
    <t xml:space="preserve">Грейт Лип</t>
  </si>
  <si>
    <t xml:space="preserve">махр. Чисто белые лепестки околоцветника красиво перемежаются со смелыми яркими цитронно-желтыми лепестками</t>
  </si>
  <si>
    <t xml:space="preserve">Narcissus Heamoor</t>
  </si>
  <si>
    <t xml:space="preserve">Хеамоор</t>
  </si>
  <si>
    <t xml:space="preserve">раннецветущий махровый сорт, очень сильные стебли, устойчивая окраска и длительный период цветения, равномерно ярко-желтый</t>
  </si>
  <si>
    <t xml:space="preserve">Narcissus Ice King</t>
  </si>
  <si>
    <t xml:space="preserve">Айс Кинг</t>
  </si>
  <si>
    <t xml:space="preserve">махровый, густомахровая желто-белая коронка</t>
  </si>
  <si>
    <t xml:space="preserve">Narcissus Irene Copeland</t>
  </si>
  <si>
    <t xml:space="preserve">Ирен Коупленд</t>
  </si>
  <si>
    <t xml:space="preserve">белый с желтым, многослойный, ГУСТОМАХРОВЫЙ, похож на георгину</t>
  </si>
  <si>
    <t xml:space="preserve">Narcissus Jersey Star</t>
  </si>
  <si>
    <t xml:space="preserve">Джерси Стар</t>
  </si>
  <si>
    <t xml:space="preserve">махровый желтый с оранжево-желтой махровой коронкой, Лепестки имеют заостренную форму, в виде звезды</t>
  </si>
  <si>
    <t xml:space="preserve">Narcissus Kiwi Sunset</t>
  </si>
  <si>
    <t xml:space="preserve">Киви Сансет</t>
  </si>
  <si>
    <t xml:space="preserve">Уникальная форма. Солнечно-желтые околоцветники полностью махровые, "взъерошенный" центр с ярко оранжево-красными в перемежку с выступающими  желтыми лепестками.</t>
  </si>
  <si>
    <t xml:space="preserve">Narcissus Le Torch</t>
  </si>
  <si>
    <t xml:space="preserve">Ле Торш</t>
  </si>
  <si>
    <t xml:space="preserve">Очень крупный диаметром до 12,5 см, махровый, с сложными слоями золотисто-желтых лепестков пересыпанных с завитушками, яркими красновато-оранжевыми лепестковыми сегментами</t>
  </si>
  <si>
    <t xml:space="preserve">Narcissus La Torch</t>
  </si>
  <si>
    <t xml:space="preserve">Narcissus Madison</t>
  </si>
  <si>
    <t xml:space="preserve">Мэдисон</t>
  </si>
  <si>
    <t xml:space="preserve">чисто белый, с желто-оранжевой густомахровой коронкой</t>
  </si>
  <si>
    <t xml:space="preserve">Narcissus Manly</t>
  </si>
  <si>
    <t xml:space="preserve">Мэнли</t>
  </si>
  <si>
    <t xml:space="preserve">чисто белый, с желтой густомахровой коронкой, цветок крупный как пион</t>
  </si>
  <si>
    <t xml:space="preserve">Narcissus Milena</t>
  </si>
  <si>
    <t xml:space="preserve">Милена</t>
  </si>
  <si>
    <t xml:space="preserve">Раннецветущий махровый сорт, очень сильные стебли, устойчивая окраска и длительный период цветения, УНИКАЛЬНАЯ ФОРМА крайние лепестки околоцветника отогнуты, трубчатая коронка с гофрированным краем заключает в себя остальные лепестки</t>
  </si>
  <si>
    <t xml:space="preserve">Narcissus Monza</t>
  </si>
  <si>
    <t xml:space="preserve">Монца</t>
  </si>
  <si>
    <t xml:space="preserve">лимонно-желтый, с оранжево-розовой густомахровой коронкой</t>
  </si>
  <si>
    <t xml:space="preserve">Narcissus My Story</t>
  </si>
  <si>
    <t xml:space="preserve">Май Стори</t>
  </si>
  <si>
    <t xml:space="preserve">белый, с розовой густомахровой коронкой</t>
  </si>
  <si>
    <t xml:space="preserve">Narcissus Obdam</t>
  </si>
  <si>
    <t xml:space="preserve">Обдам</t>
  </si>
  <si>
    <t xml:space="preserve">махровый белый  </t>
  </si>
  <si>
    <t xml:space="preserve">Narcissus Peach Cobbler</t>
  </si>
  <si>
    <t xml:space="preserve">Пич Коблер</t>
  </si>
  <si>
    <t xml:space="preserve">кремовый с кремово-желтой махровой коронкой</t>
  </si>
  <si>
    <t xml:space="preserve">Narcissus Pencrebar</t>
  </si>
  <si>
    <t xml:space="preserve">Пенкребар</t>
  </si>
  <si>
    <t xml:space="preserve">Махровый и Многоцветоквый гибрид от сорта Тет-а-тет. Большие, полностью махровые золотисто-желтые цветки с потрясающим сладким ароматом. </t>
  </si>
  <si>
    <t xml:space="preserve">Z10-12</t>
  </si>
  <si>
    <t xml:space="preserve">Narcissus Petit Four</t>
  </si>
  <si>
    <t xml:space="preserve">Петит Фо</t>
  </si>
  <si>
    <t xml:space="preserve">махр. коронка в форме тарталетки пастельно-желто-розовая</t>
  </si>
  <si>
    <t xml:space="preserve">Narcissus Pink Champagne</t>
  </si>
  <si>
    <t xml:space="preserve">Пинк Шампань</t>
  </si>
  <si>
    <t xml:space="preserve">11 см в диам!! Махр. белый с махр. коронкой цвета яичного желтка</t>
  </si>
  <si>
    <t xml:space="preserve">Narcissus Pink Paradise</t>
  </si>
  <si>
    <t xml:space="preserve">Пинк Парадайз</t>
  </si>
  <si>
    <t xml:space="preserve">махр. белый с розово-белой гофрир. махровой коронкой</t>
  </si>
  <si>
    <t xml:space="preserve">Narcissus Popeye</t>
  </si>
  <si>
    <t xml:space="preserve">Поп ай</t>
  </si>
  <si>
    <t xml:space="preserve">белый, с желто-белой ГУСТОМАХРОВОЙ коронкой. Очень эффектный</t>
  </si>
  <si>
    <t xml:space="preserve">Narcissus Queensday</t>
  </si>
  <si>
    <t xml:space="preserve">Куинсдей</t>
  </si>
  <si>
    <t xml:space="preserve">крупный махр. золотисто-желтый с желто-оранжевой коронкой. Назван в честь королевы Нидерландов.</t>
  </si>
  <si>
    <t xml:space="preserve">Narcissus Raffles</t>
  </si>
  <si>
    <t xml:space="preserve">Раффлс</t>
  </si>
  <si>
    <t xml:space="preserve">махровый лимонно-жёлтый</t>
  </si>
  <si>
    <t xml:space="preserve">Narcissus Replete</t>
  </si>
  <si>
    <t xml:space="preserve">Реплет</t>
  </si>
  <si>
    <t xml:space="preserve">махровый белый цветок, с ярко-оранжево-розовыми гофрир. вставками (коронкой)    </t>
  </si>
  <si>
    <t xml:space="preserve">Narcissus Rip Van Winkle</t>
  </si>
  <si>
    <t xml:space="preserve">Рип ван Винкль</t>
  </si>
  <si>
    <t xml:space="preserve">махровый жёлтый, необычная форма лепестков, похож на хризантему</t>
  </si>
  <si>
    <t xml:space="preserve">Narcissus Rip van Winkle</t>
  </si>
  <si>
    <t xml:space="preserve">Narcissus Rose of May</t>
  </si>
  <si>
    <t xml:space="preserve">Роуз оф Май</t>
  </si>
  <si>
    <t xml:space="preserve">многоцветковый и махровый. Белый</t>
  </si>
  <si>
    <t xml:space="preserve">Narcissus Rosy Cloud</t>
  </si>
  <si>
    <t xml:space="preserve">Рози Клауд</t>
  </si>
  <si>
    <r>
      <rPr>
        <sz val="10"/>
        <rFont val="Arial"/>
        <family val="2"/>
        <charset val="204"/>
      </rPr>
      <t xml:space="preserve">махр. коронка внешняя - белая, внутри </t>
    </r>
    <r>
      <rPr>
        <b val="true"/>
        <sz val="10"/>
        <rFont val="Arial"/>
        <family val="2"/>
        <charset val="204"/>
      </rPr>
      <t xml:space="preserve">КРЕМОВО-РОЗОВАЯ и ГУСТОМАХРОВАЯ </t>
    </r>
  </si>
  <si>
    <t xml:space="preserve">Narcissus Sherborne</t>
  </si>
  <si>
    <t xml:space="preserve">Шерборн</t>
  </si>
  <si>
    <r>
      <rPr>
        <b val="true"/>
        <sz val="10"/>
        <rFont val="Arial"/>
        <family val="2"/>
        <charset val="204"/>
      </rPr>
      <t xml:space="preserve">Крупный цветок на мощном стебле</t>
    </r>
    <r>
      <rPr>
        <sz val="10"/>
        <rFont val="Arial"/>
        <family val="2"/>
        <charset val="204"/>
      </rPr>
      <t xml:space="preserve">. ГУСТОМАХРОВОЙ, светло-жёлтый</t>
    </r>
  </si>
  <si>
    <t xml:space="preserve">Narcissus Snowball</t>
  </si>
  <si>
    <t xml:space="preserve">Сноуболл</t>
  </si>
  <si>
    <t xml:space="preserve">махровый, белый, крайние лепестки околоцветника отогнуты от остальных, и вся махровость сосредоточена в передней части цветка</t>
  </si>
  <si>
    <t xml:space="preserve">Narcissus Sweet Pomponette</t>
  </si>
  <si>
    <t xml:space="preserve">Свит Помпонетт</t>
  </si>
  <si>
    <t xml:space="preserve">махровый лимонно-жёлтый с ярко-желтой густомахровой коронкой,
Экслюзив! </t>
  </si>
  <si>
    <t xml:space="preserve">Narcissus Tahiti</t>
  </si>
  <si>
    <t xml:space="preserve">Таити</t>
  </si>
  <si>
    <t xml:space="preserve">махр. желтый с оранжевым</t>
  </si>
  <si>
    <t xml:space="preserve">Narcissus Texas</t>
  </si>
  <si>
    <t xml:space="preserve">Техас</t>
  </si>
  <si>
    <t xml:space="preserve">махр. ярко- желтый с желто-оранжевой махровой коронкой</t>
  </si>
  <si>
    <t xml:space="preserve">Narcissus Van Sion</t>
  </si>
  <si>
    <t xml:space="preserve">Ван Сион</t>
  </si>
  <si>
    <t xml:space="preserve">жёлтый с густомахровой коронкой</t>
  </si>
  <si>
    <t xml:space="preserve">Narcissus Vulcanello</t>
  </si>
  <si>
    <t xml:space="preserve">Вулканелло</t>
  </si>
  <si>
    <t xml:space="preserve">махр. жёлтый, с ярко-оранжевой, почти красной махровой коронкой</t>
  </si>
  <si>
    <t xml:space="preserve">Narcissus Wave</t>
  </si>
  <si>
    <t xml:space="preserve">Вейв</t>
  </si>
  <si>
    <t xml:space="preserve">махр. белый, желтая ГУСТОМАХРОВАЯ коронка, внутри ярко-выраженная белая кайма. Очень красивый</t>
  </si>
  <si>
    <t xml:space="preserve">Narcissus Westward</t>
  </si>
  <si>
    <t xml:space="preserve">Вествард</t>
  </si>
  <si>
    <t xml:space="preserve">махр. белый с  лимонно-жёлтой с белым махровой коронкой</t>
  </si>
  <si>
    <t xml:space="preserve">Narcissus White Lion</t>
  </si>
  <si>
    <t xml:space="preserve">Уайт Лион</t>
  </si>
  <si>
    <t xml:space="preserve">махровый белый с нежно-жёлтым</t>
  </si>
  <si>
    <t xml:space="preserve">Narcissus White Marvel</t>
  </si>
  <si>
    <t xml:space="preserve">белый с густомахровой коронкой</t>
  </si>
  <si>
    <t xml:space="preserve">Narcissus White Medal</t>
  </si>
  <si>
    <t xml:space="preserve">Уайт Медал</t>
  </si>
  <si>
    <t xml:space="preserve">махр. белый</t>
  </si>
  <si>
    <t xml:space="preserve">КРОКУСЫ, КОЛХИКУМЫ</t>
  </si>
  <si>
    <t xml:space="preserve">КРОКУСЫ КРУПНОЦВЕТКОВЫЕ (Crocus vernus)</t>
  </si>
  <si>
    <t xml:space="preserve">Crocus Flower Record</t>
  </si>
  <si>
    <t xml:space="preserve">Крокус</t>
  </si>
  <si>
    <t xml:space="preserve">Флауэр Рекорд</t>
  </si>
  <si>
    <t xml:space="preserve">насыщенно-сиреневый с жёлтыми тычинками</t>
  </si>
  <si>
    <t xml:space="preserve">10-15см</t>
  </si>
  <si>
    <t xml:space="preserve">крупноцв.</t>
  </si>
  <si>
    <t xml:space="preserve">Crocus Grand Maitre</t>
  </si>
  <si>
    <t xml:space="preserve">Гранд Мэтр</t>
  </si>
  <si>
    <t xml:space="preserve">Crocus Jeanne d' Arc</t>
  </si>
  <si>
    <t xml:space="preserve">Жанна Дарк</t>
  </si>
  <si>
    <t xml:space="preserve">белый с жёлтыми тычинками</t>
  </si>
  <si>
    <t xml:space="preserve">Crocus Jeanne D'Arc</t>
  </si>
  <si>
    <t xml:space="preserve">Crocus King of the Striped</t>
  </si>
  <si>
    <t xml:space="preserve">Кинг оф Стрипд</t>
  </si>
  <si>
    <t xml:space="preserve">бело- ярко-сиреневый, полосатый</t>
  </si>
  <si>
    <t xml:space="preserve">Crocus King of Striped</t>
  </si>
  <si>
    <t xml:space="preserve">Crocus Mixed</t>
  </si>
  <si>
    <t xml:space="preserve">Смесь крупноцв.</t>
  </si>
  <si>
    <t xml:space="preserve">смесь крупноцветковых сортов</t>
  </si>
  <si>
    <t xml:space="preserve">Crocus Negro Boy</t>
  </si>
  <si>
    <t xml:space="preserve">Негро Бой</t>
  </si>
  <si>
    <t xml:space="preserve">Crocus Orange Monarch</t>
  </si>
  <si>
    <t xml:space="preserve">Оранж Монарх</t>
  </si>
  <si>
    <t xml:space="preserve">жёлтый с тёмно-бордовым меланжем</t>
  </si>
  <si>
    <t xml:space="preserve">5/7</t>
  </si>
  <si>
    <t xml:space="preserve">Crocus Pickwick</t>
  </si>
  <si>
    <t xml:space="preserve">Пиквик</t>
  </si>
  <si>
    <t xml:space="preserve">бело-нежно-сиреневый, полосатый</t>
  </si>
  <si>
    <t xml:space="preserve">Crocus Remembrance</t>
  </si>
  <si>
    <t xml:space="preserve">Ремембранс</t>
  </si>
  <si>
    <t xml:space="preserve">сиреневый с беловатым отливом</t>
  </si>
  <si>
    <t xml:space="preserve">Crocus Striped Beauty</t>
  </si>
  <si>
    <t xml:space="preserve">Стрипед Бьюти</t>
  </si>
  <si>
    <t xml:space="preserve">сине-сиреневый с полосками</t>
  </si>
  <si>
    <t xml:space="preserve">Crocus Vanguard</t>
  </si>
  <si>
    <t xml:space="preserve">Вангард</t>
  </si>
  <si>
    <t xml:space="preserve">бело- ярко-сиреневый</t>
  </si>
  <si>
    <t xml:space="preserve">Crocus Yalta</t>
  </si>
  <si>
    <t xml:space="preserve">Ялта</t>
  </si>
  <si>
    <t xml:space="preserve">белые и сиреневые лепестки</t>
  </si>
  <si>
    <t xml:space="preserve">Crocus Yellow Mammoth</t>
  </si>
  <si>
    <t xml:space="preserve">Йеллоу Маммот</t>
  </si>
  <si>
    <t xml:space="preserve">КРОКУС БОТАНИЧЕСКИЙ</t>
  </si>
  <si>
    <t xml:space="preserve">Crocus chrysanthus Advance</t>
  </si>
  <si>
    <t xml:space="preserve">Адванс (хриз.)</t>
  </si>
  <si>
    <t xml:space="preserve">желтый, снаружи с фиолетовыми эффектными овалами и штрихами</t>
  </si>
  <si>
    <t xml:space="preserve">5/+</t>
  </si>
  <si>
    <t xml:space="preserve">Crocus chrysanthus Ard Schenk</t>
  </si>
  <si>
    <t xml:space="preserve">Ард Шенк (хриз.)</t>
  </si>
  <si>
    <t xml:space="preserve">белый с желтой серцевиной</t>
  </si>
  <si>
    <t xml:space="preserve">Crocus tommasinianus Barr's Purple</t>
  </si>
  <si>
    <t xml:space="preserve">Баррз Пурпл (томм.)</t>
  </si>
  <si>
    <t xml:space="preserve">фиолетово-сиреневый с желтым центром</t>
  </si>
  <si>
    <t xml:space="preserve">Crocus chrysanthus Blue Pearl</t>
  </si>
  <si>
    <t xml:space="preserve">Блю Перл (хриз.)</t>
  </si>
  <si>
    <t xml:space="preserve">белый, голубой снаружи, жёлтый центр</t>
  </si>
  <si>
    <t xml:space="preserve">Crocus sieberi Firefly</t>
  </si>
  <si>
    <t xml:space="preserve">Файрфлай (зибера)</t>
  </si>
  <si>
    <t xml:space="preserve">нежно-сиренево-кремовый, желтый центр</t>
  </si>
  <si>
    <t xml:space="preserve">Crocus chrysanthus Herald</t>
  </si>
  <si>
    <t xml:space="preserve">Геральд (хриз.)</t>
  </si>
  <si>
    <t xml:space="preserve">жёлтый, снаружи бронзовый</t>
  </si>
  <si>
    <t xml:space="preserve">Crocus chrysanthus Gipsy Girl</t>
  </si>
  <si>
    <t xml:space="preserve">Джипси Гёрл (хриз.)</t>
  </si>
  <si>
    <t xml:space="preserve">желтый, снаружи коричнево-полосатый</t>
  </si>
  <si>
    <t xml:space="preserve">Crocus Korolkowii</t>
  </si>
  <si>
    <t xml:space="preserve">Королькова</t>
  </si>
  <si>
    <t xml:space="preserve">оранжево-желтый, с бронзово-пурпурными полосками снаружи у основания</t>
  </si>
  <si>
    <t xml:space="preserve">6-10см</t>
  </si>
  <si>
    <t xml:space="preserve">7/+</t>
  </si>
  <si>
    <t xml:space="preserve">Crocus chrysanthus Cream Beauty</t>
  </si>
  <si>
    <t xml:space="preserve">Крем Бьюти (хриз.)</t>
  </si>
  <si>
    <t xml:space="preserve">кремовый, снаружи небольшие серо-зеленые овалы</t>
  </si>
  <si>
    <t xml:space="preserve">Crocus chrysanthus Ladykiller</t>
  </si>
  <si>
    <t xml:space="preserve">Леди Киллер (хриз.)</t>
  </si>
  <si>
    <t xml:space="preserve">белый, снаружи фиолетовый</t>
  </si>
  <si>
    <t xml:space="preserve">Crocus versicolor Picturatus</t>
  </si>
  <si>
    <t xml:space="preserve">Пиктуратус (верс.)</t>
  </si>
  <si>
    <t xml:space="preserve">белый с жёлтым центром и тёмно фиолетовыми длинными штрихами</t>
  </si>
  <si>
    <t xml:space="preserve">Crocus chrysanthus Prins Claus</t>
  </si>
  <si>
    <t xml:space="preserve">Принс Клаус (хриз.)</t>
  </si>
  <si>
    <t xml:space="preserve">белый, снаружи овальные голубые пятна</t>
  </si>
  <si>
    <t xml:space="preserve">Crocus chrysanthus Romance</t>
  </si>
  <si>
    <t xml:space="preserve">Романс (хриз.)</t>
  </si>
  <si>
    <t xml:space="preserve">Crocus tommasinianus Ruby Giant</t>
  </si>
  <si>
    <t xml:space="preserve">Руби Джиант (томм.)</t>
  </si>
  <si>
    <t xml:space="preserve">в закрытом виде-фиолетовый, в открытом-ярко-сиреневый с более светлым центром</t>
  </si>
  <si>
    <t xml:space="preserve">Crocus chrysanthus Snowbunting</t>
  </si>
  <si>
    <t xml:space="preserve">Сноубантинг (хриз.)</t>
  </si>
  <si>
    <t xml:space="preserve">кремовый с желтым центром, оранжевыми тычинками и на внешней стороне лепестков бронзовые полоски от основания</t>
  </si>
  <si>
    <t xml:space="preserve">Crocus sieberi Spring Beauty</t>
  </si>
  <si>
    <t xml:space="preserve">Спринг Бьюти (зибера)</t>
  </si>
  <si>
    <t xml:space="preserve">сиреневый, снаружи белый с темно-синим эффектным овалом</t>
  </si>
  <si>
    <t xml:space="preserve">Crocus sieberi Tricolor</t>
  </si>
  <si>
    <t xml:space="preserve">Триколор (зибера)</t>
  </si>
  <si>
    <t xml:space="preserve">темно-лиловый, в центре двухцветный: белый с желтым</t>
  </si>
  <si>
    <t xml:space="preserve">Crocus tommasinianus Whitewell Purple</t>
  </si>
  <si>
    <t xml:space="preserve">Уайтвелл Пурпл (томм.)</t>
  </si>
  <si>
    <t xml:space="preserve">лепестки интенсивно лиловые, у центра светло-сиреневые, тычинки желтые, цветки широко раскрываются</t>
  </si>
  <si>
    <t xml:space="preserve">КРОКУС ОСЕННЕЦВЕТУЩИЙ</t>
  </si>
  <si>
    <t xml:space="preserve">Crocus pulchellus Zephyr (autumn)</t>
  </si>
  <si>
    <t xml:space="preserve">Зефир (осеннецвет.)</t>
  </si>
  <si>
    <t xml:space="preserve">нежнейший лавандово-белый</t>
  </si>
  <si>
    <t xml:space="preserve">9-10см</t>
  </si>
  <si>
    <t xml:space="preserve">Crocus pulchellus Zephyr</t>
  </si>
  <si>
    <t xml:space="preserve">(осеннецвет.)</t>
  </si>
  <si>
    <t xml:space="preserve">Crocus zonatus (kotschianus)</t>
  </si>
  <si>
    <t xml:space="preserve">Зонатус (осеннецвет.)</t>
  </si>
  <si>
    <t xml:space="preserve">(kotschyanus) кораллово-розовый</t>
  </si>
  <si>
    <t xml:space="preserve">Crocus Zonatus (Kotschianus)</t>
  </si>
  <si>
    <t xml:space="preserve">Crocus speciosus Conqueror (autumn)</t>
  </si>
  <si>
    <t xml:space="preserve">Конкэрор (осеннецвет.)</t>
  </si>
  <si>
    <t xml:space="preserve">сиреневый с белёсым центром и тёмно-сиреневыми прожилками</t>
  </si>
  <si>
    <t xml:space="preserve">Crocus speciosus Conqueror</t>
  </si>
  <si>
    <t xml:space="preserve">Crocus sativus (autumn)</t>
  </si>
  <si>
    <t xml:space="preserve">Шафран посевной (осеннецвет.)</t>
  </si>
  <si>
    <t xml:space="preserve">нежно-сиреневый с фиолетовыми тонкими линиями, тычинки желтые, рыльца красные, длинные</t>
  </si>
  <si>
    <t xml:space="preserve">Crocus sativus</t>
  </si>
  <si>
    <t xml:space="preserve">Crocus speciosus Albus (autumn)</t>
  </si>
  <si>
    <t xml:space="preserve">Спец. Альбус (осеннецвет.)</t>
  </si>
  <si>
    <t xml:space="preserve">Crocus speciosus Albus</t>
  </si>
  <si>
    <t xml:space="preserve">Crocus speciosus Cassiope (autumn)</t>
  </si>
  <si>
    <t xml:space="preserve">Спец. Кассиопея (осеннецвет.)</t>
  </si>
  <si>
    <t xml:space="preserve">нежно-сиреневый с ярко-сиреневыми линиями, желтые тычинки и оранжевые рыльца</t>
  </si>
  <si>
    <t xml:space="preserve">Crocus speciosus Cassiope</t>
  </si>
  <si>
    <t xml:space="preserve">Crocus cancellatus (autumn)</t>
  </si>
  <si>
    <t xml:space="preserve">Срешетчатый (осеннецвет.)</t>
  </si>
  <si>
    <t xml:space="preserve">сине-голубой меланж</t>
  </si>
  <si>
    <t xml:space="preserve">Crocus Cancellatus</t>
  </si>
  <si>
    <t xml:space="preserve">КОЛХИКУМ ОСЕННЕЦВЕТУЩИЙ</t>
  </si>
  <si>
    <t xml:space="preserve">Colchicum autumnale Alboplenum</t>
  </si>
  <si>
    <t xml:space="preserve">Колхикум</t>
  </si>
  <si>
    <t xml:space="preserve">Альбопленум (осеннецвет.)</t>
  </si>
  <si>
    <t xml:space="preserve">(autumnale) махровый белый</t>
  </si>
  <si>
    <t xml:space="preserve">13/+</t>
  </si>
  <si>
    <t xml:space="preserve">Colchicum Alboplenum</t>
  </si>
  <si>
    <t xml:space="preserve">Colchicum giganteum The Gigant</t>
  </si>
  <si>
    <t xml:space="preserve">Зе Гиант (осеннецвет.)</t>
  </si>
  <si>
    <t xml:space="preserve">(giganteum) кремовый в начале цветения, позже становится розовым</t>
  </si>
  <si>
    <t xml:space="preserve">Colchicum Giant</t>
  </si>
  <si>
    <t xml:space="preserve">Colchicum Lilac Wonder</t>
  </si>
  <si>
    <t xml:space="preserve">Лилак Уандер (осеннецвет.)</t>
  </si>
  <si>
    <t xml:space="preserve">сиренево-розовый с белым центром</t>
  </si>
  <si>
    <t xml:space="preserve">Colchicum Waterlily</t>
  </si>
  <si>
    <t xml:space="preserve">Уотерлили (осеннецвет.)</t>
  </si>
  <si>
    <t xml:space="preserve">(byzantinum) махровый, розовый</t>
  </si>
  <si>
    <t xml:space="preserve">ИРИС</t>
  </si>
  <si>
    <t xml:space="preserve">ИРИС ГОЛЛАНДСКИЙ (IRIS HOLLANDICA)</t>
  </si>
  <si>
    <t xml:space="preserve">Iris hollandica Alaska</t>
  </si>
  <si>
    <t xml:space="preserve">Ирис голл.</t>
  </si>
  <si>
    <t xml:space="preserve">Аляска</t>
  </si>
  <si>
    <t xml:space="preserve">белый с желтым мазком</t>
  </si>
  <si>
    <t xml:space="preserve">Iris hollandica Autumn Princess</t>
  </si>
  <si>
    <t xml:space="preserve">Отумн Принцесс</t>
  </si>
  <si>
    <t xml:space="preserve">нижние лепестки жёлтые, верхние-бронзовые</t>
  </si>
  <si>
    <t xml:space="preserve">Iris hollandica Bronze Beauty</t>
  </si>
  <si>
    <t xml:space="preserve">Броунз Бьюти</t>
  </si>
  <si>
    <t xml:space="preserve">тёмно-жёлтый с бронзовыми прожилками, верхние лепестки бронзовые</t>
  </si>
  <si>
    <t xml:space="preserve">7/8</t>
  </si>
  <si>
    <t xml:space="preserve">Iris hollandica Discovery</t>
  </si>
  <si>
    <t xml:space="preserve">фиолетово-синий с желтым мазком</t>
  </si>
  <si>
    <t xml:space="preserve">Iris hollandica Gipsy Beauty</t>
  </si>
  <si>
    <t xml:space="preserve">Джипси Бьюти</t>
  </si>
  <si>
    <t xml:space="preserve">верхние лепестки синие, нижние лепестки бурые с жёлтым мазком и тонкими жёлтыми полосками</t>
  </si>
  <si>
    <t xml:space="preserve">Iris hollandica Golden Beauty</t>
  </si>
  <si>
    <t xml:space="preserve">Голден Бьюти</t>
  </si>
  <si>
    <t xml:space="preserve">желтый с небольшим легким бронзовым напылением</t>
  </si>
  <si>
    <t xml:space="preserve">Iris hollandica Lion King</t>
  </si>
  <si>
    <t xml:space="preserve">верхние лепестки коричневато-сиреневые, нижние лепестки жёлтые в тонкую коричневую полоску</t>
  </si>
  <si>
    <t xml:space="preserve">Iris hollandica Mystic Beauty</t>
  </si>
  <si>
    <t xml:space="preserve">Мистик Бьюти</t>
  </si>
  <si>
    <t xml:space="preserve">верхние лепестки тёмно-голубые, нижние лепестки с жёлтым мазком по центру и сине-голубой полоской</t>
  </si>
  <si>
    <t xml:space="preserve">Iris hollandica Oriental Beauty</t>
  </si>
  <si>
    <t xml:space="preserve">Ориентал Бьюти</t>
  </si>
  <si>
    <t xml:space="preserve">верхние лепестки нежно-голубые, нижние-жёлтые</t>
  </si>
  <si>
    <t xml:space="preserve">Iris hollandica Pink Panther</t>
  </si>
  <si>
    <t xml:space="preserve">Пинк Пантер</t>
  </si>
  <si>
    <t xml:space="preserve">сиреневато-розовый, мазок желтый с бронзовой окантовкой</t>
  </si>
  <si>
    <t xml:space="preserve">Iris hollandica Pioneer</t>
  </si>
  <si>
    <t xml:space="preserve">Пионер</t>
  </si>
  <si>
    <t xml:space="preserve">фиолетовый с жёлтым мазком  </t>
  </si>
  <si>
    <t xml:space="preserve">Iris hollandica Red Ember</t>
  </si>
  <si>
    <t xml:space="preserve">Ред Эмбер</t>
  </si>
  <si>
    <t xml:space="preserve">верхние лепестки лиловые, нижние лепестки коричневатые с жёлтым мазком</t>
  </si>
  <si>
    <t xml:space="preserve">Iris hollandica Romano</t>
  </si>
  <si>
    <t xml:space="preserve">Романо</t>
  </si>
  <si>
    <t xml:space="preserve">верхние лепестки фиолетовые с белым, нижние-желтые</t>
  </si>
  <si>
    <t xml:space="preserve">Iris hollandica Rusty Beauty</t>
  </si>
  <si>
    <t xml:space="preserve">Расти Бьюти</t>
  </si>
  <si>
    <t xml:space="preserve">верхние лепестки бурые, нижние-жёлтые</t>
  </si>
  <si>
    <t xml:space="preserve">Iris hollandica Silvery Beauty</t>
  </si>
  <si>
    <t xml:space="preserve">Сильвери Бьюти</t>
  </si>
  <si>
    <t xml:space="preserve">верхние лепестки нежно-голубые, нижние лепестки белые с жёлтым мазком от центра</t>
  </si>
  <si>
    <t xml:space="preserve">Iris hollandica Sky Beauty</t>
  </si>
  <si>
    <t xml:space="preserve">Скай Бьюти</t>
  </si>
  <si>
    <t xml:space="preserve">верхние лепестки голубые, нижние лепестки нежно-голубые с жёлтым мазком по центру </t>
  </si>
  <si>
    <t xml:space="preserve">Iris hollandica Symphony</t>
  </si>
  <si>
    <t xml:space="preserve">верхние лепестки белые, нижние желтые с оранжевым мазком</t>
  </si>
  <si>
    <t xml:space="preserve">Iris hollandica Eye of the Tiger</t>
  </si>
  <si>
    <t xml:space="preserve">Тайгерай (Ай оф Тайгер)</t>
  </si>
  <si>
    <t xml:space="preserve">синий с жёлтым мазком по центру нижнего лепестка</t>
  </si>
  <si>
    <t xml:space="preserve">Iris hollandica Tigereye</t>
  </si>
  <si>
    <t xml:space="preserve">Iris hollandica Tiger Stripe Mix</t>
  </si>
  <si>
    <t xml:space="preserve">Тайгер Страйп Микс</t>
  </si>
  <si>
    <t xml:space="preserve">Смесь из 5 сортов: Eye of the Tiger, Lion King, Mystic Beauty, Gipsy Beauty, Autumn Princess</t>
  </si>
  <si>
    <t xml:space="preserve">7/9</t>
  </si>
  <si>
    <t xml:space="preserve">ИРИС СЕТЧАТЫЙ (IRIS RETICULATA)</t>
  </si>
  <si>
    <t xml:space="preserve">Iris reticulata Alida</t>
  </si>
  <si>
    <t xml:space="preserve">Ирис сетч.</t>
  </si>
  <si>
    <t xml:space="preserve">Алида</t>
  </si>
  <si>
    <t xml:space="preserve">голубой с синим центром, жёлтым мазком и жёлтыми штрихами</t>
  </si>
  <si>
    <t xml:space="preserve">Iris reticulata Blue Note</t>
  </si>
  <si>
    <t xml:space="preserve">Блю Ноут</t>
  </si>
  <si>
    <t xml:space="preserve">верхние лепестки синие, а нижние по краям почти черные с белым пятном и черно-синими вкраплениями</t>
  </si>
  <si>
    <t xml:space="preserve">Iris reticulata Eye Catcher</t>
  </si>
  <si>
    <t xml:space="preserve">Ай Кэтчер</t>
  </si>
  <si>
    <t xml:space="preserve">кремово-белая основа, на верхних лепстках синие линии, на нижний желтый мазок и темно-синий крап</t>
  </si>
  <si>
    <t xml:space="preserve">Iris reticulata Harmony</t>
  </si>
  <si>
    <t xml:space="preserve">Гармония</t>
  </si>
  <si>
    <t xml:space="preserve">синий с жёлтым мазком и белыми штрихами</t>
  </si>
  <si>
    <t xml:space="preserve">Iris reticulata Katharine Hodgkins</t>
  </si>
  <si>
    <t xml:space="preserve">Катарина Ходкин</t>
  </si>
  <si>
    <t xml:space="preserve">верхние лепестки сиреневые, нижние похожи на перо экзотической птицы с фиолетовыми штрихами и жёлтым пятном</t>
  </si>
  <si>
    <t xml:space="preserve">Iris reticulata Katharine Hodgkin</t>
  </si>
  <si>
    <t xml:space="preserve">Iris reticulata Pauline</t>
  </si>
  <si>
    <t xml:space="preserve">Паулина</t>
  </si>
  <si>
    <t xml:space="preserve">верхние лепестки фиолетовые, нижние-почти чёрные, с белым мазком и штрихами</t>
  </si>
  <si>
    <t xml:space="preserve">Iris reticulata Pixie</t>
  </si>
  <si>
    <t xml:space="preserve">Пикси</t>
  </si>
  <si>
    <t xml:space="preserve">фиолетовый с жёлтым мазком и белыми штрихами</t>
  </si>
  <si>
    <t xml:space="preserve">Iris reticulata Purple Gem</t>
  </si>
  <si>
    <t xml:space="preserve">Пурпл Джем</t>
  </si>
  <si>
    <t xml:space="preserve">тёмно-фиолетовый, нижние лепестки почти чёрные, с белым мазком</t>
  </si>
  <si>
    <t xml:space="preserve">Iris reticulata Purple Hill</t>
  </si>
  <si>
    <t xml:space="preserve">Пурпл Хилл</t>
  </si>
  <si>
    <t xml:space="preserve">глубокий фиолетовый цвет, на нижних лепестках желтые мазки с белыми штрихами</t>
  </si>
  <si>
    <t xml:space="preserve">Iris reticulata Sheila Ann</t>
  </si>
  <si>
    <t xml:space="preserve">Шейла Энн</t>
  </si>
  <si>
    <t xml:space="preserve">верхние лепестки нежно голубые, нижние светло-голубые с белыми штрихами и пятнышками и жёлтым мазком</t>
  </si>
  <si>
    <t xml:space="preserve">Iris reticulata Sheila Ann Germany</t>
  </si>
  <si>
    <t xml:space="preserve">ИРИСЫ РАЗНЫЕ</t>
  </si>
  <si>
    <t xml:space="preserve">Iris juno bucharica</t>
  </si>
  <si>
    <t xml:space="preserve">Ирис</t>
  </si>
  <si>
    <t xml:space="preserve">Бухарский</t>
  </si>
  <si>
    <t xml:space="preserve">верхние кремово-жёлтые, нижние лепестки тёмно-жёлтые с бордовыми штрихами</t>
  </si>
  <si>
    <t xml:space="preserve">I</t>
  </si>
  <si>
    <t xml:space="preserve">Iris danfordiae</t>
  </si>
  <si>
    <t xml:space="preserve">Данфорда</t>
  </si>
  <si>
    <t xml:space="preserve">жёлтый с зеленым крапом</t>
  </si>
  <si>
    <t xml:space="preserve">Iris Danfordiae</t>
  </si>
  <si>
    <t xml:space="preserve">МУСКАРИ</t>
  </si>
  <si>
    <t xml:space="preserve">Muscari Baby's Breath</t>
  </si>
  <si>
    <t xml:space="preserve">Мускари</t>
  </si>
  <si>
    <t xml:space="preserve">Бейбиз Бреф</t>
  </si>
  <si>
    <t xml:space="preserve">нежнейший светло-голубой</t>
  </si>
  <si>
    <t xml:space="preserve">Muscari Big Smile</t>
  </si>
  <si>
    <t xml:space="preserve">Биг Смайл</t>
  </si>
  <si>
    <t xml:space="preserve">голубой с белой каймой</t>
  </si>
  <si>
    <t xml:space="preserve">Muscari Blue Spike</t>
  </si>
  <si>
    <t xml:space="preserve">Блю Спайк</t>
  </si>
  <si>
    <t xml:space="preserve">синий, пышно метельчатый</t>
  </si>
  <si>
    <t xml:space="preserve">Muscari comosum Plumosum</t>
  </si>
  <si>
    <t xml:space="preserve">Комозум Плюмозум</t>
  </si>
  <si>
    <t xml:space="preserve">сиреневый  метельчатый</t>
  </si>
  <si>
    <t xml:space="preserve">Muscari Dark Eyes</t>
  </si>
  <si>
    <t xml:space="preserve">Дарк Айз</t>
  </si>
  <si>
    <t xml:space="preserve">синий с белой окантовкой и гоубой"шапочкой" наверху</t>
  </si>
  <si>
    <t xml:space="preserve">Muscari Fantasy Creation</t>
  </si>
  <si>
    <t xml:space="preserve">Фэнтези Криэйшн</t>
  </si>
  <si>
    <t xml:space="preserve">Muscari Golden Fragrance</t>
  </si>
  <si>
    <t xml:space="preserve">Голден Фрагранс</t>
  </si>
  <si>
    <t xml:space="preserve">жёлтый с коричневой каймой</t>
  </si>
  <si>
    <t xml:space="preserve">Muscari Grape Ice</t>
  </si>
  <si>
    <t xml:space="preserve">Грейп Айс</t>
  </si>
  <si>
    <t xml:space="preserve">соцветие снизу темно-фиолетовое, почти черное,сверху белое</t>
  </si>
  <si>
    <t xml:space="preserve">Muscari Joyce Spirit</t>
  </si>
  <si>
    <t xml:space="preserve">Джойс Спирит</t>
  </si>
  <si>
    <t xml:space="preserve">очень темно-синий с белым кантиком</t>
  </si>
  <si>
    <t xml:space="preserve">Muscari latifolium</t>
  </si>
  <si>
    <t xml:space="preserve">Латифолиум</t>
  </si>
  <si>
    <t xml:space="preserve">в распустившемся виде голубой, в нераспустившемся - тёмно-синий</t>
  </si>
  <si>
    <t xml:space="preserve">Muscari Mountain Lady</t>
  </si>
  <si>
    <t xml:space="preserve">Маунтейн Лейди</t>
  </si>
  <si>
    <t xml:space="preserve">сверху белый, снизу голубой с белым кантом</t>
  </si>
  <si>
    <t xml:space="preserve">Muscari neglectum</t>
  </si>
  <si>
    <t xml:space="preserve">Неглектум</t>
  </si>
  <si>
    <t xml:space="preserve">фиолетовый с белой каймой</t>
  </si>
  <si>
    <t xml:space="preserve">Muscari Neglectum</t>
  </si>
  <si>
    <t xml:space="preserve">Muscari Ocean Magic</t>
  </si>
  <si>
    <t xml:space="preserve">Океан Мэджик</t>
  </si>
  <si>
    <t xml:space="preserve">лазурный</t>
  </si>
  <si>
    <t xml:space="preserve">Muscari Peppermint</t>
  </si>
  <si>
    <t xml:space="preserve">Пепперминт</t>
  </si>
  <si>
    <t xml:space="preserve">нежно-голубой с белой каймой</t>
  </si>
  <si>
    <t xml:space="preserve">Muscari Pink Sunrise</t>
  </si>
  <si>
    <t xml:space="preserve">нежнейший светло-палево-розовый</t>
  </si>
  <si>
    <t xml:space="preserve">Muscari Siberian Tiger</t>
  </si>
  <si>
    <t xml:space="preserve">Сибериан Тайгер</t>
  </si>
  <si>
    <t xml:space="preserve">белый, серебристо-белый</t>
  </si>
  <si>
    <t xml:space="preserve">Muscari Superstar</t>
  </si>
  <si>
    <t xml:space="preserve">Суперстар</t>
  </si>
  <si>
    <t xml:space="preserve">тёмно-синий с белой каймой</t>
  </si>
  <si>
    <t xml:space="preserve">Muscari Valerie Finnis</t>
  </si>
  <si>
    <t xml:space="preserve">Валери Финнис</t>
  </si>
  <si>
    <t xml:space="preserve">нежно-голубой</t>
  </si>
  <si>
    <t xml:space="preserve">Muscari Venus</t>
  </si>
  <si>
    <t xml:space="preserve">Венус</t>
  </si>
  <si>
    <t xml:space="preserve">Muscari White Magic</t>
  </si>
  <si>
    <t xml:space="preserve">Уайт Мэджик</t>
  </si>
  <si>
    <t xml:space="preserve">ФРИТИЛЛЯРИЯ</t>
  </si>
  <si>
    <t xml:space="preserve">ФРИТИЛЛЯРИЯ RASCAL. СПЕЦИАЛЬНАЯ СЕЛЕКЦИЯ</t>
  </si>
  <si>
    <t xml:space="preserve">Fritillaria rascal Bach</t>
  </si>
  <si>
    <t xml:space="preserve">Фритиллярия</t>
  </si>
  <si>
    <t xml:space="preserve">Раскаль Бах</t>
  </si>
  <si>
    <t xml:space="preserve"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горшков.Бронзовая листва и бронзовые стебли. Цветки палево-розового цвета</t>
  </si>
  <si>
    <t xml:space="preserve">Fritillaria Rascal Bach</t>
  </si>
  <si>
    <t xml:space="preserve">Fritillaria rascal Vivaldi</t>
  </si>
  <si>
    <t xml:space="preserve">Раскаль Вивальди</t>
  </si>
  <si>
    <t xml:space="preserve"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Бронзовая листва и бронзовые стебли. Цветки желтого цвета</t>
  </si>
  <si>
    <t xml:space="preserve">Fritillaria Rascal Vivaldi</t>
  </si>
  <si>
    <t xml:space="preserve">Fritillaria Rascal Mahler</t>
  </si>
  <si>
    <t xml:space="preserve">Раскаль Малер</t>
  </si>
  <si>
    <t xml:space="preserve"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Бронзовая листва и бронзовые стебли. Цветки лососевого цвета</t>
  </si>
  <si>
    <t xml:space="preserve">Fritillaria Rascal Chopin</t>
  </si>
  <si>
    <t xml:space="preserve">Раскаль Шопен</t>
  </si>
  <si>
    <t xml:space="preserve">Ограниченное предложение на рынке! Результат селекционной работы, нацеленной на получение хорошей цветущей продукции из более мелкой луковицы. В итоге имеем нужный результат на меньшем пространстве. Подходит для горшков. Листва с бронзовым налетом и бронзовые, почти черные стебли. Цветки красного цветас темным пятном у основания</t>
  </si>
  <si>
    <t xml:space="preserve">Fritillaria imperialis Aurora</t>
  </si>
  <si>
    <t xml:space="preserve">Аврора</t>
  </si>
  <si>
    <t xml:space="preserve">90-100</t>
  </si>
  <si>
    <t xml:space="preserve">20/24</t>
  </si>
  <si>
    <t xml:space="preserve">Fritillaria Aurora</t>
  </si>
  <si>
    <t xml:space="preserve">(импер.)</t>
  </si>
  <si>
    <t xml:space="preserve">Fritillaria imperialis Garland Star</t>
  </si>
  <si>
    <t xml:space="preserve">Гарланд Стар</t>
  </si>
  <si>
    <t xml:space="preserve">оранжевый, с темно-оранжевым</t>
  </si>
  <si>
    <t xml:space="preserve">Fritillaria Garland Star</t>
  </si>
  <si>
    <t xml:space="preserve">Fritillaria imperialis Lutea</t>
  </si>
  <si>
    <t xml:space="preserve">Лютеа</t>
  </si>
  <si>
    <t xml:space="preserve">Fritillaria Lutea</t>
  </si>
  <si>
    <t xml:space="preserve">Fritillaria meleagris Alba</t>
  </si>
  <si>
    <t xml:space="preserve">Мелеагрис Альба</t>
  </si>
  <si>
    <t xml:space="preserve">15-20</t>
  </si>
  <si>
    <t xml:space="preserve">Fritillaria Meleagris Alba</t>
  </si>
  <si>
    <t xml:space="preserve">Fritillaria Meleagris mix</t>
  </si>
  <si>
    <t xml:space="preserve">Мелеагрис, смесь</t>
  </si>
  <si>
    <t xml:space="preserve">кремовый и бронзовый</t>
  </si>
  <si>
    <t xml:space="preserve">Fritillaria Meleagris mixed</t>
  </si>
  <si>
    <t xml:space="preserve">Fritillaria Michailovsky</t>
  </si>
  <si>
    <t xml:space="preserve">Михайловски</t>
  </si>
  <si>
    <t xml:space="preserve">медный с желтой каймой</t>
  </si>
  <si>
    <t xml:space="preserve">Fritillaria Michailovski</t>
  </si>
  <si>
    <t xml:space="preserve">Fritillaria Persica</t>
  </si>
  <si>
    <t xml:space="preserve">Персика</t>
  </si>
  <si>
    <t xml:space="preserve">тёмно-фиолетово-бордовый</t>
  </si>
  <si>
    <t xml:space="preserve">75-100</t>
  </si>
  <si>
    <t xml:space="preserve">Fritillaria raddeana</t>
  </si>
  <si>
    <t xml:space="preserve">Радде</t>
  </si>
  <si>
    <t xml:space="preserve">лаймовый</t>
  </si>
  <si>
    <t xml:space="preserve">60-80</t>
  </si>
  <si>
    <t xml:space="preserve">16/+</t>
  </si>
  <si>
    <t xml:space="preserve">Fritillaria Raddeana</t>
  </si>
  <si>
    <t xml:space="preserve">Fritillaria imperialis Rubra</t>
  </si>
  <si>
    <t xml:space="preserve">Рубра</t>
  </si>
  <si>
    <t xml:space="preserve">алый</t>
  </si>
  <si>
    <t xml:space="preserve">Fritillaria Rubra</t>
  </si>
  <si>
    <t xml:space="preserve">Fritillaria imperialis Rubra Maxima</t>
  </si>
  <si>
    <t xml:space="preserve">Рубра Максима</t>
  </si>
  <si>
    <t xml:space="preserve">темно-оранжевый с тонкими бронзовыми прожилками, тычинки кремовые, у основания цветка темное напыление</t>
  </si>
  <si>
    <t xml:space="preserve">90-120</t>
  </si>
  <si>
    <t xml:space="preserve">Fritillaria Rubra Maxima</t>
  </si>
  <si>
    <t xml:space="preserve">Fritillaria imperialis Striped Beauty</t>
  </si>
  <si>
    <t xml:space="preserve">темно-желтый с ярко-выраженными темно-бордовыми прожилками</t>
  </si>
  <si>
    <t xml:space="preserve">Fritillaria Striped Beauty</t>
  </si>
  <si>
    <t xml:space="preserve">Fritillaria imperialis William Rex</t>
  </si>
  <si>
    <t xml:space="preserve">Уильям Рэкс</t>
  </si>
  <si>
    <t xml:space="preserve">темно-оранжевый с чуть заментным фиолетовым напылением, с темным пятном у основания и тонкими бронзовыми прожилками, тычинки белые</t>
  </si>
  <si>
    <t xml:space="preserve">75-90</t>
  </si>
  <si>
    <t xml:space="preserve">Fritillaria William Rex</t>
  </si>
  <si>
    <t xml:space="preserve">Fritillaria uva-vulpis</t>
  </si>
  <si>
    <t xml:space="preserve">Ува Вульпис</t>
  </si>
  <si>
    <t xml:space="preserve">Fritillaria Uva Vulpis</t>
  </si>
  <si>
    <t xml:space="preserve">ШИРЯШ (EREMURUS)</t>
  </si>
  <si>
    <t xml:space="preserve">Eremurus Stenophyllus (bungei)</t>
  </si>
  <si>
    <t xml:space="preserve">Ширяш (eremurus)</t>
  </si>
  <si>
    <t xml:space="preserve">Бунгеи</t>
  </si>
  <si>
    <t xml:space="preserve">Eremurus Bungei</t>
  </si>
  <si>
    <t xml:space="preserve">Eremurus Cleopatra</t>
  </si>
  <si>
    <t xml:space="preserve">Клеопатра</t>
  </si>
  <si>
    <t xml:space="preserve">Eremurus Romance</t>
  </si>
  <si>
    <t xml:space="preserve">Романс</t>
  </si>
  <si>
    <t xml:space="preserve">лососёво-розовый</t>
  </si>
  <si>
    <t xml:space="preserve">125-200</t>
  </si>
  <si>
    <t xml:space="preserve">Eremurus Shellfrod hybr</t>
  </si>
  <si>
    <t xml:space="preserve">Шелфорд смесь</t>
  </si>
  <si>
    <t xml:space="preserve">Eremurus Shelford Mix</t>
  </si>
  <si>
    <t xml:space="preserve">АМАРИЛЛИСЫ / ГИППЕАСТРУМЫ</t>
  </si>
  <si>
    <t xml:space="preserve">Гиппеаструмы Sonatini поставка начало августа</t>
  </si>
  <si>
    <t xml:space="preserve">Hippeastrum Sonatini Alasca 1</t>
  </si>
  <si>
    <t xml:space="preserve">Hippeastrum Sonatini Alasca 2</t>
  </si>
  <si>
    <t xml:space="preserve">Гиппеаструм Сонатини</t>
  </si>
  <si>
    <r>
      <rPr>
        <b val="true"/>
        <sz val="9"/>
        <color rgb="FF4A452A"/>
        <rFont val="Arial"/>
        <family val="2"/>
        <charset val="204"/>
      </rPr>
      <t xml:space="preserve">SONATINI HIPPEASTRUMS - специально выведенные сорта, более морозостойкие, чем остальные гиппеаструмы, до -10С. Обильноцветущие, генетически короткие. Из одной луковицы появляется несколько стеблей и много бутонов. Удобны для выращивания в горшках и вазонах. Легко выращиваются на открытом воздухе.
</t>
    </r>
    <r>
      <rPr>
        <b val="true"/>
        <sz val="10"/>
        <color rgb="FF000000"/>
        <rFont val="Arial"/>
        <family val="2"/>
        <charset val="204"/>
      </rPr>
      <t xml:space="preserve">Alasca -белый, махровый</t>
    </r>
  </si>
  <si>
    <t xml:space="preserve">30-40cm</t>
  </si>
  <si>
    <t xml:space="preserve">Hippeastrum Sonatini Alasca</t>
  </si>
  <si>
    <t xml:space="preserve">Амариллис</t>
  </si>
  <si>
    <t xml:space="preserve">Hippeastrum Balentino 1</t>
  </si>
  <si>
    <t xml:space="preserve">Hippeastrum Balentino 2</t>
  </si>
  <si>
    <t xml:space="preserve">Балентино</t>
  </si>
  <si>
    <t xml:space="preserve">Balentino - красный с белыми мазками, стебли коричневые</t>
  </si>
  <si>
    <t xml:space="preserve">Hippeastrum Sonatini Balentino</t>
  </si>
  <si>
    <t xml:space="preserve">Hippeastrum Sonatini Eye Catcher 1</t>
  </si>
  <si>
    <t xml:space="preserve">Hippeastrum Sonatini Eye Catcher 2</t>
  </si>
  <si>
    <t xml:space="preserve">Ай Катчер</t>
  </si>
  <si>
    <t xml:space="preserve">красный с ярко выраженной белой звездой в центре</t>
  </si>
  <si>
    <t xml:space="preserve">Hippeastrum Sonatini Eye Catcher</t>
  </si>
  <si>
    <t xml:space="preserve">Hippeastrum Pink Rascal 1</t>
  </si>
  <si>
    <t xml:space="preserve">Hippeastrum Pink Rascal 2</t>
  </si>
  <si>
    <t xml:space="preserve">Пинк Раскаль</t>
  </si>
  <si>
    <t xml:space="preserve">Pink Rascal - розовый с белым</t>
  </si>
  <si>
    <t xml:space="preserve">Hippeastrum Sonatini Pink Rascal</t>
  </si>
  <si>
    <t xml:space="preserve">Hippeastrum Red Rascal 1</t>
  </si>
  <si>
    <t xml:space="preserve">Hippeastrum Red Rascal 2</t>
  </si>
  <si>
    <t xml:space="preserve">Рэд Раскаль</t>
  </si>
  <si>
    <t xml:space="preserve">Red Rascal - красный  </t>
  </si>
  <si>
    <t xml:space="preserve">Hippeastrum Sonatini Red Rascal</t>
  </si>
  <si>
    <t xml:space="preserve">Hippeastrum Sonatini Viridi Rascal 1</t>
  </si>
  <si>
    <t xml:space="preserve">Hippeastrum Sonatini Viridi Rascal 2</t>
  </si>
  <si>
    <t xml:space="preserve">Вириди Раскаль</t>
  </si>
  <si>
    <t xml:space="preserve">производит 1-2 стеблей в первый год, на каждом из которых по 3-4 цветка размером 7-10 см в диаметре</t>
  </si>
  <si>
    <t xml:space="preserve">Hippeastrum Sonatini Viridi Rascal</t>
  </si>
  <si>
    <t xml:space="preserve">АМАРИЛЛИСЫ поставка конец августа - начало сентября</t>
  </si>
  <si>
    <t xml:space="preserve">Hippeastrum Ambiance</t>
  </si>
  <si>
    <t xml:space="preserve">Амбианс</t>
  </si>
  <si>
    <t xml:space="preserve">белый с красным напылением и штрихами</t>
  </si>
  <si>
    <t xml:space="preserve">24/26</t>
  </si>
  <si>
    <t xml:space="preserve">Amaryllis Ambiance</t>
  </si>
  <si>
    <t xml:space="preserve">Hippeastrum Antarctica</t>
  </si>
  <si>
    <t xml:space="preserve">белый, с чуть заметным розовым свечением, зеленый центр, крупный</t>
  </si>
  <si>
    <t xml:space="preserve">Amaryllis Antarctica</t>
  </si>
  <si>
    <t xml:space="preserve">Hippeastrum Apple Blossom</t>
  </si>
  <si>
    <t xml:space="preserve">Эппл Блоссом</t>
  </si>
  <si>
    <t xml:space="preserve">белый с нежно-розовым румянцем</t>
  </si>
  <si>
    <t xml:space="preserve">Amaryllis Apple Blossom</t>
  </si>
  <si>
    <t xml:space="preserve">Hippeastrum Barbados</t>
  </si>
  <si>
    <t xml:space="preserve">красный с белой звездой в центре</t>
  </si>
  <si>
    <t xml:space="preserve">Amaryllis Barbados</t>
  </si>
  <si>
    <t xml:space="preserve">Hippeastrum Cherry Bloss</t>
  </si>
  <si>
    <t xml:space="preserve">Черри Блосс</t>
  </si>
  <si>
    <t xml:space="preserve">кораллово-розовый с белым</t>
  </si>
  <si>
    <t xml:space="preserve">Amaryllis Cherry Bloss</t>
  </si>
  <si>
    <t xml:space="preserve">Hippeastrum Christmas Gift</t>
  </si>
  <si>
    <t xml:space="preserve">Кристмас Гифт</t>
  </si>
  <si>
    <t xml:space="preserve">Amaryllis Christmas Gift</t>
  </si>
  <si>
    <t xml:space="preserve">Hippeastrum Clown</t>
  </si>
  <si>
    <t xml:space="preserve">Клоун</t>
  </si>
  <si>
    <t xml:space="preserve">белый с малиново-красными широкими мазками</t>
  </si>
  <si>
    <t xml:space="preserve">Amaryllis Clown</t>
  </si>
  <si>
    <t xml:space="preserve">Hippeastrum Exposure</t>
  </si>
  <si>
    <t xml:space="preserve">Экспожур</t>
  </si>
  <si>
    <t xml:space="preserve">ярко-розовый с белой звездой</t>
  </si>
  <si>
    <t xml:space="preserve">Amaryllis Exposure</t>
  </si>
  <si>
    <t xml:space="preserve">Hippeastrum Flamenco Queen</t>
  </si>
  <si>
    <t xml:space="preserve">Фламенко Куин</t>
  </si>
  <si>
    <t xml:space="preserve">белый фон, на нём бордовые тонкие линии и напыление</t>
  </si>
  <si>
    <t xml:space="preserve">Amaryllis Flamenco Queen</t>
  </si>
  <si>
    <t xml:space="preserve">Hippeastrum Gervase</t>
  </si>
  <si>
    <t xml:space="preserve">Гервазе</t>
  </si>
  <si>
    <t xml:space="preserve">красный цветок, один сегмент розово-белый</t>
  </si>
  <si>
    <t xml:space="preserve">Amaryllis Gervase</t>
  </si>
  <si>
    <t xml:space="preserve">Hippeastrum Grand Diva</t>
  </si>
  <si>
    <t xml:space="preserve">Гранд Дива</t>
  </si>
  <si>
    <t xml:space="preserve">очень эффектный, темно-бордовый, с темными прожилками, очень глянцевый</t>
  </si>
  <si>
    <t xml:space="preserve">Amaryllis Grand Diva</t>
  </si>
  <si>
    <t xml:space="preserve">Hippeastrum Magical Touch</t>
  </si>
  <si>
    <t xml:space="preserve">Мэджикал Тач</t>
  </si>
  <si>
    <t xml:space="preserve">ярко-алый с белым тонким кантом</t>
  </si>
  <si>
    <t xml:space="preserve">Amaryllis Magical Touch</t>
  </si>
  <si>
    <t xml:space="preserve">Hippeastrum Magic Green</t>
  </si>
  <si>
    <t xml:space="preserve">Мэджик Грин</t>
  </si>
  <si>
    <t xml:space="preserve">желтовато-кремовый с ярко-розовыми тонкими линиями, лепестки удлиненной, изящной формы</t>
  </si>
  <si>
    <t xml:space="preserve">Amaryllis Magic Green</t>
  </si>
  <si>
    <t xml:space="preserve">Hippeastrum Minerva</t>
  </si>
  <si>
    <t xml:space="preserve">Минерва</t>
  </si>
  <si>
    <t xml:space="preserve">Amaryllis Minerva</t>
  </si>
  <si>
    <t xml:space="preserve">Hippeastrum Picasso</t>
  </si>
  <si>
    <t xml:space="preserve">Пикассо</t>
  </si>
  <si>
    <t xml:space="preserve">белый с тонким бордовым кантом и бордовым крапом по краям</t>
  </si>
  <si>
    <t xml:space="preserve">Amaryllis Picasso</t>
  </si>
  <si>
    <t xml:space="preserve">Hippeastrum Pierrot</t>
  </si>
  <si>
    <t xml:space="preserve">Пьеро</t>
  </si>
  <si>
    <t xml:space="preserve">ярко-пунцово-красный с белыми широкими полосами и штрихами</t>
  </si>
  <si>
    <t xml:space="preserve">Amaryllis Pierrot</t>
  </si>
  <si>
    <t xml:space="preserve">Hippeastrum Red Lion</t>
  </si>
  <si>
    <t xml:space="preserve">Ред Лион</t>
  </si>
  <si>
    <t xml:space="preserve">насыщенно-красный с тёмным центром</t>
  </si>
  <si>
    <t xml:space="preserve">Amaryllis Red Lion</t>
  </si>
  <si>
    <t xml:space="preserve">Hippeastrum Samba</t>
  </si>
  <si>
    <t xml:space="preserve">Самба</t>
  </si>
  <si>
    <t xml:space="preserve">ярко-красный с белой каймой и белой звездой</t>
  </si>
  <si>
    <t xml:space="preserve">Amaryllis Samba</t>
  </si>
  <si>
    <t xml:space="preserve">Hippeastrum Spartacus</t>
  </si>
  <si>
    <t xml:space="preserve">Спартакус</t>
  </si>
  <si>
    <t xml:space="preserve">белый с кораллово-красными широкими стрелками</t>
  </si>
  <si>
    <t xml:space="preserve">Amaryllis Spartacus</t>
  </si>
  <si>
    <t xml:space="preserve">Hippeastrum Spotlight</t>
  </si>
  <si>
    <t xml:space="preserve">Спотлайт</t>
  </si>
  <si>
    <t xml:space="preserve">белый центр, алые кончики</t>
  </si>
  <si>
    <t xml:space="preserve">Amaryllis Spotlight</t>
  </si>
  <si>
    <t xml:space="preserve">Hippeastrum Tres Belles</t>
  </si>
  <si>
    <t xml:space="preserve">Трес Белльс</t>
  </si>
  <si>
    <t xml:space="preserve">кораллово-розовый, яркий с белым центром</t>
  </si>
  <si>
    <t xml:space="preserve">Amaryllis Tres Belles</t>
  </si>
  <si>
    <t xml:space="preserve">Hippeastrum Tres Chic</t>
  </si>
  <si>
    <t xml:space="preserve">биколор: ярко-красный с белым центром</t>
  </si>
  <si>
    <t xml:space="preserve">Amaryllis Tres Chic</t>
  </si>
  <si>
    <t xml:space="preserve">АМАРИЛЛИСЫ МАХРОВЫЕ поставка конец августа - начало сентября</t>
  </si>
  <si>
    <t xml:space="preserve">Hippeastrum Akiko</t>
  </si>
  <si>
    <t xml:space="preserve">Акико</t>
  </si>
  <si>
    <t xml:space="preserve">МАХРОВЫЙ белый с еле-заметным розоватым оттенком</t>
  </si>
  <si>
    <t xml:space="preserve">Amaryllis Akiko</t>
  </si>
  <si>
    <t xml:space="preserve">(махр.)</t>
  </si>
  <si>
    <t xml:space="preserve">Hippeastrum Aquaro</t>
  </si>
  <si>
    <t xml:space="preserve">Акуаро</t>
  </si>
  <si>
    <t xml:space="preserve">МАХРОВЫЙ белый с малиновыми полосками</t>
  </si>
  <si>
    <t xml:space="preserve">Amaryllis Aquaro</t>
  </si>
  <si>
    <t xml:space="preserve">Hippeastrum Arctic Nymph</t>
  </si>
  <si>
    <t xml:space="preserve">Арктик Нимф</t>
  </si>
  <si>
    <t xml:space="preserve">белый с легкой розоватостью, центр зеленый МАХРОВЫЙ</t>
  </si>
  <si>
    <t xml:space="preserve">Amaryllis Arctic Nymph</t>
  </si>
  <si>
    <t xml:space="preserve">Hippeastrum Cherry Nymph</t>
  </si>
  <si>
    <t xml:space="preserve">Черри Нимф</t>
  </si>
  <si>
    <t xml:space="preserve">МАХРОВЫЙ красный</t>
  </si>
  <si>
    <t xml:space="preserve">Amaryllis Cherry Nymph</t>
  </si>
  <si>
    <t xml:space="preserve">Hippeastrum Dancing Queen</t>
  </si>
  <si>
    <t xml:space="preserve">белые лучи по центру лепестков и красные полоски МАХРОВЫЙ</t>
  </si>
  <si>
    <t xml:space="preserve">Amaryllis Dancing Queen</t>
  </si>
  <si>
    <t xml:space="preserve">Hippeastrum Double Circus</t>
  </si>
  <si>
    <t xml:space="preserve">Дабл Циркус</t>
  </si>
  <si>
    <t xml:space="preserve">МАХРОВЫЙ кумачево-красный с небольшой белой "звездой" в центре</t>
  </si>
  <si>
    <t xml:space="preserve">Amaryllis Double Circus</t>
  </si>
  <si>
    <t xml:space="preserve">Hippeastrum Double Delicious</t>
  </si>
  <si>
    <t xml:space="preserve">Дабл Делишез</t>
  </si>
  <si>
    <t xml:space="preserve">ярко-красный с белыми мазками у центра МАХРОВЫЙ</t>
  </si>
  <si>
    <t xml:space="preserve">Amaryllis Double Delicious</t>
  </si>
  <si>
    <t xml:space="preserve">Hippeastrum Double Dream</t>
  </si>
  <si>
    <t xml:space="preserve">Дабл Дрим</t>
  </si>
  <si>
    <t xml:space="preserve">ярко-коралловый с неявным жилкованием и белыми кончиками лепестков МАХРОВЫЙ</t>
  </si>
  <si>
    <t xml:space="preserve">Amaryllis Double Dream</t>
  </si>
  <si>
    <t xml:space="preserve">Hippeastrum Doublet</t>
  </si>
  <si>
    <t xml:space="preserve">Даблет</t>
  </si>
  <si>
    <t xml:space="preserve">МАХРОВЫЙ,многочисленные  лепестки узкие и длинные, в центре лепесток кораллово-розовый, по краям широкая розовато-белая кайма</t>
  </si>
  <si>
    <t xml:space="preserve">Amaryllis Doublet</t>
  </si>
  <si>
    <t xml:space="preserve">Hippeastrum Elvas</t>
  </si>
  <si>
    <t xml:space="preserve">Элвас</t>
  </si>
  <si>
    <t xml:space="preserve">белый с красным кантом и красным центром МАХРОВЫЙ</t>
  </si>
  <si>
    <t xml:space="preserve">Amaryllis Elvas</t>
  </si>
  <si>
    <t xml:space="preserve">Hippeastrum Happy Nymph</t>
  </si>
  <si>
    <t xml:space="preserve">Хэппи Нимф</t>
  </si>
  <si>
    <t xml:space="preserve">МАХРОВЫЙ, красные широкие лепестки, по центру каждого белая линия</t>
  </si>
  <si>
    <t xml:space="preserve">Amaryllis Happy Nymph</t>
  </si>
  <si>
    <t xml:space="preserve">Hippeastrum Marilyn</t>
  </si>
  <si>
    <t xml:space="preserve">МАХРОВЫЙ белый ОЧЕНЬ КРУПНЫЙ</t>
  </si>
  <si>
    <t xml:space="preserve">Amaryllis Marilyn</t>
  </si>
  <si>
    <t xml:space="preserve">Hippeastrum Pretty Nymph</t>
  </si>
  <si>
    <t xml:space="preserve">Притти Нимф</t>
  </si>
  <si>
    <t xml:space="preserve">МАХРОВЫЙ по центру лепестков белая тонкая полоса, основной цвет лепестка лососево-розовый, выраженное жилкование.</t>
  </si>
  <si>
    <t xml:space="preserve">Amaryllis Pretty Nymph</t>
  </si>
  <si>
    <t xml:space="preserve">Hippeastrum Alfresco</t>
  </si>
  <si>
    <t xml:space="preserve">Альфреско</t>
  </si>
  <si>
    <t xml:space="preserve">белый МАХРОВЫЙ</t>
  </si>
  <si>
    <t xml:space="preserve">Amaryllis Sonata Alfresco</t>
  </si>
  <si>
    <t xml:space="preserve">Hippeastrum Splash</t>
  </si>
  <si>
    <t xml:space="preserve">Сплэш</t>
  </si>
  <si>
    <t xml:space="preserve">МАХРОВЫЙ ярко-красный с белой звездой в центре, очень контрастный, лепестки более узкой формы, выглядят изысканно</t>
  </si>
  <si>
    <t xml:space="preserve">Amaryllis Splash</t>
  </si>
  <si>
    <t xml:space="preserve">Hippeastrum Sweet Nymph</t>
  </si>
  <si>
    <t xml:space="preserve">Свит Нимф</t>
  </si>
  <si>
    <t xml:space="preserve">МАХРОВЫЙ перламутрово-ярко-розовый</t>
  </si>
  <si>
    <t xml:space="preserve">Amaryllis Sweet Nymph</t>
  </si>
  <si>
    <t xml:space="preserve">Hippeastrum White Amadeus</t>
  </si>
  <si>
    <t xml:space="preserve">Уайт Амадеус</t>
  </si>
  <si>
    <t xml:space="preserve">МАХРОВЫЙ, белый, иногда по центру нескольких лепестков проявляется розовая линия</t>
  </si>
  <si>
    <t xml:space="preserve">Amaryllis White Amadeus</t>
  </si>
  <si>
    <t xml:space="preserve">РАЗНОЕ</t>
  </si>
  <si>
    <t xml:space="preserve">РАЗНОЛУКОВИЧНЫЕ</t>
  </si>
  <si>
    <t xml:space="preserve">Allium Ivory Queen</t>
  </si>
  <si>
    <t xml:space="preserve">Лук декор.</t>
  </si>
  <si>
    <t xml:space="preserve">Айвори Куин</t>
  </si>
  <si>
    <t xml:space="preserve">низкорослый, нежно-сиреневый</t>
  </si>
  <si>
    <t xml:space="preserve">25-30</t>
  </si>
  <si>
    <t xml:space="preserve">Allium karat. Ivory Queen</t>
  </si>
  <si>
    <t xml:space="preserve">Allium bulgaricum (nectaroscordum)</t>
  </si>
  <si>
    <t xml:space="preserve">Болгарский</t>
  </si>
  <si>
    <t xml:space="preserve">кремовый с тёмно-розовой "звездой"</t>
  </si>
  <si>
    <t xml:space="preserve">50-80</t>
  </si>
  <si>
    <t xml:space="preserve">Allium Bulgaricum (nесtаrоsсоrdum)</t>
  </si>
  <si>
    <t xml:space="preserve">(nectaroscordum)</t>
  </si>
  <si>
    <t xml:space="preserve">Allium Gladiator</t>
  </si>
  <si>
    <t xml:space="preserve">Гладиатор</t>
  </si>
  <si>
    <t xml:space="preserve">нежно-сиреневый, крупный</t>
  </si>
  <si>
    <t xml:space="preserve">Allium Caeruleum</t>
  </si>
  <si>
    <t xml:space="preserve">Голубой</t>
  </si>
  <si>
    <t xml:space="preserve">Allium caeruleum (azureum)</t>
  </si>
  <si>
    <t xml:space="preserve">Allium amplectens Graceful Beauty</t>
  </si>
  <si>
    <t xml:space="preserve">Грейсфул Бьюти</t>
  </si>
  <si>
    <t xml:space="preserve">очень необычный: белые цветочки с розовым центром и тычинками, стебель бордово-коричневый</t>
  </si>
  <si>
    <t xml:space="preserve">30</t>
  </si>
  <si>
    <t xml:space="preserve">Allium Christophii</t>
  </si>
  <si>
    <t xml:space="preserve">Кристофа</t>
  </si>
  <si>
    <t xml:space="preserve">тёмно-бордовый  </t>
  </si>
  <si>
    <t xml:space="preserve">Allium christophii</t>
  </si>
  <si>
    <t xml:space="preserve">Allium sphaerocephalon</t>
  </si>
  <si>
    <t xml:space="preserve">Круглоголовый</t>
  </si>
  <si>
    <t xml:space="preserve">терракотово-красный</t>
  </si>
  <si>
    <t xml:space="preserve">Allium Mount Everest</t>
  </si>
  <si>
    <t xml:space="preserve">Маунт Эверест</t>
  </si>
  <si>
    <t xml:space="preserve">Allium Miami</t>
  </si>
  <si>
    <t xml:space="preserve">Миами</t>
  </si>
  <si>
    <t xml:space="preserve">лиловые цветочки на темно-бордовых стеблях сформированы в полусферу</t>
  </si>
  <si>
    <t xml:space="preserve">90</t>
  </si>
  <si>
    <t xml:space="preserve">10/+</t>
  </si>
  <si>
    <t xml:space="preserve">Allium moly</t>
  </si>
  <si>
    <t xml:space="preserve">Моли (золотой)</t>
  </si>
  <si>
    <t xml:space="preserve">миниатюрный, жёлтый</t>
  </si>
  <si>
    <t xml:space="preserve">Allium Pinball Wizard</t>
  </si>
  <si>
    <t xml:space="preserve">Пинболл Визард</t>
  </si>
  <si>
    <t xml:space="preserve">огромный темно-сиреневые шары на мощных цветоносах</t>
  </si>
  <si>
    <t xml:space="preserve">60</t>
  </si>
  <si>
    <t xml:space="preserve">Allium Purple Sensation</t>
  </si>
  <si>
    <t xml:space="preserve">Пурпл Сенсейшн</t>
  </si>
  <si>
    <t xml:space="preserve">70-90</t>
  </si>
  <si>
    <t xml:space="preserve">Allium aflatunense Purple Sensation</t>
  </si>
  <si>
    <t xml:space="preserve">Allium Red Mohican</t>
  </si>
  <si>
    <t xml:space="preserve">Рэд Могикан</t>
  </si>
  <si>
    <t xml:space="preserve">бордово-коричневый с белыми кончиками</t>
  </si>
  <si>
    <t xml:space="preserve">Allium Silver Spring</t>
  </si>
  <si>
    <t xml:space="preserve">Сильвер Спринг</t>
  </si>
  <si>
    <t xml:space="preserve">бело-розовый с блестящими темными центрами в каждом цветочке сферы</t>
  </si>
  <si>
    <t xml:space="preserve">75</t>
  </si>
  <si>
    <t xml:space="preserve">Allium Forelock</t>
  </si>
  <si>
    <t xml:space="preserve">Форлок</t>
  </si>
  <si>
    <t xml:space="preserve">тёмно-бордовый с белым "опушением", верхняя часть соцветия имеет вытянутые стебли</t>
  </si>
  <si>
    <t xml:space="preserve">Allium Cameleon</t>
  </si>
  <si>
    <t xml:space="preserve">Хамелеон</t>
  </si>
  <si>
    <t xml:space="preserve">кремово-розовый с тёмно-розовыми линиями по центру лепестков</t>
  </si>
  <si>
    <t xml:space="preserve">4/5</t>
  </si>
  <si>
    <t xml:space="preserve">Allium His Excellence</t>
  </si>
  <si>
    <t xml:space="preserve">Хиз Экселленс</t>
  </si>
  <si>
    <t xml:space="preserve">сиреневый, очень плотный шар</t>
  </si>
  <si>
    <t xml:space="preserve">Allium His Excellency</t>
  </si>
  <si>
    <t xml:space="preserve">Allium Hair</t>
  </si>
  <si>
    <t xml:space="preserve">Хэер</t>
  </si>
  <si>
    <t xml:space="preserve">нетипичная для дек. лука форма, "косматенький", зелёный с бордовым центром</t>
  </si>
  <si>
    <t xml:space="preserve">80-100</t>
  </si>
  <si>
    <t xml:space="preserve">Allium vineale Hair</t>
  </si>
  <si>
    <t xml:space="preserve">Allium nigrum</t>
  </si>
  <si>
    <t xml:space="preserve">Черный</t>
  </si>
  <si>
    <t xml:space="preserve">белый, с зеленым центром</t>
  </si>
  <si>
    <t xml:space="preserve">Allium schubertii</t>
  </si>
  <si>
    <t xml:space="preserve">Шуберта</t>
  </si>
  <si>
    <t xml:space="preserve">розовый, рыхлый шар</t>
  </si>
  <si>
    <t xml:space="preserve">Anemone coronaria The Admiral</t>
  </si>
  <si>
    <t xml:space="preserve">Анемона</t>
  </si>
  <si>
    <t xml:space="preserve">Адмирал</t>
  </si>
  <si>
    <t xml:space="preserve">махровый перламутрово-розовый</t>
  </si>
  <si>
    <t xml:space="preserve">15</t>
  </si>
  <si>
    <t xml:space="preserve">Anemone coronaria Admiral</t>
  </si>
  <si>
    <t xml:space="preserve">Anemone coronaria Bicolor</t>
  </si>
  <si>
    <t xml:space="preserve">Биколор</t>
  </si>
  <si>
    <t xml:space="preserve">белый с ярко-красным кольцом</t>
  </si>
  <si>
    <t xml:space="preserve">Anemone blanda Splendour Mixed</t>
  </si>
  <si>
    <t xml:space="preserve">Бланда смесь</t>
  </si>
  <si>
    <t xml:space="preserve">смесь</t>
  </si>
  <si>
    <t xml:space="preserve">Anemone blanda mixed</t>
  </si>
  <si>
    <t xml:space="preserve">Anemone blanda Blue Shades</t>
  </si>
  <si>
    <t xml:space="preserve">Блю Шейдс</t>
  </si>
  <si>
    <t xml:space="preserve">Anemone Blue Shades</t>
  </si>
  <si>
    <t xml:space="preserve">Anemone coronaria Bride</t>
  </si>
  <si>
    <t xml:space="preserve">Брайд</t>
  </si>
  <si>
    <t xml:space="preserve">Anemone coronaria The Governor</t>
  </si>
  <si>
    <t xml:space="preserve">Говернор</t>
  </si>
  <si>
    <t xml:space="preserve">махровый алый</t>
  </si>
  <si>
    <t xml:space="preserve">Anemone coronaria Governor</t>
  </si>
  <si>
    <t xml:space="preserve">Anemone coronaria Hollandia</t>
  </si>
  <si>
    <t xml:space="preserve">Голландия</t>
  </si>
  <si>
    <t xml:space="preserve">Anemone coronaria Mount Everest</t>
  </si>
  <si>
    <t xml:space="preserve">Гора Эверест</t>
  </si>
  <si>
    <t xml:space="preserve">махровый белый</t>
  </si>
  <si>
    <t xml:space="preserve">Anemone coronaria De Caen Mixed</t>
  </si>
  <si>
    <t xml:space="preserve">Де Каен смесь</t>
  </si>
  <si>
    <t xml:space="preserve">Anemone De Caen mixed</t>
  </si>
  <si>
    <t xml:space="preserve">Anemone coronaria Lord Lieutenant</t>
  </si>
  <si>
    <t xml:space="preserve">Лорд Лейтенант</t>
  </si>
  <si>
    <t xml:space="preserve">махровый синий</t>
  </si>
  <si>
    <t xml:space="preserve">Anemone coronaria Mr.Fokker</t>
  </si>
  <si>
    <t xml:space="preserve">М-р Фоккер</t>
  </si>
  <si>
    <t xml:space="preserve">Anemone blanda Pink Star</t>
  </si>
  <si>
    <t xml:space="preserve">ярко-розовоые с белым центром</t>
  </si>
  <si>
    <t xml:space="preserve">Anemone Anemone blanda Pink Star</t>
  </si>
  <si>
    <t xml:space="preserve">Anemone coronaria St.Brigid Mixed</t>
  </si>
  <si>
    <t xml:space="preserve">Св.Бриджит, смесь</t>
  </si>
  <si>
    <t xml:space="preserve">махровый смесь</t>
  </si>
  <si>
    <t xml:space="preserve">Anemone coronaria St.Brigid mixed</t>
  </si>
  <si>
    <t xml:space="preserve">Anemone coronaria Sylphide</t>
  </si>
  <si>
    <t xml:space="preserve">Сильфид</t>
  </si>
  <si>
    <t xml:space="preserve">Anemone blanda White Splendour</t>
  </si>
  <si>
    <t xml:space="preserve">Уайт Сплендор</t>
  </si>
  <si>
    <t xml:space="preserve">Anemone White Splendour</t>
  </si>
  <si>
    <t xml:space="preserve">Camassia Blue Melody</t>
  </si>
  <si>
    <t xml:space="preserve">Камассия</t>
  </si>
  <si>
    <t xml:space="preserve">Блю Мелоди</t>
  </si>
  <si>
    <t xml:space="preserve">ярко-синий , декоративная листва</t>
  </si>
  <si>
    <t xml:space="preserve">50-60</t>
  </si>
  <si>
    <t xml:space="preserve">Chionodoxa luciliae Alba</t>
  </si>
  <si>
    <t xml:space="preserve">Хионодокса</t>
  </si>
  <si>
    <t xml:space="preserve">Гигантская Альба</t>
  </si>
  <si>
    <t xml:space="preserve">белая со светло-желтым центром</t>
  </si>
  <si>
    <t xml:space="preserve">10-15</t>
  </si>
  <si>
    <t xml:space="preserve">Chionodoxa luciliae Blue</t>
  </si>
  <si>
    <t xml:space="preserve">Гигантская Блю</t>
  </si>
  <si>
    <t xml:space="preserve">ярко-синий с белым центром</t>
  </si>
  <si>
    <t xml:space="preserve">Chionodoxa forbesii Blue Giant</t>
  </si>
  <si>
    <t xml:space="preserve">Блю Гиант</t>
  </si>
  <si>
    <t xml:space="preserve">ярко-голубая с белой сердцевиной. Высота цветущего куста составляет 22-25 см.</t>
  </si>
  <si>
    <t xml:space="preserve">20-25</t>
  </si>
  <si>
    <t xml:space="preserve">Chionodoxa luciliae Violet Beauty</t>
  </si>
  <si>
    <t xml:space="preserve">Chionodoxa forbesii Rosea</t>
  </si>
  <si>
    <t xml:space="preserve">Розеа</t>
  </si>
  <si>
    <t xml:space="preserve">Chionodoxa Mix</t>
  </si>
  <si>
    <t xml:space="preserve">Смесь</t>
  </si>
  <si>
    <t xml:space="preserve">смесь разных цветов</t>
  </si>
  <si>
    <t xml:space="preserve">Corydalis solida Beth Evans</t>
  </si>
  <si>
    <t xml:space="preserve">Хохлатка (Corydalis)</t>
  </si>
  <si>
    <t xml:space="preserve">Бет Эванс</t>
  </si>
  <si>
    <t xml:space="preserve">плотные кисти удлиненных нежно розовых цветков с белыми шпорцами</t>
  </si>
  <si>
    <t xml:space="preserve">20</t>
  </si>
  <si>
    <t xml:space="preserve">Corydalis solida G.P.Baker</t>
  </si>
  <si>
    <t xml:space="preserve">Г.П. Бакер</t>
  </si>
  <si>
    <t xml:space="preserve">Трубчатые, темно-кирпично-красные цветки с фиолетовыми шпорцами. Неприхотливый многолетник</t>
  </si>
  <si>
    <t xml:space="preserve">Corydalis solida Purple Bird</t>
  </si>
  <si>
    <t xml:space="preserve">Пурпл Бёрд</t>
  </si>
  <si>
    <t xml:space="preserve">темно-лиловая</t>
  </si>
  <si>
    <t xml:space="preserve">Cyclamen Coum Hybriden</t>
  </si>
  <si>
    <t xml:space="preserve">Цикламен</t>
  </si>
  <si>
    <t xml:space="preserve">Косский, гибрид</t>
  </si>
  <si>
    <t xml:space="preserve">ярко-сиренево-розовый</t>
  </si>
  <si>
    <t xml:space="preserve">8</t>
  </si>
  <si>
    <t xml:space="preserve">15/+</t>
  </si>
  <si>
    <t xml:space="preserve">Cyclamen coum hybriden</t>
  </si>
  <si>
    <t xml:space="preserve">Cyclamen Hederifolium</t>
  </si>
  <si>
    <t xml:space="preserve">Плющелистный</t>
  </si>
  <si>
    <t xml:space="preserve">20/25</t>
  </si>
  <si>
    <t xml:space="preserve">Cyclamen hederifolium</t>
  </si>
  <si>
    <t xml:space="preserve">Eranthis hyemalis</t>
  </si>
  <si>
    <t xml:space="preserve">Эрантис (Весенник)</t>
  </si>
  <si>
    <t xml:space="preserve">зимний</t>
  </si>
  <si>
    <t xml:space="preserve">Erythronium dens-canis</t>
  </si>
  <si>
    <t xml:space="preserve">Эритрониум</t>
  </si>
  <si>
    <t xml:space="preserve">Денс-канис</t>
  </si>
  <si>
    <t xml:space="preserve">розово-сиреневые с белым центром</t>
  </si>
  <si>
    <t xml:space="preserve">Erythronium Pagoda</t>
  </si>
  <si>
    <t xml:space="preserve">Пагода</t>
  </si>
  <si>
    <t xml:space="preserve">жёлтый с бронзовым кольцом</t>
  </si>
  <si>
    <t xml:space="preserve">Erythronium White Beauty</t>
  </si>
  <si>
    <t xml:space="preserve">Уайт Бьюти</t>
  </si>
  <si>
    <t xml:space="preserve">кремовый с красным кольцом и жёлтым центром</t>
  </si>
  <si>
    <t xml:space="preserve">Freesia Double White</t>
  </si>
  <si>
    <t xml:space="preserve">Фрезия</t>
  </si>
  <si>
    <t xml:space="preserve">Белый (Махров.)</t>
  </si>
  <si>
    <t xml:space="preserve">махров., белый</t>
  </si>
  <si>
    <t xml:space="preserve">60-70</t>
  </si>
  <si>
    <t xml:space="preserve">Freesia Double Yellow</t>
  </si>
  <si>
    <t xml:space="preserve">Желтый (Махров.)</t>
  </si>
  <si>
    <t xml:space="preserve">махров., желтый</t>
  </si>
  <si>
    <t xml:space="preserve">Freesia Double Yelllow</t>
  </si>
  <si>
    <t xml:space="preserve">Freesia Double Blue</t>
  </si>
  <si>
    <t xml:space="preserve">Синий (Махров.)</t>
  </si>
  <si>
    <t xml:space="preserve">махров., синий</t>
  </si>
  <si>
    <t xml:space="preserve">Freesia Double Purple</t>
  </si>
  <si>
    <t xml:space="preserve">Freesia Single Mixed</t>
  </si>
  <si>
    <t xml:space="preserve">Freesia Single mixed</t>
  </si>
  <si>
    <t xml:space="preserve">Freesia Double Mixed</t>
  </si>
  <si>
    <t xml:space="preserve">Смесь, махров.</t>
  </si>
  <si>
    <t xml:space="preserve">махровая смесь</t>
  </si>
  <si>
    <t xml:space="preserve">Freesia Double mixed</t>
  </si>
  <si>
    <t xml:space="preserve">Galanthus nivalis Flore Pleno</t>
  </si>
  <si>
    <t xml:space="preserve">Подснежник</t>
  </si>
  <si>
    <t xml:space="preserve">Флоре Плено</t>
  </si>
  <si>
    <t xml:space="preserve">махровый, белый с зелёным</t>
  </si>
  <si>
    <t xml:space="preserve">Galanthus nivalis</t>
  </si>
  <si>
    <t xml:space="preserve">Galanthus woronowii</t>
  </si>
  <si>
    <t xml:space="preserve">Galanthus woronowii 1</t>
  </si>
  <si>
    <t xml:space="preserve">Воронова</t>
  </si>
  <si>
    <t xml:space="preserve">белый с зелеными кончиками на внутренних лепестках</t>
  </si>
  <si>
    <t xml:space="preserve">Gladiolus communis Byzantinus</t>
  </si>
  <si>
    <t xml:space="preserve">Гладиолус</t>
  </si>
  <si>
    <t xml:space="preserve">Византийский</t>
  </si>
  <si>
    <t xml:space="preserve">лиловый с белыми линиями по центру нижних лепестков</t>
  </si>
  <si>
    <t xml:space="preserve">40-60</t>
  </si>
  <si>
    <t xml:space="preserve">Gladiolus Byzantinus</t>
  </si>
  <si>
    <t xml:space="preserve">Hyacinthoides hispanica Blue</t>
  </si>
  <si>
    <t xml:space="preserve">Гиацинтоидес</t>
  </si>
  <si>
    <t xml:space="preserve">Синий</t>
  </si>
  <si>
    <t xml:space="preserve">Стрелки высотой 25 — 30 см несут до 15 цветков. Цветет в конце весны — начале лета.</t>
  </si>
  <si>
    <t xml:space="preserve">Hyacinthoides hispanica Rose</t>
  </si>
  <si>
    <t xml:space="preserve">Роуз</t>
  </si>
  <si>
    <t xml:space="preserve">Hyacinthoides hispanica White</t>
  </si>
  <si>
    <t xml:space="preserve">Белый</t>
  </si>
  <si>
    <t xml:space="preserve">Hyacinthoides hispanica mixed</t>
  </si>
  <si>
    <t xml:space="preserve">смесь цветов</t>
  </si>
  <si>
    <t xml:space="preserve">Leucojum aestivum Gravetye Giant</t>
  </si>
  <si>
    <t xml:space="preserve">Леукоюм (Белоцветник)</t>
  </si>
  <si>
    <t xml:space="preserve">Гравети Гиант</t>
  </si>
  <si>
    <t xml:space="preserve">Белоцветник. Наиболее крупный сорт, размер колокольчиков 2-3 см</t>
  </si>
  <si>
    <t xml:space="preserve">Oxalis adenophylla</t>
  </si>
  <si>
    <t xml:space="preserve">Оксалис (Кислица)</t>
  </si>
  <si>
    <t xml:space="preserve">Железистолистная</t>
  </si>
  <si>
    <t xml:space="preserve">розовый со светлым центром</t>
  </si>
  <si>
    <t xml:space="preserve">Oxalis tetraphylla Iron Cross</t>
  </si>
  <si>
    <t xml:space="preserve">Айрон Кросс</t>
  </si>
  <si>
    <t xml:space="preserve">Цветки розово-красные, листва типа трилистника клевера зеленая, с фиолетовыми крестообразными пятнами</t>
  </si>
  <si>
    <t xml:space="preserve">15-30</t>
  </si>
  <si>
    <t xml:space="preserve">Oxalis versicolor Golden Cape</t>
  </si>
  <si>
    <t xml:space="preserve">Голден Кейп</t>
  </si>
  <si>
    <t xml:space="preserve">Сенсационная желтая версия Oxalis Versicolour. Высота 10-15cm. Желтые c красными полосками цветы открываются днем и закрываются ночью.</t>
  </si>
  <si>
    <t xml:space="preserve">Puschkinia Libanotica</t>
  </si>
  <si>
    <t xml:space="preserve">Пушкиния</t>
  </si>
  <si>
    <t xml:space="preserve">Ливанская</t>
  </si>
  <si>
    <t xml:space="preserve">нежно-голубой  </t>
  </si>
  <si>
    <t xml:space="preserve">Puschkinia  libanotica Alba</t>
  </si>
  <si>
    <t xml:space="preserve">Ливанская Альба</t>
  </si>
  <si>
    <t xml:space="preserve">Puschkinia Libanotica Alba</t>
  </si>
  <si>
    <t xml:space="preserve">Ranunculus White</t>
  </si>
  <si>
    <t xml:space="preserve">Ранункулюс</t>
  </si>
  <si>
    <t xml:space="preserve">Ranunculus Yellow</t>
  </si>
  <si>
    <t xml:space="preserve">Желтый</t>
  </si>
  <si>
    <t xml:space="preserve">Ranunculus Red</t>
  </si>
  <si>
    <t xml:space="preserve">Красный</t>
  </si>
  <si>
    <t xml:space="preserve">Ranunculus Orange</t>
  </si>
  <si>
    <t xml:space="preserve">Оранжевый</t>
  </si>
  <si>
    <t xml:space="preserve">Ranunculus Purple</t>
  </si>
  <si>
    <t xml:space="preserve">Пурпл</t>
  </si>
  <si>
    <t xml:space="preserve">тёмно-лиловый  </t>
  </si>
  <si>
    <t xml:space="preserve">Ranunculus Pink</t>
  </si>
  <si>
    <t xml:space="preserve">Розовый</t>
  </si>
  <si>
    <t xml:space="preserve">Ranunculus Mixed</t>
  </si>
  <si>
    <t xml:space="preserve">Ranunculus Picotee Cafe au Lait</t>
  </si>
  <si>
    <t xml:space="preserve">Пикоти Кафе О Лей</t>
  </si>
  <si>
    <t xml:space="preserve">темно-желтый, бронзовый и темно-красный меланж, очень эффектно</t>
  </si>
  <si>
    <t xml:space="preserve">Ranunculus Picotee Orange</t>
  </si>
  <si>
    <t xml:space="preserve">Пикоти Оранжевый</t>
  </si>
  <si>
    <t xml:space="preserve">желтый с ярко-оранжевым, иногда почти полностью оранжево-алый</t>
  </si>
  <si>
    <t xml:space="preserve">Ranunculus Picotee Pink</t>
  </si>
  <si>
    <t xml:space="preserve">Пикоти Розовый</t>
  </si>
  <si>
    <t xml:space="preserve">нежно-розовый с красным кантом</t>
  </si>
  <si>
    <t xml:space="preserve">Ranunculus Picotee Mixed</t>
  </si>
  <si>
    <t xml:space="preserve">Пикоти Микс</t>
  </si>
  <si>
    <t xml:space="preserve">смесь сортов серии Пикоти</t>
  </si>
  <si>
    <t xml:space="preserve">Scilla bifolia Blue</t>
  </si>
  <si>
    <t xml:space="preserve">Сцилла</t>
  </si>
  <si>
    <t xml:space="preserve">Двулистная</t>
  </si>
  <si>
    <t xml:space="preserve">ярко-голубой </t>
  </si>
  <si>
    <t xml:space="preserve">Scilla bifolia blue</t>
  </si>
  <si>
    <t xml:space="preserve">Scilla Litardierei</t>
  </si>
  <si>
    <t xml:space="preserve">Литардьера</t>
  </si>
  <si>
    <t xml:space="preserve">нежно-голубой с синими тычинками</t>
  </si>
  <si>
    <t xml:space="preserve">Scilla litardierei</t>
  </si>
  <si>
    <t xml:space="preserve">Scilla Mischtschenkoana</t>
  </si>
  <si>
    <t xml:space="preserve">Мищенко</t>
  </si>
  <si>
    <t xml:space="preserve">Scilla mischtschenkoana</t>
  </si>
  <si>
    <t xml:space="preserve">Scilla siberica Alba</t>
  </si>
  <si>
    <t xml:space="preserve">Сибирская Альба</t>
  </si>
  <si>
    <t xml:space="preserve">белый с желтыми тычинками</t>
  </si>
  <si>
    <t xml:space="preserve">Scilla siberica</t>
  </si>
  <si>
    <t xml:space="preserve">Сибирская</t>
  </si>
  <si>
    <t xml:space="preserve">ярко-лазуревый</t>
  </si>
  <si>
    <t xml:space="preserve">Sparaxis tricolor mixed</t>
  </si>
  <si>
    <t xml:space="preserve">Спараксис</t>
  </si>
  <si>
    <t xml:space="preserve">Триколор, смесь</t>
  </si>
  <si>
    <t xml:space="preserve">Sparaxis tricolor</t>
  </si>
  <si>
    <t xml:space="preserve">Triteleia Rudy</t>
  </si>
  <si>
    <t xml:space="preserve">Трителейя</t>
  </si>
  <si>
    <t xml:space="preserve">Руди</t>
  </si>
  <si>
    <t xml:space="preserve">сиреневый с фиолетовыми линиями по центру</t>
  </si>
  <si>
    <t xml:space="preserve">Triteleia Silver Queen</t>
  </si>
  <si>
    <t xml:space="preserve">Сильвер Куин</t>
  </si>
  <si>
    <t xml:space="preserve">кремовый с серебряными линиями по центру лепестков</t>
  </si>
  <si>
    <t xml:space="preserve">Triteleia Foxy</t>
  </si>
  <si>
    <t xml:space="preserve">Фокси</t>
  </si>
  <si>
    <t xml:space="preserve">нежно-голубой с фиолетовыми линиями по центру лепестков</t>
  </si>
  <si>
    <t xml:space="preserve">Рекомендуемая температура хранения и транспортировки луковичных растений в осеннем сезоне: +17-+20 градусов. </t>
  </si>
  <si>
    <t xml:space="preserve">Важным условием при хранении является хорошая вентиляция.</t>
  </si>
  <si>
    <t xml:space="preserve">ЛУКОВИЧНЫЕ В ШОУ-БОКСАХ "COLOR LINE". ЛЕТО-ОСЕНЬ 2019
Голландия (интернет-каталог: www.gardenbulbs.ru )</t>
  </si>
  <si>
    <t xml:space="preserve">ШОУ-БОКСЫ.</t>
  </si>
  <si>
    <t xml:space="preserve">В зависимости от результатов урожая, иногда, возможно изменение размеров и фасовки луковиц.</t>
  </si>
  <si>
    <t xml:space="preserve">Скидка до 27%</t>
  </si>
  <si>
    <t xml:space="preserve">Мин.заказ - кратно 1 коробке</t>
  </si>
  <si>
    <t xml:space="preserve">Сорт. Описание</t>
  </si>
  <si>
    <t xml:space="preserve">РАЗМЕР</t>
  </si>
  <si>
    <t xml:space="preserve">Упаковка/Фасовка, шт</t>
  </si>
  <si>
    <t xml:space="preserve">Цена за коробку</t>
  </si>
  <si>
    <r>
      <rPr>
        <b val="true"/>
        <sz val="10"/>
        <rFont val="Arial"/>
        <family val="2"/>
        <charset val="204"/>
      </rPr>
      <t xml:space="preserve">Заказ </t>
    </r>
    <r>
      <rPr>
        <b val="true"/>
        <i val="true"/>
        <u val="single"/>
        <sz val="10"/>
        <rFont val="Arial"/>
        <family val="2"/>
        <charset val="204"/>
      </rPr>
      <t xml:space="preserve">коробок</t>
    </r>
  </si>
  <si>
    <t xml:space="preserve">Предварит. сумма заказа</t>
  </si>
  <si>
    <t xml:space="preserve">ШОУ-БОКСЫ. (1/4 OPEN FRONT)</t>
  </si>
  <si>
    <t xml:space="preserve">ТЮЛЬПАНЫ.</t>
  </si>
  <si>
    <t xml:space="preserve">МНОГОЛЕТНИКИ"COLOR LINE". ЛЕТО-ОСЕНЬ 2019
Голландия (интернет-каталог: www.gardenbulbs.ru )</t>
  </si>
  <si>
    <t xml:space="preserve">урожай 2019г.</t>
  </si>
  <si>
    <t xml:space="preserve">Корни упакованы в п/эт. пакеты с торфом + полноцветная картинка. 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</si>
  <si>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 xml:space="preserve">шт</t>
  </si>
  <si>
    <t xml:space="preserve">Просим по всем возникающим вопросам обращаться по тел. (495) 974-88-36, 935-86-42  или gardenbulbs@yandex.ru</t>
  </si>
  <si>
    <t xml:space="preserve">АРТ
ТОВ</t>
  </si>
  <si>
    <t xml:space="preserve">КУЛЬТУРА</t>
  </si>
  <si>
    <t xml:space="preserve">СОРТ</t>
  </si>
  <si>
    <t xml:space="preserve">NAME</t>
  </si>
  <si>
    <t xml:space="preserve">Описание</t>
  </si>
  <si>
    <t xml:space="preserve">размер</t>
  </si>
  <si>
    <t xml:space="preserve">Корней в уп.</t>
  </si>
  <si>
    <t xml:space="preserve">ЦЕНА за уп., руб.</t>
  </si>
  <si>
    <r>
      <rPr>
        <b val="true"/>
        <sz val="8"/>
        <rFont val="Arial"/>
        <family val="2"/>
        <charset val="204"/>
      </rPr>
      <t xml:space="preserve">ЗАКАЗ, </t>
    </r>
    <r>
      <rPr>
        <b val="true"/>
        <u val="single"/>
        <sz val="10"/>
        <rFont val="Arial"/>
        <family val="2"/>
        <charset val="204"/>
      </rPr>
      <t xml:space="preserve">упако-вок</t>
    </r>
  </si>
  <si>
    <t xml:space="preserve">Предв. Сумма заказа</t>
  </si>
  <si>
    <t xml:space="preserve">Латинское название</t>
  </si>
  <si>
    <t xml:space="preserve">Цена
за 1 корень</t>
  </si>
  <si>
    <t xml:space="preserve">ИРИСЫ</t>
  </si>
  <si>
    <t xml:space="preserve">IRIS GERMANICA / ИРИС ГЕРМАНСКИЙ (транспортировка и хранение до посадки при темп. 0+5ºС)</t>
  </si>
  <si>
    <t xml:space="preserve">Iris germanica Alcazaar</t>
  </si>
  <si>
    <t xml:space="preserve">ИРИС ГЕРМАНСКИЙ</t>
  </si>
  <si>
    <t xml:space="preserve">АЛКАЗАР</t>
  </si>
  <si>
    <t xml:space="preserve">ALCAZAR</t>
  </si>
  <si>
    <t xml:space="preserve">верхние лепестки лавандовые, нижние тёмно-фиолетовые, центр жёлтый</t>
  </si>
  <si>
    <t xml:space="preserve">Iris germanica</t>
  </si>
  <si>
    <t xml:space="preserve">Iris germanica Ambassadeur</t>
  </si>
  <si>
    <t xml:space="preserve">АМБАССАДОР</t>
  </si>
  <si>
    <t xml:space="preserve">AMBASSADEUR</t>
  </si>
  <si>
    <t xml:space="preserve">бархатно-фиолетовый с розовыми внутренними лепестками</t>
  </si>
  <si>
    <t xml:space="preserve">Iris germanica Ambroisia</t>
  </si>
  <si>
    <t xml:space="preserve">АМБРОЗИЯ</t>
  </si>
  <si>
    <t xml:space="preserve">AMBROISIA</t>
  </si>
  <si>
    <t xml:space="preserve">верхние белые, нижние- медово-желтые</t>
  </si>
  <si>
    <t xml:space="preserve">Iris germanica Amsterdam</t>
  </si>
  <si>
    <t xml:space="preserve">АМСТЕРДАМ</t>
  </si>
  <si>
    <t xml:space="preserve">AMSTERDAM</t>
  </si>
  <si>
    <t xml:space="preserve">Iris germanica Apache Warrior</t>
  </si>
  <si>
    <t xml:space="preserve">АПАЧИ УОРРИОР</t>
  </si>
  <si>
    <t xml:space="preserve">APACHE WARRIOR</t>
  </si>
  <si>
    <t xml:space="preserve">золотистый с красно-коричневым и темно-красным</t>
  </si>
  <si>
    <t xml:space="preserve">Iris germanica Arpege</t>
  </si>
  <si>
    <t xml:space="preserve">АРПЕЖ</t>
  </si>
  <si>
    <t xml:space="preserve">ARPEGE</t>
  </si>
  <si>
    <t xml:space="preserve">белый с сине-фиолетовым</t>
  </si>
  <si>
    <t xml:space="preserve">Iris germanica Attention Please</t>
  </si>
  <si>
    <t xml:space="preserve">АТТЕНШН ПЛИЗ</t>
  </si>
  <si>
    <t xml:space="preserve">ATTENTION PLEASE</t>
  </si>
  <si>
    <t xml:space="preserve">темно-лиловый с желтым напылением</t>
  </si>
  <si>
    <t xml:space="preserve">Iris germanica Autumn Circus</t>
  </si>
  <si>
    <t xml:space="preserve">ОТУМН СИРКУС</t>
  </si>
  <si>
    <t xml:space="preserve">AUTUMN CIRCUS</t>
  </si>
  <si>
    <t xml:space="preserve">Фиолетовая кайма по краю лепестков и интенсивное фиолетовое жилеование по всей поверхности лепестков</t>
  </si>
  <si>
    <t xml:space="preserve">Iris germanica Babbling Brook</t>
  </si>
  <si>
    <t xml:space="preserve">БАБЛИНГ БРУК</t>
  </si>
  <si>
    <t xml:space="preserve">BABBLING BROOK</t>
  </si>
  <si>
    <t xml:space="preserve">небесно-голубой , с желтой бородкой, сильногофрированный, Н 90см</t>
  </si>
  <si>
    <t xml:space="preserve">Iris germanica Bal Masque</t>
  </si>
  <si>
    <t xml:space="preserve">БАЛ МАСК</t>
  </si>
  <si>
    <t xml:space="preserve">BAL MASQUE</t>
  </si>
  <si>
    <t xml:space="preserve">верх-белый с легким, еле определяющимся фиолетовым оттенком, нижние лепестки насыщенно фиолетового цвета, пятно белое, бородка желто-оранжевая, Н-70см</t>
  </si>
  <si>
    <t xml:space="preserve">Iris germanica Batik</t>
  </si>
  <si>
    <t xml:space="preserve">БАТИК</t>
  </si>
  <si>
    <t xml:space="preserve">BATIK</t>
  </si>
  <si>
    <t xml:space="preserve">ярко-синий с частыми белыми прожилками</t>
  </si>
  <si>
    <t xml:space="preserve">Iris germanica Bedtime Story</t>
  </si>
  <si>
    <t xml:space="preserve">БЕДТАЙМ СТОРИ</t>
  </si>
  <si>
    <t xml:space="preserve">BEDTIME STORY</t>
  </si>
  <si>
    <t xml:space="preserve">Iris germanica Berkeley Gold</t>
  </si>
  <si>
    <t xml:space="preserve">БЕРКЛИ ГОЛД</t>
  </si>
  <si>
    <t xml:space="preserve">BERKELEY GOLD</t>
  </si>
  <si>
    <t xml:space="preserve">Iris germanica Bianca</t>
  </si>
  <si>
    <t xml:space="preserve">БИАНКА</t>
  </si>
  <si>
    <t xml:space="preserve">BIANCA</t>
  </si>
  <si>
    <t xml:space="preserve">Iris germanica Black Dragon</t>
  </si>
  <si>
    <t xml:space="preserve">БЛЭК ДРАГОН</t>
  </si>
  <si>
    <t xml:space="preserve">BLACK DRAGON</t>
  </si>
  <si>
    <t xml:space="preserve">верх фиолетовый, низ-черный</t>
  </si>
  <si>
    <t xml:space="preserve">Iris germanica Black Knight</t>
  </si>
  <si>
    <t xml:space="preserve">БЛЭК НАЙТ</t>
  </si>
  <si>
    <t xml:space="preserve">BLACK KNIGHT</t>
  </si>
  <si>
    <t xml:space="preserve">тёмно-фиолетовый, почти чёрный</t>
  </si>
  <si>
    <t xml:space="preserve">Iris germanica Black Tafetta</t>
  </si>
  <si>
    <t xml:space="preserve">БЛЭК ТАФЕТТА</t>
  </si>
  <si>
    <t xml:space="preserve">BLACK TAFFETA</t>
  </si>
  <si>
    <t xml:space="preserve">Iris germanica Black Watch</t>
  </si>
  <si>
    <t xml:space="preserve">БЛЭК УОТЧ</t>
  </si>
  <si>
    <t xml:space="preserve">BLACK WATCH</t>
  </si>
  <si>
    <t xml:space="preserve">чёрно-фиолетовый</t>
  </si>
  <si>
    <t xml:space="preserve">Iris germanica Bleu De Gien</t>
  </si>
  <si>
    <t xml:space="preserve">БЛЮ ДЕ ЖИЕН</t>
  </si>
  <si>
    <t xml:space="preserve">BLEU DE GIEN</t>
  </si>
  <si>
    <t xml:space="preserve">насыщенный, глубокий синий цвет, бородка желто-голубая, легкое гофре по краю лепестков, Н-85см</t>
  </si>
  <si>
    <t xml:space="preserve">Iris germanica Blue Icing</t>
  </si>
  <si>
    <t xml:space="preserve">БЛЮ АЙСИНГ</t>
  </si>
  <si>
    <t xml:space="preserve">BLUE ICING</t>
  </si>
  <si>
    <t xml:space="preserve">белый с широкой палево-голубой каймой, легкое гофре, Н-60см</t>
  </si>
  <si>
    <t xml:space="preserve">Iris germanica Bluebird Wine</t>
  </si>
  <si>
    <t xml:space="preserve">БЛЮБЕРД ВАЙН</t>
  </si>
  <si>
    <t xml:space="preserve">BLUEBIRD WINE</t>
  </si>
  <si>
    <t xml:space="preserve">верх сиреневый, низ-тёмно-лиловый</t>
  </si>
  <si>
    <t xml:space="preserve">Iris germanica Blushing Pink</t>
  </si>
  <si>
    <t xml:space="preserve">БЛАШИНГ ПИНК</t>
  </si>
  <si>
    <t xml:space="preserve">BLUSHING PINK</t>
  </si>
  <si>
    <t xml:space="preserve">розовый, с темно-розовым пунктиром</t>
  </si>
  <si>
    <t xml:space="preserve">Iris germanica Bold Vision</t>
  </si>
  <si>
    <t xml:space="preserve">БОЛД ВИЖИОН</t>
  </si>
  <si>
    <t xml:space="preserve">BOLD VISION</t>
  </si>
  <si>
    <t xml:space="preserve">верхние лепестки ярко-желтые. Нижние- палево-желтые с медно-лиловой каймой</t>
  </si>
  <si>
    <t xml:space="preserve">Iris germanica Braggadocio</t>
  </si>
  <si>
    <t xml:space="preserve">БРАГГАДОЧЬО</t>
  </si>
  <si>
    <t xml:space="preserve">BRAGGADOCIO</t>
  </si>
  <si>
    <t xml:space="preserve">верх- бледно-палево-розовый, низ -фиолетовые с красной бородкой </t>
  </si>
  <si>
    <t xml:space="preserve">Iris germanica Braithwaite</t>
  </si>
  <si>
    <t xml:space="preserve">БРЕЙТВЕЙТ</t>
  </si>
  <si>
    <t xml:space="preserve">BRAITHWAITE</t>
  </si>
  <si>
    <t xml:space="preserve">верх палево-нежно-сиреневый, нижние лепестки темно фиолетовые, с осветлением у краев, Н-90см</t>
  </si>
  <si>
    <t xml:space="preserve">Iris germanica Breakers</t>
  </si>
  <si>
    <t xml:space="preserve">БРЕЙКЕРС</t>
  </si>
  <si>
    <t xml:space="preserve">BREAKERS</t>
  </si>
  <si>
    <t xml:space="preserve">сиренево-голубой с легким гофре и заметным жилкованием, Н-75-90см</t>
  </si>
  <si>
    <t xml:space="preserve">Iris germanica Brown Lasso</t>
  </si>
  <si>
    <t xml:space="preserve">БРАУН ЛАССО</t>
  </si>
  <si>
    <t xml:space="preserve">BROWN LASSO</t>
  </si>
  <si>
    <t xml:space="preserve">верх-канареечно-жёлтый, низ-светло-сиреневый с тёмно-жёлтой каймой</t>
  </si>
  <si>
    <t xml:space="preserve">Iris germanica Buckwheat</t>
  </si>
  <si>
    <t xml:space="preserve">БАКВИТ</t>
  </si>
  <si>
    <t xml:space="preserve">BUCKWHEAT</t>
  </si>
  <si>
    <t xml:space="preserve">желтый с темно-желтой губой и коричневым пунктиром. Повторноцветущий</t>
  </si>
  <si>
    <t xml:space="preserve">Iris germanica Burgundy Brown</t>
  </si>
  <si>
    <t xml:space="preserve">БУРГУНДИ БРАУН</t>
  </si>
  <si>
    <t xml:space="preserve">BURGUNDY BROWN</t>
  </si>
  <si>
    <t xml:space="preserve">красно-коричневый верх, низ-кремово-жёлтый с красно-коричневой каймой</t>
  </si>
  <si>
    <t xml:space="preserve">Iris germanica Cajun Rhythm</t>
  </si>
  <si>
    <t xml:space="preserve">КАЙЮН РИТМ</t>
  </si>
  <si>
    <t xml:space="preserve">CAJUN RHYTHM</t>
  </si>
  <si>
    <t xml:space="preserve">верхние лепестки абрикосово-оранжевые, нижние лепестки того же цвета, но с обширным белым пятном и абрикосово-оранжевой каймой, лепестки гофрированные</t>
  </si>
  <si>
    <t xml:space="preserve">Iris germanica Caliente</t>
  </si>
  <si>
    <t xml:space="preserve">КАЛЬЕНТЕ</t>
  </si>
  <si>
    <t xml:space="preserve">CALIENTE</t>
  </si>
  <si>
    <t xml:space="preserve">темно-винно-красный с антично-золотой бородой</t>
  </si>
  <si>
    <t xml:space="preserve">Iris germanica Carnaby</t>
  </si>
  <si>
    <t xml:space="preserve">КАРНАБИ</t>
  </si>
  <si>
    <t xml:space="preserve">CARNABY</t>
  </si>
  <si>
    <t xml:space="preserve">верх палево-розоватый, низ сиренево-лиловый, бородка оранжевая, Н-80см</t>
  </si>
  <si>
    <t xml:space="preserve">Iris germanica Cerf-Volant</t>
  </si>
  <si>
    <t xml:space="preserve">СЕРФ-ВОЛАН</t>
  </si>
  <si>
    <t xml:space="preserve">CERF-VOLANT</t>
  </si>
  <si>
    <t xml:space="preserve">верх кремово-слегка желтоватый, низ темн-лиловый с желтым пятном и оранжевой бородкой, Н-100см</t>
  </si>
  <si>
    <t xml:space="preserve">Iris germanica Champagne Elegance</t>
  </si>
  <si>
    <t xml:space="preserve">ШАМПАНЬ ЭЛЕГАНС</t>
  </si>
  <si>
    <t xml:space="preserve">CHAMPAGNE ELEGANCE</t>
  </si>
  <si>
    <t xml:space="preserve">верх-кремово-белый (цвет "шампань"), низ-бледно-абрикосовый, матовый</t>
  </si>
  <si>
    <t xml:space="preserve">Iris germanica Cherished</t>
  </si>
  <si>
    <t xml:space="preserve">ЧЕРИШЕД</t>
  </si>
  <si>
    <t xml:space="preserve">CHERISHED</t>
  </si>
  <si>
    <t xml:space="preserve">кремово-розовый  </t>
  </si>
  <si>
    <t xml:space="preserve">Iris germanica Chevalier De Malte</t>
  </si>
  <si>
    <t xml:space="preserve">ШЕВАЛЬЕ ДЕ МАЛЬТЕ</t>
  </si>
  <si>
    <t xml:space="preserve">CHEVALIER DE MALTE</t>
  </si>
  <si>
    <t xml:space="preserve">верх розовато-кремовый, низ фиолетовый с белым пятном, красная бородка</t>
  </si>
  <si>
    <t xml:space="preserve">Iris germanica Chinese New Year</t>
  </si>
  <si>
    <t xml:space="preserve">ЧАЙНИЗ НЬЮ ИЭР</t>
  </si>
  <si>
    <t xml:space="preserve">CHINESE NEW YEAR</t>
  </si>
  <si>
    <t xml:space="preserve">верх светло-лососевый, низ- малиновый,оранжевая бородка</t>
  </si>
  <si>
    <t xml:space="preserve">Iris germanica Chinquanq</t>
  </si>
  <si>
    <t xml:space="preserve">ЧИНКУАН</t>
  </si>
  <si>
    <t xml:space="preserve">CHINQUANQ</t>
  </si>
  <si>
    <t xml:space="preserve">верх-голубой, низ-белый с фиолетовой каймой</t>
  </si>
  <si>
    <t xml:space="preserve">Iris germanica Cimarron Strip</t>
  </si>
  <si>
    <t xml:space="preserve">ЦИМАРРОН СТРИП</t>
  </si>
  <si>
    <t xml:space="preserve">CIMARRON STRIP</t>
  </si>
  <si>
    <t xml:space="preserve">верх персиково-розовый, нижние лепестки темно-пурпурные, бородка оранжевая, Н-!00см</t>
  </si>
  <si>
    <t xml:space="preserve">Iris germanica City Lights</t>
  </si>
  <si>
    <t xml:space="preserve">СИТИ ЛАЙТС</t>
  </si>
  <si>
    <t xml:space="preserve">CITY LIGHTS</t>
  </si>
  <si>
    <t xml:space="preserve">темно-синий с белым пятном и желтой бородкой, легкое гофре повторное цветение, Н-90см</t>
  </si>
  <si>
    <t xml:space="preserve">Iris germanica Colette Thurillet</t>
  </si>
  <si>
    <t xml:space="preserve">КОЛЕТТ ТУРИЛЛЕ</t>
  </si>
  <si>
    <t xml:space="preserve">COLETTE THURILLET</t>
  </si>
  <si>
    <t xml:space="preserve">верх персиково-лососевый с легким сиреневым напылением, низ лилово-сиреневый с лососевым краем, бородка мандариновая, Н-90см</t>
  </si>
  <si>
    <t xml:space="preserve">Iris germanica Conjuration</t>
  </si>
  <si>
    <t xml:space="preserve">КОНДЖУРЕЙШН</t>
  </si>
  <si>
    <t xml:space="preserve">CONJURATION</t>
  </si>
  <si>
    <t xml:space="preserve">верх-белый с нежно-фиолетовым напылением по краю, низ-белый с насыщенно-фиолетовой широкой каймой, бородка-оранжево- красная</t>
  </si>
  <si>
    <t xml:space="preserve">Iris germanica Crinoline</t>
  </si>
  <si>
    <t xml:space="preserve">КРИНОЛИН</t>
  </si>
  <si>
    <t xml:space="preserve">CRINOLINE</t>
  </si>
  <si>
    <t xml:space="preserve">сиренево-лиловый верх, низ светлый с широкой тёмно-лиловой каймой</t>
  </si>
  <si>
    <t xml:space="preserve">Iris germanica Darkness</t>
  </si>
  <si>
    <t xml:space="preserve">ДАРКНЕСС</t>
  </si>
  <si>
    <t xml:space="preserve">DARKNESS</t>
  </si>
  <si>
    <t xml:space="preserve">верх фиолетовый, низ-чёрный, бархатный</t>
  </si>
  <si>
    <t xml:space="preserve">Iris germanica Dazzling Gold</t>
  </si>
  <si>
    <t xml:space="preserve">ДАЗЗЛИНГ ГОЛД</t>
  </si>
  <si>
    <t xml:space="preserve">DAZZLING GOLD</t>
  </si>
  <si>
    <t xml:space="preserve">верх-канареечно-желтый, низ-бронзовый с желтой каймой</t>
  </si>
  <si>
    <t xml:space="preserve">Iris germanica Earl of Essex</t>
  </si>
  <si>
    <t xml:space="preserve">ЭРЛ ОФ ЭССЕКС</t>
  </si>
  <si>
    <t xml:space="preserve">EARL OF ESSEX</t>
  </si>
  <si>
    <t xml:space="preserve">фиолетовый с белым пятном и фиолетовым жилкованием</t>
  </si>
  <si>
    <t xml:space="preserve">Iris germanica Echo De France</t>
  </si>
  <si>
    <t xml:space="preserve">ЭХО ДЕ ФРАНС</t>
  </si>
  <si>
    <t xml:space="preserve">ECHO DE FRANCE</t>
  </si>
  <si>
    <t xml:space="preserve">верх-белый, низ-жёлтый</t>
  </si>
  <si>
    <t xml:space="preserve">Iris germanica Edith Wolford</t>
  </si>
  <si>
    <t xml:space="preserve">ЭДИТ УОЛФОРД</t>
  </si>
  <si>
    <t xml:space="preserve">EDITH WOLFORD</t>
  </si>
  <si>
    <t xml:space="preserve">жёлтый с синей губой</t>
  </si>
  <si>
    <t xml:space="preserve">Iris germanica Elizabeth Poldark</t>
  </si>
  <si>
    <t xml:space="preserve">ЭЛИЗАБЕТ ПОЛДАРК</t>
  </si>
  <si>
    <t xml:space="preserve">ELIZABETH POLDARK</t>
  </si>
  <si>
    <t xml:space="preserve">чисто-белый, гофрированный, желтый центр, желтая бородка</t>
  </si>
  <si>
    <t xml:space="preserve">Iris germanica Ever After</t>
  </si>
  <si>
    <t xml:space="preserve">ЭВЕР АФТЕР</t>
  </si>
  <si>
    <t xml:space="preserve">EVER AFTER</t>
  </si>
  <si>
    <t xml:space="preserve">ярко-лиловый с осветленным центром на нижних лепестках, бородка оранжевая, гофрированный</t>
  </si>
  <si>
    <t xml:space="preserve">Iris germanica Fashionably Late</t>
  </si>
  <si>
    <t xml:space="preserve">ФЭШШНАБЛ ЛЕЙТ</t>
  </si>
  <si>
    <t xml:space="preserve">FASHIONABLY LATE</t>
  </si>
  <si>
    <t xml:space="preserve">светло-лиловый, гофрированный, бородка оранжево-красная, Н-90см</t>
  </si>
  <si>
    <t xml:space="preserve">Iris germanica Feu Du Ciel</t>
  </si>
  <si>
    <t xml:space="preserve">ФЬЮ ДУ СЕЙЛ</t>
  </si>
  <si>
    <t xml:space="preserve">FEU DU CIEL</t>
  </si>
  <si>
    <t xml:space="preserve">лососево=желтый с оранжевой бородкой, Н-100см</t>
  </si>
  <si>
    <t xml:space="preserve">Iris germanica Fire Bug</t>
  </si>
  <si>
    <t xml:space="preserve">ФАЙР БАГ</t>
  </si>
  <si>
    <t xml:space="preserve">FIRE BUG</t>
  </si>
  <si>
    <t xml:space="preserve">верх(стандарты) желтый, низ (фоллы) коричнево-бордовый с тонкой желтой каймой, бородка лимонно-желтая, Н-70см</t>
  </si>
  <si>
    <t xml:space="preserve">Iris germanica Florence Dayton</t>
  </si>
  <si>
    <t xml:space="preserve">ФЛОРЕНС ДЭЙТОН</t>
  </si>
  <si>
    <t xml:space="preserve">FLORENCE DAYTON</t>
  </si>
  <si>
    <t xml:space="preserve">верх-белый с желтоватым центром, низ- фиолетово-лиловый с тонкой белой каймой и бело-лиловой сеточкой у центра</t>
  </si>
  <si>
    <t xml:space="preserve">Iris germanica French Cancan</t>
  </si>
  <si>
    <t xml:space="preserve">ФРЕНЧ КАНКАН</t>
  </si>
  <si>
    <t xml:space="preserve">FRENCH CANCAN</t>
  </si>
  <si>
    <t xml:space="preserve">верх-розовато-кремовый, низ-голубой с оранжевой бородкой</t>
  </si>
  <si>
    <t xml:space="preserve">Iris germanica Gay Parasol</t>
  </si>
  <si>
    <t xml:space="preserve">ГАЙ ПАРАСОЛЬ</t>
  </si>
  <si>
    <t xml:space="preserve">GAY PARASOL</t>
  </si>
  <si>
    <t xml:space="preserve">верх- сиреневато-кремовый, низ-лилвый</t>
  </si>
  <si>
    <t xml:space="preserve">Iris germanica Glitter Repink</t>
  </si>
  <si>
    <t xml:space="preserve">ГЛИТТЕР РЕПИНК</t>
  </si>
  <si>
    <t xml:space="preserve">GLITTER REPINK</t>
  </si>
  <si>
    <t xml:space="preserve">нежнейший "тающий" светло-розовый, с центром кораллового цвета</t>
  </si>
  <si>
    <t xml:space="preserve">Iris germanica Haloween Halo</t>
  </si>
  <si>
    <t xml:space="preserve">ХЭЛЛОУИН ХАЛО</t>
  </si>
  <si>
    <t xml:space="preserve">HALOWEEN HALO</t>
  </si>
  <si>
    <t xml:space="preserve">верх-белый, низ-белый с жёлтой каймой, оранжевая бородка</t>
  </si>
  <si>
    <t xml:space="preserve">Iris germanica Happenstance</t>
  </si>
  <si>
    <t xml:space="preserve">ХЭППЕНСТАНС</t>
  </si>
  <si>
    <t xml:space="preserve">HAPPENSTANCE</t>
  </si>
  <si>
    <t xml:space="preserve">палево-розовато-кремовый, бородка мандаринового цвета, Н-60см</t>
  </si>
  <si>
    <t xml:space="preserve">Iris germanica Harvest of Memories</t>
  </si>
  <si>
    <t xml:space="preserve">ХАРВЕСТ ОФ МЕМОРИЕЗ</t>
  </si>
  <si>
    <t xml:space="preserve">HARVEST OF MEMORIES</t>
  </si>
  <si>
    <t xml:space="preserve">лимонно-желтый, гофрированный, повторно цветет летом, Н-95см</t>
  </si>
  <si>
    <t xml:space="preserve">Iris germanica Heartstring Strummer</t>
  </si>
  <si>
    <t xml:space="preserve">ХЕРТСТРИНГ СТРАММЕР</t>
  </si>
  <si>
    <t xml:space="preserve">HEARTSTRING STRUMMER</t>
  </si>
  <si>
    <t xml:space="preserve">верх-нежно-голубой, низ- в центре ярко-голубой, по краю насыщенно-синий</t>
  </si>
  <si>
    <t xml:space="preserve">Iris germanica Hers</t>
  </si>
  <si>
    <t xml:space="preserve">ХЭРЗ</t>
  </si>
  <si>
    <t xml:space="preserve">HERS</t>
  </si>
  <si>
    <t xml:space="preserve">верх белый с легким сиреневым оттенком, низ белый с сиреневм напылением, небольшим желтым пятном в центре, желтая бородка, Н-60см</t>
  </si>
  <si>
    <t xml:space="preserve">Iris germanica Honky Tonk Blues</t>
  </si>
  <si>
    <t xml:space="preserve">ХОНКИ ТОНК БЛЮЗ</t>
  </si>
  <si>
    <t xml:space="preserve">HONKY TONK BLUES</t>
  </si>
  <si>
    <t xml:space="preserve">фиолетово-синий со светлыми переливами, с синей бородкой, Н-90см</t>
  </si>
  <si>
    <t xml:space="preserve">Iris germanica Howard Weed</t>
  </si>
  <si>
    <t xml:space="preserve">ГОВАРД УИИД</t>
  </si>
  <si>
    <t xml:space="preserve">HOWARD WEED</t>
  </si>
  <si>
    <t xml:space="preserve">абрикосовый с бордовой губой</t>
  </si>
  <si>
    <t xml:space="preserve">Iris germanica Immortality</t>
  </si>
  <si>
    <t xml:space="preserve">ИММОРТАЛИТИ</t>
  </si>
  <si>
    <t xml:space="preserve">IMMORTALITY</t>
  </si>
  <si>
    <t xml:space="preserve">Iris germanica Inty Greyshum</t>
  </si>
  <si>
    <t xml:space="preserve">ИНТИ ГРЕЙСХАН</t>
  </si>
  <si>
    <t xml:space="preserve">INTY GREYSHUN</t>
  </si>
  <si>
    <t xml:space="preserve">темно-синий со светлыми прожилками-полосками по лепесткам (похож. Батик)</t>
  </si>
  <si>
    <t xml:space="preserve">Iris germanica Jane Philips</t>
  </si>
  <si>
    <t xml:space="preserve">ДЖЕЙН ФИЛИПС</t>
  </si>
  <si>
    <t xml:space="preserve">JANE PHILIPS</t>
  </si>
  <si>
    <t xml:space="preserve">Iris germanica Joanna</t>
  </si>
  <si>
    <t xml:space="preserve">ДЖОАННА</t>
  </si>
  <si>
    <t xml:space="preserve">JOANNA</t>
  </si>
  <si>
    <t xml:space="preserve">голубой с тёмно-фиолетовой губой</t>
  </si>
  <si>
    <t xml:space="preserve">Iris germanica Jurassic Park</t>
  </si>
  <si>
    <t xml:space="preserve">ДЖУРАСИК ПАРК</t>
  </si>
  <si>
    <t xml:space="preserve">JURASSIC PARK</t>
  </si>
  <si>
    <t xml:space="preserve">верх (стандарты) кремово-желтый, низ (фолсы) темно-фиолетовые, повторное цветение, Н-75см</t>
  </si>
  <si>
    <t xml:space="preserve">Iris germanica Kissing Circle</t>
  </si>
  <si>
    <t xml:space="preserve">КИССИНГ СЁРКЛ</t>
  </si>
  <si>
    <t xml:space="preserve">KISSING CIRCLE</t>
  </si>
  <si>
    <t xml:space="preserve">верх-фиолетовый с белым центром, в котором многочисленные фиолетовые вкрапления, низ- белый с тонкой фиолетовой каймой</t>
  </si>
  <si>
    <t xml:space="preserve">Iris germanica Kiwi Cheesecake</t>
  </si>
  <si>
    <t xml:space="preserve">КИВИ ЧИЗКЕЙК</t>
  </si>
  <si>
    <t xml:space="preserve">KIWI CHEESECAKE</t>
  </si>
  <si>
    <t xml:space="preserve">верх белый с нежно-сиреневым оттенком, низ светло-желтый, бородка оранжевая, Н-80см</t>
  </si>
  <si>
    <t xml:space="preserve">Iris germanica Lemon Pop</t>
  </si>
  <si>
    <t xml:space="preserve">ЛЕМОН ПОП</t>
  </si>
  <si>
    <t xml:space="preserve">LEMON POP</t>
  </si>
  <si>
    <t xml:space="preserve">жёлтый с белым пятном</t>
  </si>
  <si>
    <t xml:space="preserve">Iris germanica Loop The Loop</t>
  </si>
  <si>
    <t xml:space="preserve">ЛУП ЗЕ ЛУП</t>
  </si>
  <si>
    <t xml:space="preserve">LOOP THE LOOP</t>
  </si>
  <si>
    <t xml:space="preserve">фиолетовый с белой губой и фиолетовой каймой</t>
  </si>
  <si>
    <t xml:space="preserve">Iris germanica Maui Moonlight</t>
  </si>
  <si>
    <t xml:space="preserve">МАУИ МУНЛАЙТ</t>
  </si>
  <si>
    <t xml:space="preserve">MAUI MOONLIGHT</t>
  </si>
  <si>
    <t xml:space="preserve">светло-желтый, очень свежий цвет, бородка желтая, Н-80см</t>
  </si>
  <si>
    <t xml:space="preserve">Iris germanica Morning Mood</t>
  </si>
  <si>
    <t xml:space="preserve">МОРНИНГ МООД</t>
  </si>
  <si>
    <t xml:space="preserve">MORNING MOOD</t>
  </si>
  <si>
    <t xml:space="preserve">верх персиково-розоватый с темно-сиреневыми штрихами, низ белый с фиолетовой каймой, бородка оранжевая, Н-90см</t>
  </si>
  <si>
    <t xml:space="preserve">Iris germanica Natchez Trace</t>
  </si>
  <si>
    <t xml:space="preserve">НАТЧИЗ ТРЕЙС</t>
  </si>
  <si>
    <t xml:space="preserve">NATCHEZ TRACE</t>
  </si>
  <si>
    <t xml:space="preserve">оранжевый с красной губой</t>
  </si>
  <si>
    <t xml:space="preserve">Iris germanica Pink Horizon</t>
  </si>
  <si>
    <t xml:space="preserve">ПИНК ГОРИЗОНТ</t>
  </si>
  <si>
    <t xml:space="preserve">PINK HORIZON</t>
  </si>
  <si>
    <t xml:space="preserve">нежнейший  бледно-розовый</t>
  </si>
  <si>
    <t xml:space="preserve">Iris germanica Princesse Caroline De Monaco</t>
  </si>
  <si>
    <t xml:space="preserve">ПРИНЦЕСС КАРОЛИН ДЕ МОНАКО</t>
  </si>
  <si>
    <t xml:space="preserve">PRINCESSE CAROLINE DE MONACO</t>
  </si>
  <si>
    <t xml:space="preserve">небесно-голубой с переливистым осветлением, гофре, оранжевая бородка, Н-90см</t>
  </si>
  <si>
    <t xml:space="preserve">Iris germanica Provencal</t>
  </si>
  <si>
    <t xml:space="preserve">ПРОВАНСАЛЬ</t>
  </si>
  <si>
    <t xml:space="preserve">PROVENCAL</t>
  </si>
  <si>
    <t xml:space="preserve">жёлтый с фиолетово-лиловой широкой каймой</t>
  </si>
  <si>
    <t xml:space="preserve">Iris germanica Pumpkin Cheesecake</t>
  </si>
  <si>
    <t xml:space="preserve">ПАМПКИН ЧИЗКЕЙК</t>
  </si>
  <si>
    <t xml:space="preserve">PUMPKIN CHEESECAKE</t>
  </si>
  <si>
    <t xml:space="preserve">верх- кремовый с розовыми перьями по центру,низ- ярко-оранжевый</t>
  </si>
  <si>
    <t xml:space="preserve">Iris germanica Queen's Circle</t>
  </si>
  <si>
    <t xml:space="preserve">КУИНС СЁРКЛ</t>
  </si>
  <si>
    <t xml:space="preserve">QUEEN'S CIRCLE</t>
  </si>
  <si>
    <t xml:space="preserve">верх белый, низ белый с синим размытым кантом, бородка оранжевая, Н-90см</t>
  </si>
  <si>
    <t xml:space="preserve">Iris germanica Red Zinger</t>
  </si>
  <si>
    <t xml:space="preserve">РЕД ЗИНГЕР</t>
  </si>
  <si>
    <t xml:space="preserve">RED ZINGER</t>
  </si>
  <si>
    <t xml:space="preserve">красный с чёрным напылением</t>
  </si>
  <si>
    <t xml:space="preserve">Iris germanica Ride Joy</t>
  </si>
  <si>
    <t xml:space="preserve">РАЙД ДЖОЙ</t>
  </si>
  <si>
    <t xml:space="preserve">RIDE JOY</t>
  </si>
  <si>
    <t xml:space="preserve">верх-бордовый с жёлтым напылением, низ-бордовый с большим жёлтым пятном</t>
  </si>
  <si>
    <t xml:space="preserve">Iris germanica Ring Around Rosie</t>
  </si>
  <si>
    <t xml:space="preserve">РИНГ ЭРАУНД РОУЗИ</t>
  </si>
  <si>
    <t xml:space="preserve">RING AROUND ROSIE</t>
  </si>
  <si>
    <t xml:space="preserve">верх белый с желтой каймой, низ с белым пятном и обширным темно-лиловым напылением  и широкой желтой каймой по гофрированному краю</t>
  </si>
  <si>
    <t xml:space="preserve">Iris germanica Ringo</t>
  </si>
  <si>
    <t xml:space="preserve">РИНГО</t>
  </si>
  <si>
    <t xml:space="preserve">RINGO</t>
  </si>
  <si>
    <t xml:space="preserve">верх- белый, низ-лиловый с тонкой белой каймой, бородка оранжевая</t>
  </si>
  <si>
    <t xml:space="preserve">Iris germanica Robusto</t>
  </si>
  <si>
    <t xml:space="preserve">РОБУСТО</t>
  </si>
  <si>
    <t xml:space="preserve">ROBUSTO</t>
  </si>
  <si>
    <t xml:space="preserve">абрикосово-оранжевый с красной бородкой и небольшим осветленным пятном у бородки, Н-90см</t>
  </si>
  <si>
    <t xml:space="preserve">Iris germanica Ruban Bleu</t>
  </si>
  <si>
    <t xml:space="preserve">РУБАН БЛЮ</t>
  </si>
  <si>
    <t xml:space="preserve">RUBAN BLEU</t>
  </si>
  <si>
    <t xml:space="preserve">нижние лепестки глубокого, темно-синего цвета с белым пятном у основания, верхние лепестки белые</t>
  </si>
  <si>
    <t xml:space="preserve">Iris germanica Samurai Warrior</t>
  </si>
  <si>
    <t xml:space="preserve">САМУРАЙ УОРРИОР</t>
  </si>
  <si>
    <t xml:space="preserve">SAMURAI WARRIOR</t>
  </si>
  <si>
    <t xml:space="preserve">малиново-красный с небольшой жёлтой сеточкой</t>
  </si>
  <si>
    <t xml:space="preserve">Iris germanica Shazam</t>
  </si>
  <si>
    <t xml:space="preserve">ШАЗАМ</t>
  </si>
  <si>
    <t xml:space="preserve">SHAZAM</t>
  </si>
  <si>
    <t xml:space="preserve">причудливый окрас сиренево-голубой меланж из штрихо, пятен, линий и мазков, бородка желто-голубая, Н-60см</t>
  </si>
  <si>
    <t xml:space="preserve">Iris germanica Soap Opera</t>
  </si>
  <si>
    <t xml:space="preserve">СОАП ОПЕРА</t>
  </si>
  <si>
    <t xml:space="preserve">SOAP OPERA</t>
  </si>
  <si>
    <t xml:space="preserve">верх- палево-нежно-розоватый с желтой каймой, низ- палево-голубой с желтой каймой, бородка желтая</t>
  </si>
  <si>
    <t xml:space="preserve">Iris germanica Splashacata</t>
  </si>
  <si>
    <t xml:space="preserve">СПЛЭШАКАТА</t>
  </si>
  <si>
    <t xml:space="preserve">SPLASHACATA</t>
  </si>
  <si>
    <t xml:space="preserve">верх- нежнейший голубой с единичными фиолетовыми штрихами, низ- в центре на белом фоне частые фиолетовые вкрапления и штришки край- насыщенно- фиолетовый</t>
  </si>
  <si>
    <t xml:space="preserve">Iris germanica Sultans Palace</t>
  </si>
  <si>
    <t xml:space="preserve">СУЛТАН ПАЛАС</t>
  </si>
  <si>
    <t xml:space="preserve">SULTAN'S PALACE</t>
  </si>
  <si>
    <t xml:space="preserve">коричнево-красный с жёлтым центром</t>
  </si>
  <si>
    <t xml:space="preserve">Iris germanica Sunset Sky</t>
  </si>
  <si>
    <t xml:space="preserve">САНСЕТ СКАЙ</t>
  </si>
  <si>
    <t xml:space="preserve">SUNSET SKY</t>
  </si>
  <si>
    <t xml:space="preserve">верх желтый, низ фиолетовый с бронзовой каймой, Н-50см</t>
  </si>
  <si>
    <t xml:space="preserve">Iris germanica Vanity</t>
  </si>
  <si>
    <t xml:space="preserve">ВАНИТИ</t>
  </si>
  <si>
    <t xml:space="preserve">VANITY</t>
  </si>
  <si>
    <t xml:space="preserve">Iris germanica Victoria Falls</t>
  </si>
  <si>
    <t xml:space="preserve">ВИКТОРИЯ ФОЛЛС</t>
  </si>
  <si>
    <t xml:space="preserve">VICTORIA FALLS</t>
  </si>
  <si>
    <t xml:space="preserve">Iris germanica Wintry Sky</t>
  </si>
  <si>
    <t xml:space="preserve">ВИНТРИ СКАЙ</t>
  </si>
  <si>
    <t xml:space="preserve">WINTRY SKY</t>
  </si>
  <si>
    <t xml:space="preserve">верх - темно- синий (цвет грозовой тучи), низ - белый</t>
  </si>
  <si>
    <t xml:space="preserve">Iris germanica Yaquina Blue</t>
  </si>
  <si>
    <t xml:space="preserve">ЯКВИНА БЛЮ</t>
  </si>
  <si>
    <t xml:space="preserve">YAQUINA BLUE</t>
  </si>
  <si>
    <t xml:space="preserve">синий, гофрированный с белой бородкой</t>
  </si>
  <si>
    <t xml:space="preserve">IRIS SIBIRICA / ИРИС СИБИРСКИЙ (транспортировка и хранение до посадки при темп. 0+5ºС)</t>
  </si>
  <si>
    <t xml:space="preserve">серия Peacock Butterfly®</t>
  </si>
  <si>
    <t xml:space="preserve">Iris sibirica Miss Apple</t>
  </si>
  <si>
    <t xml:space="preserve">ИРИС СИБИРСКИЙ</t>
  </si>
  <si>
    <t xml:space="preserve">МИСС ЭППЛ</t>
  </si>
  <si>
    <t xml:space="preserve">MISS APPLE</t>
  </si>
  <si>
    <t xml:space="preserve">фолсы ярко-лиловые с ярко-желтым пятном и фиолетовой сеточкой, стандарты сиренево-розоватые (новый цвет в колористике ирисов)</t>
  </si>
  <si>
    <t xml:space="preserve">Iris sibirica</t>
  </si>
  <si>
    <t xml:space="preserve">Iris sibirica Sun Grooves</t>
  </si>
  <si>
    <t xml:space="preserve">САН ГРУВЗ</t>
  </si>
  <si>
    <t xml:space="preserve">SUN GROOVES</t>
  </si>
  <si>
    <t xml:space="preserve">бронзово-желтый с желтым пятном, центральные лепестки светло-желтые, палевые с голубыми полосками, Н-70см</t>
  </si>
  <si>
    <t xml:space="preserve">Iris sibirica Tipped In Blue</t>
  </si>
  <si>
    <t xml:space="preserve">ТИППЕД ИН БЛЮ</t>
  </si>
  <si>
    <t xml:space="preserve">TIPPED IN BLUE</t>
  </si>
  <si>
    <t xml:space="preserve">желтый с голубыми пятнами и голубыми стандартами, выглядят как мотыльки, Н-60см</t>
  </si>
  <si>
    <t xml:space="preserve">Iris sibirica Bundle of Joy</t>
  </si>
  <si>
    <t xml:space="preserve">БАНДЛ ОФ ДЖОЙ</t>
  </si>
  <si>
    <t xml:space="preserve">BUNDLE OF JOY</t>
  </si>
  <si>
    <t xml:space="preserve">МАХРОВЫЙ, фиолетово-лиловый с белыми прожилками Н=85см</t>
  </si>
  <si>
    <t xml:space="preserve">Iris sibirica Cape Cod Boys</t>
  </si>
  <si>
    <t xml:space="preserve">КЕЙП КОД БОЙЗ</t>
  </si>
  <si>
    <t xml:space="preserve">CAPE COD BOYS</t>
  </si>
  <si>
    <t xml:space="preserve">голубовато-синий с желтым пятном Н 70см</t>
  </si>
  <si>
    <t xml:space="preserve">Iris sibirica Careless Sally</t>
  </si>
  <si>
    <t xml:space="preserve">КЭЕРЛЕСС САЛЛИ</t>
  </si>
  <si>
    <t xml:space="preserve">CARELESS SALLY</t>
  </si>
  <si>
    <t xml:space="preserve">лиловый с желто-синим пятном Н-65см</t>
  </si>
  <si>
    <t xml:space="preserve">Iris sibirica Concord Cruch</t>
  </si>
  <si>
    <t xml:space="preserve">КОНКОРД КРАШ</t>
  </si>
  <si>
    <t xml:space="preserve">CONCORD CRUSH</t>
  </si>
  <si>
    <t xml:space="preserve">МАХРОВЫЙ насыщенно-синий с жёлтоватым с синими прожилками  пятном</t>
  </si>
  <si>
    <t xml:space="preserve">Iris sibirica Contrast In Styles</t>
  </si>
  <si>
    <t xml:space="preserve">КОНТРАСТ ИН СТАЙЛС</t>
  </si>
  <si>
    <t xml:space="preserve">CONTRAST IN STYLES</t>
  </si>
  <si>
    <t xml:space="preserve">ярко-сиреневый край , белая середина, жёлтый центр</t>
  </si>
  <si>
    <t xml:space="preserve">Iris sibirica Currier</t>
  </si>
  <si>
    <t xml:space="preserve">КАРРЬЕР</t>
  </si>
  <si>
    <t xml:space="preserve">CURRIER</t>
  </si>
  <si>
    <t xml:space="preserve">фиолетово-лиловый с белым пятном Н 85см</t>
  </si>
  <si>
    <t xml:space="preserve">Iris sibirica Dance Balerina Dance</t>
  </si>
  <si>
    <t xml:space="preserve">ДЭНС БАЛЕРИНА ДЭНС</t>
  </si>
  <si>
    <t xml:space="preserve">DANCE BALLERINA DANCE</t>
  </si>
  <si>
    <t xml:space="preserve">тёмно-розовые внешние лепестки, бледно-розовые внутренние</t>
  </si>
  <si>
    <t xml:space="preserve">Iris sibirica Dawn Waltz</t>
  </si>
  <si>
    <t xml:space="preserve">ДАУН ВАЛЬЦ</t>
  </si>
  <si>
    <t xml:space="preserve">DAWN WALTZ</t>
  </si>
  <si>
    <t xml:space="preserve">бледно-сиренево-розовый с жёлтым пятном и красными штрижками</t>
  </si>
  <si>
    <t xml:space="preserve">Iris sibirica Dear Delight</t>
  </si>
  <si>
    <t xml:space="preserve">ДИАР ДЕЛАЙТ</t>
  </si>
  <si>
    <t xml:space="preserve">DEAR DELIGHT</t>
  </si>
  <si>
    <t xml:space="preserve">Iris sibirica Double Standard</t>
  </si>
  <si>
    <t xml:space="preserve">ДАБЛ СТАНДАРТ</t>
  </si>
  <si>
    <t xml:space="preserve">DOUBLE STANDARD</t>
  </si>
  <si>
    <t xml:space="preserve">МАХРОВЫЙ ярко-фиолетовый с жёлтым центром</t>
  </si>
  <si>
    <t xml:space="preserve">Iris sibirica Esther C.D.M.</t>
  </si>
  <si>
    <t xml:space="preserve">ЭСТЕР С.Д.М.</t>
  </si>
  <si>
    <t xml:space="preserve">ESTHER C.D.M.</t>
  </si>
  <si>
    <t xml:space="preserve">белый с желтым пятном Н-100см</t>
  </si>
  <si>
    <t xml:space="preserve">Iris sibirica Flying Fiddless</t>
  </si>
  <si>
    <t xml:space="preserve">ФЛАИНГ ФИДДЛЕСС</t>
  </si>
  <si>
    <t xml:space="preserve">FLYING FIDDLESS</t>
  </si>
  <si>
    <t xml:space="preserve">желтые с бронзовой сеточкой фолсы, стандарты бледно желтые и светло-голубые со светло-желтой полосой, Н 70см</t>
  </si>
  <si>
    <t xml:space="preserve">Iris sibirica Harpswell Happiness</t>
  </si>
  <si>
    <t xml:space="preserve">ХАРПСВИЛ ХЭППИНЕСС</t>
  </si>
  <si>
    <t xml:space="preserve">HARPSWELL HAPPINESS</t>
  </si>
  <si>
    <t xml:space="preserve">белый с желтовато-зеленым основанием</t>
  </si>
  <si>
    <t xml:space="preserve">Iris sibirica Having Fun</t>
  </si>
  <si>
    <t xml:space="preserve">ХЭВИНГ ФАН</t>
  </si>
  <si>
    <t xml:space="preserve">HAVING FUN</t>
  </si>
  <si>
    <t xml:space="preserve">МАХРОВЫЙ нежно-сиреневый с ярко-желтым центром</t>
  </si>
  <si>
    <t xml:space="preserve">Iris sibirica How Audacious</t>
  </si>
  <si>
    <t xml:space="preserve">ХАУ АУДЕЙШИОС</t>
  </si>
  <si>
    <t xml:space="preserve">HOW AUDACIOUS</t>
  </si>
  <si>
    <t xml:space="preserve">фолсы темно-фиолетовые с желтым сигналом и фиолетовой сеточкой, стандарты сиреневые, Н=70см</t>
  </si>
  <si>
    <t xml:space="preserve">Iris sibirica I See Stars</t>
  </si>
  <si>
    <t xml:space="preserve">АЙ СИ СТАРЗ</t>
  </si>
  <si>
    <t xml:space="preserve">I SEE STARS</t>
  </si>
  <si>
    <t xml:space="preserve">васильково-синий с белым жилкованием у центра Н-75см</t>
  </si>
  <si>
    <t xml:space="preserve">Iris sibirica Imperial Opal</t>
  </si>
  <si>
    <t xml:space="preserve">ИМПЕРИАЛ ОПАЛ</t>
  </si>
  <si>
    <t xml:space="preserve">IMPERIAL OPAL</t>
  </si>
  <si>
    <t xml:space="preserve">МАХРОВЫЙ фиолетовый с жёлто-белым пятном</t>
  </si>
  <si>
    <t xml:space="preserve">Iris sibirica Kabluey</t>
  </si>
  <si>
    <t xml:space="preserve">КАБЛУИ</t>
  </si>
  <si>
    <t xml:space="preserve">KABLUEY</t>
  </si>
  <si>
    <t xml:space="preserve">МАХРОВЫЙ, фиолетовый с бело-жёлтым пятном</t>
  </si>
  <si>
    <t xml:space="preserve">Iris sibirica Kaboom</t>
  </si>
  <si>
    <t xml:space="preserve">КАБУУМ</t>
  </si>
  <si>
    <t xml:space="preserve">KABOOM</t>
  </si>
  <si>
    <t xml:space="preserve">МАХРОВЫЙ, фиолетовый с кремовым пятном</t>
  </si>
  <si>
    <t xml:space="preserve">Iris sibirica Kiss The Girl</t>
  </si>
  <si>
    <t xml:space="preserve">КИСС ЗЕ ГЁРЛ</t>
  </si>
  <si>
    <t xml:space="preserve">KISS THE GIRL</t>
  </si>
  <si>
    <t xml:space="preserve">медово-желтый Н-70см</t>
  </si>
  <si>
    <t xml:space="preserve">Iris sibirica Lemon Veil</t>
  </si>
  <si>
    <t xml:space="preserve">ЛЕМОН ВЕЙЛ</t>
  </si>
  <si>
    <t xml:space="preserve">LEMON VEIL</t>
  </si>
  <si>
    <t xml:space="preserve">палево-розовый с желтым пятном</t>
  </si>
  <si>
    <t xml:space="preserve">Iris sibirica Moon Silk</t>
  </si>
  <si>
    <t xml:space="preserve">МУН СИЛК</t>
  </si>
  <si>
    <t xml:space="preserve">MOON SILK</t>
  </si>
  <si>
    <t xml:space="preserve">верхние лепестки белые, нижние зеленовато-желтые</t>
  </si>
  <si>
    <t xml:space="preserve">Iris sibirica Nagareboshi</t>
  </si>
  <si>
    <t xml:space="preserve">Iris sibirica I See Stars 2</t>
  </si>
  <si>
    <t xml:space="preserve">НАГАРЕБОШИ</t>
  </si>
  <si>
    <t xml:space="preserve">NAGAREBOSHI</t>
  </si>
  <si>
    <t xml:space="preserve">темно-синий с белым мазком Н-70см</t>
  </si>
  <si>
    <t xml:space="preserve">Iris sibirica Not Quite White</t>
  </si>
  <si>
    <t xml:space="preserve">НОТ КУАЙТ УАЙТ</t>
  </si>
  <si>
    <t xml:space="preserve">NOT QUITE WHITE</t>
  </si>
  <si>
    <t xml:space="preserve">фолсы белые с легким лавандовым оттенком, сигнал кремовый с сиреневыми прожилками, стандарты белые, Н=45см</t>
  </si>
  <si>
    <t xml:space="preserve">Iris sibirica Pink Parfait</t>
  </si>
  <si>
    <t xml:space="preserve">ПИНК ПАРФЕЙТ</t>
  </si>
  <si>
    <t xml:space="preserve">PINK PARFAIT</t>
  </si>
  <si>
    <t xml:space="preserve">нежно-сиреневый , центр желтый, расположение лепестков как у розы</t>
  </si>
  <si>
    <t xml:space="preserve">Iris sibirica Rikugi Sakura</t>
  </si>
  <si>
    <t xml:space="preserve">РИКУГИ САКУРА</t>
  </si>
  <si>
    <t xml:space="preserve">RIKUGI SAKURA</t>
  </si>
  <si>
    <t xml:space="preserve">нежно-лавандовый с жёлтым центром</t>
  </si>
  <si>
    <t xml:space="preserve">Iris sibirica Roaring Jelly</t>
  </si>
  <si>
    <t xml:space="preserve">РОАРИНГ ДЖЕЛЛИ</t>
  </si>
  <si>
    <t xml:space="preserve">ROARING JELLY</t>
  </si>
  <si>
    <t xml:space="preserve">лиловый с жёлтым центром, самые верхние лепестки -лавандовые</t>
  </si>
  <si>
    <t xml:space="preserve">Iris sibirica Sarah Tiffany</t>
  </si>
  <si>
    <t xml:space="preserve">САРА ТИФФАНИ</t>
  </si>
  <si>
    <t xml:space="preserve">SARAH TIFFANY</t>
  </si>
  <si>
    <t xml:space="preserve">фолсы бронзово-лиловые с желтой каймой и пятном, стандарты сиренево-кремовые</t>
  </si>
  <si>
    <t xml:space="preserve">Iris sibirica See Ya Later</t>
  </si>
  <si>
    <t xml:space="preserve">СИ Я ЛЕЙТЕР</t>
  </si>
  <si>
    <t xml:space="preserve">SEE YA LATER</t>
  </si>
  <si>
    <t xml:space="preserve">ярко-лиловый с желтым пятном и фиолетовым жилкованием Н-80см</t>
  </si>
  <si>
    <t xml:space="preserve">Iris sibirica Shaker's Prayer</t>
  </si>
  <si>
    <t xml:space="preserve">ШЕЙКЕРС ПРЕЙЕР</t>
  </si>
  <si>
    <t xml:space="preserve">SHAKER'S PRAYER</t>
  </si>
  <si>
    <t xml:space="preserve">верхние сиреневые, нижние белые с сиреневыми пррожилками и желтым пятном</t>
  </si>
  <si>
    <t xml:space="preserve">Iris sibirica Summer Revels</t>
  </si>
  <si>
    <t xml:space="preserve">САММЕР РЕВЕЛС</t>
  </si>
  <si>
    <t xml:space="preserve">SUMMER REVELS</t>
  </si>
  <si>
    <t xml:space="preserve">Iris sibirica Tumble Bug</t>
  </si>
  <si>
    <t xml:space="preserve">ТАМБЛ БАГ</t>
  </si>
  <si>
    <t xml:space="preserve">TUMBLE BUG</t>
  </si>
  <si>
    <t xml:space="preserve">МАХРОВЫЙ  темно-сиреневый с небольшим кремово-желтым пятном</t>
  </si>
  <si>
    <t xml:space="preserve">IRIS ENSATA / ИРИС МЕЧЕВИДНЫЙ (транспортировка и хранение до посадки при темп. 0+5ºС)</t>
  </si>
  <si>
    <t xml:space="preserve">Iris ensata Dinnerplate Blueberry Pie </t>
  </si>
  <si>
    <t xml:space="preserve">ИРИС МЕЧЕВИДНЫЙ </t>
  </si>
  <si>
    <t xml:space="preserve">ДИНЕРПЛЕЙТ БЛЮБЕРРИ ПАЙ</t>
  </si>
  <si>
    <t xml:space="preserve">Dinner Plate™ Blueberry Pie</t>
  </si>
  <si>
    <t xml:space="preserve">МАХРОВЫЙ темно-лиловый с фиолетовым пятном и желтым центром, цветок 15см, Н-60см</t>
  </si>
  <si>
    <t xml:space="preserve">Iris ensata</t>
  </si>
  <si>
    <t xml:space="preserve">Iris ensata Dinnerplate Cheese Cake</t>
  </si>
  <si>
    <t xml:space="preserve">ДИНЕРПЛЕЙТ ЧИЗКЕЙК КЕЙК</t>
  </si>
  <si>
    <t xml:space="preserve">Dinner Plate™ Cheese Cake</t>
  </si>
  <si>
    <t xml:space="preserve">МАХРОВЫЙ нежно-сиреневый с темно-сиреневым пятном и сеточкой, центр желтый, цветок 15см, Н-70см</t>
  </si>
  <si>
    <t xml:space="preserve">Iris ensata Dinnerplate Ice Cream</t>
  </si>
  <si>
    <t xml:space="preserve">ДИНЕРПЛЕЙТ АЙС КРИМ</t>
  </si>
  <si>
    <t xml:space="preserve">Dinner Plate™ Ice Cream</t>
  </si>
  <si>
    <t xml:space="preserve">МАХРОВЫЙ лавандово-голубой с желтым центром, цветок 15см, Н-60см</t>
  </si>
  <si>
    <t xml:space="preserve">Iris ensata Dinnerplate Jell-O</t>
  </si>
  <si>
    <t xml:space="preserve">ДИНЕРПЛЕЙТ ДЖЕЛЛ-О</t>
  </si>
  <si>
    <t xml:space="preserve">Dinner Plate™ Jell-O</t>
  </si>
  <si>
    <t xml:space="preserve">МАХРОВЫЙ пурпурно-лиловый с белой сеточкой и желтым центром, цветок 15см, Н-50см</t>
  </si>
  <si>
    <t xml:space="preserve">Iris ensata Dinnerplate Tiramisu</t>
  </si>
  <si>
    <t xml:space="preserve">ДИНЕРПЛЕЙТ ТИРАМИСУ</t>
  </si>
  <si>
    <t xml:space="preserve">Dinner Plate™ Tirimasu</t>
  </si>
  <si>
    <t xml:space="preserve">МАХРОВЫЙ белый с сиренево-розовой каймой, цветок 15см, Н-60см</t>
  </si>
  <si>
    <t xml:space="preserve">Iris ensata Good Omen</t>
  </si>
  <si>
    <t xml:space="preserve">ГУД МЕН</t>
  </si>
  <si>
    <t xml:space="preserve">GOOD OMEN</t>
  </si>
  <si>
    <t xml:space="preserve">лиловый с бело-жёлтыми мазками у центра</t>
  </si>
  <si>
    <t xml:space="preserve">Iris ensata Greywoods Catrina</t>
  </si>
  <si>
    <t xml:space="preserve">ГРЕЙВУДС КАТРИНА</t>
  </si>
  <si>
    <t xml:space="preserve">GREYWOODS CATRINA</t>
  </si>
  <si>
    <t xml:space="preserve">голубой с фиолетовыми прожилками, желтый центр, стандарты фиолетовые</t>
  </si>
  <si>
    <t xml:space="preserve">Iris ensata Harlequinesque</t>
  </si>
  <si>
    <t xml:space="preserve">АРЛЕКИНЕСК</t>
  </si>
  <si>
    <t xml:space="preserve">HARLEQUINESQUE</t>
  </si>
  <si>
    <t xml:space="preserve">нежно-сиреневый с ярко-сиреневой каймой, 90см</t>
  </si>
  <si>
    <t xml:space="preserve">Iris ensata Wave Action</t>
  </si>
  <si>
    <t xml:space="preserve">ВЕЙВ АКШИОН</t>
  </si>
  <si>
    <t xml:space="preserve">WAVE ACTION</t>
  </si>
  <si>
    <t xml:space="preserve">нежно-голубой с широкой белой каймой, сигнал желтый, очень крупный цветок 20см, Н-90см</t>
  </si>
  <si>
    <t xml:space="preserve">Iris ensata White Ladies</t>
  </si>
  <si>
    <t xml:space="preserve">УАЙТ ЛЕЙДИЗ</t>
  </si>
  <si>
    <t xml:space="preserve">WHITE LADIES</t>
  </si>
  <si>
    <t xml:space="preserve">белый с еле заметной розоватостью и с желтыми лучами от центра</t>
  </si>
  <si>
    <t xml:space="preserve">IRIS / ИРИС (транспортировка и хранение до посадки при темп. 0+5ºС)</t>
  </si>
  <si>
    <t xml:space="preserve">Iris louisiana Ann Chowning</t>
  </si>
  <si>
    <t xml:space="preserve">Ирис луизианский</t>
  </si>
  <si>
    <t xml:space="preserve">ЭНН ЧАУНИНГ</t>
  </si>
  <si>
    <t xml:space="preserve">ANN CHOWNING</t>
  </si>
  <si>
    <t xml:space="preserve">ярко-красный с желтым пятном</t>
  </si>
  <si>
    <t xml:space="preserve">Iris louisiana</t>
  </si>
  <si>
    <t xml:space="preserve">Iris louisiana Black Gamecock</t>
  </si>
  <si>
    <t xml:space="preserve">БЛЭК ГЕЙМКОК</t>
  </si>
  <si>
    <t xml:space="preserve">BLACK GAMECOCK</t>
  </si>
  <si>
    <t xml:space="preserve">очень тёмный фиолетовый с жёлтыми полосками в центре</t>
  </si>
  <si>
    <t xml:space="preserve">Iris louisiana Bold Pretender</t>
  </si>
  <si>
    <t xml:space="preserve">БОЛД ПРЕТЕНДЕР</t>
  </si>
  <si>
    <t xml:space="preserve">BOLD PRETENDER</t>
  </si>
  <si>
    <t xml:space="preserve">кумачовый с жёлтым центром</t>
  </si>
  <si>
    <t xml:space="preserve">Iris pallida Variegata</t>
  </si>
  <si>
    <t xml:space="preserve">Ирис бледный</t>
  </si>
  <si>
    <t xml:space="preserve">ВАРИЕГАТА</t>
  </si>
  <si>
    <t xml:space="preserve">PALLIDA VARIEGATA</t>
  </si>
  <si>
    <t xml:space="preserve">Ирис бледный Вариегата имеет широкие бело-зеленые листья. Цветы большие сиренево-голубые с ароматом французких духов! сажать нужно в полутень, Н-80см</t>
  </si>
  <si>
    <t xml:space="preserve">Iris pallida</t>
  </si>
  <si>
    <t xml:space="preserve">Iris pumila Banbury Ruffles</t>
  </si>
  <si>
    <t xml:space="preserve">Ирис карликовый</t>
  </si>
  <si>
    <t xml:space="preserve">БАНБУРИ РАФФЛС</t>
  </si>
  <si>
    <t xml:space="preserve">BANBURY RUFFLES</t>
  </si>
  <si>
    <t xml:space="preserve">ГОФРИР. Бархатно-фиолетовый</t>
  </si>
  <si>
    <t xml:space="preserve">Iris pumila</t>
  </si>
  <si>
    <t xml:space="preserve">Iris pumila Black Cherry Delight</t>
  </si>
  <si>
    <t xml:space="preserve">БЛЭК ЧЕРРИ ДЕЛАЙТ</t>
  </si>
  <si>
    <t xml:space="preserve">BLACK CHERRY DELIGHT</t>
  </si>
  <si>
    <t xml:space="preserve">белый с лиловым пятном</t>
  </si>
  <si>
    <t xml:space="preserve">Iris pumila Bluedenim</t>
  </si>
  <si>
    <t xml:space="preserve">БЛЮ ДЕНИМ</t>
  </si>
  <si>
    <t xml:space="preserve">BLUE DENIM</t>
  </si>
  <si>
    <t xml:space="preserve">нежно-голубой с синими прожилками</t>
  </si>
  <si>
    <t xml:space="preserve">Iris pumila Brassie</t>
  </si>
  <si>
    <t xml:space="preserve">БРАССИ</t>
  </si>
  <si>
    <t xml:space="preserve">BRASSIE</t>
  </si>
  <si>
    <t xml:space="preserve">золотисто-жёлтый</t>
  </si>
  <si>
    <t xml:space="preserve">Iris pumila Cat's Eye</t>
  </si>
  <si>
    <t xml:space="preserve">КЭТС АЙ</t>
  </si>
  <si>
    <t xml:space="preserve">CAT'S EYE</t>
  </si>
  <si>
    <t xml:space="preserve">необычная темно розовая окраска с большим темно-винно-вишневым пятном, Н-38см</t>
  </si>
  <si>
    <t xml:space="preserve">Iris pumila Cherry Garden</t>
  </si>
  <si>
    <t xml:space="preserve">ЧЕРРИ ГАРДЕН</t>
  </si>
  <si>
    <t xml:space="preserve">CHERRY GARDEN</t>
  </si>
  <si>
    <t xml:space="preserve">бархатно-лиловый</t>
  </si>
  <si>
    <t xml:space="preserve">Iris pumila Dream Stuff</t>
  </si>
  <si>
    <t xml:space="preserve">ДРИМ СТАФФ</t>
  </si>
  <si>
    <t xml:space="preserve">DREAM STUFF</t>
  </si>
  <si>
    <t xml:space="preserve">Iris pumila Eyebright</t>
  </si>
  <si>
    <t xml:space="preserve">АЙБРАЙТ</t>
  </si>
  <si>
    <t xml:space="preserve">EYEBRIGHT</t>
  </si>
  <si>
    <t xml:space="preserve">желтый с бронзово-пурпурными мазками и штрихами, Н-20см</t>
  </si>
  <si>
    <t xml:space="preserve">Iris pumila Orange Caper</t>
  </si>
  <si>
    <t xml:space="preserve">ОРАНДЖ КАПЕР</t>
  </si>
  <si>
    <t xml:space="preserve">ORANGE CAPER</t>
  </si>
  <si>
    <t xml:space="preserve">лососево-оранжевый Н-20см</t>
  </si>
  <si>
    <t xml:space="preserve">Iris pumila Petit Polka</t>
  </si>
  <si>
    <t xml:space="preserve">ПЕТИТ ПОЛКА</t>
  </si>
  <si>
    <t xml:space="preserve">PETITE POLKA</t>
  </si>
  <si>
    <t xml:space="preserve">синий с белой серединой</t>
  </si>
  <si>
    <t xml:space="preserve">Iris pumila Red Heart</t>
  </si>
  <si>
    <t xml:space="preserve">РЭД ХЕРТ</t>
  </si>
  <si>
    <t xml:space="preserve">нижние лепестки с темно-бордовые с широкой светло-желтой каймой, верхние лепестки белые с сиреневым напылением, Н- 30 см</t>
  </si>
  <si>
    <t xml:space="preserve">Iris pumila Yoyo</t>
  </si>
  <si>
    <t xml:space="preserve">ЙО ЙО</t>
  </si>
  <si>
    <t xml:space="preserve">YO YO</t>
  </si>
  <si>
    <t xml:space="preserve">сиреневый с лиловым пятном</t>
  </si>
  <si>
    <t xml:space="preserve">ПИОН</t>
  </si>
  <si>
    <t xml:space="preserve">PAEONIA / ПИОН (транспортировка и хранение до посадки при темп. 0+5ºС)</t>
  </si>
  <si>
    <t xml:space="preserve">Paeonia Red</t>
  </si>
  <si>
    <t xml:space="preserve">КРАСНЫЙ</t>
  </si>
  <si>
    <t xml:space="preserve">RED</t>
  </si>
  <si>
    <t xml:space="preserve">2/3 n</t>
  </si>
  <si>
    <t xml:space="preserve">Paeonia lactiflora</t>
  </si>
  <si>
    <t xml:space="preserve">Paeonia White</t>
  </si>
  <si>
    <t xml:space="preserve">БЕЛЫЙ</t>
  </si>
  <si>
    <t xml:space="preserve">WHITE</t>
  </si>
  <si>
    <t xml:space="preserve">МАХРОВЫЙ белый</t>
  </si>
  <si>
    <t xml:space="preserve">Paeonia Pink</t>
  </si>
  <si>
    <t xml:space="preserve">РОЗОВЫЙ</t>
  </si>
  <si>
    <t xml:space="preserve">PINK</t>
  </si>
  <si>
    <t xml:space="preserve">МАХРОВЫЙ розовый</t>
  </si>
  <si>
    <t xml:space="preserve">Paeonia Adolphe Rousseau</t>
  </si>
  <si>
    <t xml:space="preserve">АДОЛЬФ РУССО</t>
  </si>
  <si>
    <t xml:space="preserve">ADOLPHE ROUSSEAU</t>
  </si>
  <si>
    <t xml:space="preserve">МАХРОВЫЙ красный с сиреневым отливом</t>
  </si>
  <si>
    <t xml:space="preserve">Paeonia Albert Crousse</t>
  </si>
  <si>
    <t xml:space="preserve">АЛЬБЕРТ КРАУСС</t>
  </si>
  <si>
    <t xml:space="preserve">ALBERT CROUSSE</t>
  </si>
  <si>
    <t xml:space="preserve">МАХРОВЫЙ, сиреневато-розовый</t>
  </si>
  <si>
    <t xml:space="preserve">Paeonia Alice Harding</t>
  </si>
  <si>
    <t xml:space="preserve">АЛИСА ХАРДИНГ</t>
  </si>
  <si>
    <t xml:space="preserve">ALICE HARDING</t>
  </si>
  <si>
    <t xml:space="preserve">Paeonia Amabilis</t>
  </si>
  <si>
    <t xml:space="preserve">АМАБИЛИС</t>
  </si>
  <si>
    <t xml:space="preserve">AMABILIS</t>
  </si>
  <si>
    <t xml:space="preserve">ПОЛУМАХРОВЫЙ сиренево-розовый с беловатой каёмкой </t>
  </si>
  <si>
    <t xml:space="preserve">Paeonia Anemoniflora officinalis</t>
  </si>
  <si>
    <t xml:space="preserve">АНЕМОНЕФЛОРА</t>
  </si>
  <si>
    <t xml:space="preserve">ANEMONEFLORA</t>
  </si>
  <si>
    <t xml:space="preserve">тёмно-розовый</t>
  </si>
  <si>
    <t xml:space="preserve">2/+ n</t>
  </si>
  <si>
    <t xml:space="preserve">Paeonia officinalis</t>
  </si>
  <si>
    <t xml:space="preserve">Paeonia Angel Cheeks</t>
  </si>
  <si>
    <t xml:space="preserve">АНГЕЛ ЧИКС</t>
  </si>
  <si>
    <t xml:space="preserve">ANGEL CHEEKS</t>
  </si>
  <si>
    <t xml:space="preserve">МАХРОВЫЙ нежнейший бледно-розовый с белым</t>
  </si>
  <si>
    <t xml:space="preserve">Paeonia Auguste Dessert</t>
  </si>
  <si>
    <t xml:space="preserve">АВГУСТ ДЕСЕРТ</t>
  </si>
  <si>
    <t xml:space="preserve">AUGUSTE DESSERT</t>
  </si>
  <si>
    <t xml:space="preserve">ПОЛУМАХРОВЫЙ кораллово-розовый со светлым кантом</t>
  </si>
  <si>
    <t xml:space="preserve">Paeonia Avalanche</t>
  </si>
  <si>
    <t xml:space="preserve">АВАЛАНЧ</t>
  </si>
  <si>
    <t xml:space="preserve">AVALANCHE</t>
  </si>
  <si>
    <t xml:space="preserve">Paeonia Barbara</t>
  </si>
  <si>
    <t xml:space="preserve">БАРБАРА</t>
  </si>
  <si>
    <t xml:space="preserve">BARBARA</t>
  </si>
  <si>
    <t xml:space="preserve">МАХРОВЫЙ пурпурно-красный</t>
  </si>
  <si>
    <t xml:space="preserve">Paeonia Big Ben</t>
  </si>
  <si>
    <t xml:space="preserve">БИГ БЕН</t>
  </si>
  <si>
    <t xml:space="preserve">BIG BEN</t>
  </si>
  <si>
    <t xml:space="preserve">МАХРОВЫЙ лиловый</t>
  </si>
  <si>
    <t xml:space="preserve">Paeonia Big Red Boomer Summer</t>
  </si>
  <si>
    <t xml:space="preserve">БИГ РЕД БУМЕР СУНЕР</t>
  </si>
  <si>
    <t xml:space="preserve">BIG RED BOOMER SOONER</t>
  </si>
  <si>
    <t xml:space="preserve">Paeonia Bouchela</t>
  </si>
  <si>
    <t xml:space="preserve">БУШЕЛА</t>
  </si>
  <si>
    <t xml:space="preserve">BOUCHELA</t>
  </si>
  <si>
    <t xml:space="preserve">МАХРОВЫЙ насыщенно розовый, переливистый</t>
  </si>
  <si>
    <t xml:space="preserve">Paeonia Boule De Neige</t>
  </si>
  <si>
    <t xml:space="preserve">БОУЛ ДЕ НЕЖЕ</t>
  </si>
  <si>
    <t xml:space="preserve">BOULE DE NEIGE</t>
  </si>
  <si>
    <t xml:space="preserve">Paeonia Bowl Of Beauty</t>
  </si>
  <si>
    <t xml:space="preserve">множество кремовых трубчатых лепестков в окружении ярко-розовых нежных лепестков. В центре ярко-розовые точки</t>
  </si>
  <si>
    <t xml:space="preserve">Paeonia Buckeye Bell</t>
  </si>
  <si>
    <t xml:space="preserve">БАКАЙ БЕЛЛЕ</t>
  </si>
  <si>
    <t xml:space="preserve">BUCKEYE BELLE</t>
  </si>
  <si>
    <t xml:space="preserve">ПОЛУМАХРОВЫЙ тёмно-бордовый, глянцевый</t>
  </si>
  <si>
    <t xml:space="preserve">Paeonia Bunker Hill</t>
  </si>
  <si>
    <t xml:space="preserve">БУНКЕР ХИЛЛ</t>
  </si>
  <si>
    <t xml:space="preserve">BUNKER HILL</t>
  </si>
  <si>
    <t xml:space="preserve">МАХРОВЫЙ сиренево-розовый</t>
  </si>
  <si>
    <t xml:space="preserve">Paeonia Carol</t>
  </si>
  <si>
    <t xml:space="preserve">КАРОЛ</t>
  </si>
  <si>
    <t xml:space="preserve">CAROL</t>
  </si>
  <si>
    <t xml:space="preserve">МАХРОВЫЙ ярко-красный</t>
  </si>
  <si>
    <t xml:space="preserve">Paeonia hybrid</t>
  </si>
  <si>
    <t xml:space="preserve">Paeonia Catarina Fontijn</t>
  </si>
  <si>
    <t xml:space="preserve">КАТАРИНА ФОНТАЙН</t>
  </si>
  <si>
    <t xml:space="preserve">CATHARINA FONTYN</t>
  </si>
  <si>
    <t xml:space="preserve">МАХРОВЫЙ нежно-сиреневый с белым</t>
  </si>
  <si>
    <t xml:space="preserve">Paeonia Charles White</t>
  </si>
  <si>
    <t xml:space="preserve">ЧАРЛИЗ УАЙТ</t>
  </si>
  <si>
    <t xml:space="preserve">CHARLIES WHITE</t>
  </si>
  <si>
    <t xml:space="preserve">МАХРОВЫЙ белый с переходом в кремовый</t>
  </si>
  <si>
    <t xml:space="preserve">Paeonia Cora Stubs</t>
  </si>
  <si>
    <t xml:space="preserve">КОРА СТАБС</t>
  </si>
  <si>
    <t xml:space="preserve">CORA STUBS</t>
  </si>
  <si>
    <t xml:space="preserve">МАХРОВЫЙ сиренево-розовый с белым махровым центром</t>
  </si>
  <si>
    <t xml:space="preserve">Paeonia Coral Charm</t>
  </si>
  <si>
    <t xml:space="preserve">КОРАЛ ШАРМ</t>
  </si>
  <si>
    <t xml:space="preserve">CORAL CHARM</t>
  </si>
  <si>
    <t xml:space="preserve">ПОЛУМАХРОВЫЙ кораллово-персиково-розовый</t>
  </si>
  <si>
    <t xml:space="preserve">Paeonia Coral Fay</t>
  </si>
  <si>
    <t xml:space="preserve">КОРАЛ ФЭЙ</t>
  </si>
  <si>
    <t xml:space="preserve">CORAL FAY</t>
  </si>
  <si>
    <t xml:space="preserve">ПОЛУМАХРОВЫЙ красный с сиреневым отливом</t>
  </si>
  <si>
    <t xml:space="preserve">Paeonia Coral 'N Gold</t>
  </si>
  <si>
    <t xml:space="preserve">КОРАЛ Н ГОЛД</t>
  </si>
  <si>
    <t xml:space="preserve">CORAL 'N GOLD</t>
  </si>
  <si>
    <t xml:space="preserve">ПОЛУМАХРОВЫЙ ярко-коралловый, постепенно меняет цвет на лососево-коралловый, центр из желтых тычинок, Н-90см цветок 18см</t>
  </si>
  <si>
    <t xml:space="preserve">Paeonia Coral Sunset</t>
  </si>
  <si>
    <t xml:space="preserve">КОРАЛ САНСЕТ</t>
  </si>
  <si>
    <t xml:space="preserve">CORAL SUNSET</t>
  </si>
  <si>
    <t xml:space="preserve">МАХРОВЫЙ кораллово-красный</t>
  </si>
  <si>
    <t xml:space="preserve">Paeonia Coral Supreme</t>
  </si>
  <si>
    <t xml:space="preserve">КОРАЛ СУПРИМ</t>
  </si>
  <si>
    <t xml:space="preserve">CORAL SUPREME</t>
  </si>
  <si>
    <t xml:space="preserve">ПОЛУМАХРОВЫЙ кораллово-розовый, перламутровый</t>
  </si>
  <si>
    <t xml:space="preserve">Paeonia Cuckoo's Nest</t>
  </si>
  <si>
    <t xml:space="preserve">КУККОЗ НЕСТ</t>
  </si>
  <si>
    <t xml:space="preserve">CUCKOOS NEST</t>
  </si>
  <si>
    <t xml:space="preserve">ПОЛУМАХРОВЫЙ, японская форма цветка, яркий, малиново-рубиновый, стаминодии с кремовыми кончиками, Н-70см, цветок 16см</t>
  </si>
  <si>
    <t xml:space="preserve">Paeonia Cytherea</t>
  </si>
  <si>
    <t xml:space="preserve">ЦИТЕРИЯ</t>
  </si>
  <si>
    <t xml:space="preserve">CYTHEREA</t>
  </si>
  <si>
    <t xml:space="preserve">Paeonia Day Dream</t>
  </si>
  <si>
    <t xml:space="preserve">ДЭЙДРИМ</t>
  </si>
  <si>
    <t xml:space="preserve">DAYDREAM</t>
  </si>
  <si>
    <t xml:space="preserve">МАХРОВЫЙ белый с лиловым</t>
  </si>
  <si>
    <t xml:space="preserve">Paeonia Do Tell</t>
  </si>
  <si>
    <t xml:space="preserve">ДУ ТЕЛЛ</t>
  </si>
  <si>
    <t xml:space="preserve">DO TELL</t>
  </si>
  <si>
    <t xml:space="preserve">ПОЛУМАХРОВЫЙ бледно-розовый, центр ярко-розовый</t>
  </si>
  <si>
    <t xml:space="preserve">Paeonia Dr Alexandr Fleming</t>
  </si>
  <si>
    <t xml:space="preserve">Д-Р АЛЕКСАНДР ФЛЭМИНГ</t>
  </si>
  <si>
    <t xml:space="preserve">DR. ALEXANDER FLEMMING</t>
  </si>
  <si>
    <t xml:space="preserve">МАХРОВЫЙ насыщенный, электрически-розовый</t>
  </si>
  <si>
    <t xml:space="preserve">Paeonia Duchesse De Nemours</t>
  </si>
  <si>
    <t xml:space="preserve">ДЮШЕСС ДЕ НЕМОРОУЗ</t>
  </si>
  <si>
    <t xml:space="preserve">DUCHESSE DE NEMOURS</t>
  </si>
  <si>
    <t xml:space="preserve">Paeonia Eden's Perfume</t>
  </si>
  <si>
    <t xml:space="preserve">ЭДЕНС ПАРФЮМ</t>
  </si>
  <si>
    <t xml:space="preserve">EDEN'S PERFUME</t>
  </si>
  <si>
    <t xml:space="preserve">МАХРОВЫЙ нежно-розовый с белым переливом</t>
  </si>
  <si>
    <t xml:space="preserve">Paeonia Edulis Superba</t>
  </si>
  <si>
    <t xml:space="preserve">ЭДУЛИС СУПЕРБА</t>
  </si>
  <si>
    <t xml:space="preserve">EDULIS SUPERBA</t>
  </si>
  <si>
    <t xml:space="preserve">МАХРОВЫЙ тёмно-розовый</t>
  </si>
  <si>
    <t xml:space="preserve">Paeonia Felix Crousse</t>
  </si>
  <si>
    <t xml:space="preserve">ФЕЛИКС КРАУСС</t>
  </si>
  <si>
    <t xml:space="preserve">FELIX CROUSSE</t>
  </si>
  <si>
    <t xml:space="preserve">МАХРОВЫЙ карминно-красный</t>
  </si>
  <si>
    <t xml:space="preserve">Paeonia Festiva Maxima</t>
  </si>
  <si>
    <t xml:space="preserve">ФЕСТИВА МАКСИМА</t>
  </si>
  <si>
    <t xml:space="preserve">FESTIVA MAXIMA</t>
  </si>
  <si>
    <t xml:space="preserve">МАХРОВЫЙ белый с ярко-розовым мазком</t>
  </si>
  <si>
    <t xml:space="preserve">Paeonia Gardenia</t>
  </si>
  <si>
    <t xml:space="preserve">ГАРДЕНИЯ</t>
  </si>
  <si>
    <t xml:space="preserve">GARDENIA</t>
  </si>
  <si>
    <t xml:space="preserve">МАХРОВЫЙ белый с розовым отливом </t>
  </si>
  <si>
    <t xml:space="preserve">Paeonia Gay Paree</t>
  </si>
  <si>
    <t xml:space="preserve">ГАЙ ПЭРИ</t>
  </si>
  <si>
    <t xml:space="preserve">GAY PAREE</t>
  </si>
  <si>
    <t xml:space="preserve">МАХРОВЫЙ ярко-розовый с белой "юбочкой"</t>
  </si>
  <si>
    <t xml:space="preserve">Paeonia General Macmahon</t>
  </si>
  <si>
    <t xml:space="preserve">ГЕНЕРАЛ МАК МЭХОН</t>
  </si>
  <si>
    <t xml:space="preserve">GENERAL MAC MAHON</t>
  </si>
  <si>
    <t xml:space="preserve">Paeonia Gilbert Barthelot</t>
  </si>
  <si>
    <t xml:space="preserve">ЖИЛЬБЕР БАРТЕЛОТ</t>
  </si>
  <si>
    <t xml:space="preserve">GILBERT BARTHELOT</t>
  </si>
  <si>
    <t xml:space="preserve">МАХРОВЫЙ сиренево-розовый </t>
  </si>
  <si>
    <t xml:space="preserve">Paeonia Henry Bockstoce</t>
  </si>
  <si>
    <t xml:space="preserve">ГЕНРИ БОКСТОК</t>
  </si>
  <si>
    <t xml:space="preserve">HENRY BOCKSTOCE</t>
  </si>
  <si>
    <t xml:space="preserve">МАХРОВЫЙ Большие карминно-красные цветки</t>
  </si>
  <si>
    <t xml:space="preserve">Paeonia Honey Gold</t>
  </si>
  <si>
    <t xml:space="preserve">ХАНИ ГОЛД</t>
  </si>
  <si>
    <t xml:space="preserve">HONEY GOLD</t>
  </si>
  <si>
    <t xml:space="preserve">МАХРОВЫЙНежнейше-роз. внешние леп. и верх +жёлт.центр</t>
  </si>
  <si>
    <t xml:space="preserve">Paeonia Immaculee</t>
  </si>
  <si>
    <t xml:space="preserve">ИММАКУЛЕ</t>
  </si>
  <si>
    <t xml:space="preserve">IMMACULÉE</t>
  </si>
  <si>
    <t xml:space="preserve">(японский) МАХРОВЫЙ белый</t>
  </si>
  <si>
    <t xml:space="preserve">Paeonia Inspecteur Lavergne</t>
  </si>
  <si>
    <t xml:space="preserve">ИНСПЕКТОР ЛАВЕРНЬЕ</t>
  </si>
  <si>
    <t xml:space="preserve">INSPECTEUR LAVERGNE</t>
  </si>
  <si>
    <t xml:space="preserve">Paeonia Kansas</t>
  </si>
  <si>
    <t xml:space="preserve">КАНЗАС</t>
  </si>
  <si>
    <t xml:space="preserve">KANSAS</t>
  </si>
  <si>
    <t xml:space="preserve">МАХРОВЫЙ чисто-красный</t>
  </si>
  <si>
    <t xml:space="preserve">Paeonia Karl Rosenfield</t>
  </si>
  <si>
    <t xml:space="preserve">КАРЛ РОЗЕНФЕЛЬД</t>
  </si>
  <si>
    <t xml:space="preserve">KARL ROSENFIELD</t>
  </si>
  <si>
    <t xml:space="preserve">МАХРОВЫЙ винно-красный</t>
  </si>
  <si>
    <t xml:space="preserve">Paeonia Kelway's Glorious</t>
  </si>
  <si>
    <t xml:space="preserve">КЕЛВЕЙС ГЛОРИОЗ</t>
  </si>
  <si>
    <t xml:space="preserve">KELWAY'S GLORIOUS</t>
  </si>
  <si>
    <t xml:space="preserve">Paeonia Koningin Wilhelmina</t>
  </si>
  <si>
    <t xml:space="preserve">КОНИНГИН ВИЛЬГЕЛЬМИНА</t>
  </si>
  <si>
    <t xml:space="preserve">KONINGIN WILHELMINA</t>
  </si>
  <si>
    <t xml:space="preserve">МАХРОВЫЙ бледно-перламутрово-розовый</t>
  </si>
  <si>
    <t xml:space="preserve">Paeonia Lady Orchid</t>
  </si>
  <si>
    <t xml:space="preserve">ЛЕДИ ОРХИД</t>
  </si>
  <si>
    <t xml:space="preserve">LADY ORCHID</t>
  </si>
  <si>
    <t xml:space="preserve">МАХРОВЫЙ нежнейше-розовый</t>
  </si>
  <si>
    <t xml:space="preserve">Paeonia Laura Dessert</t>
  </si>
  <si>
    <t xml:space="preserve">ЛАУРА ДЕСЕРТ</t>
  </si>
  <si>
    <t xml:space="preserve">LAURA DESSERT</t>
  </si>
  <si>
    <t xml:space="preserve">Paeonia Louis Van Houtte</t>
  </si>
  <si>
    <t xml:space="preserve">ЛУИС ВАН ХОТТ</t>
  </si>
  <si>
    <t xml:space="preserve">LOUIS VAN HOUTTE</t>
  </si>
  <si>
    <t xml:space="preserve">Paeonia Madame Emile Debatene</t>
  </si>
  <si>
    <t xml:space="preserve">МАДАМ ЭМИЛЬ ДЕБАТЕН</t>
  </si>
  <si>
    <t xml:space="preserve">MADAME EMILE DEBATENE</t>
  </si>
  <si>
    <t xml:space="preserve">МАХРОВЫЙ розовый с кремовым центром</t>
  </si>
  <si>
    <t xml:space="preserve">Paeonia Margaret Truman</t>
  </si>
  <si>
    <t xml:space="preserve">МАРГАРЕТ ТРУМАН</t>
  </si>
  <si>
    <t xml:space="preserve">MARGRET TRUMAN</t>
  </si>
  <si>
    <t xml:space="preserve">МАХРОВЫЙ сиреневато-розовый</t>
  </si>
  <si>
    <t xml:space="preserve">Paeonia Marie Lemoine</t>
  </si>
  <si>
    <t xml:space="preserve">МАРИ ЛЕМОЙН</t>
  </si>
  <si>
    <t xml:space="preserve">MARIE LEMOINE</t>
  </si>
  <si>
    <t xml:space="preserve">Paeonia Miss Eckhart</t>
  </si>
  <si>
    <t xml:space="preserve">МИСС ЭКХАРД</t>
  </si>
  <si>
    <t xml:space="preserve">MISS ECKHARD</t>
  </si>
  <si>
    <t xml:space="preserve">Paeonia Monsieur Charles Levecque</t>
  </si>
  <si>
    <t xml:space="preserve">МОНСИР ШАРЛЬ ЛЕВЁК</t>
  </si>
  <si>
    <t xml:space="preserve">MONSIEUR CHARLES LEVECQUE</t>
  </si>
  <si>
    <t xml:space="preserve">МАХРОВЫЙ перламутрово-розовый</t>
  </si>
  <si>
    <t xml:space="preserve">Paeonia Moonstone</t>
  </si>
  <si>
    <t xml:space="preserve">МУНСТОУН</t>
  </si>
  <si>
    <t xml:space="preserve">MOONSTONE</t>
  </si>
  <si>
    <t xml:space="preserve">МАХРОВЫЙ белый, чуть тронутый розовым</t>
  </si>
  <si>
    <t xml:space="preserve">Paeonia Mother's Choice</t>
  </si>
  <si>
    <t xml:space="preserve">МАЗЕРС ЧОИС</t>
  </si>
  <si>
    <t xml:space="preserve">MOTHERS CHOICE</t>
  </si>
  <si>
    <t xml:space="preserve">Paeonia Mr. Ed</t>
  </si>
  <si>
    <t xml:space="preserve">МИСТЕР ЭД</t>
  </si>
  <si>
    <t xml:space="preserve">Mister Ed</t>
  </si>
  <si>
    <t xml:space="preserve">МАХРОВЫЙ нежнейший розовый, почти белый</t>
  </si>
  <si>
    <t xml:space="preserve">Paeonia Mutabilis Plena</t>
  </si>
  <si>
    <t xml:space="preserve">МУТАБИЛИС ПЛЕНА</t>
  </si>
  <si>
    <t xml:space="preserve">MUTABILIS PLENA</t>
  </si>
  <si>
    <t xml:space="preserve">МАХРОВЫЙ палево-розовый</t>
  </si>
  <si>
    <t xml:space="preserve">Paeonia Nancy Nora</t>
  </si>
  <si>
    <t xml:space="preserve">НЭНСИ НОРА</t>
  </si>
  <si>
    <t xml:space="preserve">NANCY NORA</t>
  </si>
  <si>
    <t xml:space="preserve">МАХРОВЫЙ розовый, переливистый</t>
  </si>
  <si>
    <t xml:space="preserve">Paeonia Nippon Beauty</t>
  </si>
  <si>
    <t xml:space="preserve">НИППОН БЬЮТИ</t>
  </si>
  <si>
    <t xml:space="preserve">NIPPON BEAUTY</t>
  </si>
  <si>
    <t xml:space="preserve">малиновый с махровым центром, у которого  белый кант по краю</t>
  </si>
  <si>
    <t xml:space="preserve">Paeonia Nymphe</t>
  </si>
  <si>
    <t xml:space="preserve">NYMPHE</t>
  </si>
  <si>
    <t xml:space="preserve">кораллово-розовый с жёлтой сердцевинкой</t>
  </si>
  <si>
    <t xml:space="preserve">Paeonia Pecher</t>
  </si>
  <si>
    <t xml:space="preserve">ПЕЧЕР</t>
  </si>
  <si>
    <t xml:space="preserve">PECHER</t>
  </si>
  <si>
    <t xml:space="preserve">МАХРОВЫЙ белый с желтоватым отсветом</t>
  </si>
  <si>
    <t xml:space="preserve">Paeonia Peter Brand</t>
  </si>
  <si>
    <t xml:space="preserve">ПИТЕР БРЕНД</t>
  </si>
  <si>
    <t xml:space="preserve">PETER BRAND</t>
  </si>
  <si>
    <t xml:space="preserve">МАХРОВЫЙ гранатовый</t>
  </si>
  <si>
    <t xml:space="preserve">Paeonia Pink Hawaiian Coral</t>
  </si>
  <si>
    <t xml:space="preserve">ПИНК ГАВАЙАН КОРАЛ</t>
  </si>
  <si>
    <t xml:space="preserve">PINK HAWAIIAN CORAL</t>
  </si>
  <si>
    <t xml:space="preserve">МАХРОВЫЙ коралловый с переливом в нежно-розовый</t>
  </si>
  <si>
    <t xml:space="preserve">Paeonia President Taft</t>
  </si>
  <si>
    <t xml:space="preserve">ПРЕЗИДЕНТ ТАФТ</t>
  </si>
  <si>
    <t xml:space="preserve">PRESIDENT TAFT</t>
  </si>
  <si>
    <t xml:space="preserve">МАХРОВЫЙ розовато-кремовый</t>
  </si>
  <si>
    <t xml:space="preserve">Paeonia Primevere</t>
  </si>
  <si>
    <t xml:space="preserve">ПРИМАВЕРА</t>
  </si>
  <si>
    <t xml:space="preserve">PRIMEVERE</t>
  </si>
  <si>
    <t xml:space="preserve">МАХРОВЫЙ нежный светло-жёлтый</t>
  </si>
  <si>
    <t xml:space="preserve">Paeonia Raspberry Sundae</t>
  </si>
  <si>
    <t xml:space="preserve">РЭСПБЕРРИ САНДАЕ</t>
  </si>
  <si>
    <t xml:space="preserve">RASPBERRY SUNDAE</t>
  </si>
  <si>
    <t xml:space="preserve">МАХРОВЫЙ нежно-розовый с жёлтым</t>
  </si>
  <si>
    <t xml:space="preserve">Paeonia Red Charm</t>
  </si>
  <si>
    <t xml:space="preserve">РЕД ШАРМ</t>
  </si>
  <si>
    <t xml:space="preserve">RED CHARM</t>
  </si>
  <si>
    <t xml:space="preserve">ЭКСТРА МАХРОВЫЙкроваво-красный</t>
  </si>
  <si>
    <t xml:space="preserve">Paeonia Red Magic</t>
  </si>
  <si>
    <t xml:space="preserve">РЕД МЕДЖИК</t>
  </si>
  <si>
    <t xml:space="preserve">RED MAGIC</t>
  </si>
  <si>
    <t xml:space="preserve">Paeonia Red Sarah Bernhardt</t>
  </si>
  <si>
    <t xml:space="preserve">РЕД САРА БЕРНАРД</t>
  </si>
  <si>
    <t xml:space="preserve">RED SARAH BERNHARDT</t>
  </si>
  <si>
    <t xml:space="preserve">МАХРОВЫЙ тёмно-красный</t>
  </si>
  <si>
    <t xml:space="preserve">Paeonia Renato</t>
  </si>
  <si>
    <t xml:space="preserve">РЕНАТО</t>
  </si>
  <si>
    <t xml:space="preserve">RENATO</t>
  </si>
  <si>
    <t xml:space="preserve">МАХРОВЫЙ красно-сиреневый</t>
  </si>
  <si>
    <t xml:space="preserve">Paeonia Riches And Fame</t>
  </si>
  <si>
    <t xml:space="preserve">РИЧЕЗ ЭНД ФЭЙМ</t>
  </si>
  <si>
    <t xml:space="preserve">RICHES AND FAME</t>
  </si>
  <si>
    <t xml:space="preserve">Paeonia Rosea Plena</t>
  </si>
  <si>
    <t xml:space="preserve">РОЗА ПЛЕНА</t>
  </si>
  <si>
    <t xml:space="preserve">ROSEA PLENA</t>
  </si>
  <si>
    <t xml:space="preserve">МАХРОВЫЙ розовый с белым переливом</t>
  </si>
  <si>
    <t xml:space="preserve">Paeonia Santa Fe</t>
  </si>
  <si>
    <t xml:space="preserve">САНТА ФЕ</t>
  </si>
  <si>
    <t xml:space="preserve">SANTA FAY</t>
  </si>
  <si>
    <t xml:space="preserve">Сиренево-розовая юбка, белый центр</t>
  </si>
  <si>
    <t xml:space="preserve">Paeonia Sarah Bernhardt</t>
  </si>
  <si>
    <t xml:space="preserve">Paeonia Highlight 2</t>
  </si>
  <si>
    <t xml:space="preserve">САРА БЕРНАР</t>
  </si>
  <si>
    <t xml:space="preserve">SARAH BERNHARDT</t>
  </si>
  <si>
    <t xml:space="preserve">МАХРОВЫЙ жемчужно-розовый</t>
  </si>
  <si>
    <t xml:space="preserve">Paeonia Sebastiaan Maas</t>
  </si>
  <si>
    <t xml:space="preserve">СЕБАСТИАН МААС</t>
  </si>
  <si>
    <t xml:space="preserve">SEBASTIAAN MAAS</t>
  </si>
  <si>
    <t xml:space="preserve">Paeonia Shirley Temple</t>
  </si>
  <si>
    <t xml:space="preserve">ШИРЛИ ТЕМПЛ</t>
  </si>
  <si>
    <t xml:space="preserve">SHIRLEY TEMPLE</t>
  </si>
  <si>
    <t xml:space="preserve">МАХРОВЫЙбелый с розовой серединкой</t>
  </si>
  <si>
    <t xml:space="preserve">Paeonia Solange</t>
  </si>
  <si>
    <t xml:space="preserve">СОЛАНЖ</t>
  </si>
  <si>
    <t xml:space="preserve">SOLANGE</t>
  </si>
  <si>
    <t xml:space="preserve">ЭКСТРА МАХРОВЫЙ нежно-светло-розовый</t>
  </si>
  <si>
    <t xml:space="preserve">Paeonia Sorbet</t>
  </si>
  <si>
    <t xml:space="preserve">СОРБЕТ</t>
  </si>
  <si>
    <t xml:space="preserve">SORBET</t>
  </si>
  <si>
    <t xml:space="preserve">МАХРОВЫЙ ТРЁХСЛОЙНЫЙ нежно-роэовый с кремовой"юбочкой" посередине</t>
  </si>
  <si>
    <t xml:space="preserve">Paeonia Sword Dance</t>
  </si>
  <si>
    <t xml:space="preserve">СВОРД ДАНС</t>
  </si>
  <si>
    <t xml:space="preserve">SWORD DANCE</t>
  </si>
  <si>
    <t xml:space="preserve">МАХРОВЫЙ малиновая юбка, кремовый центр с розовым отливом</t>
  </si>
  <si>
    <t xml:space="preserve">Paeonia Top Brass</t>
  </si>
  <si>
    <t xml:space="preserve">Paeonia Nice Gal 2</t>
  </si>
  <si>
    <t xml:space="preserve">ТОП БРАСС</t>
  </si>
  <si>
    <t xml:space="preserve">TOP BRASS</t>
  </si>
  <si>
    <t xml:space="preserve">МАХРОВЫЙ кремово-жёлтый с розоватым переливом</t>
  </si>
  <si>
    <t xml:space="preserve">Paeonia W.F. Turner</t>
  </si>
  <si>
    <t xml:space="preserve">В.Ф. ТЁРНЕТ</t>
  </si>
  <si>
    <t xml:space="preserve">W.F. TURNER</t>
  </si>
  <si>
    <t xml:space="preserve">МАХРОВЫЙ, по краям розовый, к центру более перламутровый</t>
  </si>
  <si>
    <t xml:space="preserve">Paeonia White Cap</t>
  </si>
  <si>
    <t xml:space="preserve">УАЙТ КЭП</t>
  </si>
  <si>
    <t xml:space="preserve">WHITE CAP</t>
  </si>
  <si>
    <t xml:space="preserve">МАХРОВЫЙ нижние малиновые лепестки слегка отогнуты вниз, "шапочка махровая кремовая</t>
  </si>
  <si>
    <t xml:space="preserve">Paeonia White Sara Bernard</t>
  </si>
  <si>
    <t xml:space="preserve">УАЙТ САРА БЕРНАРД</t>
  </si>
  <si>
    <t xml:space="preserve">WHITE SARAH BERNHARDT</t>
  </si>
  <si>
    <t xml:space="preserve">Paeonia White Wings</t>
  </si>
  <si>
    <t xml:space="preserve">УАЙТ ВИНГЗ</t>
  </si>
  <si>
    <t xml:space="preserve">WHITE WINGS</t>
  </si>
  <si>
    <t xml:space="preserve">хорошо выраженная жёлтая серединка в обрамлении нежнейших белых лепестков с ярко-розовыми мазками</t>
  </si>
  <si>
    <t xml:space="preserve">PAEONIA / ПИОН серия "Коллекционер" (транспортировка и хранение до посадки при темп. 0+5ºС)</t>
  </si>
  <si>
    <t xml:space="preserve">Paeonia Bowl of Cream</t>
  </si>
  <si>
    <t xml:space="preserve">Paeonia The Fawn 1</t>
  </si>
  <si>
    <t xml:space="preserve">БОУЛ ОФ КРЕМ</t>
  </si>
  <si>
    <t xml:space="preserve">BOWL OF CREAM</t>
  </si>
  <si>
    <t xml:space="preserve">МАХРОВЫЙ, бело-кремовый</t>
  </si>
  <si>
    <t xml:space="preserve">Paeonia Candy Striped</t>
  </si>
  <si>
    <t xml:space="preserve">КЭНДИ СТРАЙПЕД</t>
  </si>
  <si>
    <t xml:space="preserve">CANDY STRIPED</t>
  </si>
  <si>
    <t xml:space="preserve">МАХРОВЫЙ белый с малиновыми линиями и штрихами</t>
  </si>
  <si>
    <t xml:space="preserve">Paeonia Command Performance</t>
  </si>
  <si>
    <t xml:space="preserve">КОММАНД ПЕРФОРМАНС</t>
  </si>
  <si>
    <t xml:space="preserve">COMMAND PERFORMANCE</t>
  </si>
  <si>
    <t xml:space="preserve">МАХРОВЫЙ, малиново-красный, внешние лепестки как чаша для многочисленных внутренних</t>
  </si>
  <si>
    <t xml:space="preserve">Paeonia Eliza Lundy</t>
  </si>
  <si>
    <t xml:space="preserve">ЭЛИЗА ЛУНДИ</t>
  </si>
  <si>
    <t xml:space="preserve">ELIZA LUNDY</t>
  </si>
  <si>
    <t xml:space="preserve">МАХРОВЫЙ красный, плотный, лучший пейзажный Н-60см</t>
  </si>
  <si>
    <t xml:space="preserve">Paeonia Etched Salmon</t>
  </si>
  <si>
    <t xml:space="preserve">ЭТЧЕД САЛМОН</t>
  </si>
  <si>
    <t xml:space="preserve">ETCHED SALMON</t>
  </si>
  <si>
    <t xml:space="preserve">МАХРОВЫЙ тёмно-лососевый, переливистый</t>
  </si>
  <si>
    <t xml:space="preserve">Paeonia Gold Mine</t>
  </si>
  <si>
    <t xml:space="preserve">ГОЛД МАЙН</t>
  </si>
  <si>
    <t xml:space="preserve">GOLD MINE</t>
  </si>
  <si>
    <t xml:space="preserve">МАХРОВЫЙ Первый травянистый пион желтого цвета. Большие, ароматные золотисто-желтые цветы. Морозоустойчивый</t>
  </si>
  <si>
    <t xml:space="preserve">Paeonia Green Halo</t>
  </si>
  <si>
    <t xml:space="preserve">ГРИН ХАЛО</t>
  </si>
  <si>
    <t xml:space="preserve">GREEN HALO</t>
  </si>
  <si>
    <t xml:space="preserve">МАХРОВЫЙ белый с салатовой юбочкой</t>
  </si>
  <si>
    <t xml:space="preserve">Paeonia Green Lotus</t>
  </si>
  <si>
    <t xml:space="preserve">ГРИН ЛОТОС</t>
  </si>
  <si>
    <t xml:space="preserve">GREEN LOTUS</t>
  </si>
  <si>
    <t xml:space="preserve">ПОЛУМАХРОВЫЙ очень живописный, белый с светло-зелёноватым перистым рисунком  и розовым мазком по краю лепестка, центр цветка -жёлтый</t>
  </si>
  <si>
    <t xml:space="preserve">Paeonia Johnny</t>
  </si>
  <si>
    <t xml:space="preserve">ДЖОННИ</t>
  </si>
  <si>
    <t xml:space="preserve">JOHNNY</t>
  </si>
  <si>
    <t xml:space="preserve">МАХРОВЫЙ , сиреневато-ярко-розовый, стаминодии гофрированные бело-кремовые с желтым кантом</t>
  </si>
  <si>
    <t xml:space="preserve">Paeonia Kirinmaru</t>
  </si>
  <si>
    <t xml:space="preserve">КИРИНМАРУ</t>
  </si>
  <si>
    <t xml:space="preserve">KIRINMARU</t>
  </si>
  <si>
    <t xml:space="preserve">МАХРОВЫЙ белый с малиновыми широкими мазками и линиями</t>
  </si>
  <si>
    <t xml:space="preserve">Paeonia Lemon Chiffon</t>
  </si>
  <si>
    <t xml:space="preserve">ЛЕМОН ШИФФОН</t>
  </si>
  <si>
    <t xml:space="preserve">LEMON CHIFFON</t>
  </si>
  <si>
    <t xml:space="preserve">МАХРОВЫЙ , желтовато-кремовы, легкий и воздушный, как шифоновый платок</t>
  </si>
  <si>
    <t xml:space="preserve">Paeonia Miss America</t>
  </si>
  <si>
    <t xml:space="preserve">МИСС АМЕРИКА</t>
  </si>
  <si>
    <t xml:space="preserve">MISS AMERICA</t>
  </si>
  <si>
    <t xml:space="preserve">ОЧЕНЬ КРУПНЫЙ дтаметр цветка до 25 см, белоснежный, стаминодии желтые</t>
  </si>
  <si>
    <t xml:space="preserve">Paeonia Moon Over Barrington</t>
  </si>
  <si>
    <t xml:space="preserve">МУН ОВЕР БАРРИНГТОН</t>
  </si>
  <si>
    <t xml:space="preserve">MOON OVER BARRINGTON</t>
  </si>
  <si>
    <t xml:space="preserve">МАХРОВЫЙ цветы цвета сливок. Очень крупный. Диаметр цветка 20 см. Умеренно ароматный (пряный). Хорошо подходит для срезки.
Высота растения 75 см.
Среднего срока цветения.</t>
  </si>
  <si>
    <t xml:space="preserve">Paeonia hybride</t>
  </si>
  <si>
    <t xml:space="preserve">Paeonia Nice Gal</t>
  </si>
  <si>
    <t xml:space="preserve">НАЙС ГАЛ</t>
  </si>
  <si>
    <t xml:space="preserve">NICE GAL</t>
  </si>
  <si>
    <t xml:space="preserve">ПОЛУМАХРОВЫЙ, розово-лавандовый, в центре желтые тычинки, симметричного красивого сложения по типу георгина. Ценится за очень обильное цветение в средние сроки. До 50 цветокв га 3-х летнем растении Ландшафтный.</t>
  </si>
  <si>
    <t xml:space="preserve">Paeonia Old Faithful</t>
  </si>
  <si>
    <t xml:space="preserve">ОЛД ФЕЙТФУЛЛ</t>
  </si>
  <si>
    <t xml:space="preserve">OLD FAITHFULL</t>
  </si>
  <si>
    <t xml:space="preserve">МАХРОВЫЙ кумачовый</t>
  </si>
  <si>
    <t xml:space="preserve">Paeonia The Fawn</t>
  </si>
  <si>
    <t xml:space="preserve">ЗЕ ФАУН</t>
  </si>
  <si>
    <t xml:space="preserve">THE FAWN</t>
  </si>
  <si>
    <t xml:space="preserve">МАХРОВЫЙ кремово-розовый, на некоторых лепестках тонкий красный кант</t>
  </si>
  <si>
    <t xml:space="preserve">Paeonia Twitterpated</t>
  </si>
  <si>
    <t xml:space="preserve">ТВИТТЕРПЕЙТЕД</t>
  </si>
  <si>
    <t xml:space="preserve">TWITTERPATED</t>
  </si>
  <si>
    <t xml:space="preserve">изысканный пион с причудливо изогнутыми лепестками, кремовый с розовыми мазками и штрихами, стаминодии желтые</t>
  </si>
  <si>
    <r>
      <rPr>
        <b val="true"/>
        <i val="true"/>
        <sz val="11"/>
        <color rgb="FF003300"/>
        <rFont val="Arial"/>
        <family val="2"/>
        <charset val="204"/>
      </rPr>
      <t xml:space="preserve">МНОГОЛЕТНИКИ"COLOR LINE". ЛЕТО-ОСЕНЬ 2019, </t>
    </r>
    <r>
      <rPr>
        <b val="true"/>
        <i val="true"/>
        <sz val="11"/>
        <color rgb="FFFF6600"/>
        <rFont val="Arial"/>
        <family val="2"/>
        <charset val="204"/>
      </rPr>
      <t xml:space="preserve">КРУПНАЯ ФАСОВКА - БИГПАК
</t>
    </r>
    <r>
      <rPr>
        <b val="true"/>
        <i val="true"/>
        <sz val="11"/>
        <color rgb="FF003300"/>
        <rFont val="Arial"/>
        <family val="2"/>
        <charset val="204"/>
      </rPr>
      <t xml:space="preserve">Голландия (интернет-каталог: www.gardenbulbs.ru )  - СКИДКА 0%</t>
    </r>
  </si>
  <si>
    <t xml:space="preserve">Корни упакованы в п/эт. пакеты с торфом
Предложение без обязательств до момента подтверждения заказа. Некоторые сорта доступны в ограниченном количестве. По результатам сбора урожая возможны изменения подтвержденных заявок.
Обращаем Ваше внимание на условия хранения и транспортировки посадочного материала ( 0+2 С)
В случае нарушения температурного режима товар может потерять качество.</t>
  </si>
  <si>
    <t xml:space="preserve">Просим по всем возникающим вопросам обращаться по тел. (495) 974-88-36  или gardenbulbs@yandex.ru</t>
  </si>
  <si>
    <t xml:space="preserve">Корней в БигПаке.</t>
  </si>
  <si>
    <t xml:space="preserve">ЦЕНА за БП., руб.</t>
  </si>
  <si>
    <r>
      <rPr>
        <b val="true"/>
        <sz val="8"/>
        <rFont val="Arial"/>
        <family val="2"/>
        <charset val="204"/>
      </rPr>
      <t xml:space="preserve">ЗАКАЗ, </t>
    </r>
    <r>
      <rPr>
        <b val="true"/>
        <u val="single"/>
        <sz val="8"/>
        <rFont val="Arial"/>
        <family val="2"/>
        <charset val="204"/>
      </rPr>
      <t xml:space="preserve">БигПаков</t>
    </r>
  </si>
  <si>
    <r>
      <rPr>
        <b val="true"/>
        <i val="true"/>
        <sz val="16"/>
        <color rgb="FFE46C0A"/>
        <rFont val="Arial"/>
        <family val="2"/>
        <charset val="204"/>
      </rPr>
      <t xml:space="preserve">КРУПНАЯ ФАСОВКА - БИГПАК  </t>
    </r>
    <r>
      <rPr>
        <b val="true"/>
        <i val="true"/>
        <sz val="16"/>
        <color rgb="FF003300"/>
        <rFont val="Arial"/>
        <family val="2"/>
        <charset val="204"/>
      </rPr>
      <t xml:space="preserve"> ЛИЛИИ "COLOR LINE". Голландия</t>
    </r>
  </si>
  <si>
    <t xml:space="preserve">СКИДКА 0%</t>
  </si>
  <si>
    <t xml:space="preserve">ЗАКАЗ, БигПаков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</si>
</sst>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#,##0.00&quot;р.&quot;;\-#,##0.00&quot;р.&quot;;;@"/>
    <numFmt numFmtId="166" formatCode="#,##0.00_ ;[RED]\-#,##0.00;;@"/>
    <numFmt numFmtId="167" formatCode="0%;\-0;;@"/>
    <numFmt numFmtId="168" formatCode="0%"/>
    <numFmt numFmtId="169" formatCode="0"/>
    <numFmt numFmtId="170" formatCode="#,##0.00;;;@"/>
    <numFmt numFmtId="171" formatCode="0;\-0;;@"/>
    <numFmt numFmtId="172" formatCode="@"/>
    <numFmt numFmtId="173" formatCode="0.00"/>
    <numFmt numFmtId="174" formatCode="0;[RED]\-0;;@"/>
    <numFmt numFmtId="175" formatCode="#,##0"/>
    <numFmt numFmtId="176" formatCode="00000_###000_00"/>
    <numFmt numFmtId="177" formatCode="General"/>
    <numFmt numFmtId="178" formatCode="#,##0.00&quot;р.&quot;"/>
    <numFmt numFmtId="179" formatCode="#,##0_ ;[RED]\-#,##0\ "/>
    <numFmt numFmtId="180" formatCode="#,##0.00"/>
    <numFmt numFmtId="181" formatCode="0_ ;[RED]\-0\ "/>
    <numFmt numFmtId="182" formatCode="[$-419]MMM/YY"/>
    <numFmt numFmtId="183" formatCode="0.0"/>
    <numFmt numFmtId="184" formatCode="#,##0.00_ ;\-#,##0.00;;@"/>
    <numFmt numFmtId="185" formatCode="#,##0.00_ ;[RED]\-#,##0.00\ "/>
  </numFmts>
  <fonts count="17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1"/>
      <name val="Arial Cyr"/>
      <family val="0"/>
      <charset val="204"/>
    </font>
    <font>
      <sz val="9"/>
      <name val="Arial Cyr"/>
      <family val="0"/>
      <charset val="204"/>
    </font>
    <font>
      <b val="true"/>
      <i val="true"/>
      <sz val="11"/>
      <color rgb="FF000080"/>
      <name val="Times New Roman"/>
      <family val="1"/>
      <charset val="204"/>
    </font>
    <font>
      <i val="true"/>
      <sz val="8"/>
      <name val="Arial Cyr"/>
      <family val="0"/>
      <charset val="204"/>
    </font>
    <font>
      <sz val="11"/>
      <name val="Arial Cyr"/>
      <family val="0"/>
      <charset val="204"/>
    </font>
    <font>
      <b val="true"/>
      <i val="true"/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sz val="10"/>
      <color rgb="FF0000FF"/>
      <name val="Arial Cyr"/>
      <family val="0"/>
      <charset val="204"/>
    </font>
    <font>
      <b val="true"/>
      <i val="true"/>
      <sz val="14"/>
      <color rgb="FF000080"/>
      <name val="Arial Cyr"/>
      <family val="0"/>
      <charset val="204"/>
    </font>
    <font>
      <b val="true"/>
      <u val="single"/>
      <sz val="12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1"/>
      <name val="Arial Cyr"/>
      <family val="0"/>
      <charset val="204"/>
    </font>
    <font>
      <b val="true"/>
      <i val="true"/>
      <u val="single"/>
      <sz val="12"/>
      <name val="Arial"/>
      <family val="2"/>
      <charset val="204"/>
    </font>
    <font>
      <b val="true"/>
      <i val="true"/>
      <sz val="8"/>
      <name val="Arial"/>
      <family val="2"/>
      <charset val="204"/>
    </font>
    <font>
      <b val="true"/>
      <sz val="12"/>
      <name val="Arial"/>
      <family val="2"/>
      <charset val="204"/>
    </font>
    <font>
      <b val="true"/>
      <i val="true"/>
      <sz val="20"/>
      <color rgb="FFFF0000"/>
      <name val="Times New Roman"/>
      <family val="1"/>
      <charset val="204"/>
    </font>
    <font>
      <b val="true"/>
      <sz val="20"/>
      <color rgb="FFFF0000"/>
      <name val="Times New Roman"/>
      <family val="1"/>
      <charset val="204"/>
    </font>
    <font>
      <b val="true"/>
      <i val="true"/>
      <u val="single"/>
      <sz val="18"/>
      <name val="Arial"/>
      <family val="2"/>
      <charset val="204"/>
    </font>
    <font>
      <b val="true"/>
      <i val="true"/>
      <u val="single"/>
      <sz val="14"/>
      <color rgb="FF632523"/>
      <name val="Arial"/>
      <family val="2"/>
      <charset val="204"/>
    </font>
    <font>
      <b val="true"/>
      <i val="true"/>
      <u val="single"/>
      <sz val="20"/>
      <name val="Arial"/>
      <family val="2"/>
      <charset val="204"/>
    </font>
    <font>
      <b val="true"/>
      <sz val="24"/>
      <name val="Arial"/>
      <family val="2"/>
      <charset val="204"/>
    </font>
    <font>
      <b val="true"/>
      <i val="true"/>
      <sz val="11"/>
      <color rgb="FF003300"/>
      <name val="Arial"/>
      <family val="2"/>
      <charset val="204"/>
    </font>
    <font>
      <b val="true"/>
      <i val="true"/>
      <u val="single"/>
      <sz val="12"/>
      <name val="Arial Cyr"/>
      <family val="0"/>
      <charset val="204"/>
    </font>
    <font>
      <b val="true"/>
      <i val="true"/>
      <u val="single"/>
      <sz val="12"/>
      <color rgb="FFFF0000"/>
      <name val="Arial Cyr"/>
      <family val="0"/>
      <charset val="204"/>
    </font>
    <font>
      <b val="true"/>
      <sz val="8"/>
      <color rgb="FFFF0000"/>
      <name val="Arial Cyr"/>
      <family val="0"/>
      <charset val="204"/>
    </font>
    <font>
      <b val="true"/>
      <i val="true"/>
      <u val="single"/>
      <sz val="16"/>
      <name val="Arial Cyr"/>
      <family val="0"/>
      <charset val="204"/>
    </font>
    <font>
      <sz val="10"/>
      <name val="Calibri"/>
      <family val="2"/>
      <charset val="204"/>
    </font>
    <font>
      <sz val="12"/>
      <name val="Arial"/>
      <family val="2"/>
      <charset val="204"/>
    </font>
    <font>
      <b val="true"/>
      <sz val="8"/>
      <name val="Arial Cyr"/>
      <family val="0"/>
      <charset val="204"/>
    </font>
    <font>
      <b val="true"/>
      <sz val="8"/>
      <name val="Arial"/>
      <family val="2"/>
      <charset val="204"/>
    </font>
    <font>
      <b val="true"/>
      <sz val="7"/>
      <name val="Calibri"/>
      <family val="2"/>
      <charset val="204"/>
    </font>
    <font>
      <u val="single"/>
      <sz val="10"/>
      <color rgb="FF0000FF"/>
      <name val="Arial Cyr"/>
      <family val="0"/>
      <charset val="204"/>
    </font>
    <font>
      <b val="true"/>
      <u val="single"/>
      <sz val="10"/>
      <color rgb="FF0000FF"/>
      <name val="Arial"/>
      <family val="2"/>
      <charset val="204"/>
    </font>
    <font>
      <sz val="10"/>
      <color rgb="FFFF0000"/>
      <name val="Arial Cyr"/>
      <family val="0"/>
      <charset val="204"/>
    </font>
    <font>
      <b val="true"/>
      <i val="true"/>
      <sz val="9"/>
      <name val="Arial Cyr"/>
      <family val="0"/>
      <charset val="204"/>
    </font>
    <font>
      <b val="true"/>
      <i val="true"/>
      <sz val="10"/>
      <name val="Arial Cyr"/>
      <family val="0"/>
      <charset val="204"/>
    </font>
    <font>
      <b val="true"/>
      <u val="single"/>
      <sz val="10"/>
      <color rgb="FF0000FF"/>
      <name val="Arial"/>
      <family val="2"/>
      <charset val="1"/>
    </font>
    <font>
      <b val="true"/>
      <sz val="10"/>
      <color rgb="FF006600"/>
      <name val="Arial Cyr"/>
      <family val="0"/>
      <charset val="204"/>
    </font>
    <font>
      <b val="true"/>
      <sz val="8"/>
      <color rgb="FF4F6228"/>
      <name val="Calibri"/>
      <family val="2"/>
      <charset val="204"/>
    </font>
    <font>
      <b val="true"/>
      <sz val="16"/>
      <name val="Arial"/>
      <family val="2"/>
      <charset val="204"/>
    </font>
    <font>
      <b val="true"/>
      <sz val="8"/>
      <name val="Calibri"/>
      <family val="2"/>
      <charset val="204"/>
    </font>
    <font>
      <b val="true"/>
      <sz val="8"/>
      <color rgb="FF4F6228"/>
      <name val="Arial Cyr"/>
      <family val="0"/>
      <charset val="204"/>
    </font>
    <font>
      <sz val="8"/>
      <color rgb="FF4F6228"/>
      <name val="Calibri"/>
      <family val="2"/>
      <charset val="204"/>
    </font>
    <font>
      <b val="true"/>
      <sz val="10"/>
      <name val="Arial"/>
      <family val="2"/>
      <charset val="204"/>
    </font>
    <font>
      <b val="true"/>
      <sz val="9"/>
      <name val="Arial Cyr"/>
      <family val="0"/>
      <charset val="204"/>
    </font>
    <font>
      <b val="true"/>
      <u val="single"/>
      <sz val="9"/>
      <name val="Arial Cyr"/>
      <family val="0"/>
      <charset val="204"/>
    </font>
    <font>
      <b val="true"/>
      <i val="true"/>
      <sz val="9"/>
      <color rgb="FFC00000"/>
      <name val="Arial Cyr"/>
      <family val="0"/>
      <charset val="204"/>
    </font>
    <font>
      <b val="true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name val="Arial"/>
      <family val="2"/>
      <charset val="204"/>
    </font>
    <font>
      <b val="true"/>
      <i val="true"/>
      <sz val="12"/>
      <color rgb="FF003300"/>
      <name val="Arial"/>
      <family val="2"/>
      <charset val="204"/>
    </font>
    <font>
      <b val="true"/>
      <i val="true"/>
      <sz val="20"/>
      <color rgb="FFA6A6A6"/>
      <name val="Times New Roman"/>
      <family val="1"/>
      <charset val="204"/>
    </font>
    <font>
      <b val="true"/>
      <i val="true"/>
      <sz val="16"/>
      <color rgb="FF003300"/>
      <name val="Arial"/>
      <family val="2"/>
      <charset val="204"/>
    </font>
    <font>
      <b val="true"/>
      <i val="true"/>
      <sz val="12"/>
      <color rgb="FF000080"/>
      <name val="Arial"/>
      <family val="2"/>
      <charset val="204"/>
    </font>
    <font>
      <b val="true"/>
      <i val="true"/>
      <u val="single"/>
      <sz val="7.5"/>
      <name val="Arial"/>
      <family val="2"/>
      <charset val="204"/>
    </font>
    <font>
      <sz val="10"/>
      <name val="Arial"/>
      <family val="2"/>
      <charset val="204"/>
    </font>
    <font>
      <b val="true"/>
      <i val="true"/>
      <sz val="11"/>
      <color rgb="FF000000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sz val="10"/>
      <color rgb="FFFF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b val="true"/>
      <sz val="8"/>
      <color rgb="FFFF0000"/>
      <name val="Arial"/>
      <family val="2"/>
      <charset val="204"/>
    </font>
    <font>
      <sz val="11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1"/>
      <color rgb="FFFFFFFF"/>
      <name val="Arial"/>
      <family val="2"/>
      <charset val="204"/>
    </font>
    <font>
      <sz val="7.5"/>
      <name val="Arial"/>
      <family val="2"/>
      <charset val="204"/>
    </font>
    <font>
      <sz val="10"/>
      <color rgb="FFA6A6A6"/>
      <name val="Arial"/>
      <family val="2"/>
      <charset val="204"/>
    </font>
    <font>
      <b val="true"/>
      <vertAlign val="superscript"/>
      <sz val="8"/>
      <name val="Arial"/>
      <family val="2"/>
      <charset val="204"/>
    </font>
    <font>
      <b val="true"/>
      <i val="true"/>
      <sz val="8"/>
      <name val="Calibri"/>
      <family val="2"/>
      <charset val="204"/>
    </font>
    <font>
      <b val="true"/>
      <i val="true"/>
      <sz val="8"/>
      <name val="Arial Cyr"/>
      <family val="0"/>
      <charset val="204"/>
    </font>
    <font>
      <b val="true"/>
      <sz val="9"/>
      <name val="Arial"/>
      <family val="2"/>
      <charset val="204"/>
    </font>
    <font>
      <b val="true"/>
      <sz val="7"/>
      <name val="Arial"/>
      <family val="2"/>
      <charset val="204"/>
    </font>
    <font>
      <b val="true"/>
      <i val="true"/>
      <sz val="10"/>
      <name val="Arial"/>
      <family val="2"/>
      <charset val="204"/>
    </font>
    <font>
      <b val="true"/>
      <sz val="12"/>
      <color rgb="FF0000FF"/>
      <name val="Arial"/>
      <family val="2"/>
      <charset val="204"/>
    </font>
    <font>
      <sz val="12"/>
      <color rgb="FF0000FF"/>
      <name val="Arial"/>
      <family val="2"/>
      <charset val="204"/>
    </font>
    <font>
      <b val="true"/>
      <sz val="10"/>
      <name val="Arial"/>
      <family val="2"/>
      <charset val="1"/>
    </font>
    <font>
      <b val="true"/>
      <sz val="8"/>
      <color rgb="FFFFFFFF"/>
      <name val="Arial"/>
      <family val="2"/>
      <charset val="204"/>
    </font>
    <font>
      <u val="single"/>
      <sz val="8"/>
      <color rgb="FF0000FF"/>
      <name val="Arial Cyr"/>
      <family val="0"/>
      <charset val="204"/>
    </font>
    <font>
      <sz val="9"/>
      <name val="Arial"/>
      <family val="2"/>
      <charset val="204"/>
    </font>
    <font>
      <b val="true"/>
      <sz val="12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800080"/>
      <name val="Arial"/>
      <family val="2"/>
      <charset val="1"/>
    </font>
    <font>
      <b val="true"/>
      <sz val="10"/>
      <color rgb="FFFFFFFF"/>
      <name val="Arial"/>
      <family val="2"/>
      <charset val="204"/>
    </font>
    <font>
      <b val="true"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b val="true"/>
      <sz val="10"/>
      <color rgb="FFFFFF00"/>
      <name val="Arial"/>
      <family val="2"/>
      <charset val="1"/>
    </font>
    <font>
      <b val="true"/>
      <sz val="10"/>
      <color rgb="FF008000"/>
      <name val="Arial"/>
      <family val="2"/>
      <charset val="1"/>
    </font>
    <font>
      <b val="true"/>
      <sz val="10"/>
      <color rgb="FF008000"/>
      <name val="Arial"/>
      <family val="2"/>
      <charset val="204"/>
    </font>
    <font>
      <sz val="10"/>
      <color rgb="FF008000"/>
      <name val="Arial"/>
      <family val="2"/>
      <charset val="204"/>
    </font>
    <font>
      <b val="true"/>
      <sz val="10"/>
      <color rgb="FF333399"/>
      <name val="Arial"/>
      <family val="2"/>
      <charset val="1"/>
    </font>
    <font>
      <b val="true"/>
      <sz val="10"/>
      <color rgb="FF333399"/>
      <name val="Arial"/>
      <family val="2"/>
      <charset val="204"/>
    </font>
    <font>
      <sz val="10"/>
      <color rgb="FF333399"/>
      <name val="Arial"/>
      <family val="2"/>
      <charset val="204"/>
    </font>
    <font>
      <b val="true"/>
      <sz val="10"/>
      <color rgb="FF0000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u val="single"/>
      <sz val="8"/>
      <name val="Arial"/>
      <family val="2"/>
      <charset val="204"/>
    </font>
    <font>
      <b val="true"/>
      <sz val="10"/>
      <color rgb="FF800000"/>
      <name val="Arial"/>
      <family val="2"/>
      <charset val="1"/>
    </font>
    <font>
      <sz val="8"/>
      <color rgb="FFBFBFBF"/>
      <name val="Arial"/>
      <family val="2"/>
      <charset val="204"/>
    </font>
    <font>
      <b val="true"/>
      <i val="true"/>
      <sz val="8"/>
      <color rgb="FF003300"/>
      <name val="Arial"/>
      <family val="2"/>
      <charset val="204"/>
    </font>
    <font>
      <b val="true"/>
      <i val="true"/>
      <sz val="16"/>
      <color rgb="FFFFFF00"/>
      <name val="Arial"/>
      <family val="2"/>
      <charset val="204"/>
    </font>
    <font>
      <b val="true"/>
      <i val="true"/>
      <sz val="12"/>
      <color rgb="FFBFBFBF"/>
      <name val="Arial"/>
      <family val="2"/>
      <charset val="204"/>
    </font>
    <font>
      <sz val="7.5"/>
      <color rgb="FFFFFF00"/>
      <name val="Arial"/>
      <family val="2"/>
      <charset val="204"/>
    </font>
    <font>
      <b val="true"/>
      <i val="true"/>
      <sz val="14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FFFF"/>
      <name val="Arial"/>
      <family val="2"/>
      <charset val="204"/>
    </font>
    <font>
      <b val="true"/>
      <sz val="14"/>
      <color rgb="FFFFFFFF"/>
      <name val="Arial"/>
      <family val="2"/>
      <charset val="204"/>
    </font>
    <font>
      <b val="true"/>
      <i val="true"/>
      <sz val="12"/>
      <color rgb="FF000000"/>
      <name val="Arial"/>
      <family val="2"/>
      <charset val="204"/>
    </font>
    <font>
      <b val="true"/>
      <i val="true"/>
      <sz val="10"/>
      <color rgb="FF000000"/>
      <name val="Arial"/>
      <family val="2"/>
      <charset val="204"/>
    </font>
    <font>
      <b val="true"/>
      <sz val="8"/>
      <color rgb="FFBFBFBF"/>
      <name val="Arial"/>
      <family val="2"/>
      <charset val="204"/>
    </font>
    <font>
      <b val="true"/>
      <i val="true"/>
      <sz val="9"/>
      <name val="Arial"/>
      <family val="2"/>
      <charset val="204"/>
    </font>
    <font>
      <sz val="8"/>
      <color rgb="FFFFFF00"/>
      <name val="Arial"/>
      <family val="2"/>
      <charset val="204"/>
    </font>
    <font>
      <b val="true"/>
      <sz val="10"/>
      <color rgb="FFFFFF00"/>
      <name val="Arial"/>
      <family val="2"/>
      <charset val="204"/>
    </font>
    <font>
      <b val="true"/>
      <i val="true"/>
      <sz val="10"/>
      <color rgb="FFBFBFBF"/>
      <name val="Arial"/>
      <family val="2"/>
      <charset val="204"/>
    </font>
    <font>
      <b val="true"/>
      <i val="true"/>
      <sz val="8"/>
      <color rgb="FFFFFFFF"/>
      <name val="Arial"/>
      <family val="2"/>
      <charset val="204"/>
    </font>
    <font>
      <b val="true"/>
      <i val="true"/>
      <sz val="10"/>
      <color rgb="FFFFFF00"/>
      <name val="Arial"/>
      <family val="2"/>
      <charset val="204"/>
    </font>
    <font>
      <b val="true"/>
      <i val="true"/>
      <sz val="11"/>
      <name val="Arial"/>
      <family val="2"/>
      <charset val="204"/>
    </font>
    <font>
      <i val="true"/>
      <sz val="10"/>
      <name val="Arial"/>
      <family val="2"/>
      <charset val="204"/>
    </font>
    <font>
      <b val="true"/>
      <i val="true"/>
      <sz val="14"/>
      <color rgb="FF0000FF"/>
      <name val="Arial Cyr"/>
      <family val="0"/>
      <charset val="204"/>
    </font>
    <font>
      <b val="true"/>
      <i val="true"/>
      <sz val="6"/>
      <color rgb="FF0000FF"/>
      <name val="Arial Cyr"/>
      <family val="2"/>
      <charset val="204"/>
    </font>
    <font>
      <b val="true"/>
      <u val="single"/>
      <sz val="10"/>
      <name val="Arial"/>
      <family val="2"/>
      <charset val="204"/>
    </font>
    <font>
      <b val="true"/>
      <sz val="12"/>
      <color rgb="FF000066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u val="single"/>
      <sz val="8"/>
      <color rgb="FF0000FF"/>
      <name val="Arial"/>
      <family val="2"/>
      <charset val="204"/>
    </font>
    <font>
      <sz val="10"/>
      <name val="Arial"/>
      <family val="2"/>
      <charset val="1"/>
    </font>
    <font>
      <i val="true"/>
      <u val="single"/>
      <sz val="10"/>
      <name val="Arial Cyr"/>
      <family val="0"/>
      <charset val="204"/>
    </font>
    <font>
      <b val="true"/>
      <i val="true"/>
      <u val="single"/>
      <sz val="10"/>
      <name val="Arial Cyr"/>
      <family val="0"/>
      <charset val="204"/>
    </font>
    <font>
      <b val="true"/>
      <i val="true"/>
      <sz val="9"/>
      <color rgb="FF0000FF"/>
      <name val="Arial Cyr"/>
      <family val="0"/>
      <charset val="204"/>
    </font>
    <font>
      <b val="true"/>
      <u val="single"/>
      <sz val="9"/>
      <name val="Arial"/>
      <family val="2"/>
      <charset val="204"/>
    </font>
    <font>
      <b val="true"/>
      <sz val="9"/>
      <color rgb="FF4A452A"/>
      <name val="Arial"/>
      <family val="2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i val="true"/>
      <sz val="14"/>
      <color rgb="FF003300"/>
      <name val="Arial"/>
      <family val="2"/>
      <charset val="204"/>
    </font>
    <font>
      <b val="true"/>
      <i val="true"/>
      <sz val="10"/>
      <color rgb="FF003366"/>
      <name val="Arial"/>
      <family val="2"/>
      <charset val="204"/>
    </font>
    <font>
      <sz val="8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8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9"/>
      <color rgb="FF000000"/>
      <name val="Arial"/>
      <family val="2"/>
      <charset val="204"/>
    </font>
    <font>
      <b val="true"/>
      <i val="true"/>
      <u val="single"/>
      <sz val="10"/>
      <name val="Arial"/>
      <family val="2"/>
      <charset val="204"/>
    </font>
    <font>
      <b val="true"/>
      <i val="true"/>
      <u val="single"/>
      <sz val="16"/>
      <color rgb="FF800000"/>
      <name val="Arial"/>
      <family val="2"/>
      <charset val="204"/>
    </font>
    <font>
      <sz val="10"/>
      <color rgb="FFFFFFFF"/>
      <name val="Arial"/>
      <family val="2"/>
      <charset val="204"/>
    </font>
    <font>
      <b val="true"/>
      <i val="true"/>
      <u val="single"/>
      <sz val="9"/>
      <color rgb="FF8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9"/>
      <color rgb="FF000000"/>
      <name val="Arial"/>
      <family val="2"/>
      <charset val="204"/>
    </font>
    <font>
      <b val="true"/>
      <sz val="8"/>
      <color rgb="FF333399"/>
      <name val="Arial"/>
      <family val="2"/>
      <charset val="204"/>
    </font>
    <font>
      <sz val="8"/>
      <color rgb="FF0D0D0D"/>
      <name val="Arial Cyr"/>
      <family val="0"/>
      <charset val="204"/>
    </font>
    <font>
      <sz val="9"/>
      <color rgb="FF0D0D0D"/>
      <name val="Arial Cyr"/>
      <family val="0"/>
      <charset val="204"/>
    </font>
    <font>
      <sz val="8"/>
      <color rgb="FF0D0D0D"/>
      <name val="Arial"/>
      <family val="2"/>
      <charset val="204"/>
    </font>
    <font>
      <b val="true"/>
      <i val="true"/>
      <sz val="9"/>
      <color rgb="FF0D0D0D"/>
      <name val="Arial"/>
      <family val="2"/>
      <charset val="204"/>
    </font>
    <font>
      <b val="true"/>
      <i val="true"/>
      <sz val="8"/>
      <color rgb="FF0D0D0D"/>
      <name val="Arial"/>
      <family val="2"/>
      <charset val="204"/>
    </font>
    <font>
      <sz val="9"/>
      <color rgb="FF0D0D0D"/>
      <name val="Arial"/>
      <family val="2"/>
      <charset val="204"/>
    </font>
    <font>
      <b val="true"/>
      <sz val="8"/>
      <color rgb="FF0D0D0D"/>
      <name val="Arial"/>
      <family val="2"/>
      <charset val="204"/>
    </font>
    <font>
      <b val="true"/>
      <sz val="9"/>
      <color rgb="FF0D0D0D"/>
      <name val="Arial"/>
      <family val="2"/>
      <charset val="204"/>
    </font>
    <font>
      <b val="true"/>
      <i val="true"/>
      <u val="single"/>
      <sz val="11"/>
      <name val="Arial"/>
      <family val="2"/>
      <charset val="204"/>
    </font>
    <font>
      <sz val="8"/>
      <color rgb="FF0D0D0D"/>
      <name val="Calibri"/>
      <family val="2"/>
      <charset val="204"/>
    </font>
    <font>
      <b val="true"/>
      <sz val="9"/>
      <color rgb="FFFFFFFF"/>
      <name val="Arial"/>
      <family val="2"/>
      <charset val="204"/>
    </font>
    <font>
      <sz val="10"/>
      <color rgb="FFFFFFFF"/>
      <name val="Calibri"/>
      <family val="2"/>
      <charset val="204"/>
    </font>
    <font>
      <u val="single"/>
      <sz val="9"/>
      <color rgb="FF0000FF"/>
      <name val="Calibri"/>
      <family val="2"/>
      <charset val="204"/>
    </font>
    <font>
      <i val="true"/>
      <sz val="8"/>
      <name val="Arial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D0D0D"/>
      <name val="Arial Cyr"/>
      <family val="0"/>
      <charset val="204"/>
    </font>
    <font>
      <b val="true"/>
      <i val="true"/>
      <sz val="11"/>
      <color rgb="FFFF6600"/>
      <name val="Arial"/>
      <family val="2"/>
      <charset val="204"/>
    </font>
    <font>
      <b val="true"/>
      <i val="true"/>
      <sz val="12"/>
      <color rgb="FF0D0D0D"/>
      <name val="Arial"/>
      <family val="2"/>
      <charset val="204"/>
    </font>
    <font>
      <b val="true"/>
      <i val="true"/>
      <sz val="10"/>
      <color rgb="FF0D0D0D"/>
      <name val="Arial"/>
      <family val="2"/>
      <charset val="204"/>
    </font>
    <font>
      <sz val="11"/>
      <color rgb="FF0D0D0D"/>
      <name val="Calibri"/>
      <family val="2"/>
      <charset val="204"/>
    </font>
    <font>
      <b val="true"/>
      <i val="true"/>
      <sz val="16"/>
      <color rgb="FFE46C0A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E46C0A"/>
        <bgColor rgb="FFFF6600"/>
      </patternFill>
    </fill>
    <fill>
      <patternFill patternType="solid">
        <fgColor rgb="FFDBEEF4"/>
        <bgColor rgb="FFEBF1DE"/>
      </patternFill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000080"/>
        <bgColor rgb="FF000099"/>
      </patternFill>
    </fill>
    <fill>
      <patternFill patternType="solid">
        <fgColor rgb="FFCCFFFF"/>
        <bgColor rgb="FFDBEEF4"/>
      </patternFill>
    </fill>
    <fill>
      <patternFill patternType="solid">
        <fgColor rgb="FFFFFF99"/>
        <bgColor rgb="FFFFFFCC"/>
      </patternFill>
    </fill>
    <fill>
      <patternFill patternType="solid">
        <fgColor rgb="FF31859C"/>
        <bgColor rgb="FF376092"/>
      </patternFill>
    </fill>
    <fill>
      <patternFill patternType="solid">
        <fgColor rgb="FFB7DEE8"/>
        <bgColor rgb="FFD9D9D9"/>
      </patternFill>
    </fill>
    <fill>
      <patternFill patternType="solid">
        <fgColor rgb="FFFF9900"/>
        <bgColor rgb="FFE46C0A"/>
      </patternFill>
    </fill>
    <fill>
      <patternFill patternType="solid">
        <fgColor rgb="FFD9D9D9"/>
        <bgColor rgb="FFDBEEF4"/>
      </patternFill>
    </fill>
    <fill>
      <patternFill patternType="solid">
        <fgColor rgb="FF000099"/>
        <bgColor rgb="FF000080"/>
      </patternFill>
    </fill>
    <fill>
      <patternFill patternType="solid">
        <fgColor rgb="FF333399"/>
        <bgColor rgb="FF254061"/>
      </patternFill>
    </fill>
    <fill>
      <patternFill patternType="solid">
        <fgColor rgb="FFFFCC00"/>
        <bgColor rgb="FFFFFF00"/>
      </patternFill>
    </fill>
  </fills>
  <borders count="57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thin">
        <color rgb="FF77933C"/>
      </bottom>
      <diagonal/>
    </border>
    <border diagonalUp="false" diagonalDown="false">
      <left style="thin">
        <color rgb="FF77933C"/>
      </left>
      <right style="thin">
        <color rgb="FF77933C"/>
      </right>
      <top style="thin">
        <color rgb="FF77933C"/>
      </top>
      <bottom style="thin">
        <color rgb="FF77933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ck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2" borderId="2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1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1" fillId="2" borderId="0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21" fillId="2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4" fontId="21" fillId="3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2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3" fillId="2" borderId="0" xfId="0" applyFont="true" applyBorder="false" applyAlignment="true" applyProtection="true">
      <alignment horizontal="center" vertical="top" textRotation="0" wrapText="true" indent="0" shrinkToFit="false"/>
      <protection locked="true" hidden="true"/>
    </xf>
    <xf numFmtId="164" fontId="24" fillId="2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2" fillId="3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5" fillId="2" borderId="0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22" fillId="2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26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26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30" fillId="4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1" fillId="2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4" fontId="3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3" fillId="5" borderId="5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33" fillId="5" borderId="6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4" fillId="6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0" xfId="0" applyFont="fals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4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5" fillId="2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2" borderId="0" xfId="0" applyFont="false" applyBorder="false" applyAlignment="true" applyProtection="true">
      <alignment horizontal="general" vertical="bottom" textRotation="0" wrapText="true" indent="0" shrinkToFit="false"/>
      <protection locked="true" hidden="true"/>
    </xf>
    <xf numFmtId="165" fontId="14" fillId="3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0" fillId="3" borderId="0" xfId="0" applyFont="fals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4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6" fillId="2" borderId="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6" fontId="14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7" fillId="2" borderId="0" xfId="0" applyFont="true" applyBorder="true" applyAlignment="true" applyProtection="true">
      <alignment horizontal="center" vertical="center" textRotation="180" wrapText="true" indent="0" shrinkToFit="false"/>
      <protection locked="true" hidden="true"/>
    </xf>
    <xf numFmtId="164" fontId="33" fillId="5" borderId="9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2" fillId="5" borderId="1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2" fillId="5" borderId="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2" fillId="5" borderId="1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6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5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6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5" borderId="16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39" fillId="2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4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32" fillId="5" borderId="4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33" fillId="5" borderId="4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4" fillId="5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5" borderId="17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14" fillId="6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1" fillId="6" borderId="1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1" fillId="6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2" borderId="0" xfId="0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4" fontId="14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6" borderId="1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2" fillId="2" borderId="0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4" fontId="43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3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2" fillId="2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45" fillId="6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32" fillId="7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4" fillId="4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5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14" fillId="5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7" fillId="2" borderId="0" xfId="0" applyFont="true" applyBorder="false" applyAlignment="true" applyProtection="true">
      <alignment horizontal="left" vertical="top" textRotation="0" wrapText="true" indent="0" shrinkToFit="false"/>
      <protection locked="true" hidden="true"/>
    </xf>
    <xf numFmtId="164" fontId="47" fillId="2" borderId="0" xfId="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4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8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39" fillId="2" borderId="0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39" fillId="2" borderId="0" xfId="0" applyFont="true" applyBorder="false" applyAlignment="true" applyProtection="true">
      <alignment horizontal="left" vertical="bottom" textRotation="0" wrapText="true" indent="0" shrinkToFit="false"/>
      <protection locked="true" hidden="tru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4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4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58" fillId="2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4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0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61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48" fillId="9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62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4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3" fillId="2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3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5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5" fillId="2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6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47" fillId="1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7" fillId="11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2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61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8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7" fillId="2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5" fontId="47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3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8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47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2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7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33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3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3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9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33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9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53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1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2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3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3" fillId="0" borderId="4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3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3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4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1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5" fillId="1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13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5" fillId="1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13" borderId="15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72" fontId="75" fillId="13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5" fillId="1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6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1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6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7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6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6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6" fillId="8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8" fillId="14" borderId="28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79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80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1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3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8" fillId="0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8" fillId="0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75" fontId="82" fillId="9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3" fillId="0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83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83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12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12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80" fillId="1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80" fillId="1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1" fillId="12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3" fillId="1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1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8" fillId="12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8" fillId="12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73" fillId="12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84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5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6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7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6" fillId="8" borderId="0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89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5" fillId="8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0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1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2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3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4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5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6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8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8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9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0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58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01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102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47" fillId="9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03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47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3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9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3" fillId="2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7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2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0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0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9" fillId="2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9" fontId="110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3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8" fontId="18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59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9" fontId="11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9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1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72" fontId="53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8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8" fontId="4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7" fillId="6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6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3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3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3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0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9" fillId="2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5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79" fillId="2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79" fillId="2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3" fillId="9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14" fillId="1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5" fillId="1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13" borderId="2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3" borderId="2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75" fillId="13" borderId="27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72" fontId="116" fillId="1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17" fillId="13" borderId="2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8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2" fontId="119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5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6" fontId="53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20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9" fontId="5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15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3" fillId="14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6" fillId="2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6" fillId="2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4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47" fillId="6" borderId="4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80" fillId="6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7" fontId="80" fillId="6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6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3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2" fillId="6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121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2" fillId="9" borderId="3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53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23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0" fontId="47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124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53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47" fillId="0" borderId="4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80" fillId="0" borderId="4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0" borderId="4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32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6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6" fillId="2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0" borderId="4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4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80" fillId="0" borderId="2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5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6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0" fontId="47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2" fillId="9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123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24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53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3" fillId="14" borderId="2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7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17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2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26" fillId="0" borderId="4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1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4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3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32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5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6" borderId="2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47" fillId="6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5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5" fillId="6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32" fillId="6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53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6" borderId="4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59" fillId="6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3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3" fillId="14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8" fillId="14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3" fillId="14" borderId="3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5" fillId="6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42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4" fillId="6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3" fillId="6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33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3" fillId="14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6" fillId="2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6" fillId="2" borderId="4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0" borderId="4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47" fillId="0" borderId="4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80" fillId="0" borderId="4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5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6" fillId="0" borderId="4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3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2" fillId="9" borderId="4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6" fontId="123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124" fillId="0" borderId="4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9" fontId="53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15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15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5" fillId="15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15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7" fillId="15" borderId="3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15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4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25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0" borderId="4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33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0" borderId="4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6" fillId="6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3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3" fillId="1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8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4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4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59" fillId="0" borderId="4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47" fillId="0" borderId="4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3" fillId="6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3" fillId="6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7" fillId="15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7" fillId="15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6" fillId="0" borderId="4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3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8" fillId="0" borderId="4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3" fillId="1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1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6" borderId="4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25" fillId="6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6" borderId="4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33" fillId="6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6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6" borderId="4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47" fillId="6" borderId="4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7" fontId="80" fillId="6" borderId="48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5" fillId="6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6" borderId="4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33" fillId="6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6" borderId="4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53" fillId="6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3" fillId="6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0" fontId="12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7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72" fontId="32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121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5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0" fontId="47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14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4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3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47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4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3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29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19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7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0" fillId="1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1" fillId="15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7" fillId="0" borderId="4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17" fillId="0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7" fillId="0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17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6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6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7" fillId="0" borderId="4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17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3" fillId="14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47" fillId="0" borderId="4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47" fillId="6" borderId="2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1" fontId="66" fillId="6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1" fontId="65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81" fontId="66" fillId="0" borderId="4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48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59" fillId="0" borderId="4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119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0" borderId="51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4" fontId="131" fillId="0" borderId="4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42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59" fillId="0" borderId="47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72" fontId="53" fillId="6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53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82" fontId="53" fillId="0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6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54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58" fillId="2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80" fontId="13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83" fontId="13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84" fontId="132" fillId="9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3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83" fontId="10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36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1" fillId="8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05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32" fillId="1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39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3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33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32" fillId="2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4" fontId="13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2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3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8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9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3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80" fontId="83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4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60" fillId="2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83" fillId="2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32" fillId="2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83" fontId="1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3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83" fontId="133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33" fillId="2" borderId="3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3" fillId="2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4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7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9" fontId="47" fillId="2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3" fontId="33" fillId="2" borderId="3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3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3" fillId="2" borderId="3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7" fillId="13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3" borderId="15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9" fontId="75" fillId="1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3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3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42" fillId="2" borderId="0" xfId="0" applyFont="true" applyBorder="true" applyAlignment="true" applyProtection="true">
      <alignment horizontal="left" vertical="center" textRotation="0" wrapText="false" indent="0" shrinkToFit="false" readingOrder="1"/>
      <protection locked="false" hidden="false"/>
    </xf>
    <xf numFmtId="164" fontId="132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43" fillId="2" borderId="0" xfId="0" applyFont="true" applyBorder="true" applyAlignment="true" applyProtection="true">
      <alignment horizontal="left" vertical="center" textRotation="0" wrapText="true" indent="0" shrinkToFit="false" readingOrder="1"/>
      <protection locked="false" hidden="false"/>
    </xf>
    <xf numFmtId="164" fontId="144" fillId="2" borderId="0" xfId="0" applyFont="true" applyBorder="true" applyAlignment="true" applyProtection="true">
      <alignment horizontal="left" vertical="center" textRotation="0" wrapText="false" indent="0" shrinkToFit="false" readingOrder="1"/>
      <protection locked="false" hidden="false"/>
    </xf>
    <xf numFmtId="164" fontId="145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46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85" fontId="146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72" fontId="132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73" fontId="30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3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119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9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5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20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1" fontId="147" fillId="8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3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1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52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0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3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9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1" fillId="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4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5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5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5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2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2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2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9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47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9" fontId="15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3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54" fillId="0" borderId="5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155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15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97" fillId="0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3" fillId="0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3" fillId="0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2" fillId="1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1" fillId="13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5" fillId="13" borderId="5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5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32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97" fillId="2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55" fillId="16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9" fontId="145" fillId="16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79" fillId="16" borderId="0" xfId="0" applyFont="true" applyBorder="true" applyAlignment="true" applyProtection="true">
      <alignment horizontal="left" vertical="center" textRotation="0" wrapText="false" indent="0" shrinkToFit="false" readingOrder="1"/>
      <protection locked="false" hidden="false"/>
    </xf>
    <xf numFmtId="164" fontId="158" fillId="16" borderId="0" xfId="0" applyFont="true" applyBorder="true" applyAlignment="true" applyProtection="true">
      <alignment horizontal="left" vertical="center" textRotation="0" wrapText="false" indent="0" shrinkToFit="false" readingOrder="1"/>
      <protection locked="false" hidden="false"/>
    </xf>
    <xf numFmtId="164" fontId="132" fillId="16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32" fillId="16" borderId="7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55" fillId="0" borderId="2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59" fillId="0" borderId="0" xfId="0" applyFont="true" applyBorder="fals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15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5" fillId="0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70" fontId="16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6" fillId="0" borderId="28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72" fontId="161" fillId="0" borderId="2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75" fontId="63" fillId="17" borderId="2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73" fontId="63" fillId="10" borderId="56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9" fontId="162" fillId="9" borderId="38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84" fontId="163" fillId="0" borderId="5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0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163" fillId="0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73" fontId="162" fillId="0" borderId="3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55" fillId="0" borderId="3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45" fillId="0" borderId="3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145" fillId="0" borderId="3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6" fillId="0" borderId="38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72" fontId="161" fillId="0" borderId="3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45" fillId="0" borderId="2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5" fillId="6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33" fillId="6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33" fillId="0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53" fillId="0" borderId="28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33" fillId="0" borderId="3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53" fillId="0" borderId="38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75" fontId="63" fillId="17" borderId="3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33" fillId="0" borderId="38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145" fillId="0" borderId="45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145" fillId="0" borderId="28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145" fillId="6" borderId="45" xfId="0" applyFont="true" applyBorder="true" applyAlignment="true" applyProtection="true">
      <alignment horizontal="general" vertical="center" textRotation="0" wrapText="false" indent="0" shrinkToFit="false" readingOrder="1"/>
      <protection locked="false" hidden="false"/>
    </xf>
    <xf numFmtId="164" fontId="155" fillId="0" borderId="45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36" fillId="0" borderId="45" xfId="0" applyFont="true" applyBorder="true" applyAlignment="true" applyProtection="true">
      <alignment horizontal="general" vertical="center" textRotation="0" wrapText="true" indent="0" shrinkToFit="false" readingOrder="1"/>
      <protection locked="false" hidden="false"/>
    </xf>
    <xf numFmtId="164" fontId="145" fillId="16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55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72" fontId="161" fillId="0" borderId="45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6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1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1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1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67" fillId="1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5" fillId="2" borderId="0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145" fillId="0" borderId="2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5" fillId="0" borderId="38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5" fillId="0" borderId="45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16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6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5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E46C0A"/>
        </patternFill>
      </fill>
    </dxf>
    <dxf>
      <font>
        <b val="1"/>
        <i val="0"/>
        <color rgb="FFFFFF00"/>
      </font>
      <fill>
        <patternFill>
          <bgColor rgb="FFF2B6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E46C0A"/>
        </patternFill>
      </fill>
    </dxf>
    <dxf>
      <font>
        <b val="1"/>
        <i val="0"/>
        <color rgb="FFFFFF00"/>
      </font>
      <fill>
        <patternFill>
          <bgColor rgb="FFF2B6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1"/>
        <i val="0"/>
        <color rgb="FFFFFF0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6600"/>
      <rgbColor rgb="FFBFBFBF"/>
      <rgbColor rgb="FF4F6228"/>
      <rgbColor rgb="FF9999FF"/>
      <rgbColor rgb="FF993366"/>
      <rgbColor rgb="FFFFFFCC"/>
      <rgbColor rgb="FFCCFFFF"/>
      <rgbColor rgb="FF0D0D0D"/>
      <rgbColor rgb="FFE46C0A"/>
      <rgbColor rgb="FF0070C0"/>
      <rgbColor rgb="FFD9D9D9"/>
      <rgbColor rgb="FF000099"/>
      <rgbColor rgb="FFFF00FF"/>
      <rgbColor rgb="FFFFFF00"/>
      <rgbColor rgb="FF00FFFF"/>
      <rgbColor rgb="FF800080"/>
      <rgbColor rgb="FF9C0006"/>
      <rgbColor rgb="FF254061"/>
      <rgbColor rgb="FF000066"/>
      <rgbColor rgb="FF00CCFF"/>
      <rgbColor rgb="FFDBEEF4"/>
      <rgbColor rgb="FFEBF1DE"/>
      <rgbColor rgb="FFFFFF99"/>
      <rgbColor rgb="FFB7DEE8"/>
      <rgbColor rgb="FFF2B685"/>
      <rgbColor rgb="FFF2F2F2"/>
      <rgbColor rgb="FFFFC7CE"/>
      <rgbColor rgb="FF3366FF"/>
      <rgbColor rgb="FF33CCCC"/>
      <rgbColor rgb="FF99CC00"/>
      <rgbColor rgb="FFFFCC00"/>
      <rgbColor rgb="FFFF9900"/>
      <rgbColor rgb="FFFF6600"/>
      <rgbColor rgb="FF376092"/>
      <rgbColor rgb="FFA6A6A6"/>
      <rgbColor rgb="FF003366"/>
      <rgbColor rgb="FF31859C"/>
      <rgbColor rgb="FF003300"/>
      <rgbColor rgb="FF632523"/>
      <rgbColor rgb="FFC00000"/>
      <rgbColor rgb="FF993366"/>
      <rgbColor rgb="FF333399"/>
      <rgbColor rgb="FF4A45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243360</xdr:colOff>
      <xdr:row>0</xdr:row>
      <xdr:rowOff>78480</xdr:rowOff>
    </xdr:from>
    <xdr:to>
      <xdr:col>15</xdr:col>
      <xdr:colOff>309240</xdr:colOff>
      <xdr:row>9</xdr:row>
      <xdr:rowOff>18000</xdr:rowOff>
    </xdr:to>
    <xdr:pic>
      <xdr:nvPicPr>
        <xdr:cNvPr id="0" name="Рисунок 7" descr=""/>
        <xdr:cNvPicPr/>
      </xdr:nvPicPr>
      <xdr:blipFill>
        <a:blip r:embed="rId1"/>
        <a:stretch/>
      </xdr:blipFill>
      <xdr:spPr>
        <a:xfrm>
          <a:off x="9798120" y="78480"/>
          <a:ext cx="831600" cy="1204200"/>
        </a:xfrm>
        <a:prstGeom prst="rect">
          <a:avLst/>
        </a:prstGeom>
        <a:ln>
          <a:noFill/>
        </a:ln>
        <a:effectLst>
          <a:outerShdw algn="tl" blurRad="292100" dir="2700000" dist="139498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ardenbulbs@yandex.ru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CD75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J73" activeCellId="0" sqref="BJ73"/>
    </sheetView>
  </sheetViews>
  <sheetFormatPr defaultColWidth="8.8671875" defaultRowHeight="9" zeroHeight="false" outlineLevelRow="0" outlineLevelCol="0"/>
  <cols>
    <col collapsed="false" customWidth="true" hidden="false" outlineLevel="0" max="71" min="1" style="0" width="1.42"/>
    <col collapsed="false" customWidth="true" hidden="false" outlineLevel="0" max="72" min="72" style="0" width="2.85"/>
  </cols>
  <sheetData>
    <row r="1" customFormat="false" ht="9" hidden="false" customHeight="true" outlineLevel="0" collapsed="false">
      <c r="V1" s="1"/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customFormat="false" ht="9" hidden="false" customHeight="true" outlineLevel="0" collapsed="false"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customFormat="false" ht="9" hidden="false" customHeight="true" outlineLevel="0" collapsed="false">
      <c r="V3" s="1"/>
      <c r="W3" s="3" t="s">
        <v>1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customFormat="false" ht="6" hidden="false" customHeight="true" outlineLevel="0" collapsed="false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customFormat="false" ht="18" hidden="false" customHeight="true" outlineLevel="0" collapsed="false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/>
      <c r="W5" s="5" t="s">
        <v>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6"/>
    </row>
    <row r="6" customFormat="false" ht="9" hidden="false" customHeight="true" outlineLevel="0" collapsed="false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  <c r="U6" s="7"/>
      <c r="V6" s="1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6"/>
    </row>
    <row r="7" customFormat="false" ht="18" hidden="false" customHeight="true" outlineLevel="0" collapsed="false">
      <c r="A7" s="1"/>
      <c r="B7" s="8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customFormat="false" ht="8.25" hidden="false" customHeight="true" outlineLevel="0" collapsed="false">
      <c r="A8" s="1"/>
      <c r="B8" s="10" t="s">
        <v>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"/>
      <c r="U8" s="1"/>
      <c r="V8" s="1"/>
      <c r="W8" s="11" t="s">
        <v>6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</row>
    <row r="9" customFormat="false" ht="9.75" hidden="false" customHeight="true" outlineLevel="0" collapsed="false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"/>
      <c r="U9" s="1"/>
      <c r="V9" s="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customFormat="false" ht="9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</row>
    <row r="11" customFormat="false" ht="9" hidden="false" customHeight="tru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customFormat="false" ht="17.25" hidden="false" customHeight="true" outlineLevel="0" collapsed="false">
      <c r="A12" s="1"/>
      <c r="B12" s="15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customFormat="false" ht="6.75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</row>
    <row r="14" customFormat="false" ht="11.25" hidden="false" customHeight="true" outlineLevel="0" collapsed="false">
      <c r="A14" s="1"/>
      <c r="B14" s="1"/>
      <c r="C14" s="1"/>
      <c r="D14" s="16" t="s">
        <v>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4"/>
      <c r="BS14" s="14"/>
    </row>
    <row r="15" customFormat="false" ht="11.25" hidden="false" customHeight="true" outlineLevel="0" collapsed="false">
      <c r="A15" s="1"/>
      <c r="B15" s="1"/>
      <c r="C15" s="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4"/>
      <c r="BS15" s="14"/>
    </row>
    <row r="16" customFormat="false" ht="24" hidden="false" customHeight="true" outlineLevel="0" collapsed="false">
      <c r="A16" s="1"/>
      <c r="B16" s="1"/>
      <c r="C16" s="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4"/>
      <c r="BS16" s="14"/>
    </row>
    <row r="17" customFormat="false" ht="15" hidden="false" customHeight="true" outlineLevel="0" collapsed="false">
      <c r="A17" s="1"/>
      <c r="B17" s="15" t="s">
        <v>9</v>
      </c>
      <c r="C17" s="1"/>
      <c r="D17" s="17" t="s">
        <v>10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4"/>
    </row>
    <row r="18" customFormat="false" ht="5.25" hidden="false" customHeight="true" outlineLevel="0" collapsed="false">
      <c r="A18" s="1"/>
      <c r="B18" s="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14"/>
    </row>
    <row r="19" customFormat="false" ht="11.25" hidden="false" customHeight="true" outlineLevel="0" collapsed="false">
      <c r="A19" s="1"/>
      <c r="B19" s="1"/>
      <c r="C19" s="1"/>
      <c r="D19" s="21" t="s">
        <v>11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14"/>
    </row>
    <row r="20" customFormat="false" ht="11.25" hidden="false" customHeight="true" outlineLevel="0" collapsed="false">
      <c r="A20" s="1"/>
      <c r="B20" s="1"/>
      <c r="C20" s="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14"/>
    </row>
    <row r="21" customFormat="false" ht="11.25" hidden="false" customHeight="true" outlineLevel="0" collapsed="false">
      <c r="A21" s="1"/>
      <c r="B21" s="1"/>
      <c r="C21" s="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14"/>
    </row>
    <row r="22" customFormat="false" ht="6" hidden="false" customHeight="true" outlineLevel="0" collapsed="false">
      <c r="A22" s="1"/>
      <c r="B22" s="1"/>
      <c r="C22" s="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14"/>
    </row>
    <row r="23" customFormat="false" ht="14.25" hidden="false" customHeight="true" outlineLevel="0" collapsed="false">
      <c r="A23" s="1"/>
      <c r="B23" s="15" t="s">
        <v>12</v>
      </c>
      <c r="C23" s="1"/>
      <c r="D23" s="22" t="s">
        <v>13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14"/>
    </row>
    <row r="24" customFormat="false" ht="3" hidden="false" customHeight="true" outlineLevel="0" collapsed="false">
      <c r="A24" s="1"/>
      <c r="B24" s="1"/>
      <c r="C24" s="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14"/>
    </row>
    <row r="25" customFormat="false" ht="9.95" hidden="false" customHeight="true" outlineLevel="0" collapsed="false">
      <c r="A25" s="1"/>
      <c r="B25" s="1"/>
      <c r="C25" s="1"/>
      <c r="D25" s="23" t="s">
        <v>14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14"/>
      <c r="BS25" s="14"/>
    </row>
    <row r="26" customFormat="false" ht="5.25" hidden="false" customHeight="true" outlineLevel="0" collapsed="false">
      <c r="A26" s="1"/>
      <c r="B26" s="1"/>
      <c r="C26" s="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14"/>
      <c r="BS26" s="14"/>
    </row>
    <row r="27" customFormat="false" ht="9.95" hidden="false" customHeight="true" outlineLevel="0" collapsed="false">
      <c r="A27" s="1"/>
      <c r="B27" s="1"/>
      <c r="C27" s="1"/>
      <c r="D27" s="23" t="s">
        <v>15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14"/>
      <c r="BS27" s="14"/>
      <c r="BU27" s="24"/>
    </row>
    <row r="28" customFormat="false" ht="6" hidden="false" customHeight="true" outlineLevel="0" collapsed="false">
      <c r="A28" s="1"/>
      <c r="B28" s="1"/>
      <c r="C28" s="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14"/>
      <c r="BS28" s="14"/>
    </row>
    <row r="29" customFormat="false" ht="9.95" hidden="false" customHeight="true" outlineLevel="0" collapsed="false">
      <c r="A29" s="1"/>
      <c r="B29" s="1"/>
      <c r="C29" s="1"/>
      <c r="D29" s="23" t="s">
        <v>16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14"/>
      <c r="BS29" s="14"/>
    </row>
    <row r="30" customFormat="false" ht="4.5" hidden="false" customHeight="true" outlineLevel="0" collapsed="false">
      <c r="A30" s="1"/>
      <c r="B30" s="1"/>
      <c r="C30" s="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14"/>
      <c r="BS30" s="14"/>
    </row>
    <row r="31" customFormat="false" ht="4.5" hidden="false" customHeight="true" outlineLevel="0" collapsed="false">
      <c r="A31" s="1"/>
      <c r="B31" s="1"/>
      <c r="C31" s="1"/>
      <c r="D31" s="23" t="s">
        <v>17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14"/>
      <c r="BS31" s="14"/>
    </row>
    <row r="32" customFormat="false" ht="11.25" hidden="false" customHeight="true" outlineLevel="0" collapsed="false">
      <c r="A32" s="1"/>
      <c r="B32" s="1"/>
      <c r="C32" s="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14"/>
      <c r="BS32" s="14"/>
    </row>
    <row r="33" customFormat="false" ht="9.95" hidden="false" customHeight="true" outlineLevel="0" collapsed="false">
      <c r="A33" s="1"/>
      <c r="B33" s="1"/>
      <c r="C33" s="1"/>
      <c r="D33" s="1"/>
      <c r="E33" s="2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customFormat="false" ht="18" hidden="false" customHeight="true" outlineLevel="0" collapsed="false">
      <c r="A34" s="1"/>
      <c r="B34" s="25"/>
      <c r="C34" s="26" t="s">
        <v>18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7"/>
    </row>
    <row r="35" customFormat="false" ht="18" hidden="false" customHeight="true" outlineLevel="0" collapsed="false">
      <c r="A35" s="25"/>
      <c r="B35" s="25"/>
      <c r="C35" s="28" t="s">
        <v>19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customFormat="false" ht="18" hidden="false" customHeight="true" outlineLevel="0" collapsed="false">
      <c r="A36" s="25"/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customFormat="false" ht="18" hidden="false" customHeight="true" outlineLevel="0" collapsed="false">
      <c r="A37" s="25"/>
      <c r="B37" s="25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customFormat="false" ht="18" hidden="false" customHeight="true" outlineLevel="0" collapsed="false">
      <c r="A38" s="25"/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customFormat="false" ht="18" hidden="false" customHeight="true" outlineLevel="0" collapsed="false">
      <c r="A39" s="25"/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customFormat="false" ht="18" hidden="false" customHeight="true" outlineLevel="0" collapsed="false">
      <c r="A40" s="25"/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customFormat="false" ht="18" hidden="false" customHeight="true" outlineLevel="0" collapsed="false">
      <c r="A41" s="25"/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customFormat="false" ht="15.75" hidden="false" customHeight="true" outlineLevel="0" collapsed="false">
      <c r="A42" s="25"/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customFormat="false" ht="8.25" hidden="false" customHeight="true" outlineLevel="0" collapsed="false">
      <c r="A43" s="12"/>
      <c r="B43" s="1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customFormat="false" ht="9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customFormat="false" ht="9" hidden="false" customHeight="true" outlineLevel="0" collapsed="false">
      <c r="A45" s="29" t="s">
        <v>20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14"/>
    </row>
    <row r="46" customFormat="false" ht="9" hidden="false" customHeight="true" outlineLevel="0" collapsed="false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14"/>
    </row>
    <row r="47" customFormat="false" ht="9" hidden="false" customHeight="true" outlineLevel="0" collapsed="false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14"/>
    </row>
    <row r="48" customFormat="false" ht="9" hidden="false" customHeight="true" outlineLevel="0" collapsed="false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14"/>
    </row>
    <row r="49" customFormat="false" ht="9" hidden="false" customHeight="true" outlineLevel="0" collapsed="false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14"/>
    </row>
    <row r="50" customFormat="false" ht="9" hidden="false" customHeight="true" outlineLevel="0" collapsed="false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14"/>
    </row>
    <row r="51" customFormat="false" ht="9" hidden="false" customHeight="true" outlineLevel="0" collapsed="false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14"/>
    </row>
    <row r="52" customFormat="false" ht="9" hidden="false" customHeight="true" outlineLevel="0" collapsed="false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14"/>
    </row>
    <row r="53" customFormat="false" ht="9" hidden="false" customHeight="true" outlineLevel="0" collapsed="false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14"/>
    </row>
    <row r="54" customFormat="false" ht="9" hidden="false" customHeight="true" outlineLevel="0" collapsed="false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14"/>
    </row>
    <row r="55" customFormat="false" ht="9" hidden="false" customHeight="true" outlineLevel="0" collapsed="false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14"/>
    </row>
    <row r="56" customFormat="false" ht="9" hidden="false" customHeight="true" outlineLevel="0" collapsed="false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14"/>
    </row>
    <row r="57" customFormat="false" ht="9" hidden="false" customHeight="true" outlineLevel="0" collapsed="false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14"/>
    </row>
    <row r="58" customFormat="false" ht="9" hidden="false" customHeight="true" outlineLevel="0" collapsed="false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14"/>
    </row>
    <row r="59" customFormat="false" ht="9" hidden="false" customHeight="true" outlineLevel="0" collapsed="false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14"/>
    </row>
    <row r="60" customFormat="false" ht="9" hidden="false" customHeight="true" outlineLevel="0" collapsed="false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14"/>
    </row>
    <row r="61" customFormat="false" ht="9" hidden="false" customHeight="true" outlineLevel="0" collapsed="false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14"/>
    </row>
    <row r="62" customFormat="false" ht="9" hidden="false" customHeight="true" outlineLevel="0" collapsed="false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14"/>
    </row>
    <row r="63" customFormat="false" ht="9" hidden="false" customHeight="true" outlineLevel="0" collapsed="false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14"/>
    </row>
    <row r="64" customFormat="false" ht="9" hidden="false" customHeight="true" outlineLevel="0" collapsed="false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14"/>
    </row>
    <row r="65" customFormat="false" ht="18.75" hidden="false" customHeight="true" outlineLevel="0" collapsed="false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14"/>
    </row>
    <row r="73" customFormat="false" ht="9" hidden="false" customHeight="true" outlineLevel="0" collapsed="false">
      <c r="BJ73" s="30" t="s">
        <v>21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</row>
    <row r="74" customFormat="false" ht="9" hidden="false" customHeight="true" outlineLevel="0" collapsed="false"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</row>
    <row r="75" customFormat="false" ht="9" hidden="false" customHeight="true" outlineLevel="0" collapsed="false"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</row>
  </sheetData>
  <mergeCells count="18">
    <mergeCell ref="W1:BS2"/>
    <mergeCell ref="W3:BS4"/>
    <mergeCell ref="B4:U5"/>
    <mergeCell ref="W5:BR6"/>
    <mergeCell ref="B6:S6"/>
    <mergeCell ref="B7:Z7"/>
    <mergeCell ref="B8:S9"/>
    <mergeCell ref="W8:BS9"/>
    <mergeCell ref="D14:BQ16"/>
    <mergeCell ref="D19:BR21"/>
    <mergeCell ref="D25:BQ26"/>
    <mergeCell ref="D27:BQ28"/>
    <mergeCell ref="D29:BQ30"/>
    <mergeCell ref="D31:BQ32"/>
    <mergeCell ref="C34:BR34"/>
    <mergeCell ref="C35:BS43"/>
    <mergeCell ref="A45:BR65"/>
    <mergeCell ref="BJ73:CD75"/>
  </mergeCells>
  <hyperlinks>
    <hyperlink ref="B8" r:id="rId1" display="gardenbulbs@yandex.ru"/>
  </hyperlinks>
  <printOptions headings="false" gridLines="false" gridLinesSet="true" horizontalCentered="false" verticalCentered="false"/>
  <pageMargins left="0.579861111111111" right="0.279861111111111" top="0.690277777777778" bottom="0.259722222222222" header="0.511805555555555" footer="0.511805555555555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71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CD148"/>
  <sheetViews>
    <sheetView showFormulas="false" showGridLines="true" showRowColHeaders="true" showZeros="true" rightToLeft="false" tabSelected="false" showOutlineSymbols="true" defaultGridColor="true" view="pageBreakPreview" topLeftCell="A34" colorId="64" zoomScale="100" zoomScaleNormal="100" zoomScalePageLayoutView="100" workbookViewId="0">
      <selection pane="topLeft" activeCell="CF9" activeCellId="0" sqref="CF9"/>
    </sheetView>
  </sheetViews>
  <sheetFormatPr defaultColWidth="8.8671875" defaultRowHeight="9" zeroHeight="false" outlineLevelRow="0" outlineLevelCol="0"/>
  <cols>
    <col collapsed="false" customWidth="true" hidden="false" outlineLevel="0" max="2" min="1" style="0" width="1.42"/>
    <col collapsed="false" customWidth="true" hidden="false" outlineLevel="0" max="18" min="3" style="0" width="1.71"/>
    <col collapsed="false" customWidth="true" hidden="false" outlineLevel="0" max="20" min="19" style="0" width="1.42"/>
    <col collapsed="false" customWidth="true" hidden="false" outlineLevel="0" max="21" min="21" style="0" width="1.85"/>
    <col collapsed="false" customWidth="true" hidden="false" outlineLevel="0" max="23" min="22" style="0" width="1.42"/>
    <col collapsed="false" customWidth="true" hidden="false" outlineLevel="0" max="24" min="24" style="0" width="1.29"/>
    <col collapsed="false" customWidth="true" hidden="false" outlineLevel="0" max="37" min="25" style="0" width="1.42"/>
    <col collapsed="false" customWidth="true" hidden="false" outlineLevel="0" max="38" min="38" style="0" width="12.57"/>
    <col collapsed="false" customWidth="true" hidden="false" outlineLevel="0" max="53" min="39" style="0" width="1.42"/>
    <col collapsed="false" customWidth="true" hidden="false" outlineLevel="0" max="54" min="54" style="0" width="0.42"/>
    <col collapsed="false" customWidth="true" hidden="false" outlineLevel="0" max="55" min="55" style="0" width="1.42"/>
    <col collapsed="false" customWidth="true" hidden="false" outlineLevel="0" max="56" min="56" style="0" width="2.57"/>
    <col collapsed="false" customWidth="true" hidden="false" outlineLevel="0" max="57" min="57" style="0" width="1.42"/>
    <col collapsed="false" customWidth="true" hidden="false" outlineLevel="0" max="58" min="58" style="0" width="0.42"/>
    <col collapsed="false" customWidth="true" hidden="false" outlineLevel="0" max="60" min="59" style="0" width="1.42"/>
    <col collapsed="false" customWidth="true" hidden="false" outlineLevel="0" max="84" min="61" style="0" width="1.71"/>
  </cols>
  <sheetData>
    <row r="1" customFormat="false" ht="9" hidden="false" customHeight="true" outlineLevel="0" collapsed="false">
      <c r="A1" s="31"/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"/>
      <c r="S1" s="1"/>
      <c r="T1" s="1"/>
      <c r="U1" s="32" t="s">
        <v>22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4"/>
      <c r="BN1" s="34"/>
      <c r="BO1" s="34"/>
      <c r="BP1" s="35"/>
      <c r="BQ1" s="35"/>
      <c r="BR1" s="35"/>
    </row>
    <row r="2" customFormat="false" ht="9" hidden="false" customHeight="true" outlineLevel="0" collapsed="false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  <c r="S2" s="1"/>
      <c r="T2" s="1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4"/>
      <c r="BN2" s="34"/>
      <c r="BO2" s="34"/>
      <c r="BP2" s="36"/>
      <c r="BQ2" s="36"/>
      <c r="BR2" s="36"/>
    </row>
    <row r="3" customFormat="false" ht="9" hidden="false" customHeight="true" outlineLevel="0" collapsed="false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  <c r="S3" s="1"/>
      <c r="T3" s="1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4"/>
      <c r="BN3" s="34"/>
      <c r="BO3" s="34"/>
      <c r="BP3" s="36"/>
      <c r="BQ3" s="36"/>
      <c r="BR3" s="36"/>
    </row>
    <row r="4" customFormat="false" ht="5.25" hidden="false" customHeight="true" outlineLevel="0" collapsed="false">
      <c r="A4" s="3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8"/>
      <c r="BH4" s="38"/>
      <c r="BI4" s="31"/>
      <c r="BJ4" s="31"/>
      <c r="BK4" s="31"/>
      <c r="BL4" s="31"/>
      <c r="BM4" s="39"/>
      <c r="BN4" s="40"/>
      <c r="BO4" s="40"/>
      <c r="BP4" s="36"/>
      <c r="BQ4" s="36"/>
      <c r="BR4" s="36"/>
    </row>
    <row r="5" customFormat="false" ht="9.75" hidden="false" customHeight="true" outlineLevel="0" collapsed="false">
      <c r="A5" s="31"/>
      <c r="B5" s="35"/>
      <c r="C5" s="41" t="s">
        <v>23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2"/>
      <c r="BO5" s="42"/>
      <c r="BP5" s="36"/>
      <c r="BQ5" s="36"/>
      <c r="BR5" s="36"/>
    </row>
    <row r="6" customFormat="false" ht="9.75" hidden="false" customHeight="true" outlineLevel="0" collapsed="false">
      <c r="A6" s="31"/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2"/>
      <c r="BO6" s="42"/>
      <c r="BP6" s="36"/>
      <c r="BQ6" s="36"/>
      <c r="BR6" s="36"/>
    </row>
    <row r="7" customFormat="false" ht="15.75" hidden="false" customHeight="true" outlineLevel="0" collapsed="false">
      <c r="A7" s="31"/>
      <c r="B7" s="4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2"/>
      <c r="BO7" s="42"/>
      <c r="BP7" s="36"/>
      <c r="BQ7" s="36"/>
      <c r="BR7" s="36"/>
    </row>
    <row r="8" customFormat="false" ht="9.75" hidden="false" customHeight="true" outlineLevel="0" collapsed="false">
      <c r="A8" s="31"/>
      <c r="B8" s="43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2"/>
      <c r="BO8" s="42"/>
      <c r="BP8" s="36"/>
      <c r="BQ8" s="36"/>
      <c r="BR8" s="36"/>
    </row>
    <row r="9" customFormat="false" ht="4.5" hidden="false" customHeight="true" outlineLevel="0" collapsed="false">
      <c r="A9" s="31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5"/>
      <c r="BG9" s="45"/>
      <c r="BH9" s="45"/>
      <c r="BI9" s="31"/>
      <c r="BJ9" s="31"/>
      <c r="BK9" s="31"/>
      <c r="BL9" s="31"/>
      <c r="BM9" s="31"/>
      <c r="BN9" s="42"/>
      <c r="BO9" s="42"/>
      <c r="BP9" s="36"/>
      <c r="BQ9" s="36"/>
      <c r="BR9" s="36"/>
    </row>
    <row r="10" customFormat="false" ht="14.25" hidden="false" customHeight="true" outlineLevel="0" collapsed="false">
      <c r="A10" s="31"/>
      <c r="B10" s="46"/>
      <c r="C10" s="46"/>
      <c r="D10" s="44" t="s">
        <v>24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6"/>
      <c r="BF10" s="45"/>
      <c r="BG10" s="45"/>
      <c r="BH10" s="45"/>
      <c r="BI10" s="31"/>
      <c r="BJ10" s="31"/>
      <c r="BK10" s="31"/>
      <c r="BL10" s="31"/>
      <c r="BM10" s="31"/>
      <c r="BN10" s="42"/>
      <c r="BO10" s="42"/>
      <c r="BP10" s="36"/>
      <c r="BQ10" s="36"/>
      <c r="BR10" s="36"/>
    </row>
    <row r="11" customFormat="false" ht="4.5" hidden="false" customHeight="true" outlineLevel="0" collapsed="false">
      <c r="A11" s="31"/>
      <c r="B11" s="3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43"/>
      <c r="BG11" s="43"/>
      <c r="BH11" s="43"/>
      <c r="BI11" s="31"/>
      <c r="BJ11" s="31"/>
      <c r="BK11" s="31"/>
      <c r="BL11" s="31"/>
      <c r="BM11" s="31"/>
      <c r="BN11" s="42"/>
      <c r="BO11" s="42"/>
      <c r="BP11" s="36"/>
      <c r="BQ11" s="36"/>
      <c r="BR11" s="36"/>
    </row>
    <row r="12" customFormat="false" ht="4.5" hidden="false" customHeight="true" outlineLevel="0" collapsed="false">
      <c r="A12" s="31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31"/>
      <c r="BP12" s="35"/>
      <c r="BQ12" s="35"/>
      <c r="BR12" s="35"/>
    </row>
    <row r="13" customFormat="false" ht="9" hidden="false" customHeight="true" outlineLevel="0" collapsed="false">
      <c r="A13" s="31"/>
      <c r="B13" s="31"/>
      <c r="C13" s="48" t="s">
        <v>25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31"/>
      <c r="T13" s="3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31"/>
      <c r="BP13" s="35"/>
      <c r="BQ13" s="35"/>
      <c r="BR13" s="35"/>
      <c r="CB13" s="49"/>
    </row>
    <row r="14" customFormat="false" ht="6" hidden="false" customHeight="true" outlineLevel="0" collapsed="false">
      <c r="A14" s="31"/>
      <c r="B14" s="3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31"/>
      <c r="T14" s="50" t="s">
        <v>26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1"/>
      <c r="BG14" s="1"/>
      <c r="BH14" s="1"/>
      <c r="BI14" s="1"/>
      <c r="BJ14" s="1"/>
      <c r="BK14" s="1"/>
      <c r="BL14" s="1"/>
      <c r="BM14" s="1"/>
      <c r="BN14" s="1"/>
      <c r="BO14" s="31"/>
      <c r="BP14" s="35"/>
      <c r="BQ14" s="35"/>
      <c r="BR14" s="35"/>
      <c r="CB14" s="49"/>
    </row>
    <row r="15" customFormat="false" ht="9.75" hidden="false" customHeight="true" outlineLevel="0" collapsed="false">
      <c r="A15" s="51"/>
      <c r="B15" s="51"/>
      <c r="C15" s="52" t="s">
        <v>27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1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1"/>
      <c r="BG15" s="1"/>
      <c r="BH15" s="1"/>
      <c r="BI15" s="1"/>
      <c r="BJ15" s="1"/>
      <c r="BK15" s="1"/>
      <c r="BL15" s="1"/>
      <c r="BM15" s="1"/>
      <c r="BN15" s="1"/>
      <c r="BO15" s="31"/>
      <c r="BP15" s="35"/>
      <c r="BQ15" s="35"/>
      <c r="BR15" s="35"/>
    </row>
    <row r="16" customFormat="false" ht="9.75" hidden="false" customHeight="true" outlineLevel="0" collapsed="false">
      <c r="A16" s="51"/>
      <c r="B16" s="3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31"/>
      <c r="T16" s="31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 t="s">
        <v>28</v>
      </c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7"/>
      <c r="BG16" s="1"/>
      <c r="BH16" s="1"/>
      <c r="BI16" s="1"/>
      <c r="BJ16" s="1"/>
      <c r="BK16" s="1"/>
      <c r="BL16" s="1"/>
      <c r="BM16" s="1"/>
      <c r="BN16" s="1"/>
      <c r="BO16" s="31"/>
      <c r="BP16" s="35"/>
      <c r="BQ16" s="35"/>
      <c r="BR16" s="35"/>
    </row>
    <row r="17" customFormat="false" ht="2.25" hidden="false" customHeight="true" outlineLevel="0" collapsed="false">
      <c r="A17" s="31"/>
      <c r="B17" s="3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31"/>
      <c r="T17" s="31"/>
      <c r="U17" s="58"/>
      <c r="V17" s="58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0"/>
      <c r="AO17" s="60"/>
      <c r="AP17" s="60"/>
      <c r="AQ17" s="60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2"/>
      <c r="BG17" s="1"/>
      <c r="BH17" s="1"/>
      <c r="BI17" s="1"/>
      <c r="BJ17" s="1"/>
      <c r="BK17" s="1"/>
      <c r="BL17" s="1"/>
      <c r="BM17" s="1"/>
      <c r="BN17" s="1"/>
      <c r="BO17" s="31"/>
      <c r="BP17" s="35"/>
      <c r="BQ17" s="35"/>
      <c r="BR17" s="35"/>
    </row>
    <row r="18" customFormat="false" ht="9" hidden="false" customHeight="true" outlineLevel="0" collapsed="false">
      <c r="A18" s="31"/>
      <c r="B18" s="3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31"/>
      <c r="T18" s="31"/>
      <c r="U18" s="63" t="s">
        <v>9</v>
      </c>
      <c r="V18" s="63"/>
      <c r="W18" s="64" t="s">
        <v>29</v>
      </c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 t="n">
        <f aca="false">'Лилии Colorline'!K6</f>
        <v>0</v>
      </c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2"/>
      <c r="BG18" s="1"/>
      <c r="BH18" s="66" t="s">
        <v>30</v>
      </c>
      <c r="BI18" s="66"/>
      <c r="BJ18" s="1"/>
      <c r="BK18" s="1"/>
      <c r="BL18" s="1"/>
      <c r="BM18" s="1"/>
      <c r="BN18" s="1"/>
      <c r="BO18" s="31"/>
      <c r="BP18" s="35"/>
      <c r="BQ18" s="35"/>
      <c r="BR18" s="35"/>
    </row>
    <row r="19" customFormat="false" ht="6.75" hidden="false" customHeight="true" outlineLevel="0" collapsed="false">
      <c r="A19" s="31"/>
      <c r="B19" s="3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67"/>
      <c r="O19" s="67"/>
      <c r="P19" s="67"/>
      <c r="Q19" s="67"/>
      <c r="R19" s="67"/>
      <c r="S19" s="31"/>
      <c r="T19" s="31"/>
      <c r="U19" s="63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2"/>
      <c r="BG19" s="1"/>
      <c r="BH19" s="66"/>
      <c r="BI19" s="66"/>
      <c r="BJ19" s="1"/>
      <c r="BK19" s="1"/>
      <c r="BL19" s="1"/>
      <c r="BM19" s="1"/>
      <c r="BN19" s="1"/>
      <c r="BO19" s="31"/>
      <c r="BP19" s="35"/>
      <c r="BQ19" s="35"/>
      <c r="BR19" s="35"/>
    </row>
    <row r="20" customFormat="false" ht="2.25" hidden="false" customHeight="true" outlineLevel="0" collapsed="false">
      <c r="A20" s="31"/>
      <c r="B20" s="3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67"/>
      <c r="O20" s="67"/>
      <c r="P20" s="67"/>
      <c r="Q20" s="67"/>
      <c r="R20" s="67"/>
      <c r="S20" s="31"/>
      <c r="T20" s="31"/>
      <c r="U20" s="63"/>
      <c r="V20" s="63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2"/>
      <c r="BG20" s="1"/>
      <c r="BH20" s="66"/>
      <c r="BI20" s="66"/>
      <c r="BJ20" s="31"/>
      <c r="BK20" s="31"/>
      <c r="BL20" s="31"/>
      <c r="BM20" s="31"/>
      <c r="BN20" s="31"/>
      <c r="BO20" s="31"/>
      <c r="BP20" s="35"/>
      <c r="BQ20" s="35"/>
      <c r="BR20" s="35"/>
    </row>
    <row r="21" customFormat="false" ht="8.25" hidden="false" customHeight="true" outlineLevel="0" collapsed="false">
      <c r="A21" s="31"/>
      <c r="B21" s="3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67"/>
      <c r="O21" s="67"/>
      <c r="P21" s="67"/>
      <c r="Q21" s="67"/>
      <c r="R21" s="67"/>
      <c r="S21" s="31"/>
      <c r="T21" s="31"/>
      <c r="U21" s="68" t="s">
        <v>12</v>
      </c>
      <c r="V21" s="68"/>
      <c r="W21" s="64" t="s">
        <v>31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 t="n">
        <f aca="false">'ЛЕТО-ОСЕНЬ 2019'!L6</f>
        <v>0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2"/>
      <c r="BG21" s="1"/>
      <c r="BH21" s="66"/>
      <c r="BI21" s="66"/>
      <c r="BJ21" s="31"/>
      <c r="BK21" s="31"/>
      <c r="BL21" s="31"/>
      <c r="BM21" s="31"/>
      <c r="BN21" s="31"/>
      <c r="BO21" s="31"/>
      <c r="BP21" s="35"/>
      <c r="BQ21" s="35"/>
      <c r="BR21" s="35"/>
      <c r="CC21" s="51"/>
      <c r="CD21" s="31"/>
    </row>
    <row r="22" customFormat="false" ht="6.75" hidden="false" customHeight="true" outlineLevel="0" collapsed="false">
      <c r="A22" s="31"/>
      <c r="B22" s="3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67"/>
      <c r="O22" s="67"/>
      <c r="P22" s="67"/>
      <c r="Q22" s="67"/>
      <c r="R22" s="67"/>
      <c r="S22" s="31"/>
      <c r="T22" s="31"/>
      <c r="U22" s="68"/>
      <c r="V22" s="68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2"/>
      <c r="BG22" s="1"/>
      <c r="BH22" s="66"/>
      <c r="BI22" s="66"/>
      <c r="BJ22" s="31"/>
      <c r="BK22" s="31"/>
      <c r="BL22" s="31"/>
      <c r="BM22" s="31"/>
      <c r="BN22" s="31"/>
      <c r="BO22" s="31"/>
      <c r="BP22" s="35"/>
      <c r="BQ22" s="35"/>
      <c r="BR22" s="35"/>
      <c r="CC22" s="51"/>
      <c r="CD22" s="31"/>
    </row>
    <row r="23" customFormat="false" ht="3.75" hidden="false" customHeight="true" outlineLevel="0" collapsed="false">
      <c r="A23" s="31"/>
      <c r="B23" s="3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69"/>
      <c r="O23" s="70"/>
      <c r="P23" s="70"/>
      <c r="Q23" s="70"/>
      <c r="R23" s="71"/>
      <c r="S23" s="31"/>
      <c r="T23" s="31"/>
      <c r="U23" s="68"/>
      <c r="V23" s="68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2"/>
      <c r="BG23" s="1"/>
      <c r="BH23" s="66"/>
      <c r="BI23" s="66"/>
      <c r="BJ23" s="31"/>
      <c r="BK23" s="31"/>
      <c r="BL23" s="31"/>
      <c r="BM23" s="31"/>
      <c r="BN23" s="31"/>
      <c r="BO23" s="31"/>
      <c r="BP23" s="35"/>
      <c r="BQ23" s="35"/>
      <c r="BR23" s="35"/>
    </row>
    <row r="24" customFormat="false" ht="8.25" hidden="false" customHeight="true" outlineLevel="0" collapsed="false">
      <c r="A24" s="31"/>
      <c r="B24" s="31"/>
      <c r="C24" s="52" t="s">
        <v>32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31"/>
      <c r="T24" s="31"/>
      <c r="U24" s="68" t="s">
        <v>33</v>
      </c>
      <c r="V24" s="68"/>
      <c r="W24" s="72" t="s">
        <v>34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65" t="n">
        <f aca="false">'ИРИСЫ, ПИОНЫ 2019'!L6</f>
        <v>0</v>
      </c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2"/>
      <c r="BG24" s="1"/>
      <c r="BH24" s="66"/>
      <c r="BI24" s="66"/>
      <c r="BJ24" s="31"/>
      <c r="BK24" s="31"/>
      <c r="BL24" s="31"/>
      <c r="BM24" s="31"/>
      <c r="BN24" s="31"/>
      <c r="BO24" s="31"/>
      <c r="BP24" s="35"/>
      <c r="BQ24" s="35"/>
      <c r="BR24" s="35"/>
      <c r="BW24" s="73"/>
      <c r="BX24" s="73"/>
      <c r="BY24" s="73"/>
      <c r="BZ24" s="73"/>
      <c r="CA24" s="73"/>
    </row>
    <row r="25" customFormat="false" ht="3.75" hidden="false" customHeight="true" outlineLevel="0" collapsed="false">
      <c r="A25" s="31"/>
      <c r="B25" s="31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31"/>
      <c r="T25" s="31"/>
      <c r="U25" s="68"/>
      <c r="V25" s="68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2"/>
      <c r="BG25" s="1"/>
      <c r="BH25" s="66"/>
      <c r="BI25" s="66"/>
      <c r="BJ25" s="31"/>
      <c r="BK25" s="31"/>
      <c r="BL25" s="31"/>
      <c r="BM25" s="31"/>
      <c r="BN25" s="31"/>
      <c r="BO25" s="31"/>
      <c r="BP25" s="35"/>
      <c r="BQ25" s="35"/>
      <c r="BR25" s="35"/>
      <c r="BW25" s="73"/>
      <c r="BX25" s="73"/>
      <c r="BY25" s="73"/>
      <c r="BZ25" s="73"/>
      <c r="CA25" s="73"/>
    </row>
    <row r="26" customFormat="false" ht="6" hidden="false" customHeight="true" outlineLevel="0" collapsed="false">
      <c r="A26" s="31"/>
      <c r="B26" s="31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31"/>
      <c r="T26" s="31"/>
      <c r="U26" s="68"/>
      <c r="V26" s="68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2"/>
      <c r="BG26" s="1"/>
      <c r="BH26" s="66"/>
      <c r="BI26" s="66"/>
      <c r="BJ26" s="31"/>
      <c r="BK26" s="31"/>
      <c r="BL26" s="31"/>
      <c r="BM26" s="31"/>
      <c r="BN26" s="31"/>
      <c r="BO26" s="31"/>
      <c r="BP26" s="35"/>
      <c r="BQ26" s="35"/>
      <c r="BW26" s="73"/>
      <c r="BX26" s="73"/>
      <c r="BY26" s="73"/>
      <c r="BZ26" s="73"/>
      <c r="CA26" s="73"/>
    </row>
    <row r="27" customFormat="false" ht="8.25" hidden="false" customHeight="true" outlineLevel="0" collapsed="false">
      <c r="A27" s="31"/>
      <c r="B27" s="31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31"/>
      <c r="T27" s="31"/>
      <c r="U27" s="68" t="s">
        <v>35</v>
      </c>
      <c r="V27" s="68"/>
      <c r="W27" s="75" t="s">
        <v>36</v>
      </c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 t="n">
        <f aca="false">Шоубоксы!L6</f>
        <v>0</v>
      </c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62"/>
      <c r="BG27" s="1"/>
      <c r="BH27" s="66"/>
      <c r="BI27" s="66"/>
      <c r="BJ27" s="31"/>
      <c r="BK27" s="31"/>
      <c r="BL27" s="31"/>
      <c r="BM27" s="31"/>
      <c r="BN27" s="31"/>
      <c r="BO27" s="31"/>
      <c r="BP27" s="35"/>
      <c r="BQ27" s="35"/>
      <c r="BW27" s="77"/>
      <c r="BX27" s="77"/>
      <c r="BY27" s="77"/>
      <c r="BZ27" s="77"/>
      <c r="CA27" s="77"/>
    </row>
    <row r="28" customFormat="false" ht="11.25" hidden="false" customHeight="true" outlineLevel="0" collapsed="false">
      <c r="A28" s="31"/>
      <c r="B28" s="31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31"/>
      <c r="T28" s="31"/>
      <c r="U28" s="68"/>
      <c r="V28" s="68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62"/>
      <c r="BG28" s="1"/>
      <c r="BH28" s="66"/>
      <c r="BI28" s="66"/>
      <c r="BJ28" s="31"/>
      <c r="BK28" s="31"/>
      <c r="BL28" s="31"/>
      <c r="BM28" s="31"/>
      <c r="BN28" s="31"/>
      <c r="BO28" s="31"/>
      <c r="BP28" s="35"/>
      <c r="BQ28" s="35"/>
      <c r="BW28" s="77"/>
      <c r="BX28" s="77"/>
      <c r="BY28" s="77"/>
      <c r="BZ28" s="77"/>
      <c r="CA28" s="77"/>
    </row>
    <row r="29" customFormat="false" ht="6" hidden="false" customHeight="true" outlineLevel="0" collapsed="false">
      <c r="A29" s="31"/>
      <c r="B29" s="31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1"/>
      <c r="T29" s="78"/>
      <c r="U29" s="79"/>
      <c r="V29" s="79"/>
      <c r="W29" s="80" t="s">
        <v>37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65" t="n">
        <f aca="false">AR18+AR21+AR24+AR27</f>
        <v>0</v>
      </c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2"/>
      <c r="BG29" s="1"/>
      <c r="BH29" s="66"/>
      <c r="BI29" s="66"/>
      <c r="BJ29" s="31"/>
      <c r="BK29" s="31"/>
      <c r="BL29" s="31"/>
      <c r="BM29" s="31"/>
      <c r="BN29" s="31"/>
      <c r="BO29" s="31"/>
      <c r="BP29" s="35"/>
      <c r="BQ29" s="35"/>
    </row>
    <row r="30" customFormat="false" ht="6" hidden="false" customHeight="true" outlineLevel="0" collapsed="false">
      <c r="A30" s="31"/>
      <c r="B30" s="31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31"/>
      <c r="T30" s="78"/>
      <c r="U30" s="79"/>
      <c r="V30" s="79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2"/>
      <c r="BG30" s="1"/>
      <c r="BH30" s="66"/>
      <c r="BI30" s="66"/>
      <c r="BJ30" s="31"/>
      <c r="BK30" s="31"/>
      <c r="BL30" s="31"/>
      <c r="BM30" s="31"/>
      <c r="BN30" s="31"/>
      <c r="BO30" s="31"/>
      <c r="BP30" s="35"/>
      <c r="BQ30" s="35"/>
    </row>
    <row r="31" customFormat="false" ht="6" hidden="false" customHeight="true" outlineLevel="0" collapsed="false">
      <c r="A31" s="31"/>
      <c r="B31" s="31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31"/>
      <c r="T31" s="78"/>
      <c r="U31" s="79"/>
      <c r="V31" s="79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2"/>
      <c r="BG31" s="1"/>
      <c r="BH31" s="66"/>
      <c r="BI31" s="66"/>
      <c r="BJ31" s="31"/>
      <c r="BK31" s="31"/>
      <c r="BL31" s="31"/>
      <c r="BM31" s="31"/>
      <c r="BN31" s="31"/>
      <c r="BO31" s="31"/>
      <c r="BP31" s="35"/>
      <c r="BQ31" s="35"/>
    </row>
    <row r="32" customFormat="false" ht="8.25" hidden="false" customHeight="true" outlineLevel="0" collapsed="false">
      <c r="A32" s="31"/>
      <c r="B32" s="31"/>
      <c r="C32" s="52" t="s">
        <v>38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31"/>
      <c r="T32" s="78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2" t="s">
        <v>39</v>
      </c>
      <c r="AS32" s="82"/>
      <c r="AT32" s="82"/>
      <c r="AU32" s="82"/>
      <c r="AV32" s="82"/>
      <c r="AW32" s="82"/>
      <c r="AX32" s="82"/>
      <c r="AY32" s="82"/>
      <c r="AZ32" s="82"/>
      <c r="BA32" s="82"/>
      <c r="BB32" s="83"/>
      <c r="BC32" s="83"/>
      <c r="BD32" s="83"/>
      <c r="BE32" s="83"/>
      <c r="BF32" s="62"/>
      <c r="BG32" s="1"/>
      <c r="BH32" s="66"/>
      <c r="BI32" s="66"/>
      <c r="BJ32" s="31"/>
      <c r="BK32" s="31"/>
      <c r="BL32" s="31"/>
      <c r="BM32" s="31"/>
      <c r="BN32" s="31"/>
      <c r="BO32" s="31"/>
      <c r="BP32" s="35"/>
      <c r="BQ32" s="35"/>
    </row>
    <row r="33" customFormat="false" ht="7.5" hidden="false" customHeight="true" outlineLevel="0" collapsed="false">
      <c r="A33" s="31"/>
      <c r="B33" s="31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31"/>
      <c r="T33" s="78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3"/>
      <c r="BC33" s="83"/>
      <c r="BD33" s="83"/>
      <c r="BE33" s="83"/>
      <c r="BF33" s="62"/>
      <c r="BG33" s="1"/>
      <c r="BH33" s="66"/>
      <c r="BI33" s="66"/>
      <c r="BJ33" s="31"/>
      <c r="BK33" s="31"/>
      <c r="BL33" s="31"/>
      <c r="BM33" s="31"/>
      <c r="BN33" s="31"/>
      <c r="BO33" s="31"/>
      <c r="BP33" s="35"/>
      <c r="BQ33" s="35"/>
    </row>
    <row r="34" customFormat="false" ht="4.5" hidden="false" customHeight="true" outlineLevel="0" collapsed="false">
      <c r="A34" s="31"/>
      <c r="B34" s="31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31"/>
      <c r="T34" s="78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3"/>
      <c r="BC34" s="83"/>
      <c r="BD34" s="83"/>
      <c r="BE34" s="83"/>
      <c r="BF34" s="62"/>
      <c r="BG34" s="1"/>
      <c r="BH34" s="66"/>
      <c r="BI34" s="66"/>
      <c r="BJ34" s="31"/>
      <c r="BK34" s="31"/>
      <c r="BL34" s="31"/>
      <c r="BM34" s="31"/>
      <c r="BN34" s="31"/>
      <c r="BO34" s="31"/>
      <c r="BP34" s="35"/>
      <c r="BQ34" s="35"/>
    </row>
    <row r="35" customFormat="false" ht="6.75" hidden="false" customHeight="true" outlineLevel="0" collapsed="false">
      <c r="A35" s="31"/>
      <c r="B35" s="31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31"/>
      <c r="T35" s="78"/>
      <c r="U35" s="85"/>
      <c r="V35" s="85"/>
      <c r="W35" s="86" t="s">
        <v>40</v>
      </c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7" t="n">
        <f aca="false">SUM(AR18:BE26)*(1-BB32)+AR27*(1-(IF(BB32&lt;=0.27,BB32,AS72)))</f>
        <v>0</v>
      </c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62"/>
      <c r="BG35" s="1"/>
      <c r="BH35" s="66"/>
      <c r="BI35" s="66"/>
      <c r="BJ35" s="31"/>
      <c r="BK35" s="31"/>
      <c r="BL35" s="31"/>
      <c r="BM35" s="31"/>
      <c r="BN35" s="31"/>
      <c r="BO35" s="31"/>
      <c r="BP35" s="35"/>
      <c r="BQ35" s="35"/>
    </row>
    <row r="36" customFormat="false" ht="6.75" hidden="false" customHeight="true" outlineLevel="0" collapsed="false">
      <c r="A36" s="31"/>
      <c r="B36" s="31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31"/>
      <c r="T36" s="78"/>
      <c r="U36" s="85"/>
      <c r="V36" s="85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62"/>
      <c r="BG36" s="1"/>
      <c r="BH36" s="66"/>
      <c r="BI36" s="66"/>
      <c r="BJ36" s="31"/>
      <c r="BK36" s="31"/>
      <c r="BL36" s="31"/>
      <c r="BM36" s="31"/>
      <c r="BN36" s="31"/>
      <c r="BO36" s="31"/>
      <c r="BP36" s="35"/>
      <c r="BQ36" s="35"/>
    </row>
    <row r="37" customFormat="false" ht="6.75" hidden="false" customHeight="true" outlineLevel="0" collapsed="false">
      <c r="A37" s="31"/>
      <c r="B37" s="31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31"/>
      <c r="T37" s="78"/>
      <c r="U37" s="85"/>
      <c r="V37" s="85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62"/>
      <c r="BG37" s="1"/>
      <c r="BH37" s="66"/>
      <c r="BI37" s="66"/>
      <c r="BJ37" s="31"/>
      <c r="BK37" s="31"/>
      <c r="BL37" s="31"/>
      <c r="BM37" s="31"/>
      <c r="BN37" s="31"/>
      <c r="BO37" s="31"/>
      <c r="BP37" s="35"/>
      <c r="BQ37" s="35"/>
    </row>
    <row r="38" customFormat="false" ht="3" hidden="false" customHeight="true" outlineLevel="0" collapsed="false">
      <c r="A38" s="31"/>
      <c r="B38" s="31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31"/>
      <c r="T38" s="78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66"/>
      <c r="BI38" s="66"/>
      <c r="BJ38" s="31"/>
      <c r="BK38" s="31"/>
      <c r="BL38" s="31"/>
      <c r="BM38" s="31"/>
      <c r="BN38" s="31"/>
      <c r="BO38" s="31"/>
      <c r="BP38" s="35"/>
      <c r="BQ38" s="35"/>
    </row>
    <row r="39" customFormat="false" ht="9" hidden="false" customHeight="true" outlineLevel="0" collapsed="false">
      <c r="A39" s="31"/>
      <c r="B39" s="31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31"/>
      <c r="T39" s="31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1"/>
      <c r="BG39" s="1"/>
      <c r="BH39" s="66"/>
      <c r="BI39" s="66"/>
      <c r="BJ39" s="31"/>
      <c r="BK39" s="31"/>
      <c r="BL39" s="31"/>
      <c r="BM39" s="31"/>
      <c r="BN39" s="31"/>
      <c r="BO39" s="31"/>
      <c r="BP39" s="35"/>
      <c r="BQ39" s="35"/>
    </row>
    <row r="40" customFormat="false" ht="6" hidden="false" customHeight="true" outlineLevel="0" collapsed="false">
      <c r="A40" s="31"/>
      <c r="B40" s="31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31"/>
      <c r="T40" s="31"/>
      <c r="U40" s="50" t="s">
        <v>41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1"/>
      <c r="BH40" s="66"/>
      <c r="BI40" s="66"/>
      <c r="BJ40" s="31"/>
      <c r="BK40" s="31"/>
      <c r="BL40" s="31"/>
      <c r="BM40" s="31"/>
      <c r="BN40" s="31"/>
      <c r="BO40" s="31"/>
      <c r="BP40" s="35"/>
      <c r="BQ40" s="35"/>
    </row>
    <row r="41" customFormat="false" ht="6" hidden="false" customHeight="true" outlineLevel="0" collapsed="false">
      <c r="A41" s="31"/>
      <c r="B41" s="31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31"/>
      <c r="T41" s="31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1"/>
      <c r="BH41" s="66"/>
      <c r="BI41" s="66"/>
      <c r="BJ41" s="31"/>
      <c r="BK41" s="31"/>
      <c r="BL41" s="31"/>
      <c r="BM41" s="31"/>
      <c r="BN41" s="31"/>
      <c r="BO41" s="31"/>
      <c r="BP41" s="35"/>
      <c r="BQ41" s="35"/>
    </row>
    <row r="42" customFormat="false" ht="9" hidden="false" customHeight="true" outlineLevel="0" collapsed="false">
      <c r="A42" s="31"/>
      <c r="B42" s="31"/>
      <c r="C42" s="52" t="s">
        <v>42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31"/>
      <c r="T42" s="31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1"/>
      <c r="BG42" s="1"/>
      <c r="BH42" s="66"/>
      <c r="BI42" s="66"/>
      <c r="BJ42" s="31"/>
      <c r="BK42" s="31"/>
      <c r="BL42" s="31"/>
      <c r="BM42" s="31"/>
      <c r="BN42" s="31"/>
      <c r="BO42" s="31"/>
      <c r="BP42" s="35"/>
      <c r="BQ42" s="35"/>
    </row>
    <row r="43" customFormat="false" ht="10.5" hidden="false" customHeight="true" outlineLevel="0" collapsed="false">
      <c r="A43" s="31"/>
      <c r="B43" s="31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31"/>
      <c r="T43" s="31"/>
      <c r="U43" s="68" t="s">
        <v>43</v>
      </c>
      <c r="V43" s="68"/>
      <c r="W43" s="89" t="s">
        <v>44</v>
      </c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90" t="n">
        <f aca="false">'БИГ ПАК - МНГ 2019'!L6</f>
        <v>0</v>
      </c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62"/>
      <c r="BG43" s="1"/>
      <c r="BH43" s="66"/>
      <c r="BI43" s="66"/>
      <c r="BJ43" s="31"/>
      <c r="BK43" s="31"/>
      <c r="BL43" s="31"/>
      <c r="BM43" s="31"/>
      <c r="BN43" s="31"/>
      <c r="BO43" s="31"/>
      <c r="BP43" s="35"/>
      <c r="BQ43" s="35"/>
    </row>
    <row r="44" customFormat="false" ht="10.5" hidden="false" customHeight="true" outlineLevel="0" collapsed="false">
      <c r="A44" s="31"/>
      <c r="B44" s="31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31"/>
      <c r="T44" s="31"/>
      <c r="U44" s="68"/>
      <c r="V44" s="68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62"/>
      <c r="BG44" s="1"/>
      <c r="BH44" s="66"/>
      <c r="BI44" s="66"/>
      <c r="BJ44" s="31"/>
      <c r="BK44" s="31"/>
      <c r="BL44" s="31"/>
      <c r="BM44" s="31"/>
      <c r="BN44" s="31"/>
      <c r="BO44" s="31"/>
      <c r="BP44" s="35"/>
      <c r="BQ44" s="35"/>
    </row>
    <row r="45" customFormat="false" ht="10.5" hidden="false" customHeight="true" outlineLevel="0" collapsed="false">
      <c r="A45" s="31"/>
      <c r="B45" s="31"/>
      <c r="C45" s="52" t="s">
        <v>45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31"/>
      <c r="T45" s="31"/>
      <c r="U45" s="68" t="s">
        <v>46</v>
      </c>
      <c r="V45" s="68"/>
      <c r="W45" s="89" t="s">
        <v>47</v>
      </c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91" t="n">
        <f aca="false">'БИГ-ПАК ЛИЛИИ по 25 шт'!K6</f>
        <v>0</v>
      </c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62"/>
      <c r="BG45" s="1"/>
      <c r="BH45" s="66"/>
      <c r="BI45" s="66"/>
      <c r="BJ45" s="31"/>
      <c r="BK45" s="31"/>
      <c r="BL45" s="31"/>
      <c r="BM45" s="31"/>
      <c r="BN45" s="31"/>
      <c r="BO45" s="31"/>
      <c r="BP45" s="35"/>
      <c r="BQ45" s="35"/>
    </row>
    <row r="46" customFormat="false" ht="10.5" hidden="false" customHeight="true" outlineLevel="0" collapsed="false">
      <c r="A46" s="31"/>
      <c r="B46" s="31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31"/>
      <c r="T46" s="31"/>
      <c r="U46" s="68"/>
      <c r="V46" s="68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62"/>
      <c r="BG46" s="1"/>
      <c r="BH46" s="66"/>
      <c r="BI46" s="66"/>
      <c r="BJ46" s="31"/>
      <c r="BK46" s="31"/>
      <c r="BL46" s="31"/>
      <c r="BM46" s="31"/>
      <c r="BN46" s="31"/>
      <c r="BO46" s="31"/>
      <c r="BP46" s="35"/>
      <c r="BQ46" s="35"/>
    </row>
    <row r="47" customFormat="false" ht="9" hidden="false" customHeight="true" outlineLevel="0" collapsed="false">
      <c r="A47" s="31"/>
      <c r="B47" s="31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31"/>
      <c r="T47" s="31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3"/>
      <c r="BG47" s="93"/>
      <c r="BH47" s="93"/>
      <c r="BI47" s="93"/>
      <c r="BJ47" s="31"/>
      <c r="BK47" s="31"/>
      <c r="BL47" s="31"/>
      <c r="BM47" s="31"/>
      <c r="BN47" s="31"/>
      <c r="BO47" s="31"/>
      <c r="BP47" s="35"/>
      <c r="BQ47" s="35"/>
    </row>
    <row r="48" customFormat="false" ht="9.75" hidden="false" customHeight="true" outlineLevel="0" collapsed="false">
      <c r="A48" s="31"/>
      <c r="B48" s="31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31"/>
      <c r="T48" s="31"/>
      <c r="U48" s="95"/>
      <c r="V48" s="95"/>
      <c r="W48" s="96" t="s">
        <v>48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62"/>
      <c r="BG48" s="1"/>
      <c r="BH48" s="1"/>
      <c r="BI48" s="1"/>
      <c r="BJ48" s="31"/>
      <c r="BK48" s="31"/>
      <c r="BL48" s="31"/>
      <c r="BM48" s="31"/>
      <c r="BN48" s="31"/>
      <c r="BO48" s="31"/>
      <c r="BP48" s="35"/>
      <c r="BQ48" s="35"/>
    </row>
    <row r="49" customFormat="false" ht="9.75" hidden="false" customHeight="true" outlineLevel="0" collapsed="false">
      <c r="A49" s="97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8"/>
      <c r="T49" s="98"/>
      <c r="U49" s="95"/>
      <c r="V49" s="95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100"/>
      <c r="BG49" s="1"/>
      <c r="BH49" s="1"/>
      <c r="BI49" s="1"/>
      <c r="BJ49" s="97"/>
      <c r="BK49" s="97"/>
      <c r="BL49" s="97"/>
      <c r="BM49" s="97"/>
      <c r="BN49" s="97"/>
      <c r="BO49" s="97"/>
      <c r="BP49" s="101"/>
      <c r="BQ49" s="101"/>
    </row>
    <row r="50" customFormat="false" ht="9.75" hidden="false" customHeight="true" outlineLevel="0" collapsed="false">
      <c r="A50" s="97"/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8"/>
      <c r="T50" s="98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98"/>
      <c r="BG50" s="98"/>
      <c r="BH50" s="98"/>
      <c r="BI50" s="98"/>
      <c r="BJ50" s="98"/>
      <c r="BK50" s="98"/>
      <c r="BL50" s="97"/>
      <c r="BM50" s="97"/>
      <c r="BN50" s="97"/>
      <c r="BO50" s="97"/>
      <c r="BP50" s="101"/>
      <c r="BQ50" s="101"/>
    </row>
    <row r="51" customFormat="false" ht="13.5" hidden="false" customHeight="true" outlineLevel="0" collapsed="false">
      <c r="A51" s="97"/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8"/>
      <c r="T51" s="98"/>
      <c r="U51" s="103" t="s">
        <v>49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 t="s">
        <v>50</v>
      </c>
      <c r="AI51" s="103"/>
      <c r="AJ51" s="103"/>
      <c r="AK51" s="103"/>
      <c r="AL51" s="103"/>
      <c r="AM51" s="104"/>
      <c r="AN51" s="104"/>
      <c r="AO51" s="104"/>
      <c r="AP51" s="104"/>
      <c r="AQ51" s="104"/>
      <c r="AR51" s="104"/>
      <c r="AS51" s="104"/>
      <c r="AT51" s="104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7"/>
      <c r="BL51" s="97"/>
      <c r="BM51" s="97"/>
      <c r="BN51" s="97"/>
      <c r="BO51" s="97"/>
      <c r="BP51" s="101"/>
      <c r="BQ51" s="101"/>
    </row>
    <row r="52" customFormat="false" ht="9" hidden="false" customHeight="true" outlineLevel="0" collapsed="false">
      <c r="A52" s="97"/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8"/>
      <c r="T52" s="98"/>
      <c r="U52" s="105" t="n">
        <v>0.3</v>
      </c>
      <c r="V52" s="105"/>
      <c r="W52" s="105"/>
      <c r="X52" s="106" t="n">
        <f aca="false">AR48*U52</f>
        <v>0</v>
      </c>
      <c r="Y52" s="106"/>
      <c r="Z52" s="106"/>
      <c r="AA52" s="106"/>
      <c r="AB52" s="106"/>
      <c r="AC52" s="106"/>
      <c r="AD52" s="106"/>
      <c r="AE52" s="106"/>
      <c r="AF52" s="106"/>
      <c r="AG52" s="106"/>
      <c r="AH52" s="105" t="n">
        <v>0.2</v>
      </c>
      <c r="AI52" s="105"/>
      <c r="AJ52" s="105"/>
      <c r="AK52" s="106" t="n">
        <f aca="false">AR48*AH52</f>
        <v>0</v>
      </c>
      <c r="AL52" s="106"/>
      <c r="AM52" s="25"/>
      <c r="AN52" s="107" t="s">
        <v>51</v>
      </c>
      <c r="AO52" s="107"/>
      <c r="AP52" s="107"/>
      <c r="AQ52" s="107"/>
      <c r="AR52" s="107"/>
      <c r="AS52" s="107"/>
      <c r="AT52" s="107"/>
      <c r="AU52" s="107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97"/>
      <c r="BK52" s="97"/>
      <c r="BL52" s="97"/>
      <c r="BM52" s="97"/>
      <c r="BN52" s="97"/>
      <c r="BO52" s="97"/>
      <c r="BP52" s="101"/>
      <c r="BQ52" s="101"/>
    </row>
    <row r="53" customFormat="false" ht="9" hidden="false" customHeight="true" outlineLevel="0" collapsed="false">
      <c r="A53" s="97"/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8"/>
      <c r="T53" s="98"/>
      <c r="U53" s="105"/>
      <c r="V53" s="105"/>
      <c r="W53" s="105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5"/>
      <c r="AI53" s="105"/>
      <c r="AJ53" s="105"/>
      <c r="AK53" s="106"/>
      <c r="AL53" s="106"/>
      <c r="AM53" s="25"/>
      <c r="AN53" s="107"/>
      <c r="AO53" s="107"/>
      <c r="AP53" s="107"/>
      <c r="AQ53" s="107"/>
      <c r="AR53" s="107"/>
      <c r="AS53" s="107"/>
      <c r="AT53" s="107"/>
      <c r="AU53" s="107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97"/>
      <c r="BK53" s="97"/>
      <c r="BL53" s="97"/>
      <c r="BM53" s="97"/>
      <c r="BN53" s="97"/>
      <c r="BO53" s="97"/>
      <c r="BP53" s="101"/>
      <c r="BQ53" s="101"/>
    </row>
    <row r="54" customFormat="false" ht="9.75" hidden="false" customHeight="true" outlineLevel="0" collapsed="false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7"/>
      <c r="BN54" s="97"/>
      <c r="BO54" s="97"/>
      <c r="BP54" s="101"/>
      <c r="BQ54" s="101"/>
    </row>
    <row r="55" customFormat="false" ht="3" hidden="false" customHeight="true" outlineLevel="0" collapsed="false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"/>
      <c r="BJ55" s="97"/>
      <c r="BK55" s="97"/>
      <c r="BL55" s="97"/>
      <c r="BM55" s="97"/>
      <c r="BN55" s="97"/>
      <c r="BO55" s="97"/>
      <c r="BP55" s="101"/>
      <c r="BQ55" s="101"/>
    </row>
    <row r="56" customFormat="false" ht="6.75" hidden="false" customHeight="true" outlineLevel="0" collapsed="false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7"/>
      <c r="BI56" s="97"/>
      <c r="BJ56" s="97"/>
      <c r="BK56" s="97"/>
      <c r="BL56" s="97"/>
      <c r="BM56" s="97"/>
      <c r="BN56" s="97"/>
      <c r="BO56" s="97"/>
      <c r="BP56" s="101"/>
      <c r="BQ56" s="101"/>
    </row>
    <row r="57" customFormat="false" ht="4.5" hidden="false" customHeight="true" outlineLevel="0" collapsed="false">
      <c r="A57" s="108" t="s">
        <v>52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60"/>
      <c r="BJ57" s="97"/>
      <c r="BK57" s="97"/>
      <c r="BL57" s="97"/>
      <c r="BM57" s="97"/>
      <c r="BN57" s="97"/>
      <c r="BO57" s="97"/>
      <c r="BP57" s="101"/>
      <c r="BQ57" s="101"/>
    </row>
    <row r="58" customFormat="false" ht="9" hidden="false" customHeight="true" outlineLevel="0" collapsed="false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60"/>
      <c r="BJ58" s="97"/>
      <c r="BK58" s="97"/>
      <c r="BL58" s="97"/>
      <c r="BM58" s="97"/>
      <c r="BN58" s="97"/>
      <c r="BO58" s="97"/>
      <c r="BP58" s="101"/>
      <c r="BQ58" s="101"/>
    </row>
    <row r="59" customFormat="false" ht="6.75" hidden="false" customHeight="true" outlineLevel="0" collapsed="false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97"/>
      <c r="BK59" s="97"/>
      <c r="BL59" s="97"/>
      <c r="BM59" s="97"/>
      <c r="BN59" s="97"/>
      <c r="BO59" s="97"/>
      <c r="BP59" s="101"/>
      <c r="BQ59" s="101"/>
      <c r="BR59" s="101"/>
    </row>
    <row r="60" customFormat="false" ht="9" hidden="false" customHeight="true" outlineLevel="0" collapsed="false">
      <c r="A60" s="1"/>
      <c r="B60" s="109" t="s">
        <v>53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 t="s">
        <v>54</v>
      </c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0" t="n">
        <v>0.07</v>
      </c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97"/>
      <c r="BK60" s="97"/>
      <c r="BL60" s="97"/>
      <c r="BM60" s="97"/>
      <c r="BN60" s="97"/>
      <c r="BO60" s="97"/>
      <c r="BP60" s="101"/>
      <c r="BQ60" s="101"/>
      <c r="BR60" s="101"/>
    </row>
    <row r="61" customFormat="false" ht="9" hidden="false" customHeight="true" outlineLevel="0" collapsed="false">
      <c r="A61" s="1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97"/>
      <c r="BK61" s="97"/>
      <c r="BL61" s="97"/>
      <c r="BM61" s="97"/>
      <c r="BN61" s="97"/>
      <c r="BO61" s="97"/>
      <c r="BP61" s="101"/>
      <c r="BQ61" s="101"/>
      <c r="BR61" s="101"/>
    </row>
    <row r="62" customFormat="false" ht="9" hidden="false" customHeight="true" outlineLevel="0" collapsed="false">
      <c r="A62" s="1"/>
      <c r="B62" s="111" t="s">
        <v>53</v>
      </c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 t="s">
        <v>55</v>
      </c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2" t="n">
        <v>0.12</v>
      </c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97"/>
      <c r="BK62" s="97"/>
      <c r="BL62" s="97"/>
      <c r="BM62" s="97"/>
      <c r="BN62" s="97"/>
      <c r="BO62" s="97"/>
      <c r="BP62" s="101"/>
      <c r="BQ62" s="101"/>
      <c r="BR62" s="101"/>
    </row>
    <row r="63" customFormat="false" ht="9" hidden="false" customHeight="true" outlineLevel="0" collapsed="false">
      <c r="A63" s="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97"/>
      <c r="BK63" s="97"/>
      <c r="BL63" s="97"/>
      <c r="BM63" s="97"/>
      <c r="BN63" s="97"/>
      <c r="BO63" s="97"/>
      <c r="BP63" s="101"/>
      <c r="BQ63" s="101"/>
      <c r="BR63" s="101"/>
    </row>
    <row r="64" customFormat="false" ht="9" hidden="false" customHeight="true" outlineLevel="0" collapsed="false">
      <c r="A64" s="1"/>
      <c r="B64" s="109" t="s">
        <v>53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 t="s">
        <v>56</v>
      </c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10" t="n">
        <v>0.15</v>
      </c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97"/>
      <c r="BK64" s="97"/>
      <c r="BL64" s="97"/>
      <c r="BM64" s="97"/>
      <c r="BN64" s="97"/>
      <c r="BO64" s="97"/>
      <c r="BP64" s="101"/>
      <c r="BQ64" s="101"/>
      <c r="BR64" s="101"/>
    </row>
    <row r="65" customFormat="false" ht="9" hidden="false" customHeight="true" outlineLevel="0" collapsed="false">
      <c r="A65" s="1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97"/>
      <c r="BK65" s="97"/>
      <c r="BL65" s="97"/>
      <c r="BM65" s="97"/>
      <c r="BN65" s="97"/>
      <c r="BO65" s="97"/>
      <c r="BP65" s="101"/>
      <c r="BQ65" s="101"/>
      <c r="BR65" s="101"/>
    </row>
    <row r="66" customFormat="false" ht="9" hidden="false" customHeight="true" outlineLevel="0" collapsed="false">
      <c r="A66" s="1"/>
      <c r="B66" s="111" t="s">
        <v>53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 t="s">
        <v>57</v>
      </c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2" t="n">
        <v>0.17</v>
      </c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97"/>
      <c r="BK66" s="97"/>
      <c r="BL66" s="97"/>
      <c r="BM66" s="97"/>
      <c r="BN66" s="97"/>
      <c r="BO66" s="97"/>
      <c r="BP66" s="101"/>
      <c r="BQ66" s="101"/>
      <c r="BR66" s="101"/>
    </row>
    <row r="67" customFormat="false" ht="9" hidden="false" customHeight="true" outlineLevel="0" collapsed="false">
      <c r="A67" s="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97"/>
      <c r="BK67" s="97"/>
      <c r="BL67" s="97"/>
      <c r="BM67" s="97"/>
      <c r="BN67" s="97"/>
      <c r="BO67" s="97"/>
      <c r="BP67" s="101"/>
      <c r="BQ67" s="101"/>
      <c r="BR67" s="101"/>
    </row>
    <row r="68" customFormat="false" ht="9" hidden="false" customHeight="true" outlineLevel="0" collapsed="false">
      <c r="A68" s="1"/>
      <c r="B68" s="109" t="s">
        <v>53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 t="s">
        <v>58</v>
      </c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10" t="n">
        <v>0.22</v>
      </c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97"/>
      <c r="BK68" s="97"/>
      <c r="BL68" s="97"/>
      <c r="BM68" s="97"/>
      <c r="BN68" s="97"/>
      <c r="BO68" s="97"/>
      <c r="BP68" s="101"/>
      <c r="BQ68" s="101"/>
      <c r="BR68" s="101"/>
    </row>
    <row r="69" customFormat="false" ht="9" hidden="false" customHeight="true" outlineLevel="0" collapsed="false">
      <c r="A69" s="1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97"/>
      <c r="BK69" s="97"/>
      <c r="BL69" s="97"/>
      <c r="BM69" s="97"/>
      <c r="BN69" s="97"/>
      <c r="BO69" s="97"/>
      <c r="BP69" s="101"/>
      <c r="BQ69" s="101"/>
      <c r="BR69" s="101"/>
    </row>
    <row r="70" customFormat="false" ht="9" hidden="false" customHeight="true" outlineLevel="0" collapsed="false">
      <c r="A70" s="1"/>
      <c r="B70" s="111" t="s">
        <v>53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 t="s">
        <v>59</v>
      </c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2" t="n">
        <v>0.25</v>
      </c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97"/>
      <c r="BK70" s="97"/>
      <c r="BL70" s="97"/>
      <c r="BM70" s="97"/>
      <c r="BN70" s="97"/>
      <c r="BO70" s="97"/>
      <c r="BP70" s="101"/>
      <c r="BQ70" s="101"/>
      <c r="BR70" s="101"/>
    </row>
    <row r="71" customFormat="false" ht="9" hidden="false" customHeight="true" outlineLevel="0" collapsed="false">
      <c r="A71" s="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97"/>
      <c r="BK71" s="97"/>
      <c r="BL71" s="97"/>
      <c r="BM71" s="97"/>
      <c r="BN71" s="97"/>
      <c r="BO71" s="97"/>
      <c r="BP71" s="101"/>
      <c r="BQ71" s="101"/>
      <c r="BR71" s="101"/>
    </row>
    <row r="72" customFormat="false" ht="9" hidden="false" customHeight="true" outlineLevel="0" collapsed="false">
      <c r="A72" s="1"/>
      <c r="B72" s="109" t="s">
        <v>53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 t="s">
        <v>60</v>
      </c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10" t="n">
        <v>0.27</v>
      </c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97"/>
      <c r="BK72" s="97"/>
      <c r="BL72" s="97"/>
      <c r="BM72" s="97"/>
      <c r="BN72" s="97"/>
      <c r="BO72" s="97"/>
      <c r="BP72" s="101"/>
      <c r="BQ72" s="101"/>
      <c r="BR72" s="101"/>
    </row>
    <row r="73" customFormat="false" ht="9" hidden="false" customHeight="true" outlineLevel="0" collapsed="false">
      <c r="A73" s="1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97"/>
      <c r="BK73" s="97"/>
      <c r="BL73" s="97"/>
      <c r="BM73" s="97"/>
      <c r="BN73" s="97"/>
      <c r="BO73" s="97"/>
      <c r="BP73" s="101"/>
      <c r="BQ73" s="101"/>
      <c r="BR73" s="101"/>
    </row>
    <row r="74" customFormat="false" ht="9" hidden="false" customHeight="true" outlineLevel="0" collapsed="false">
      <c r="A74" s="97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97"/>
      <c r="BI74" s="97"/>
      <c r="BJ74" s="97"/>
      <c r="BK74" s="97"/>
      <c r="BL74" s="97"/>
      <c r="BM74" s="97"/>
      <c r="BN74" s="97"/>
      <c r="BO74" s="97"/>
      <c r="BP74" s="101"/>
      <c r="BQ74" s="101"/>
      <c r="BR74" s="101"/>
    </row>
    <row r="75" customFormat="false" ht="9" hidden="false" customHeight="true" outlineLevel="0" collapsed="false">
      <c r="A75" s="97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4" t="s">
        <v>61</v>
      </c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97"/>
      <c r="BJ75" s="97"/>
      <c r="BK75" s="97"/>
      <c r="BL75" s="97"/>
      <c r="BM75" s="97"/>
      <c r="BN75" s="97"/>
      <c r="BO75" s="97"/>
      <c r="BP75" s="101"/>
      <c r="BQ75" s="101"/>
      <c r="BR75" s="101"/>
    </row>
    <row r="76" customFormat="false" ht="5.25" hidden="false" customHeight="true" outlineLevel="0" collapsed="false">
      <c r="A76" s="97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97"/>
      <c r="BJ76" s="97"/>
      <c r="BK76" s="97"/>
      <c r="BL76" s="97"/>
      <c r="BM76" s="97"/>
      <c r="BN76" s="97"/>
      <c r="BO76" s="97"/>
      <c r="BP76" s="101"/>
      <c r="BQ76" s="101"/>
      <c r="BR76" s="101"/>
    </row>
    <row r="77" customFormat="false" ht="9" hidden="false" customHeight="true" outlineLevel="0" collapsed="false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114" t="s">
        <v>62</v>
      </c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"/>
      <c r="BJ77" s="1"/>
      <c r="BK77" s="1"/>
      <c r="BL77" s="1"/>
      <c r="BM77" s="97"/>
      <c r="BN77" s="97"/>
      <c r="BO77" s="97"/>
      <c r="BP77" s="101"/>
      <c r="BQ77" s="101"/>
    </row>
    <row r="78" customFormat="false" ht="15" hidden="false" customHeight="true" outlineLevel="0" collapsed="false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"/>
      <c r="BJ78" s="1"/>
      <c r="BK78" s="1"/>
      <c r="BL78" s="1"/>
      <c r="BM78" s="97"/>
      <c r="BN78" s="97"/>
      <c r="BO78" s="97"/>
      <c r="BP78" s="101"/>
      <c r="BQ78" s="101"/>
    </row>
    <row r="79" customFormat="false" ht="15" hidden="false" customHeight="true" outlineLevel="0" collapsed="false">
      <c r="A79" s="31"/>
      <c r="B79" s="31" t="s">
        <v>63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97"/>
      <c r="BI79" s="31"/>
      <c r="BJ79" s="31"/>
      <c r="BK79" s="31"/>
      <c r="BL79" s="31"/>
      <c r="BM79" s="31"/>
      <c r="BN79" s="31"/>
      <c r="BO79" s="31"/>
      <c r="BP79" s="35"/>
      <c r="BQ79" s="35"/>
      <c r="BR79" s="35"/>
    </row>
    <row r="80" customFormat="false" ht="15" hidden="false" customHeight="true" outlineLevel="0" collapsed="false">
      <c r="A80" s="31"/>
      <c r="B80" s="31"/>
      <c r="C80" s="31" t="s">
        <v>64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97"/>
      <c r="BI80" s="31"/>
      <c r="BJ80" s="31"/>
      <c r="BK80" s="31"/>
      <c r="BL80" s="31"/>
      <c r="BM80" s="31"/>
      <c r="BN80" s="31"/>
      <c r="BO80" s="31"/>
      <c r="BP80" s="35"/>
      <c r="BQ80" s="35"/>
      <c r="BR80" s="35"/>
    </row>
    <row r="81" customFormat="false" ht="12.75" hidden="false" customHeight="true" outlineLevel="0" collapsed="false">
      <c r="A81" s="31"/>
      <c r="B81" s="31"/>
      <c r="C81" s="31" t="s">
        <v>65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97"/>
      <c r="BI81" s="31"/>
      <c r="BJ81" s="31"/>
      <c r="BK81" s="31"/>
      <c r="BL81" s="31"/>
      <c r="BM81" s="31"/>
      <c r="BN81" s="31"/>
      <c r="BO81" s="31"/>
      <c r="BP81" s="35"/>
      <c r="BQ81" s="35"/>
      <c r="BR81" s="35"/>
    </row>
    <row r="82" customFormat="false" ht="12.75" hidden="false" customHeight="true" outlineLevel="0" collapsed="false">
      <c r="A82" s="31"/>
      <c r="B82" s="31"/>
      <c r="C82" s="31" t="s">
        <v>66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97"/>
      <c r="BI82" s="31"/>
      <c r="BJ82" s="31"/>
      <c r="BK82" s="31"/>
      <c r="BL82" s="31"/>
      <c r="BM82" s="31"/>
      <c r="BN82" s="31"/>
      <c r="BO82" s="31"/>
      <c r="BP82" s="35"/>
      <c r="BQ82" s="35"/>
      <c r="BR82" s="35"/>
    </row>
    <row r="83" customFormat="false" ht="13.5" hidden="false" customHeight="true" outlineLevel="0" collapsed="false">
      <c r="A83" s="31"/>
      <c r="B83" s="31"/>
      <c r="C83" s="31" t="s">
        <v>67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97"/>
      <c r="BI83" s="31"/>
      <c r="BJ83" s="31"/>
      <c r="BK83" s="31"/>
      <c r="BL83" s="31"/>
      <c r="BM83" s="31"/>
      <c r="BN83" s="31"/>
      <c r="BO83" s="31"/>
      <c r="BP83" s="35"/>
      <c r="BQ83" s="35"/>
      <c r="BR83" s="35"/>
    </row>
    <row r="84" customFormat="false" ht="7.5" hidden="false" customHeight="true" outlineLevel="0" collapsed="false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97"/>
      <c r="BI84" s="31"/>
      <c r="BJ84" s="31"/>
      <c r="BK84" s="31"/>
      <c r="BL84" s="31"/>
      <c r="BM84" s="31"/>
      <c r="BN84" s="31"/>
      <c r="BO84" s="31"/>
      <c r="BP84" s="35"/>
      <c r="BQ84" s="35"/>
      <c r="BR84" s="35"/>
    </row>
    <row r="85" customFormat="false" ht="16.5" hidden="false" customHeight="true" outlineLevel="0" collapsed="false">
      <c r="A85" s="31"/>
      <c r="B85" s="31"/>
      <c r="C85" s="115" t="s">
        <v>7</v>
      </c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</row>
    <row r="86" customFormat="false" ht="3" hidden="false" customHeight="true" outlineLevel="0" collapsed="false">
      <c r="A86" s="31"/>
      <c r="B86" s="31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</row>
    <row r="87" customFormat="false" ht="16.5" hidden="false" customHeight="true" outlineLevel="0" collapsed="false">
      <c r="A87" s="31"/>
      <c r="B87" s="31"/>
      <c r="C87" s="116"/>
      <c r="D87" s="116"/>
      <c r="E87" s="118" t="s">
        <v>68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9"/>
      <c r="BP87" s="119"/>
      <c r="BQ87" s="119"/>
      <c r="BR87" s="119"/>
    </row>
    <row r="88" customFormat="false" ht="6.75" hidden="false" customHeight="true" outlineLevel="0" collapsed="false">
      <c r="A88" s="31"/>
      <c r="B88" s="31"/>
      <c r="C88" s="116"/>
      <c r="D88" s="116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9"/>
      <c r="BP88" s="119"/>
      <c r="BQ88" s="119"/>
      <c r="BR88" s="119"/>
    </row>
    <row r="89" customFormat="false" ht="16.5" hidden="false" customHeight="true" outlineLevel="0" collapsed="false">
      <c r="A89" s="31"/>
      <c r="B89" s="31"/>
      <c r="C89" s="115" t="s">
        <v>9</v>
      </c>
      <c r="D89" s="116"/>
      <c r="E89" s="120" t="s">
        <v>69</v>
      </c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</row>
    <row r="90" customFormat="false" ht="0.75" hidden="false" customHeight="true" outlineLevel="0" collapsed="false">
      <c r="A90" s="31"/>
      <c r="B90" s="31"/>
      <c r="C90" s="116"/>
      <c r="D90" s="116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</row>
    <row r="91" customFormat="false" ht="4.5" hidden="false" customHeight="true" outlineLevel="0" collapsed="false">
      <c r="A91" s="31"/>
      <c r="B91" s="31"/>
      <c r="C91" s="116"/>
      <c r="D91" s="116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</row>
    <row r="92" customFormat="false" ht="12" hidden="false" customHeight="true" outlineLevel="0" collapsed="false">
      <c r="A92" s="31"/>
      <c r="B92" s="31"/>
      <c r="C92" s="115" t="s">
        <v>12</v>
      </c>
      <c r="D92" s="116"/>
      <c r="E92" s="123" t="s">
        <v>70</v>
      </c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</row>
    <row r="93" customFormat="false" ht="3" hidden="false" customHeight="true" outlineLevel="0" collapsed="false">
      <c r="A93" s="31"/>
      <c r="B93" s="31"/>
      <c r="C93" s="116"/>
      <c r="D93" s="116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</row>
    <row r="94" customFormat="false" ht="6" hidden="false" customHeight="true" outlineLevel="0" collapsed="false">
      <c r="A94" s="31"/>
      <c r="B94" s="31"/>
      <c r="C94" s="116"/>
      <c r="D94" s="116"/>
      <c r="E94" s="124" t="s">
        <v>71</v>
      </c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5"/>
      <c r="BO94" s="125"/>
      <c r="BP94" s="125"/>
      <c r="BQ94" s="125"/>
      <c r="BR94" s="125"/>
    </row>
    <row r="95" customFormat="false" ht="8.25" hidden="false" customHeight="true" outlineLevel="0" collapsed="false">
      <c r="A95" s="31"/>
      <c r="B95" s="31"/>
      <c r="C95" s="116"/>
      <c r="D95" s="116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5"/>
      <c r="BO95" s="125"/>
      <c r="BP95" s="125"/>
      <c r="BQ95" s="125"/>
      <c r="BR95" s="125"/>
    </row>
    <row r="96" customFormat="false" ht="7.5" hidden="false" customHeight="true" outlineLevel="0" collapsed="false">
      <c r="A96" s="31"/>
      <c r="B96" s="31"/>
      <c r="C96" s="116"/>
      <c r="D96" s="116"/>
      <c r="E96" s="124" t="s">
        <v>72</v>
      </c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5"/>
      <c r="BP96" s="125"/>
      <c r="BQ96" s="125"/>
      <c r="BR96" s="125"/>
    </row>
    <row r="97" customFormat="false" ht="7.5" hidden="false" customHeight="true" outlineLevel="0" collapsed="false">
      <c r="A97" s="31"/>
      <c r="B97" s="31"/>
      <c r="C97" s="116"/>
      <c r="D97" s="116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5"/>
      <c r="BP97" s="125"/>
      <c r="BQ97" s="125"/>
      <c r="BR97" s="125"/>
    </row>
    <row r="98" customFormat="false" ht="6" hidden="false" customHeight="true" outlineLevel="0" collapsed="false">
      <c r="A98" s="31"/>
      <c r="B98" s="31"/>
      <c r="C98" s="116"/>
      <c r="D98" s="116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5"/>
      <c r="BO98" s="125"/>
      <c r="BP98" s="125"/>
      <c r="BQ98" s="125"/>
      <c r="BR98" s="125"/>
    </row>
    <row r="99" customFormat="false" ht="7.5" hidden="false" customHeight="true" outlineLevel="0" collapsed="false">
      <c r="A99" s="31"/>
      <c r="B99" s="31"/>
      <c r="C99" s="116"/>
      <c r="D99" s="11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5"/>
      <c r="BO99" s="125"/>
      <c r="BP99" s="125"/>
      <c r="BQ99" s="125"/>
      <c r="BR99" s="125"/>
    </row>
    <row r="100" customFormat="false" ht="10.5" hidden="false" customHeight="true" outlineLevel="0" collapsed="false">
      <c r="A100" s="31"/>
      <c r="B100" s="31"/>
      <c r="C100" s="127" t="s">
        <v>73</v>
      </c>
      <c r="D100" s="11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5"/>
      <c r="BO100" s="125"/>
      <c r="BP100" s="125"/>
      <c r="BQ100" s="125"/>
      <c r="BR100" s="125"/>
    </row>
    <row r="101" customFormat="false" ht="10.5" hidden="false" customHeight="true" outlineLevel="0" collapsed="false">
      <c r="A101" s="31"/>
      <c r="B101" s="31"/>
      <c r="C101" s="127" t="s">
        <v>74</v>
      </c>
      <c r="D101" s="116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</row>
    <row r="102" customFormat="false" ht="7.5" hidden="false" customHeight="true" outlineLevel="0" collapsed="false">
      <c r="A102" s="31"/>
      <c r="B102" s="129"/>
      <c r="C102" s="130"/>
      <c r="D102" s="130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28"/>
      <c r="BP102" s="128"/>
      <c r="BQ102" s="128"/>
      <c r="BR102" s="128"/>
    </row>
    <row r="103" customFormat="false" ht="7.5" hidden="false" customHeight="true" outlineLevel="0" collapsed="false">
      <c r="A103" s="31"/>
      <c r="B103" s="31"/>
      <c r="C103" s="116"/>
      <c r="D103" s="116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</row>
    <row r="104" customFormat="false" ht="12" hidden="false" customHeight="true" outlineLevel="0" collapsed="false">
      <c r="A104" s="31"/>
      <c r="B104" s="31" t="s">
        <v>75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97"/>
      <c r="BI104" s="31"/>
      <c r="BJ104" s="31"/>
      <c r="BK104" s="31"/>
      <c r="BL104" s="31"/>
      <c r="BM104" s="31"/>
      <c r="BN104" s="31"/>
      <c r="BO104" s="31"/>
      <c r="BP104" s="35"/>
      <c r="BQ104" s="35"/>
      <c r="BR104" s="35"/>
    </row>
    <row r="105" customFormat="false" ht="12" hidden="false" customHeight="true" outlineLevel="0" collapsed="false">
      <c r="A105" s="31"/>
      <c r="B105" s="31" t="s">
        <v>76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97"/>
      <c r="BI105" s="31"/>
      <c r="BJ105" s="31"/>
      <c r="BK105" s="31"/>
      <c r="BL105" s="31"/>
      <c r="BM105" s="31"/>
      <c r="BN105" s="31"/>
      <c r="BO105" s="31"/>
      <c r="BP105" s="35"/>
      <c r="BQ105" s="35"/>
      <c r="BR105" s="35"/>
    </row>
    <row r="106" customFormat="false" ht="12" hidden="false" customHeight="true" outlineLevel="0" collapsed="false">
      <c r="A106" s="31"/>
      <c r="B106" s="132" t="s">
        <v>77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97"/>
      <c r="BI106" s="31"/>
      <c r="BJ106" s="31"/>
      <c r="BK106" s="31"/>
      <c r="BL106" s="31"/>
      <c r="BM106" s="31"/>
      <c r="BN106" s="31"/>
      <c r="BO106" s="31"/>
      <c r="BP106" s="35"/>
      <c r="BQ106" s="35"/>
      <c r="BR106" s="35"/>
    </row>
    <row r="107" customFormat="false" ht="12" hidden="false" customHeight="true" outlineLevel="0" collapsed="false">
      <c r="A107" s="31"/>
      <c r="B107" s="31" t="s">
        <v>78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97"/>
      <c r="BI107" s="31"/>
      <c r="BJ107" s="31"/>
      <c r="BK107" s="31"/>
      <c r="BL107" s="31"/>
      <c r="BM107" s="31"/>
      <c r="BN107" s="31"/>
      <c r="BO107" s="31"/>
      <c r="BP107" s="35"/>
      <c r="BQ107" s="35"/>
      <c r="BR107" s="35"/>
    </row>
    <row r="108" customFormat="false" ht="12" hidden="false" customHeight="true" outlineLevel="0" collapsed="false">
      <c r="A108" s="31"/>
      <c r="B108" s="31" t="s">
        <v>79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97"/>
      <c r="BI108" s="31"/>
      <c r="BJ108" s="31"/>
      <c r="BK108" s="31"/>
      <c r="BL108" s="31"/>
      <c r="BM108" s="31"/>
      <c r="BN108" s="31"/>
      <c r="BO108" s="31"/>
      <c r="BP108" s="35"/>
      <c r="BQ108" s="35"/>
      <c r="BR108" s="35"/>
    </row>
    <row r="109" customFormat="false" ht="15" hidden="false" customHeight="true" outlineLevel="0" collapsed="false">
      <c r="A109" s="31"/>
      <c r="B109" s="31" t="s">
        <v>80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97"/>
      <c r="BI109" s="31"/>
      <c r="BJ109" s="31"/>
      <c r="BK109" s="31"/>
      <c r="BL109" s="31"/>
      <c r="BM109" s="31"/>
      <c r="BN109" s="31"/>
      <c r="BO109" s="31"/>
      <c r="BP109" s="35"/>
      <c r="BQ109" s="35"/>
      <c r="BR109" s="35"/>
    </row>
    <row r="110" customFormat="false" ht="12" hidden="false" customHeight="true" outlineLevel="0" collapsed="false">
      <c r="A110" s="31"/>
      <c r="B110" s="31" t="s">
        <v>81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97"/>
      <c r="BI110" s="31"/>
      <c r="BJ110" s="31"/>
      <c r="BK110" s="31"/>
      <c r="BL110" s="31"/>
      <c r="BM110" s="31"/>
      <c r="BN110" s="31"/>
      <c r="BO110" s="31"/>
      <c r="BP110" s="35"/>
      <c r="BQ110" s="35"/>
      <c r="BR110" s="35"/>
    </row>
    <row r="111" customFormat="false" ht="12" hidden="false" customHeight="true" outlineLevel="0" collapsed="false">
      <c r="A111" s="31"/>
      <c r="B111" s="31" t="s">
        <v>82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97"/>
      <c r="BI111" s="31"/>
      <c r="BJ111" s="31"/>
      <c r="BK111" s="31"/>
      <c r="BL111" s="31"/>
      <c r="BM111" s="31"/>
      <c r="BN111" s="31"/>
      <c r="BO111" s="31"/>
      <c r="BP111" s="35"/>
      <c r="BQ111" s="35"/>
      <c r="BR111" s="35"/>
    </row>
    <row r="112" customFormat="false" ht="12" hidden="false" customHeight="true" outlineLevel="0" collapsed="false">
      <c r="A112" s="31"/>
      <c r="B112" s="31" t="s">
        <v>83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97"/>
      <c r="BI112" s="31"/>
      <c r="BJ112" s="31"/>
      <c r="BK112" s="31"/>
      <c r="BL112" s="31"/>
      <c r="BM112" s="31"/>
      <c r="BN112" s="31"/>
      <c r="BO112" s="31"/>
      <c r="BP112" s="35"/>
      <c r="BQ112" s="35"/>
      <c r="BR112" s="35"/>
    </row>
    <row r="113" customFormat="false" ht="12" hidden="false" customHeight="true" outlineLevel="0" collapsed="false">
      <c r="A113" s="31"/>
      <c r="B113" s="31" t="s">
        <v>84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97"/>
      <c r="BI113" s="31"/>
      <c r="BJ113" s="31"/>
      <c r="BK113" s="31"/>
      <c r="BL113" s="31"/>
      <c r="BM113" s="31"/>
      <c r="BN113" s="31"/>
      <c r="BO113" s="31"/>
      <c r="BP113" s="35"/>
      <c r="BQ113" s="35"/>
      <c r="BR113" s="35"/>
    </row>
    <row r="114" customFormat="false" ht="12" hidden="false" customHeight="true" outlineLevel="0" collapsed="false">
      <c r="A114" s="31"/>
      <c r="B114" s="31" t="s">
        <v>85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97"/>
      <c r="BI114" s="31"/>
      <c r="BJ114" s="31"/>
      <c r="BK114" s="31"/>
      <c r="BL114" s="31"/>
      <c r="BM114" s="31"/>
      <c r="BN114" s="31"/>
      <c r="BO114" s="31"/>
      <c r="BP114" s="35"/>
      <c r="BQ114" s="35"/>
      <c r="BR114" s="35"/>
    </row>
    <row r="115" customFormat="false" ht="12" hidden="false" customHeight="true" outlineLevel="0" collapsed="false">
      <c r="A115" s="31"/>
      <c r="B115" s="31" t="s">
        <v>86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97"/>
      <c r="BI115" s="31"/>
      <c r="BJ115" s="31"/>
      <c r="BK115" s="31"/>
      <c r="BL115" s="31"/>
      <c r="BM115" s="31"/>
      <c r="BN115" s="31"/>
      <c r="BO115" s="31"/>
      <c r="BP115" s="35"/>
      <c r="BQ115" s="35"/>
      <c r="BR115" s="35"/>
    </row>
    <row r="116" customFormat="false" ht="9.75" hidden="false" customHeight="true" outlineLevel="0" collapsed="false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97"/>
      <c r="BI116" s="31"/>
      <c r="BJ116" s="31"/>
      <c r="BK116" s="31"/>
      <c r="BL116" s="31"/>
      <c r="BM116" s="31"/>
      <c r="BN116" s="31"/>
      <c r="BO116" s="31"/>
      <c r="BP116" s="35"/>
      <c r="BQ116" s="35"/>
      <c r="BR116" s="35"/>
    </row>
    <row r="117" customFormat="false" ht="12" hidden="false" customHeight="true" outlineLevel="0" collapsed="false">
      <c r="A117" s="31"/>
      <c r="B117" s="31" t="s">
        <v>87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97"/>
      <c r="BI117" s="31"/>
      <c r="BJ117" s="31"/>
      <c r="BK117" s="31"/>
      <c r="BL117" s="31"/>
      <c r="BM117" s="31"/>
      <c r="BN117" s="31"/>
      <c r="BO117" s="31"/>
      <c r="BP117" s="35"/>
      <c r="BQ117" s="35"/>
      <c r="BR117" s="35"/>
    </row>
    <row r="118" customFormat="false" ht="12" hidden="false" customHeight="true" outlineLevel="0" collapsed="false">
      <c r="A118" s="31"/>
      <c r="B118" s="31" t="s">
        <v>88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97"/>
      <c r="BI118" s="31"/>
      <c r="BJ118" s="31"/>
      <c r="BK118" s="31"/>
      <c r="BL118" s="31"/>
      <c r="BM118" s="31"/>
      <c r="BN118" s="31"/>
      <c r="BO118" s="31"/>
      <c r="BP118" s="35"/>
      <c r="BQ118" s="35"/>
      <c r="BR118" s="35"/>
    </row>
    <row r="119" customFormat="false" ht="12" hidden="false" customHeight="true" outlineLevel="0" collapsed="false">
      <c r="A119" s="31"/>
      <c r="B119" s="31" t="s">
        <v>89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97"/>
      <c r="BI119" s="31"/>
      <c r="BJ119" s="31"/>
      <c r="BK119" s="31"/>
      <c r="BL119" s="31"/>
      <c r="BM119" s="31"/>
      <c r="BN119" s="31"/>
      <c r="BO119" s="31"/>
      <c r="BP119" s="35"/>
      <c r="BQ119" s="35"/>
      <c r="BR119" s="35"/>
    </row>
    <row r="120" customFormat="false" ht="7.5" hidden="false" customHeight="true" outlineLevel="0" collapsed="false">
      <c r="A120" s="31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33"/>
      <c r="BI120" s="129"/>
      <c r="BJ120" s="129"/>
      <c r="BK120" s="129"/>
      <c r="BL120" s="129"/>
      <c r="BM120" s="129"/>
      <c r="BN120" s="129"/>
      <c r="BO120" s="31"/>
      <c r="BP120" s="35"/>
      <c r="BQ120" s="35"/>
      <c r="BR120" s="35"/>
    </row>
    <row r="121" customFormat="false" ht="7.5" hidden="false" customHeight="true" outlineLevel="0" collapsed="false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97"/>
      <c r="BI121" s="31"/>
      <c r="BJ121" s="31"/>
      <c r="BK121" s="31"/>
      <c r="BL121" s="31"/>
      <c r="BM121" s="31"/>
      <c r="BN121" s="31"/>
      <c r="BO121" s="31"/>
      <c r="BP121" s="35"/>
      <c r="BQ121" s="35"/>
      <c r="BR121" s="35"/>
    </row>
    <row r="122" customFormat="false" ht="12" hidden="false" customHeight="true" outlineLevel="0" collapsed="false">
      <c r="A122" s="31"/>
      <c r="B122" s="134" t="s">
        <v>90</v>
      </c>
      <c r="C122" s="134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97"/>
      <c r="BI122" s="31"/>
      <c r="BJ122" s="31"/>
      <c r="BK122" s="31"/>
      <c r="BL122" s="31"/>
      <c r="BM122" s="31"/>
      <c r="BN122" s="31"/>
      <c r="BO122" s="31"/>
      <c r="BP122" s="35"/>
      <c r="BQ122" s="35"/>
      <c r="BR122" s="35"/>
    </row>
    <row r="123" customFormat="false" ht="12" hidden="false" customHeight="true" outlineLevel="0" collapsed="false">
      <c r="A123" s="31"/>
      <c r="B123" s="134" t="s">
        <v>91</v>
      </c>
      <c r="C123" s="13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97"/>
      <c r="BI123" s="31"/>
      <c r="BJ123" s="31"/>
      <c r="BK123" s="31"/>
      <c r="BL123" s="31"/>
      <c r="BM123" s="31"/>
      <c r="BN123" s="31"/>
      <c r="BO123" s="31"/>
      <c r="BP123" s="35"/>
      <c r="BQ123" s="35"/>
      <c r="BR123" s="35"/>
    </row>
    <row r="124" customFormat="false" ht="12" hidden="false" customHeight="true" outlineLevel="0" collapsed="false">
      <c r="A124" s="31"/>
      <c r="B124" s="134" t="s">
        <v>92</v>
      </c>
      <c r="C124" s="134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97"/>
      <c r="BI124" s="31"/>
      <c r="BJ124" s="31"/>
      <c r="BK124" s="31"/>
      <c r="BL124" s="31"/>
      <c r="BM124" s="31"/>
      <c r="BN124" s="31"/>
      <c r="BO124" s="31"/>
      <c r="BP124" s="35"/>
      <c r="BQ124" s="35"/>
      <c r="BR124" s="35"/>
    </row>
    <row r="125" customFormat="false" ht="12" hidden="false" customHeight="true" outlineLevel="0" collapsed="false">
      <c r="A125" s="31"/>
      <c r="B125" s="134" t="s">
        <v>93</v>
      </c>
      <c r="C125" s="13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97"/>
      <c r="BI125" s="31"/>
      <c r="BJ125" s="31"/>
      <c r="BK125" s="31"/>
      <c r="BL125" s="31"/>
      <c r="BM125" s="31"/>
      <c r="BN125" s="31"/>
      <c r="BO125" s="31"/>
      <c r="BP125" s="35"/>
      <c r="BQ125" s="35"/>
      <c r="BR125" s="35"/>
    </row>
    <row r="126" customFormat="false" ht="12" hidden="false" customHeight="true" outlineLevel="0" collapsed="false">
      <c r="A126" s="31"/>
      <c r="B126" s="134" t="s">
        <v>94</v>
      </c>
      <c r="C126" s="134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97"/>
      <c r="BI126" s="31"/>
      <c r="BJ126" s="31"/>
      <c r="BK126" s="31"/>
      <c r="BL126" s="31"/>
      <c r="BM126" s="31"/>
      <c r="BN126" s="31"/>
      <c r="BO126" s="31"/>
      <c r="BP126" s="35"/>
      <c r="BQ126" s="35"/>
      <c r="BR126" s="35"/>
    </row>
    <row r="127" customFormat="false" ht="12.75" hidden="false" customHeight="true" outlineLevel="0" collapsed="false">
      <c r="A127" s="31"/>
      <c r="B127" s="31"/>
      <c r="C127" s="134" t="s">
        <v>95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97"/>
      <c r="BI127" s="31"/>
      <c r="BJ127" s="31"/>
      <c r="BK127" s="31"/>
      <c r="BL127" s="31"/>
      <c r="BM127" s="31"/>
      <c r="BN127" s="31"/>
      <c r="BO127" s="31"/>
      <c r="BP127" s="35"/>
      <c r="BQ127" s="35"/>
      <c r="BR127" s="35"/>
    </row>
    <row r="128" customFormat="false" ht="12.75" hidden="false" customHeight="true" outlineLevel="0" collapsed="false">
      <c r="A128" s="31"/>
      <c r="B128" s="31"/>
      <c r="C128" s="134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97"/>
      <c r="BI128" s="31"/>
      <c r="BJ128" s="31"/>
      <c r="BK128" s="31"/>
      <c r="BL128" s="31"/>
      <c r="BM128" s="31"/>
      <c r="BN128" s="31"/>
      <c r="BO128" s="31"/>
      <c r="BP128" s="35"/>
      <c r="BQ128" s="35"/>
      <c r="BR128" s="35"/>
    </row>
    <row r="129" customFormat="false" ht="12.75" hidden="false" customHeight="true" outlineLevel="0" collapsed="false">
      <c r="A129" s="31"/>
      <c r="B129" s="135" t="s">
        <v>96</v>
      </c>
      <c r="C129" s="134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97"/>
      <c r="BI129" s="31"/>
      <c r="BJ129" s="31"/>
      <c r="BK129" s="31"/>
      <c r="BL129" s="31"/>
      <c r="BM129" s="31"/>
      <c r="BN129" s="31"/>
      <c r="BO129" s="31"/>
      <c r="BP129" s="35"/>
      <c r="BQ129" s="35"/>
      <c r="BR129" s="35"/>
    </row>
    <row r="130" customFormat="false" ht="12.75" hidden="false" customHeight="true" outlineLevel="0" collapsed="false">
      <c r="A130" s="31"/>
      <c r="B130" s="31"/>
      <c r="C130" s="134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97"/>
      <c r="BI130" s="31"/>
      <c r="BJ130" s="31"/>
      <c r="BK130" s="31"/>
      <c r="BL130" s="31"/>
      <c r="BM130" s="31"/>
      <c r="BN130" s="31"/>
      <c r="BO130" s="31"/>
      <c r="BP130" s="35"/>
      <c r="BQ130" s="35"/>
      <c r="BR130" s="35"/>
    </row>
    <row r="131" customFormat="false" ht="15" hidden="false" customHeight="true" outlineLevel="0" collapsed="false">
      <c r="A131" s="31"/>
      <c r="B131" s="134" t="s">
        <v>97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97"/>
      <c r="BI131" s="31"/>
      <c r="BJ131" s="31"/>
      <c r="BK131" s="31"/>
      <c r="BL131" s="31"/>
      <c r="BM131" s="31"/>
      <c r="BN131" s="31"/>
      <c r="BO131" s="31"/>
      <c r="BP131" s="35"/>
      <c r="BQ131" s="35"/>
      <c r="BR131" s="35"/>
    </row>
    <row r="132" customFormat="false" ht="15" hidden="false" customHeight="true" outlineLevel="0" collapsed="false">
      <c r="A132" s="31"/>
      <c r="B132" s="136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8"/>
      <c r="BI132" s="137"/>
      <c r="BJ132" s="137"/>
      <c r="BK132" s="137"/>
      <c r="BL132" s="137"/>
      <c r="BM132" s="137"/>
      <c r="BN132" s="137"/>
      <c r="BO132" s="31"/>
      <c r="BP132" s="35"/>
      <c r="BQ132" s="35"/>
      <c r="BR132" s="35"/>
    </row>
    <row r="133" customFormat="false" ht="15" hidden="false" customHeight="true" outlineLevel="0" collapsed="false">
      <c r="A133" s="31"/>
      <c r="B133" s="134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97"/>
      <c r="BI133" s="31"/>
      <c r="BJ133" s="31"/>
      <c r="BK133" s="31"/>
      <c r="BL133" s="31"/>
      <c r="BM133" s="31"/>
      <c r="BN133" s="31"/>
      <c r="BO133" s="31"/>
      <c r="BP133" s="35"/>
      <c r="BQ133" s="35"/>
      <c r="BR133" s="35"/>
    </row>
    <row r="134" customFormat="false" ht="15" hidden="false" customHeight="true" outlineLevel="0" collapsed="false">
      <c r="A134" s="31"/>
      <c r="B134" s="134" t="s">
        <v>98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97"/>
      <c r="BI134" s="31"/>
      <c r="BJ134" s="31"/>
      <c r="BK134" s="31"/>
      <c r="BL134" s="31"/>
      <c r="BM134" s="31"/>
      <c r="BN134" s="31"/>
      <c r="BO134" s="31"/>
      <c r="BP134" s="35"/>
      <c r="BQ134" s="35"/>
      <c r="BR134" s="35"/>
    </row>
    <row r="135" customFormat="false" ht="9" hidden="false" customHeight="true" outlineLevel="0" collapsed="false">
      <c r="A135" s="31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139"/>
      <c r="BI135" s="78"/>
      <c r="BJ135" s="78"/>
      <c r="BK135" s="78"/>
      <c r="BL135" s="78"/>
      <c r="BM135" s="78"/>
      <c r="BN135" s="78"/>
      <c r="BO135" s="31"/>
      <c r="BP135" s="35"/>
      <c r="BQ135" s="35"/>
      <c r="BR135" s="35"/>
    </row>
    <row r="136" customFormat="false" ht="15.75" hidden="false" customHeight="true" outlineLevel="0" collapsed="false">
      <c r="A136" s="97"/>
      <c r="B136" s="140" t="s">
        <v>99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39"/>
      <c r="BM136" s="139"/>
      <c r="BN136" s="139"/>
      <c r="BO136" s="97"/>
      <c r="BP136" s="101"/>
      <c r="BQ136" s="101"/>
      <c r="BR136" s="101"/>
    </row>
    <row r="137" customFormat="false" ht="9" hidden="false" customHeight="true" outlineLevel="0" collapsed="false">
      <c r="A137" s="97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39"/>
      <c r="BM137" s="139"/>
      <c r="BN137" s="139"/>
      <c r="BO137" s="97"/>
      <c r="BP137" s="101"/>
      <c r="BQ137" s="101"/>
      <c r="BR137" s="101"/>
    </row>
    <row r="138" customFormat="false" ht="9" hidden="false" customHeight="true" outlineLevel="0" collapsed="false">
      <c r="A138" s="97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39"/>
      <c r="BM138" s="139"/>
      <c r="BN138" s="139"/>
      <c r="BO138" s="97"/>
      <c r="BP138" s="101"/>
      <c r="BQ138" s="101"/>
      <c r="BR138" s="101"/>
    </row>
    <row r="139" customFormat="false" ht="9" hidden="false" customHeight="true" outlineLevel="0" collapsed="false">
      <c r="A139" s="31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78"/>
      <c r="BM139" s="78"/>
      <c r="BN139" s="78"/>
      <c r="BO139" s="31"/>
      <c r="BP139" s="35"/>
      <c r="BQ139" s="35"/>
      <c r="BR139" s="35"/>
    </row>
    <row r="140" customFormat="false" ht="9" hidden="false" customHeight="true" outlineLevel="0" collapsed="false">
      <c r="A140" s="31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78"/>
      <c r="BM140" s="78"/>
      <c r="BN140" s="78"/>
      <c r="BO140" s="31"/>
      <c r="BP140" s="35"/>
      <c r="BQ140" s="35"/>
      <c r="BR140" s="35"/>
    </row>
    <row r="141" customFormat="false" ht="9" hidden="false" customHeight="true" outlineLevel="0" collapsed="false">
      <c r="A141" s="3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31"/>
      <c r="BJ141" s="31"/>
      <c r="BK141" s="31"/>
      <c r="BL141" s="31"/>
      <c r="BM141" s="31"/>
      <c r="BN141" s="31"/>
      <c r="BO141" s="31"/>
      <c r="BP141" s="35"/>
      <c r="BQ141" s="35"/>
      <c r="BR141" s="35"/>
    </row>
    <row r="142" customFormat="false" ht="13.5" hidden="false" customHeight="true" outlineLevel="0" collapsed="false">
      <c r="A142" s="134"/>
      <c r="B142" s="142" t="s">
        <v>100</v>
      </c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34"/>
      <c r="BJ142" s="134"/>
      <c r="BK142" s="134"/>
      <c r="BL142" s="134"/>
      <c r="BM142" s="134"/>
      <c r="BN142" s="134"/>
      <c r="BO142" s="134"/>
      <c r="BP142" s="143"/>
      <c r="BQ142" s="143"/>
      <c r="BR142" s="143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</row>
    <row r="143" customFormat="false" ht="13.5" hidden="false" customHeight="true" outlineLevel="0" collapsed="false">
      <c r="A143" s="134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34"/>
      <c r="BJ143" s="134"/>
      <c r="BK143" s="134"/>
      <c r="BL143" s="134"/>
      <c r="BM143" s="134"/>
      <c r="BN143" s="134"/>
      <c r="BO143" s="134"/>
      <c r="BP143" s="143"/>
      <c r="BQ143" s="143"/>
      <c r="BR143" s="143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</row>
    <row r="144" customFormat="false" ht="13.5" hidden="false" customHeight="true" outlineLevel="0" collapsed="false">
      <c r="A144" s="134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34"/>
      <c r="BJ144" s="134"/>
      <c r="BK144" s="134"/>
      <c r="BL144" s="134"/>
      <c r="BM144" s="134"/>
      <c r="BN144" s="134"/>
      <c r="BO144" s="134"/>
      <c r="BP144" s="143"/>
      <c r="BQ144" s="143"/>
      <c r="BR144" s="143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</row>
    <row r="145" customFormat="false" ht="9" hidden="false" customHeight="true" outlineLevel="0" collapsed="false">
      <c r="A145" s="3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31"/>
      <c r="BJ145" s="31"/>
      <c r="BK145" s="31"/>
      <c r="BL145" s="31"/>
      <c r="BM145" s="31"/>
      <c r="BN145" s="31"/>
      <c r="BO145" s="31"/>
      <c r="BP145" s="35"/>
      <c r="BQ145" s="35"/>
      <c r="BR145" s="35"/>
    </row>
    <row r="146" customFormat="false" ht="9" hidden="false" customHeight="true" outlineLevel="0" collapsed="false">
      <c r="A146" s="3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31"/>
      <c r="BJ146" s="31"/>
      <c r="BK146" s="31"/>
      <c r="BL146" s="31"/>
      <c r="BM146" s="31"/>
      <c r="BN146" s="31"/>
      <c r="BO146" s="31"/>
      <c r="BP146" s="35"/>
      <c r="BQ146" s="35"/>
      <c r="BR146" s="35"/>
    </row>
    <row r="147" customFormat="false" ht="9" hidden="false" customHeight="true" outlineLevel="0" collapsed="false">
      <c r="A147" s="3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31"/>
      <c r="BJ147" s="31"/>
      <c r="BK147" s="31"/>
      <c r="BL147" s="31"/>
      <c r="BM147" s="31"/>
      <c r="BN147" s="31"/>
      <c r="BO147" s="31"/>
      <c r="BP147" s="35"/>
      <c r="BQ147" s="35"/>
      <c r="BR147" s="35"/>
    </row>
    <row r="148" customFormat="false" ht="9" hidden="false" customHeight="true" outlineLevel="0" collapsed="false">
      <c r="A148" s="3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31"/>
      <c r="BJ148" s="31"/>
      <c r="BK148" s="31"/>
      <c r="BL148" s="31"/>
      <c r="BM148" s="31"/>
      <c r="BN148" s="31"/>
      <c r="BO148" s="31"/>
      <c r="BP148" s="35"/>
      <c r="BQ148" s="35"/>
      <c r="BR148" s="35"/>
    </row>
  </sheetData>
  <mergeCells count="98">
    <mergeCell ref="B1:Q3"/>
    <mergeCell ref="U1:AO4"/>
    <mergeCell ref="C5:BM8"/>
    <mergeCell ref="B9:BE9"/>
    <mergeCell ref="D10:BD10"/>
    <mergeCell ref="C13:R14"/>
    <mergeCell ref="CB13:CB14"/>
    <mergeCell ref="T14:BE15"/>
    <mergeCell ref="C15:R15"/>
    <mergeCell ref="C16:M23"/>
    <mergeCell ref="N16:R18"/>
    <mergeCell ref="U16:AQ16"/>
    <mergeCell ref="AR16:BE16"/>
    <mergeCell ref="U18:V20"/>
    <mergeCell ref="W18:AQ20"/>
    <mergeCell ref="AR18:BE20"/>
    <mergeCell ref="BH18:BI46"/>
    <mergeCell ref="N19:R22"/>
    <mergeCell ref="U21:V23"/>
    <mergeCell ref="W21:AQ23"/>
    <mergeCell ref="AR21:BE23"/>
    <mergeCell ref="C24:R24"/>
    <mergeCell ref="U24:V26"/>
    <mergeCell ref="W24:AQ26"/>
    <mergeCell ref="AR24:BE26"/>
    <mergeCell ref="BW24:CA26"/>
    <mergeCell ref="C25:R31"/>
    <mergeCell ref="U27:V28"/>
    <mergeCell ref="W27:AQ28"/>
    <mergeCell ref="AR27:BE28"/>
    <mergeCell ref="BW27:CA28"/>
    <mergeCell ref="U29:V31"/>
    <mergeCell ref="W29:AQ31"/>
    <mergeCell ref="AR29:BE31"/>
    <mergeCell ref="C32:R32"/>
    <mergeCell ref="U32:AQ34"/>
    <mergeCell ref="AR32:BA34"/>
    <mergeCell ref="BB32:BE34"/>
    <mergeCell ref="C33:R41"/>
    <mergeCell ref="U35:V37"/>
    <mergeCell ref="W35:AQ37"/>
    <mergeCell ref="AR35:BE37"/>
    <mergeCell ref="U39:BE39"/>
    <mergeCell ref="U40:BF41"/>
    <mergeCell ref="C42:R42"/>
    <mergeCell ref="U42:BE42"/>
    <mergeCell ref="C43:R44"/>
    <mergeCell ref="U43:V44"/>
    <mergeCell ref="W43:AQ44"/>
    <mergeCell ref="AR43:BE44"/>
    <mergeCell ref="C45:R45"/>
    <mergeCell ref="U45:V46"/>
    <mergeCell ref="W45:AQ46"/>
    <mergeCell ref="AR45:BE46"/>
    <mergeCell ref="C46:R47"/>
    <mergeCell ref="U47:BE47"/>
    <mergeCell ref="U48:V49"/>
    <mergeCell ref="W48:AQ49"/>
    <mergeCell ref="AR48:BE49"/>
    <mergeCell ref="C49:R53"/>
    <mergeCell ref="U50:BE50"/>
    <mergeCell ref="U51:AG51"/>
    <mergeCell ref="AH51:AL51"/>
    <mergeCell ref="U52:W53"/>
    <mergeCell ref="X52:AG53"/>
    <mergeCell ref="AH52:AJ53"/>
    <mergeCell ref="AK52:AL53"/>
    <mergeCell ref="AN52:AU53"/>
    <mergeCell ref="A57:BH58"/>
    <mergeCell ref="B60:T61"/>
    <mergeCell ref="U60:AR61"/>
    <mergeCell ref="AS60:BI61"/>
    <mergeCell ref="B62:T63"/>
    <mergeCell ref="U62:AR63"/>
    <mergeCell ref="AS62:BI63"/>
    <mergeCell ref="B64:T65"/>
    <mergeCell ref="U64:AR65"/>
    <mergeCell ref="AS64:BI65"/>
    <mergeCell ref="B66:T67"/>
    <mergeCell ref="U66:AR67"/>
    <mergeCell ref="AS66:BI67"/>
    <mergeCell ref="B68:T69"/>
    <mergeCell ref="U68:AR69"/>
    <mergeCell ref="AS68:BI69"/>
    <mergeCell ref="B70:T71"/>
    <mergeCell ref="U70:AR71"/>
    <mergeCell ref="AS70:BI71"/>
    <mergeCell ref="B72:T73"/>
    <mergeCell ref="U72:AR73"/>
    <mergeCell ref="AS72:BI73"/>
    <mergeCell ref="AA75:BH76"/>
    <mergeCell ref="R77:BH78"/>
    <mergeCell ref="E87:BN88"/>
    <mergeCell ref="E94:BM95"/>
    <mergeCell ref="E96:BN97"/>
    <mergeCell ref="E98:BM98"/>
    <mergeCell ref="B136:BK140"/>
    <mergeCell ref="B142:AI144"/>
  </mergeCells>
  <hyperlinks>
    <hyperlink ref="W18" location="Лилии.Весна!N18" display="ЛИЛИИ 2019 &quot;COLOR LINE&quot; "/>
    <hyperlink ref="W21" location="'ГЛД,БГН,ГЛКС,ГЕОРГИНЫ'!N18" display="ОСЕНЬ 2019 &quot;COLOR LINE&quot;"/>
    <hyperlink ref="W24" location="Многолетники!N18" display="ИРИСЫ, ПИОНЫ 2019 &quot;COLOR LINE&quot; "/>
    <hyperlink ref="W27" location="'ШОУ-БОКСЫ, луковичные'!N18" display="ШОУ-БОКСЫ, луковичные"/>
    <hyperlink ref="W43" location="'БИГ-ПАК многолетники'!N18" display="БИГ-ПАК многолетники"/>
    <hyperlink ref="W45" location="'БИГ-ПАК ЛИЛИИ по 25 шт'!N18" display="БИГ-ПАК ЛИЛИИ по 25 шт"/>
  </hyperlinks>
  <printOptions headings="false" gridLines="false" gridLinesSet="true" horizontalCentered="false" verticalCentered="false"/>
  <pageMargins left="0.472222222222222" right="0.196527777777778" top="0.7875" bottom="0.275694444444444" header="0.275694444444444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&amp;LColorline TM
г. Москва&amp;Rтел. (495) 974-88-36, 935-86-42 </oddHeader>
    <oddFooter/>
  </headerFooter>
  <rowBreaks count="1" manualBreakCount="1">
    <brk id="102" man="true" max="16383" min="0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T604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pane xSplit="0" ySplit="16" topLeftCell="A17" activePane="bottomLeft" state="frozen"/>
      <selection pane="topLeft" activeCell="A1" activeCellId="0" sqref="A1"/>
      <selection pane="bottomLeft" activeCell="N18" activeCellId="0" sqref="N18"/>
    </sheetView>
  </sheetViews>
  <sheetFormatPr defaultColWidth="9.15625" defaultRowHeight="12.75" zeroHeight="false" outlineLevelRow="0" outlineLevelCol="1"/>
  <cols>
    <col collapsed="false" customWidth="true" hidden="false" outlineLevel="0" max="1" min="1" style="0" width="3.71"/>
    <col collapsed="false" customWidth="true" hidden="false" outlineLevel="0" max="2" min="2" style="0" width="6.86"/>
    <col collapsed="false" customWidth="true" hidden="true" outlineLevel="0" max="3" min="3" style="0" width="9.42"/>
    <col collapsed="false" customWidth="true" hidden="false" outlineLevel="0" max="4" min="4" style="0" width="21.86"/>
    <col collapsed="false" customWidth="true" hidden="false" outlineLevel="0" max="5" min="5" style="0" width="21.43"/>
    <col collapsed="false" customWidth="true" hidden="false" outlineLevel="0" max="6" min="6" style="0" width="10.29"/>
    <col collapsed="false" customWidth="true" hidden="false" outlineLevel="0" max="7" min="7" style="0" width="2.29"/>
    <col collapsed="false" customWidth="true" hidden="false" outlineLevel="0" max="8" min="8" style="0" width="40.86"/>
    <col collapsed="false" customWidth="true" hidden="false" outlineLevel="0" max="9" min="9" style="0" width="4.29"/>
    <col collapsed="false" customWidth="true" hidden="false" outlineLevel="0" max="10" min="10" style="0" width="6.42"/>
    <col collapsed="false" customWidth="true" hidden="false" outlineLevel="0" max="11" min="11" style="0" width="8"/>
    <col collapsed="false" customWidth="true" hidden="false" outlineLevel="0" max="12" min="12" style="0" width="10"/>
    <col collapsed="false" customWidth="true" hidden="false" outlineLevel="0" max="13" min="13" style="0" width="9.42"/>
    <col collapsed="false" customWidth="true" hidden="false" outlineLevel="0" max="14" min="14" style="0" width="9.58"/>
    <col collapsed="false" customWidth="true" hidden="false" outlineLevel="1" max="15" min="15" style="0" width="9.29"/>
    <col collapsed="false" customWidth="true" hidden="false" outlineLevel="0" max="16" min="16" style="0" width="19.99"/>
    <col collapsed="false" customWidth="true" hidden="false" outlineLevel="0" max="17" min="17" style="0" width="6.15"/>
  </cols>
  <sheetData>
    <row r="1" customFormat="false" ht="28.5" hidden="false" customHeight="true" outlineLevel="0" collapsed="false">
      <c r="A1" s="145"/>
      <c r="B1" s="146"/>
      <c r="C1" s="147"/>
      <c r="D1" s="148" t="s">
        <v>101</v>
      </c>
      <c r="E1" s="149"/>
      <c r="F1" s="149"/>
      <c r="G1" s="149"/>
      <c r="H1" s="150"/>
      <c r="I1" s="151"/>
      <c r="J1" s="152"/>
      <c r="K1" s="153" t="s">
        <v>102</v>
      </c>
      <c r="L1" s="153"/>
      <c r="M1" s="153"/>
      <c r="N1" s="153"/>
      <c r="O1" s="154"/>
      <c r="P1" s="155"/>
      <c r="Q1" s="156"/>
      <c r="R1" s="157"/>
      <c r="S1" s="157"/>
      <c r="T1" s="155"/>
    </row>
    <row r="2" customFormat="false" ht="6" hidden="false" customHeight="true" outlineLevel="0" collapsed="false">
      <c r="A2" s="146"/>
      <c r="B2" s="146"/>
      <c r="C2" s="158"/>
      <c r="D2" s="159"/>
      <c r="E2" s="159"/>
      <c r="F2" s="159"/>
      <c r="G2" s="159"/>
      <c r="H2" s="159"/>
      <c r="I2" s="151"/>
      <c r="J2" s="152"/>
      <c r="K2" s="160" t="n">
        <f aca="false">'ЗАКАЗ-ФОРМА'!C16</f>
        <v>0</v>
      </c>
      <c r="L2" s="160"/>
      <c r="M2" s="160"/>
      <c r="N2" s="160"/>
      <c r="O2" s="158"/>
      <c r="P2" s="158"/>
      <c r="Q2" s="156"/>
      <c r="R2" s="157"/>
      <c r="S2" s="157"/>
      <c r="T2" s="157"/>
    </row>
    <row r="3" customFormat="false" ht="27.75" hidden="false" customHeight="true" outlineLevel="0" collapsed="false">
      <c r="A3" s="146"/>
      <c r="B3" s="146"/>
      <c r="C3" s="158"/>
      <c r="D3" s="161" t="s">
        <v>103</v>
      </c>
      <c r="E3" s="161"/>
      <c r="F3" s="161"/>
      <c r="G3" s="161"/>
      <c r="H3" s="161"/>
      <c r="I3" s="151"/>
      <c r="J3" s="152"/>
      <c r="K3" s="160"/>
      <c r="L3" s="160"/>
      <c r="M3" s="160"/>
      <c r="N3" s="160"/>
      <c r="O3" s="158"/>
      <c r="P3" s="158"/>
      <c r="Q3" s="156"/>
      <c r="R3" s="157"/>
      <c r="S3" s="157"/>
      <c r="T3" s="157"/>
    </row>
    <row r="4" customFormat="false" ht="3.75" hidden="false" customHeight="true" outlineLevel="0" collapsed="false">
      <c r="A4" s="146"/>
      <c r="B4" s="146"/>
      <c r="C4" s="158"/>
      <c r="D4" s="162" t="s">
        <v>104</v>
      </c>
      <c r="E4" s="162"/>
      <c r="F4" s="162"/>
      <c r="G4" s="162"/>
      <c r="H4" s="162"/>
      <c r="I4" s="162"/>
      <c r="J4" s="163"/>
      <c r="K4" s="160"/>
      <c r="L4" s="160"/>
      <c r="M4" s="160"/>
      <c r="N4" s="160"/>
      <c r="O4" s="158"/>
      <c r="P4" s="164" t="s">
        <v>105</v>
      </c>
      <c r="Q4" s="164"/>
      <c r="R4" s="164"/>
      <c r="S4" s="157"/>
      <c r="T4" s="157"/>
    </row>
    <row r="5" customFormat="false" ht="10.5" hidden="false" customHeight="true" outlineLevel="0" collapsed="false">
      <c r="A5" s="146"/>
      <c r="B5" s="146"/>
      <c r="C5" s="158"/>
      <c r="D5" s="162"/>
      <c r="E5" s="162"/>
      <c r="F5" s="162"/>
      <c r="G5" s="162"/>
      <c r="H5" s="162"/>
      <c r="I5" s="162"/>
      <c r="J5" s="163"/>
      <c r="K5" s="165" t="s">
        <v>106</v>
      </c>
      <c r="L5" s="165"/>
      <c r="M5" s="165"/>
      <c r="N5" s="165"/>
      <c r="O5" s="158"/>
      <c r="P5" s="164"/>
      <c r="Q5" s="164"/>
      <c r="R5" s="164"/>
      <c r="S5" s="157"/>
      <c r="T5" s="157"/>
    </row>
    <row r="6" customFormat="false" ht="3.75" hidden="false" customHeight="true" outlineLevel="0" collapsed="false">
      <c r="A6" s="166"/>
      <c r="B6" s="167"/>
      <c r="C6" s="158"/>
      <c r="D6" s="168"/>
      <c r="E6" s="169"/>
      <c r="F6" s="158"/>
      <c r="G6" s="158"/>
      <c r="H6" s="168"/>
      <c r="I6" s="170"/>
      <c r="J6" s="171"/>
      <c r="K6" s="172" t="n">
        <f aca="false">SUM(O18:O604)</f>
        <v>0</v>
      </c>
      <c r="L6" s="172"/>
      <c r="M6" s="172"/>
      <c r="N6" s="172"/>
      <c r="O6" s="158"/>
      <c r="P6" s="164"/>
      <c r="Q6" s="164"/>
      <c r="R6" s="164"/>
      <c r="S6" s="157"/>
      <c r="T6" s="157"/>
    </row>
    <row r="7" customFormat="false" ht="16.5" hidden="false" customHeight="true" outlineLevel="0" collapsed="false">
      <c r="A7" s="166"/>
      <c r="B7" s="167"/>
      <c r="C7" s="158"/>
      <c r="D7" s="173" t="s">
        <v>107</v>
      </c>
      <c r="E7" s="173"/>
      <c r="F7" s="173"/>
      <c r="G7" s="173"/>
      <c r="H7" s="173"/>
      <c r="I7" s="173"/>
      <c r="J7" s="174" t="s">
        <v>108</v>
      </c>
      <c r="K7" s="172"/>
      <c r="L7" s="172"/>
      <c r="M7" s="172"/>
      <c r="N7" s="172"/>
      <c r="O7" s="158"/>
      <c r="P7" s="164"/>
      <c r="Q7" s="164"/>
      <c r="R7" s="164"/>
      <c r="S7" s="157"/>
      <c r="T7" s="157"/>
    </row>
    <row r="8" customFormat="false" ht="3.95" hidden="false" customHeight="true" outlineLevel="0" collapsed="false">
      <c r="A8" s="166"/>
      <c r="B8" s="167"/>
      <c r="C8" s="158"/>
      <c r="D8" s="175"/>
      <c r="E8" s="175"/>
      <c r="F8" s="158"/>
      <c r="G8" s="158"/>
      <c r="H8" s="175"/>
      <c r="I8" s="176"/>
      <c r="J8" s="177"/>
      <c r="K8" s="178"/>
      <c r="L8" s="178"/>
      <c r="M8" s="179"/>
      <c r="N8" s="178"/>
      <c r="O8" s="158"/>
      <c r="P8" s="164"/>
      <c r="Q8" s="164"/>
      <c r="R8" s="164"/>
      <c r="S8" s="157"/>
      <c r="T8" s="157"/>
    </row>
    <row r="9" customFormat="false" ht="11.1" hidden="false" customHeight="true" outlineLevel="0" collapsed="false">
      <c r="A9" s="166"/>
      <c r="B9" s="167"/>
      <c r="C9" s="158"/>
      <c r="D9" s="180" t="s">
        <v>109</v>
      </c>
      <c r="E9" s="180"/>
      <c r="F9" s="180"/>
      <c r="G9" s="180"/>
      <c r="H9" s="180"/>
      <c r="I9" s="181"/>
      <c r="J9" s="177"/>
      <c r="K9" s="182"/>
      <c r="L9" s="183" t="n">
        <f aca="false">SUM(N18:N604)</f>
        <v>0</v>
      </c>
      <c r="M9" s="183"/>
      <c r="N9" s="183"/>
      <c r="O9" s="158"/>
      <c r="P9" s="164"/>
      <c r="Q9" s="164"/>
      <c r="R9" s="164"/>
      <c r="S9" s="157"/>
      <c r="T9" s="157"/>
    </row>
    <row r="10" customFormat="false" ht="12.95" hidden="false" customHeight="true" outlineLevel="0" collapsed="false">
      <c r="A10" s="184"/>
      <c r="B10" s="185"/>
      <c r="C10" s="158"/>
      <c r="D10" s="180"/>
      <c r="E10" s="180"/>
      <c r="F10" s="180"/>
      <c r="G10" s="180"/>
      <c r="H10" s="180"/>
      <c r="I10" s="181"/>
      <c r="J10" s="186"/>
      <c r="K10" s="187" t="s">
        <v>110</v>
      </c>
      <c r="L10" s="183"/>
      <c r="M10" s="183"/>
      <c r="N10" s="183"/>
      <c r="O10" s="158"/>
      <c r="P10" s="164"/>
      <c r="Q10" s="164"/>
      <c r="R10" s="164"/>
      <c r="S10" s="157"/>
      <c r="T10" s="157"/>
    </row>
    <row r="11" customFormat="false" ht="24.6" hidden="false" customHeight="true" outlineLevel="0" collapsed="false">
      <c r="A11" s="188"/>
      <c r="B11" s="188"/>
      <c r="C11" s="179"/>
      <c r="D11" s="180"/>
      <c r="E11" s="180"/>
      <c r="F11" s="180"/>
      <c r="G11" s="180"/>
      <c r="H11" s="180"/>
      <c r="I11" s="181"/>
      <c r="J11" s="186"/>
      <c r="K11" s="189"/>
      <c r="L11" s="190"/>
      <c r="M11" s="179"/>
      <c r="N11" s="191"/>
      <c r="O11" s="192"/>
      <c r="P11" s="157"/>
      <c r="Q11" s="193"/>
      <c r="R11" s="157"/>
      <c r="S11" s="157"/>
      <c r="T11" s="157"/>
    </row>
    <row r="12" customFormat="false" ht="13.5" hidden="false" customHeight="true" outlineLevel="0" collapsed="false">
      <c r="A12" s="194"/>
      <c r="B12" s="167"/>
      <c r="C12" s="179"/>
      <c r="D12" s="195" t="s">
        <v>111</v>
      </c>
      <c r="E12" s="196"/>
      <c r="F12" s="154"/>
      <c r="G12" s="154"/>
      <c r="H12" s="196"/>
      <c r="I12" s="196"/>
      <c r="J12" s="196"/>
      <c r="K12" s="197"/>
      <c r="L12" s="190"/>
      <c r="M12" s="179"/>
      <c r="N12" s="191"/>
      <c r="O12" s="192"/>
      <c r="P12" s="157"/>
      <c r="Q12" s="193"/>
      <c r="R12" s="157"/>
      <c r="S12" s="157"/>
      <c r="T12" s="157"/>
    </row>
    <row r="13" customFormat="false" ht="9.75" hidden="false" customHeight="true" outlineLevel="0" collapsed="false">
      <c r="A13" s="198" t="s">
        <v>112</v>
      </c>
      <c r="B13" s="198" t="s">
        <v>113</v>
      </c>
      <c r="C13" s="198"/>
      <c r="D13" s="199" t="s">
        <v>114</v>
      </c>
      <c r="E13" s="199"/>
      <c r="F13" s="200" t="s">
        <v>115</v>
      </c>
      <c r="G13" s="200"/>
      <c r="H13" s="201" t="s">
        <v>116</v>
      </c>
      <c r="I13" s="202" t="s">
        <v>117</v>
      </c>
      <c r="J13" s="203" t="s">
        <v>118</v>
      </c>
      <c r="K13" s="204" t="s">
        <v>119</v>
      </c>
      <c r="L13" s="204"/>
      <c r="M13" s="205" t="s">
        <v>120</v>
      </c>
      <c r="N13" s="206" t="s">
        <v>121</v>
      </c>
      <c r="O13" s="207" t="s">
        <v>122</v>
      </c>
      <c r="P13" s="200" t="s">
        <v>123</v>
      </c>
      <c r="Q13" s="208" t="s">
        <v>124</v>
      </c>
      <c r="R13" s="157"/>
      <c r="S13" s="157"/>
      <c r="T13" s="157"/>
    </row>
    <row r="14" customFormat="false" ht="12" hidden="false" customHeight="true" outlineLevel="0" collapsed="false">
      <c r="A14" s="198"/>
      <c r="B14" s="198"/>
      <c r="C14" s="198"/>
      <c r="D14" s="199"/>
      <c r="E14" s="199"/>
      <c r="F14" s="200"/>
      <c r="G14" s="200"/>
      <c r="H14" s="201"/>
      <c r="I14" s="202"/>
      <c r="J14" s="203"/>
      <c r="K14" s="209" t="s">
        <v>125</v>
      </c>
      <c r="L14" s="209"/>
      <c r="M14" s="205"/>
      <c r="N14" s="206"/>
      <c r="O14" s="207"/>
      <c r="P14" s="200"/>
      <c r="Q14" s="208"/>
      <c r="R14" s="157"/>
      <c r="S14" s="157"/>
      <c r="T14" s="157"/>
    </row>
    <row r="15" customFormat="false" ht="25.5" hidden="false" customHeight="true" outlineLevel="0" collapsed="false">
      <c r="A15" s="198"/>
      <c r="B15" s="198"/>
      <c r="C15" s="198"/>
      <c r="D15" s="199"/>
      <c r="E15" s="199"/>
      <c r="F15" s="200"/>
      <c r="G15" s="200"/>
      <c r="H15" s="201"/>
      <c r="I15" s="202"/>
      <c r="J15" s="203"/>
      <c r="K15" s="210" t="s">
        <v>126</v>
      </c>
      <c r="L15" s="211" t="s">
        <v>127</v>
      </c>
      <c r="M15" s="205"/>
      <c r="N15" s="206"/>
      <c r="O15" s="207"/>
      <c r="P15" s="200"/>
      <c r="Q15" s="208"/>
      <c r="R15" s="157"/>
      <c r="S15" s="157"/>
      <c r="T15" s="157"/>
    </row>
    <row r="16" customFormat="false" ht="17.25" hidden="false" customHeight="true" outlineLevel="0" collapsed="false">
      <c r="A16" s="212"/>
      <c r="B16" s="213"/>
      <c r="C16" s="213"/>
      <c r="D16" s="214" t="s">
        <v>128</v>
      </c>
      <c r="E16" s="215"/>
      <c r="F16" s="215"/>
      <c r="G16" s="215"/>
      <c r="H16" s="215"/>
      <c r="I16" s="216"/>
      <c r="J16" s="216"/>
      <c r="K16" s="213"/>
      <c r="L16" s="213"/>
      <c r="M16" s="213"/>
      <c r="N16" s="213"/>
      <c r="O16" s="217"/>
      <c r="P16" s="218"/>
      <c r="Q16" s="218"/>
      <c r="R16" s="219"/>
      <c r="S16" s="219"/>
      <c r="T16" s="219"/>
    </row>
    <row r="17" customFormat="false" ht="15" hidden="false" customHeight="true" outlineLevel="0" collapsed="false">
      <c r="A17" s="220" t="n">
        <v>1</v>
      </c>
      <c r="B17" s="221"/>
      <c r="C17" s="221"/>
      <c r="D17" s="222" t="s">
        <v>129</v>
      </c>
      <c r="E17" s="222"/>
      <c r="F17" s="222"/>
      <c r="G17" s="222"/>
      <c r="H17" s="223"/>
      <c r="I17" s="224"/>
      <c r="J17" s="225"/>
      <c r="K17" s="225"/>
      <c r="L17" s="226"/>
      <c r="M17" s="223"/>
      <c r="N17" s="223"/>
      <c r="O17" s="227"/>
      <c r="P17" s="227"/>
      <c r="Q17" s="227"/>
      <c r="R17" s="157"/>
      <c r="S17" s="157"/>
      <c r="T17" s="157"/>
    </row>
    <row r="18" customFormat="false" ht="30" hidden="false" customHeight="true" outlineLevel="0" collapsed="false">
      <c r="A18" s="220" t="n">
        <v>2</v>
      </c>
      <c r="B18" s="228" t="n">
        <v>4318</v>
      </c>
      <c r="C18" s="229" t="s">
        <v>130</v>
      </c>
      <c r="D18" s="230" t="s">
        <v>131</v>
      </c>
      <c r="E18" s="231" t="s">
        <v>132</v>
      </c>
      <c r="F18" s="232" t="str">
        <f aca="false">HYPERLINK("http://www.gardenbulbs.ru/images/Lilium_CL/thumbnails/"&amp;C18&amp;".jpg","фото")</f>
        <v>фото</v>
      </c>
      <c r="G18" s="233"/>
      <c r="H18" s="234" t="s">
        <v>133</v>
      </c>
      <c r="I18" s="235" t="n">
        <v>90</v>
      </c>
      <c r="J18" s="236" t="s">
        <v>134</v>
      </c>
      <c r="K18" s="237" t="n">
        <v>10</v>
      </c>
      <c r="L18" s="238" t="n">
        <v>253.6</v>
      </c>
      <c r="M18" s="239"/>
      <c r="N18" s="240"/>
      <c r="O18" s="241" t="n">
        <f aca="false">IF(ISERROR(L18*N18),0,L18*N18)</f>
        <v>0</v>
      </c>
      <c r="P18" s="242" t="n">
        <v>4607109987391</v>
      </c>
      <c r="Q18" s="243"/>
      <c r="R18" s="157"/>
      <c r="S18" s="244" t="n">
        <f aca="false">ROUND(L18/K18,2)</f>
        <v>25.36</v>
      </c>
      <c r="T18" s="157"/>
    </row>
    <row r="19" customFormat="false" ht="29.25" hidden="false" customHeight="true" outlineLevel="0" collapsed="false">
      <c r="A19" s="220" t="n">
        <v>3</v>
      </c>
      <c r="B19" s="228" t="n">
        <v>409</v>
      </c>
      <c r="C19" s="229" t="s">
        <v>135</v>
      </c>
      <c r="D19" s="230" t="s">
        <v>136</v>
      </c>
      <c r="E19" s="231" t="s">
        <v>137</v>
      </c>
      <c r="F19" s="232" t="str">
        <f aca="false">HYPERLINK("http://www.gardenbulbs.ru/images/Lilium_CL/thumbnails/"&amp;C19&amp;".jpg","фото")</f>
        <v>фото</v>
      </c>
      <c r="G19" s="233"/>
      <c r="H19" s="234" t="s">
        <v>138</v>
      </c>
      <c r="I19" s="235" t="n">
        <v>110</v>
      </c>
      <c r="J19" s="236" t="s">
        <v>139</v>
      </c>
      <c r="K19" s="237" t="n">
        <v>5</v>
      </c>
      <c r="L19" s="238" t="n">
        <v>214.6</v>
      </c>
      <c r="M19" s="239"/>
      <c r="N19" s="240"/>
      <c r="O19" s="241" t="n">
        <f aca="false">IF(ISERROR(L19*N19),0,L19*N19)</f>
        <v>0</v>
      </c>
      <c r="P19" s="242" t="n">
        <v>4607109962299</v>
      </c>
      <c r="Q19" s="243"/>
      <c r="R19" s="157"/>
      <c r="S19" s="244" t="n">
        <f aca="false">ROUND(L19/K19,2)</f>
        <v>42.92</v>
      </c>
      <c r="T19" s="157"/>
    </row>
    <row r="20" customFormat="false" ht="29.25" hidden="false" customHeight="true" outlineLevel="0" collapsed="false">
      <c r="A20" s="220" t="n">
        <v>4</v>
      </c>
      <c r="B20" s="228" t="n">
        <v>7058</v>
      </c>
      <c r="C20" s="229" t="s">
        <v>140</v>
      </c>
      <c r="D20" s="230" t="s">
        <v>141</v>
      </c>
      <c r="E20" s="231" t="s">
        <v>142</v>
      </c>
      <c r="F20" s="232" t="str">
        <f aca="false">HYPERLINK("http://www.gardenbulbs.ru/images/Lilium_CL/thumbnails/"&amp;C20&amp;".jpg","фото")</f>
        <v>фото</v>
      </c>
      <c r="G20" s="233"/>
      <c r="H20" s="234" t="s">
        <v>143</v>
      </c>
      <c r="I20" s="235" t="n">
        <v>100</v>
      </c>
      <c r="J20" s="236" t="s">
        <v>139</v>
      </c>
      <c r="K20" s="237" t="n">
        <v>4</v>
      </c>
      <c r="L20" s="238" t="n">
        <v>122.8</v>
      </c>
      <c r="M20" s="239"/>
      <c r="N20" s="240"/>
      <c r="O20" s="241" t="n">
        <f aca="false">IF(ISERROR(L20*N20),0,L20*N20)</f>
        <v>0</v>
      </c>
      <c r="P20" s="242" t="n">
        <v>4607109947029</v>
      </c>
      <c r="Q20" s="243"/>
      <c r="R20" s="157"/>
      <c r="S20" s="244" t="n">
        <f aca="false">ROUND(L20/K20,2)</f>
        <v>30.7</v>
      </c>
      <c r="T20" s="157"/>
    </row>
    <row r="21" customFormat="false" ht="29.25" hidden="false" customHeight="true" outlineLevel="0" collapsed="false">
      <c r="A21" s="220" t="n">
        <v>5</v>
      </c>
      <c r="B21" s="228" t="n">
        <v>423</v>
      </c>
      <c r="C21" s="229" t="s">
        <v>144</v>
      </c>
      <c r="D21" s="230" t="s">
        <v>145</v>
      </c>
      <c r="E21" s="231" t="s">
        <v>146</v>
      </c>
      <c r="F21" s="232" t="str">
        <f aca="false">HYPERLINK("http://www.gardenbulbs.ru/images/Lilium_CL/thumbnails/"&amp;C21&amp;".jpg","фото")</f>
        <v>фото</v>
      </c>
      <c r="G21" s="233"/>
      <c r="H21" s="234" t="s">
        <v>147</v>
      </c>
      <c r="I21" s="235" t="n">
        <v>110</v>
      </c>
      <c r="J21" s="236" t="s">
        <v>139</v>
      </c>
      <c r="K21" s="237" t="n">
        <v>5</v>
      </c>
      <c r="L21" s="238" t="n">
        <v>214.6</v>
      </c>
      <c r="M21" s="239"/>
      <c r="N21" s="240"/>
      <c r="O21" s="241" t="n">
        <f aca="false">IF(ISERROR(L21*N21),0,L21*N21)</f>
        <v>0</v>
      </c>
      <c r="P21" s="242" t="n">
        <v>4607109962312</v>
      </c>
      <c r="Q21" s="243"/>
      <c r="R21" s="157"/>
      <c r="S21" s="244" t="n">
        <f aca="false">ROUND(L21/K21,2)</f>
        <v>42.92</v>
      </c>
      <c r="T21" s="157"/>
    </row>
    <row r="22" customFormat="false" ht="29.25" hidden="false" customHeight="true" outlineLevel="0" collapsed="false">
      <c r="A22" s="220" t="n">
        <v>6</v>
      </c>
      <c r="B22" s="228" t="n">
        <v>9391</v>
      </c>
      <c r="C22" s="229" t="s">
        <v>148</v>
      </c>
      <c r="D22" s="230" t="s">
        <v>149</v>
      </c>
      <c r="E22" s="231" t="s">
        <v>150</v>
      </c>
      <c r="F22" s="232" t="str">
        <f aca="false">HYPERLINK("http://www.gardenbulbs.ru/images/Lilium_CL/thumbnails/"&amp;C22&amp;".jpg","фото")</f>
        <v>фото</v>
      </c>
      <c r="G22" s="233"/>
      <c r="H22" s="234" t="s">
        <v>151</v>
      </c>
      <c r="I22" s="235" t="n">
        <v>110</v>
      </c>
      <c r="J22" s="236" t="s">
        <v>139</v>
      </c>
      <c r="K22" s="237" t="n">
        <v>5</v>
      </c>
      <c r="L22" s="238" t="n">
        <v>214.6</v>
      </c>
      <c r="M22" s="239"/>
      <c r="N22" s="240"/>
      <c r="O22" s="241" t="n">
        <f aca="false">IF(ISERROR(L22*N22),0,L22*N22)</f>
        <v>0</v>
      </c>
      <c r="P22" s="242" t="n">
        <v>4607109981795</v>
      </c>
      <c r="Q22" s="243"/>
      <c r="R22" s="157"/>
      <c r="S22" s="244" t="n">
        <f aca="false">ROUND(L22/K22,2)</f>
        <v>42.92</v>
      </c>
      <c r="T22" s="157"/>
    </row>
    <row r="23" customFormat="false" ht="29.25" hidden="false" customHeight="true" outlineLevel="0" collapsed="false">
      <c r="A23" s="220" t="n">
        <v>7</v>
      </c>
      <c r="B23" s="228" t="n">
        <v>3633</v>
      </c>
      <c r="C23" s="229" t="s">
        <v>152</v>
      </c>
      <c r="D23" s="230" t="s">
        <v>153</v>
      </c>
      <c r="E23" s="231" t="s">
        <v>154</v>
      </c>
      <c r="F23" s="232" t="str">
        <f aca="false">HYPERLINK("http://www.gardenbulbs.ru/images/Lilium_CL/thumbnails/"&amp;C23&amp;".jpg","фото")</f>
        <v>фото</v>
      </c>
      <c r="G23" s="233"/>
      <c r="H23" s="234" t="s">
        <v>155</v>
      </c>
      <c r="I23" s="235" t="n">
        <v>110</v>
      </c>
      <c r="J23" s="236" t="s">
        <v>139</v>
      </c>
      <c r="K23" s="237" t="n">
        <v>7</v>
      </c>
      <c r="L23" s="238" t="n">
        <v>255.6</v>
      </c>
      <c r="M23" s="239"/>
      <c r="N23" s="240"/>
      <c r="O23" s="241" t="n">
        <f aca="false">IF(ISERROR(L23*N23),0,L23*N23)</f>
        <v>0</v>
      </c>
      <c r="P23" s="242" t="n">
        <v>4607109970997</v>
      </c>
      <c r="Q23" s="243"/>
      <c r="R23" s="157"/>
      <c r="S23" s="244" t="n">
        <f aca="false">ROUND(L23/K23,2)</f>
        <v>36.51</v>
      </c>
      <c r="T23" s="157"/>
    </row>
    <row r="24" customFormat="false" ht="52.5" hidden="false" customHeight="true" outlineLevel="0" collapsed="false">
      <c r="A24" s="220" t="n">
        <v>8</v>
      </c>
      <c r="B24" s="228" t="n">
        <v>425</v>
      </c>
      <c r="C24" s="229" t="s">
        <v>156</v>
      </c>
      <c r="D24" s="230" t="s">
        <v>157</v>
      </c>
      <c r="E24" s="231" t="s">
        <v>158</v>
      </c>
      <c r="F24" s="232" t="str">
        <f aca="false">HYPERLINK("http://www.gardenbulbs.ru/images/Lilium_CL/thumbnails/"&amp;C24&amp;".jpg","фото")</f>
        <v>фото</v>
      </c>
      <c r="G24" s="233"/>
      <c r="H24" s="234" t="s">
        <v>159</v>
      </c>
      <c r="I24" s="235" t="n">
        <v>110</v>
      </c>
      <c r="J24" s="236" t="s">
        <v>139</v>
      </c>
      <c r="K24" s="237" t="n">
        <v>5</v>
      </c>
      <c r="L24" s="238" t="n">
        <v>214.6</v>
      </c>
      <c r="M24" s="239"/>
      <c r="N24" s="240"/>
      <c r="O24" s="241" t="n">
        <f aca="false">IF(ISERROR(L24*N24),0,L24*N24)</f>
        <v>0</v>
      </c>
      <c r="P24" s="242" t="n">
        <v>4607109961698</v>
      </c>
      <c r="Q24" s="243"/>
      <c r="R24" s="157"/>
      <c r="S24" s="244" t="n">
        <f aca="false">ROUND(L24/K24,2)</f>
        <v>42.92</v>
      </c>
      <c r="T24" s="157"/>
    </row>
    <row r="25" customFormat="false" ht="29.25" hidden="false" customHeight="true" outlineLevel="0" collapsed="false">
      <c r="A25" s="220" t="n">
        <v>9</v>
      </c>
      <c r="B25" s="228" t="n">
        <v>7029</v>
      </c>
      <c r="C25" s="229" t="s">
        <v>160</v>
      </c>
      <c r="D25" s="230" t="s">
        <v>161</v>
      </c>
      <c r="E25" s="231" t="s">
        <v>162</v>
      </c>
      <c r="F25" s="232" t="str">
        <f aca="false">HYPERLINK("http://www.gardenbulbs.ru/images/Lilium_CL/thumbnails/"&amp;C25&amp;".jpg","фото")</f>
        <v>фото</v>
      </c>
      <c r="G25" s="233"/>
      <c r="H25" s="234" t="s">
        <v>163</v>
      </c>
      <c r="I25" s="235" t="n">
        <v>100</v>
      </c>
      <c r="J25" s="236" t="s">
        <v>139</v>
      </c>
      <c r="K25" s="237" t="n">
        <v>7</v>
      </c>
      <c r="L25" s="238" t="n">
        <v>258.3</v>
      </c>
      <c r="M25" s="239"/>
      <c r="N25" s="240"/>
      <c r="O25" s="241" t="n">
        <f aca="false">IF(ISERROR(L25*N25),0,L25*N25)</f>
        <v>0</v>
      </c>
      <c r="P25" s="242" t="n">
        <v>4607109946732</v>
      </c>
      <c r="Q25" s="243"/>
      <c r="R25" s="157"/>
      <c r="S25" s="244" t="n">
        <f aca="false">ROUND(L25/K25,2)</f>
        <v>36.9</v>
      </c>
      <c r="T25" s="157"/>
    </row>
    <row r="26" customFormat="false" ht="29.25" hidden="false" customHeight="true" outlineLevel="0" collapsed="false">
      <c r="A26" s="220" t="n">
        <v>10</v>
      </c>
      <c r="B26" s="228" t="n">
        <v>151</v>
      </c>
      <c r="C26" s="229" t="s">
        <v>164</v>
      </c>
      <c r="D26" s="230" t="s">
        <v>165</v>
      </c>
      <c r="E26" s="231" t="s">
        <v>166</v>
      </c>
      <c r="F26" s="232" t="str">
        <f aca="false">HYPERLINK("http://www.gardenbulbs.ru/images/Lilium_CL/thumbnails/"&amp;C26&amp;".jpg","фото")</f>
        <v>фото</v>
      </c>
      <c r="G26" s="233"/>
      <c r="H26" s="234" t="s">
        <v>167</v>
      </c>
      <c r="I26" s="235" t="n">
        <v>90</v>
      </c>
      <c r="J26" s="236" t="s">
        <v>134</v>
      </c>
      <c r="K26" s="237" t="n">
        <v>10</v>
      </c>
      <c r="L26" s="238" t="n">
        <v>282.9</v>
      </c>
      <c r="M26" s="239"/>
      <c r="N26" s="240"/>
      <c r="O26" s="241" t="n">
        <f aca="false">IF(ISERROR(L26*N26),0,L26*N26)</f>
        <v>0</v>
      </c>
      <c r="P26" s="242" t="n">
        <v>4607109979389</v>
      </c>
      <c r="Q26" s="243"/>
      <c r="R26" s="157"/>
      <c r="S26" s="244" t="n">
        <f aca="false">ROUND(L26/K26,2)</f>
        <v>28.29</v>
      </c>
      <c r="T26" s="157"/>
    </row>
    <row r="27" customFormat="false" ht="29.25" hidden="false" customHeight="true" outlineLevel="0" collapsed="false">
      <c r="A27" s="220" t="n">
        <v>11</v>
      </c>
      <c r="B27" s="228" t="n">
        <v>2989</v>
      </c>
      <c r="C27" s="229" t="s">
        <v>168</v>
      </c>
      <c r="D27" s="230" t="s">
        <v>169</v>
      </c>
      <c r="E27" s="231" t="s">
        <v>170</v>
      </c>
      <c r="F27" s="232" t="str">
        <f aca="false">HYPERLINK("http://www.gardenbulbs.ru/images/Lilium_CL/thumbnails/"&amp;C27&amp;".jpg","фото")</f>
        <v>фото</v>
      </c>
      <c r="G27" s="233"/>
      <c r="H27" s="234" t="s">
        <v>171</v>
      </c>
      <c r="I27" s="235" t="n">
        <v>100</v>
      </c>
      <c r="J27" s="236" t="s">
        <v>139</v>
      </c>
      <c r="K27" s="237" t="n">
        <v>7</v>
      </c>
      <c r="L27" s="238" t="n">
        <v>269.3</v>
      </c>
      <c r="M27" s="239"/>
      <c r="N27" s="240"/>
      <c r="O27" s="241" t="n">
        <f aca="false">IF(ISERROR(L27*N27),0,L27*N27)</f>
        <v>0</v>
      </c>
      <c r="P27" s="242" t="n">
        <v>4607109964033</v>
      </c>
      <c r="Q27" s="243"/>
      <c r="R27" s="157"/>
      <c r="S27" s="244" t="n">
        <f aca="false">ROUND(L27/K27,2)</f>
        <v>38.47</v>
      </c>
      <c r="T27" s="157"/>
    </row>
    <row r="28" customFormat="false" ht="29.25" hidden="false" customHeight="true" outlineLevel="0" collapsed="false">
      <c r="A28" s="220" t="n">
        <v>12</v>
      </c>
      <c r="B28" s="228" t="n">
        <v>443</v>
      </c>
      <c r="C28" s="229" t="s">
        <v>172</v>
      </c>
      <c r="D28" s="230" t="s">
        <v>173</v>
      </c>
      <c r="E28" s="231" t="s">
        <v>174</v>
      </c>
      <c r="F28" s="232" t="str">
        <f aca="false">HYPERLINK("http://www.gardenbulbs.ru/images/Lilium_CL/thumbnails/"&amp;C28&amp;".jpg","фото")</f>
        <v>фото</v>
      </c>
      <c r="G28" s="233"/>
      <c r="H28" s="234" t="s">
        <v>175</v>
      </c>
      <c r="I28" s="235" t="n">
        <v>110</v>
      </c>
      <c r="J28" s="236" t="s">
        <v>134</v>
      </c>
      <c r="K28" s="237" t="n">
        <v>10</v>
      </c>
      <c r="L28" s="238" t="n">
        <v>302.5</v>
      </c>
      <c r="M28" s="239"/>
      <c r="N28" s="240"/>
      <c r="O28" s="241" t="n">
        <f aca="false">IF(ISERROR(L28*N28),0,L28*N28)</f>
        <v>0</v>
      </c>
      <c r="P28" s="242" t="n">
        <v>4607109961612</v>
      </c>
      <c r="Q28" s="243"/>
      <c r="R28" s="157"/>
      <c r="S28" s="244" t="n">
        <f aca="false">ROUND(L28/K28,2)</f>
        <v>30.25</v>
      </c>
      <c r="T28" s="157"/>
    </row>
    <row r="29" customFormat="false" ht="29.25" hidden="false" customHeight="true" outlineLevel="0" collapsed="false">
      <c r="A29" s="220" t="n">
        <v>13</v>
      </c>
      <c r="B29" s="228" t="n">
        <v>6378</v>
      </c>
      <c r="C29" s="229" t="s">
        <v>176</v>
      </c>
      <c r="D29" s="230" t="s">
        <v>177</v>
      </c>
      <c r="E29" s="231" t="s">
        <v>178</v>
      </c>
      <c r="F29" s="232" t="str">
        <f aca="false">HYPERLINK("http://www.gardenbulbs.ru/images/Lilium_CL/thumbnails/"&amp;C29&amp;".jpg","фото")</f>
        <v>фото</v>
      </c>
      <c r="G29" s="233"/>
      <c r="H29" s="234" t="s">
        <v>179</v>
      </c>
      <c r="I29" s="235" t="n">
        <v>100</v>
      </c>
      <c r="J29" s="236" t="s">
        <v>134</v>
      </c>
      <c r="K29" s="237" t="n">
        <v>10</v>
      </c>
      <c r="L29" s="238" t="n">
        <v>292.7</v>
      </c>
      <c r="M29" s="239"/>
      <c r="N29" s="240"/>
      <c r="O29" s="241" t="n">
        <f aca="false">IF(ISERROR(L29*N29),0,L29*N29)</f>
        <v>0</v>
      </c>
      <c r="P29" s="242" t="n">
        <v>4607109931936</v>
      </c>
      <c r="Q29" s="243"/>
      <c r="R29" s="157"/>
      <c r="S29" s="244" t="n">
        <f aca="false">ROUND(L29/K29,2)</f>
        <v>29.27</v>
      </c>
      <c r="T29" s="157"/>
    </row>
    <row r="30" customFormat="false" ht="29.25" hidden="false" customHeight="true" outlineLevel="0" collapsed="false">
      <c r="A30" s="220" t="n">
        <v>14</v>
      </c>
      <c r="B30" s="228" t="n">
        <v>1447</v>
      </c>
      <c r="C30" s="229" t="s">
        <v>180</v>
      </c>
      <c r="D30" s="230" t="s">
        <v>181</v>
      </c>
      <c r="E30" s="231" t="s">
        <v>182</v>
      </c>
      <c r="F30" s="232" t="str">
        <f aca="false">HYPERLINK("http://www.gardenbulbs.ru/images/Lilium_CL/thumbnails/"&amp;C30&amp;".jpg","фото")</f>
        <v>фото</v>
      </c>
      <c r="G30" s="233"/>
      <c r="H30" s="234" t="s">
        <v>183</v>
      </c>
      <c r="I30" s="235" t="n">
        <v>120</v>
      </c>
      <c r="J30" s="236" t="s">
        <v>134</v>
      </c>
      <c r="K30" s="237" t="n">
        <v>10</v>
      </c>
      <c r="L30" s="238" t="n">
        <v>253.6</v>
      </c>
      <c r="M30" s="239"/>
      <c r="N30" s="240"/>
      <c r="O30" s="241" t="n">
        <f aca="false">IF(ISERROR(L30*N30),0,L30*N30)</f>
        <v>0</v>
      </c>
      <c r="P30" s="242" t="n">
        <v>4607109964538</v>
      </c>
      <c r="Q30" s="243"/>
      <c r="R30" s="157"/>
      <c r="S30" s="244" t="n">
        <f aca="false">ROUND(L30/K30,2)</f>
        <v>25.36</v>
      </c>
      <c r="T30" s="157"/>
    </row>
    <row r="31" customFormat="false" ht="29.25" hidden="false" customHeight="true" outlineLevel="0" collapsed="false">
      <c r="A31" s="220" t="n">
        <v>15</v>
      </c>
      <c r="B31" s="228" t="n">
        <v>3659</v>
      </c>
      <c r="C31" s="229" t="s">
        <v>184</v>
      </c>
      <c r="D31" s="230" t="s">
        <v>185</v>
      </c>
      <c r="E31" s="231" t="s">
        <v>186</v>
      </c>
      <c r="F31" s="232" t="str">
        <f aca="false">HYPERLINK("http://www.gardenbulbs.ru/images/Lilium_CL/thumbnails/"&amp;C31&amp;".jpg","фото")</f>
        <v>фото</v>
      </c>
      <c r="G31" s="233"/>
      <c r="H31" s="234" t="s">
        <v>187</v>
      </c>
      <c r="I31" s="235" t="n">
        <v>105</v>
      </c>
      <c r="J31" s="236" t="s">
        <v>139</v>
      </c>
      <c r="K31" s="237" t="n">
        <v>7</v>
      </c>
      <c r="L31" s="238" t="n">
        <v>269.3</v>
      </c>
      <c r="M31" s="239"/>
      <c r="N31" s="240"/>
      <c r="O31" s="241" t="n">
        <f aca="false">IF(ISERROR(L31*N31),0,L31*N31)</f>
        <v>0</v>
      </c>
      <c r="P31" s="242" t="n">
        <v>4607109971017</v>
      </c>
      <c r="Q31" s="243"/>
      <c r="R31" s="157"/>
      <c r="S31" s="244" t="n">
        <f aca="false">ROUND(L31/K31,2)</f>
        <v>38.47</v>
      </c>
      <c r="T31" s="157"/>
    </row>
    <row r="32" customFormat="false" ht="29.25" hidden="false" customHeight="true" outlineLevel="0" collapsed="false">
      <c r="A32" s="220" t="n">
        <v>16</v>
      </c>
      <c r="B32" s="228" t="n">
        <v>9394</v>
      </c>
      <c r="C32" s="229" t="s">
        <v>188</v>
      </c>
      <c r="D32" s="245" t="s">
        <v>189</v>
      </c>
      <c r="E32" s="246" t="s">
        <v>190</v>
      </c>
      <c r="F32" s="247" t="str">
        <f aca="false">HYPERLINK("http://www.gardenbulbs.ru/images/Lilium_CL/thumbnails/"&amp;C32&amp;".jpg","фото")</f>
        <v>фото</v>
      </c>
      <c r="G32" s="248"/>
      <c r="H32" s="249" t="s">
        <v>191</v>
      </c>
      <c r="I32" s="250" t="n">
        <v>110</v>
      </c>
      <c r="J32" s="251" t="s">
        <v>139</v>
      </c>
      <c r="K32" s="252" t="n">
        <v>5</v>
      </c>
      <c r="L32" s="253" t="n">
        <v>263.4</v>
      </c>
      <c r="M32" s="254" t="s">
        <v>192</v>
      </c>
      <c r="N32" s="240"/>
      <c r="O32" s="241" t="n">
        <f aca="false">IF(ISERROR(L32*N32),0,L32*N32)</f>
        <v>0</v>
      </c>
      <c r="P32" s="242" t="n">
        <v>4607109989487</v>
      </c>
      <c r="Q32" s="243"/>
      <c r="R32" s="157"/>
      <c r="S32" s="244" t="n">
        <f aca="false">ROUND(L32/K32,2)</f>
        <v>52.68</v>
      </c>
      <c r="T32" s="157"/>
    </row>
    <row r="33" customFormat="false" ht="29.25" hidden="false" customHeight="true" outlineLevel="0" collapsed="false">
      <c r="A33" s="220" t="n">
        <v>17</v>
      </c>
      <c r="B33" s="228" t="n">
        <v>1510</v>
      </c>
      <c r="C33" s="229" t="s">
        <v>193</v>
      </c>
      <c r="D33" s="230" t="s">
        <v>194</v>
      </c>
      <c r="E33" s="231" t="s">
        <v>195</v>
      </c>
      <c r="F33" s="232" t="str">
        <f aca="false">HYPERLINK("http://www.gardenbulbs.ru/images/Lilium_CL/thumbnails/"&amp;C33&amp;".jpg","фото")</f>
        <v>фото</v>
      </c>
      <c r="G33" s="233"/>
      <c r="H33" s="234" t="s">
        <v>196</v>
      </c>
      <c r="I33" s="235" t="n">
        <v>120</v>
      </c>
      <c r="J33" s="236" t="s">
        <v>134</v>
      </c>
      <c r="K33" s="237" t="n">
        <v>7</v>
      </c>
      <c r="L33" s="238" t="n">
        <v>214.6</v>
      </c>
      <c r="M33" s="239"/>
      <c r="N33" s="240"/>
      <c r="O33" s="241" t="n">
        <f aca="false">IF(ISERROR(L33*N33),0,L33*N33)</f>
        <v>0</v>
      </c>
      <c r="P33" s="242" t="n">
        <v>4607109963630</v>
      </c>
      <c r="Q33" s="243"/>
      <c r="R33" s="157"/>
      <c r="S33" s="244" t="n">
        <f aca="false">ROUND(L33/K33,2)</f>
        <v>30.66</v>
      </c>
      <c r="T33" s="157"/>
    </row>
    <row r="34" customFormat="false" ht="29.25" hidden="false" customHeight="true" outlineLevel="0" collapsed="false">
      <c r="A34" s="220" t="n">
        <v>18</v>
      </c>
      <c r="B34" s="228" t="n">
        <v>9393</v>
      </c>
      <c r="C34" s="229" t="s">
        <v>197</v>
      </c>
      <c r="D34" s="245" t="s">
        <v>198</v>
      </c>
      <c r="E34" s="246" t="s">
        <v>199</v>
      </c>
      <c r="F34" s="247" t="str">
        <f aca="false">HYPERLINK("http://www.gardenbulbs.ru/images/Lilium_CL/thumbnails/"&amp;C34&amp;".jpg","фото")</f>
        <v>фото</v>
      </c>
      <c r="G34" s="248"/>
      <c r="H34" s="249" t="s">
        <v>200</v>
      </c>
      <c r="I34" s="250" t="n">
        <v>110</v>
      </c>
      <c r="J34" s="251" t="s">
        <v>139</v>
      </c>
      <c r="K34" s="252" t="n">
        <v>5</v>
      </c>
      <c r="L34" s="253" t="n">
        <v>263.4</v>
      </c>
      <c r="M34" s="254" t="s">
        <v>192</v>
      </c>
      <c r="N34" s="240"/>
      <c r="O34" s="241" t="n">
        <f aca="false">IF(ISERROR(L34*N34),0,L34*N34)</f>
        <v>0</v>
      </c>
      <c r="P34" s="242" t="n">
        <v>4607109954201</v>
      </c>
      <c r="Q34" s="243"/>
      <c r="R34" s="157"/>
      <c r="S34" s="244" t="n">
        <f aca="false">ROUND(L34/K34,2)</f>
        <v>52.68</v>
      </c>
      <c r="T34" s="157"/>
    </row>
    <row r="35" customFormat="false" ht="29.25" hidden="false" customHeight="true" outlineLevel="0" collapsed="false">
      <c r="A35" s="220" t="n">
        <v>19</v>
      </c>
      <c r="B35" s="228" t="n">
        <v>466</v>
      </c>
      <c r="C35" s="229" t="s">
        <v>201</v>
      </c>
      <c r="D35" s="230" t="s">
        <v>202</v>
      </c>
      <c r="E35" s="231" t="s">
        <v>203</v>
      </c>
      <c r="F35" s="232" t="str">
        <f aca="false">HYPERLINK("http://www.gardenbulbs.ru/images/Lilium_CL/thumbnails/"&amp;C35&amp;".jpg","фото")</f>
        <v>фото</v>
      </c>
      <c r="G35" s="233"/>
      <c r="H35" s="234" t="s">
        <v>204</v>
      </c>
      <c r="I35" s="235" t="n">
        <v>110</v>
      </c>
      <c r="J35" s="236" t="s">
        <v>139</v>
      </c>
      <c r="K35" s="237" t="n">
        <v>5</v>
      </c>
      <c r="L35" s="238" t="n">
        <v>195</v>
      </c>
      <c r="M35" s="239"/>
      <c r="N35" s="240"/>
      <c r="O35" s="241" t="n">
        <f aca="false">IF(ISERROR(L35*N35),0,L35*N35)</f>
        <v>0</v>
      </c>
      <c r="P35" s="242" t="n">
        <v>4607109961728</v>
      </c>
      <c r="Q35" s="243"/>
      <c r="R35" s="157"/>
      <c r="S35" s="244" t="n">
        <f aca="false">ROUND(L35/K35,2)</f>
        <v>39</v>
      </c>
      <c r="T35" s="157"/>
    </row>
    <row r="36" customFormat="false" ht="29.25" hidden="false" customHeight="true" outlineLevel="0" collapsed="false">
      <c r="A36" s="220" t="n">
        <v>20</v>
      </c>
      <c r="B36" s="228" t="n">
        <v>4322</v>
      </c>
      <c r="C36" s="229" t="s">
        <v>205</v>
      </c>
      <c r="D36" s="245" t="s">
        <v>206</v>
      </c>
      <c r="E36" s="246" t="s">
        <v>207</v>
      </c>
      <c r="F36" s="247" t="str">
        <f aca="false">HYPERLINK("http://www.gardenbulbs.ru/images/Lilium_CL/thumbnails/"&amp;C36&amp;".jpg","фото")</f>
        <v>фото</v>
      </c>
      <c r="G36" s="248"/>
      <c r="H36" s="249" t="s">
        <v>208</v>
      </c>
      <c r="I36" s="250" t="n">
        <v>100</v>
      </c>
      <c r="J36" s="251" t="s">
        <v>139</v>
      </c>
      <c r="K36" s="252" t="n">
        <v>3</v>
      </c>
      <c r="L36" s="253" t="n">
        <v>141.3</v>
      </c>
      <c r="M36" s="254" t="s">
        <v>192</v>
      </c>
      <c r="N36" s="240"/>
      <c r="O36" s="241" t="n">
        <f aca="false">IF(ISERROR(L36*N36),0,L36*N36)</f>
        <v>0</v>
      </c>
      <c r="P36" s="242" t="n">
        <v>4607109987438</v>
      </c>
      <c r="Q36" s="243"/>
      <c r="R36" s="157"/>
      <c r="S36" s="244" t="n">
        <f aca="false">ROUND(L36/K36,2)</f>
        <v>47.1</v>
      </c>
      <c r="T36" s="157"/>
    </row>
    <row r="37" customFormat="false" ht="29.25" hidden="false" customHeight="true" outlineLevel="0" collapsed="false">
      <c r="A37" s="220" t="n">
        <v>21</v>
      </c>
      <c r="B37" s="228" t="n">
        <v>467</v>
      </c>
      <c r="C37" s="229" t="s">
        <v>209</v>
      </c>
      <c r="D37" s="230" t="s">
        <v>210</v>
      </c>
      <c r="E37" s="231" t="s">
        <v>211</v>
      </c>
      <c r="F37" s="232" t="str">
        <f aca="false">HYPERLINK("http://www.gardenbulbs.ru/images/Lilium_CL/thumbnails/"&amp;C37&amp;".jpg","фото")</f>
        <v>фото</v>
      </c>
      <c r="G37" s="233"/>
      <c r="H37" s="234" t="s">
        <v>212</v>
      </c>
      <c r="I37" s="235" t="n">
        <v>110</v>
      </c>
      <c r="J37" s="236" t="s">
        <v>134</v>
      </c>
      <c r="K37" s="237" t="n">
        <v>10</v>
      </c>
      <c r="L37" s="238" t="n">
        <v>243.9</v>
      </c>
      <c r="M37" s="239"/>
      <c r="N37" s="240"/>
      <c r="O37" s="241" t="n">
        <f aca="false">IF(ISERROR(L37*N37),0,L37*N37)</f>
        <v>0</v>
      </c>
      <c r="P37" s="242" t="n">
        <v>4607109961735</v>
      </c>
      <c r="Q37" s="243"/>
      <c r="R37" s="157"/>
      <c r="S37" s="244" t="n">
        <f aca="false">ROUND(L37/K37,2)</f>
        <v>24.39</v>
      </c>
      <c r="T37" s="157"/>
    </row>
    <row r="38" customFormat="false" ht="29.25" hidden="false" customHeight="true" outlineLevel="0" collapsed="false">
      <c r="A38" s="220" t="n">
        <v>22</v>
      </c>
      <c r="B38" s="228" t="n">
        <v>2950</v>
      </c>
      <c r="C38" s="229" t="s">
        <v>213</v>
      </c>
      <c r="D38" s="230" t="s">
        <v>214</v>
      </c>
      <c r="E38" s="231" t="s">
        <v>215</v>
      </c>
      <c r="F38" s="232" t="str">
        <f aca="false">HYPERLINK("http://www.gardenbulbs.ru/images/Lilium_CL/thumbnails/"&amp;C38&amp;".jpg","фото")</f>
        <v>фото</v>
      </c>
      <c r="G38" s="233"/>
      <c r="H38" s="234" t="s">
        <v>216</v>
      </c>
      <c r="I38" s="235" t="n">
        <v>120</v>
      </c>
      <c r="J38" s="236" t="s">
        <v>134</v>
      </c>
      <c r="K38" s="237" t="n">
        <v>10</v>
      </c>
      <c r="L38" s="238" t="n">
        <v>253.6</v>
      </c>
      <c r="M38" s="239"/>
      <c r="N38" s="240"/>
      <c r="O38" s="241" t="n">
        <f aca="false">IF(ISERROR(L38*N38),0,L38*N38)</f>
        <v>0</v>
      </c>
      <c r="P38" s="242" t="n">
        <v>4607109979372</v>
      </c>
      <c r="Q38" s="243"/>
      <c r="R38" s="157"/>
      <c r="S38" s="244" t="n">
        <f aca="false">ROUND(L38/K38,2)</f>
        <v>25.36</v>
      </c>
      <c r="T38" s="157"/>
    </row>
    <row r="39" customFormat="false" ht="15.75" hidden="false" customHeight="false" outlineLevel="0" collapsed="false">
      <c r="A39" s="220" t="n">
        <v>23</v>
      </c>
      <c r="B39" s="255"/>
      <c r="C39" s="255"/>
      <c r="D39" s="256" t="s">
        <v>217</v>
      </c>
      <c r="E39" s="256"/>
      <c r="F39" s="257"/>
      <c r="G39" s="257"/>
      <c r="H39" s="257"/>
      <c r="I39" s="258"/>
      <c r="J39" s="259"/>
      <c r="K39" s="259"/>
      <c r="L39" s="259"/>
      <c r="M39" s="259"/>
      <c r="N39" s="259"/>
      <c r="O39" s="259"/>
      <c r="P39" s="259"/>
      <c r="Q39" s="259"/>
      <c r="R39" s="157"/>
      <c r="S39" s="157"/>
      <c r="T39" s="157"/>
    </row>
    <row r="40" customFormat="false" ht="29.25" hidden="false" customHeight="true" outlineLevel="0" collapsed="false">
      <c r="A40" s="220" t="n">
        <v>24</v>
      </c>
      <c r="B40" s="228" t="n">
        <v>1513</v>
      </c>
      <c r="C40" s="229" t="s">
        <v>218</v>
      </c>
      <c r="D40" s="230" t="s">
        <v>219</v>
      </c>
      <c r="E40" s="231" t="s">
        <v>220</v>
      </c>
      <c r="F40" s="232" t="str">
        <f aca="false">HYPERLINK("http://www.gardenbulbs.ru/images/Lilium_CL/thumbnails/"&amp;C40&amp;".jpg","фото")</f>
        <v>фото</v>
      </c>
      <c r="G40" s="233"/>
      <c r="H40" s="234" t="s">
        <v>221</v>
      </c>
      <c r="I40" s="235" t="n">
        <v>45</v>
      </c>
      <c r="J40" s="236" t="s">
        <v>134</v>
      </c>
      <c r="K40" s="237" t="n">
        <v>7</v>
      </c>
      <c r="L40" s="238" t="n">
        <v>221.4</v>
      </c>
      <c r="M40" s="239"/>
      <c r="N40" s="240"/>
      <c r="O40" s="241" t="n">
        <f aca="false">IF(ISERROR(L40*N40),0,L40*N40)</f>
        <v>0</v>
      </c>
      <c r="P40" s="242" t="n">
        <v>4607109963807</v>
      </c>
      <c r="Q40" s="243"/>
      <c r="R40" s="157"/>
      <c r="S40" s="244" t="n">
        <f aca="false">ROUND(L40/K40,2)</f>
        <v>31.63</v>
      </c>
      <c r="T40" s="157"/>
    </row>
    <row r="41" customFormat="false" ht="29.25" hidden="false" customHeight="true" outlineLevel="0" collapsed="false">
      <c r="A41" s="220" t="n">
        <v>25</v>
      </c>
      <c r="B41" s="228" t="n">
        <v>10633</v>
      </c>
      <c r="C41" s="229" t="s">
        <v>222</v>
      </c>
      <c r="D41" s="230" t="s">
        <v>223</v>
      </c>
      <c r="E41" s="231" t="s">
        <v>224</v>
      </c>
      <c r="F41" s="232" t="str">
        <f aca="false">HYPERLINK("http://www.gardenbulbs.ru/images/Lilium_CL/thumbnails/"&amp;C41&amp;".jpg","фото")</f>
        <v>фото</v>
      </c>
      <c r="G41" s="233"/>
      <c r="H41" s="234" t="s">
        <v>225</v>
      </c>
      <c r="I41" s="235" t="n">
        <v>40</v>
      </c>
      <c r="J41" s="236" t="s">
        <v>134</v>
      </c>
      <c r="K41" s="237" t="n">
        <v>7</v>
      </c>
      <c r="L41" s="238" t="n">
        <v>228.2</v>
      </c>
      <c r="M41" s="239"/>
      <c r="N41" s="240"/>
      <c r="O41" s="241" t="n">
        <f aca="false">IF(ISERROR(L41*N41),0,L41*N41)</f>
        <v>0</v>
      </c>
      <c r="P41" s="242" t="n">
        <v>4607109926833</v>
      </c>
      <c r="Q41" s="243" t="s">
        <v>226</v>
      </c>
      <c r="R41" s="157"/>
      <c r="S41" s="244" t="n">
        <f aca="false">ROUND(L41/K41,2)</f>
        <v>32.6</v>
      </c>
      <c r="T41" s="157"/>
    </row>
    <row r="42" customFormat="false" ht="29.25" hidden="false" customHeight="true" outlineLevel="0" collapsed="false">
      <c r="A42" s="220" t="n">
        <v>26</v>
      </c>
      <c r="B42" s="228" t="n">
        <v>2953</v>
      </c>
      <c r="C42" s="229" t="s">
        <v>227</v>
      </c>
      <c r="D42" s="230" t="s">
        <v>228</v>
      </c>
      <c r="E42" s="231" t="s">
        <v>229</v>
      </c>
      <c r="F42" s="232" t="str">
        <f aca="false">HYPERLINK("http://www.gardenbulbs.ru/images/Lilium_CL/thumbnails/"&amp;C42&amp;".jpg","фото")</f>
        <v>фото</v>
      </c>
      <c r="G42" s="233"/>
      <c r="H42" s="234" t="s">
        <v>230</v>
      </c>
      <c r="I42" s="235" t="n">
        <v>40</v>
      </c>
      <c r="J42" s="236" t="s">
        <v>134</v>
      </c>
      <c r="K42" s="237" t="n">
        <v>7</v>
      </c>
      <c r="L42" s="238" t="n">
        <v>221.4</v>
      </c>
      <c r="M42" s="239"/>
      <c r="N42" s="240"/>
      <c r="O42" s="241" t="n">
        <f aca="false">IF(ISERROR(L42*N42),0,L42*N42)</f>
        <v>0</v>
      </c>
      <c r="P42" s="242" t="n">
        <v>4607109930311</v>
      </c>
      <c r="Q42" s="243"/>
      <c r="R42" s="157"/>
      <c r="S42" s="244" t="n">
        <f aca="false">ROUND(L42/K42,2)</f>
        <v>31.63</v>
      </c>
      <c r="T42" s="157"/>
    </row>
    <row r="43" customFormat="false" ht="29.25" hidden="false" customHeight="true" outlineLevel="0" collapsed="false">
      <c r="A43" s="220" t="n">
        <v>27</v>
      </c>
      <c r="B43" s="228" t="n">
        <v>2688</v>
      </c>
      <c r="C43" s="229" t="s">
        <v>231</v>
      </c>
      <c r="D43" s="230" t="s">
        <v>232</v>
      </c>
      <c r="E43" s="231" t="s">
        <v>233</v>
      </c>
      <c r="F43" s="232" t="str">
        <f aca="false">HYPERLINK("http://www.gardenbulbs.ru/images/Lilium_CL/thumbnails/"&amp;C43&amp;".jpg","фото")</f>
        <v>фото</v>
      </c>
      <c r="G43" s="233"/>
      <c r="H43" s="234" t="s">
        <v>234</v>
      </c>
      <c r="I43" s="235" t="n">
        <v>40</v>
      </c>
      <c r="J43" s="236" t="s">
        <v>134</v>
      </c>
      <c r="K43" s="237" t="n">
        <v>7</v>
      </c>
      <c r="L43" s="238" t="n">
        <v>221.4</v>
      </c>
      <c r="M43" s="239"/>
      <c r="N43" s="240"/>
      <c r="O43" s="241" t="n">
        <f aca="false">IF(ISERROR(L43*N43),0,L43*N43)</f>
        <v>0</v>
      </c>
      <c r="P43" s="242" t="n">
        <v>4607109930304</v>
      </c>
      <c r="Q43" s="243"/>
      <c r="R43" s="157"/>
      <c r="S43" s="244" t="n">
        <f aca="false">ROUND(L43/K43,2)</f>
        <v>31.63</v>
      </c>
      <c r="T43" s="157"/>
    </row>
    <row r="44" customFormat="false" ht="29.25" hidden="false" customHeight="true" outlineLevel="0" collapsed="false">
      <c r="A44" s="220" t="n">
        <v>28</v>
      </c>
      <c r="B44" s="228" t="n">
        <v>158</v>
      </c>
      <c r="C44" s="229" t="s">
        <v>235</v>
      </c>
      <c r="D44" s="230" t="s">
        <v>236</v>
      </c>
      <c r="E44" s="231" t="s">
        <v>237</v>
      </c>
      <c r="F44" s="232" t="str">
        <f aca="false">HYPERLINK("http://www.gardenbulbs.ru/images/Lilium_CL/thumbnails/"&amp;C44&amp;".jpg","фото")</f>
        <v>фото</v>
      </c>
      <c r="G44" s="233"/>
      <c r="H44" s="234" t="s">
        <v>238</v>
      </c>
      <c r="I44" s="235" t="n">
        <v>45</v>
      </c>
      <c r="J44" s="236" t="s">
        <v>134</v>
      </c>
      <c r="K44" s="237" t="n">
        <v>10</v>
      </c>
      <c r="L44" s="238" t="n">
        <v>312.2</v>
      </c>
      <c r="M44" s="239"/>
      <c r="N44" s="240"/>
      <c r="O44" s="241" t="n">
        <f aca="false">IF(ISERROR(L44*N44),0,L44*N44)</f>
        <v>0</v>
      </c>
      <c r="P44" s="242" t="n">
        <v>4607109979518</v>
      </c>
      <c r="Q44" s="243"/>
      <c r="R44" s="157"/>
      <c r="S44" s="244" t="n">
        <f aca="false">ROUND(L44/K44,2)</f>
        <v>31.22</v>
      </c>
      <c r="T44" s="157"/>
    </row>
    <row r="45" customFormat="false" ht="29.25" hidden="false" customHeight="true" outlineLevel="0" collapsed="false">
      <c r="A45" s="220" t="n">
        <v>29</v>
      </c>
      <c r="B45" s="228" t="n">
        <v>6972</v>
      </c>
      <c r="C45" s="229" t="s">
        <v>239</v>
      </c>
      <c r="D45" s="230" t="s">
        <v>240</v>
      </c>
      <c r="E45" s="231" t="s">
        <v>241</v>
      </c>
      <c r="F45" s="232" t="str">
        <f aca="false">HYPERLINK("http://www.gardenbulbs.ru/images/Lilium_CL/thumbnails/"&amp;C45&amp;".jpg","фото")</f>
        <v>фото</v>
      </c>
      <c r="G45" s="233"/>
      <c r="H45" s="234" t="s">
        <v>242</v>
      </c>
      <c r="I45" s="235" t="n">
        <v>40</v>
      </c>
      <c r="J45" s="236" t="s">
        <v>134</v>
      </c>
      <c r="K45" s="237" t="n">
        <v>7</v>
      </c>
      <c r="L45" s="238" t="n">
        <v>221.4</v>
      </c>
      <c r="M45" s="239"/>
      <c r="N45" s="240"/>
      <c r="O45" s="241" t="n">
        <f aca="false">IF(ISERROR(L45*N45),0,L45*N45)</f>
        <v>0</v>
      </c>
      <c r="P45" s="242" t="n">
        <v>4607109930298</v>
      </c>
      <c r="Q45" s="243"/>
      <c r="R45" s="157"/>
      <c r="S45" s="244" t="n">
        <f aca="false">ROUND(L45/K45,2)</f>
        <v>31.63</v>
      </c>
      <c r="T45" s="157"/>
    </row>
    <row r="46" customFormat="false" ht="29.25" hidden="false" customHeight="true" outlineLevel="0" collapsed="false">
      <c r="A46" s="220" t="n">
        <v>30</v>
      </c>
      <c r="B46" s="228" t="n">
        <v>3676</v>
      </c>
      <c r="C46" s="229" t="s">
        <v>243</v>
      </c>
      <c r="D46" s="230" t="s">
        <v>244</v>
      </c>
      <c r="E46" s="231" t="s">
        <v>245</v>
      </c>
      <c r="F46" s="232" t="str">
        <f aca="false">HYPERLINK("http://www.gardenbulbs.ru/images/Lilium_CL/thumbnails/"&amp;C46&amp;".jpg","фото")</f>
        <v>фото</v>
      </c>
      <c r="G46" s="233"/>
      <c r="H46" s="234" t="s">
        <v>246</v>
      </c>
      <c r="I46" s="235" t="n">
        <v>45</v>
      </c>
      <c r="J46" s="236" t="s">
        <v>247</v>
      </c>
      <c r="K46" s="237" t="n">
        <v>5</v>
      </c>
      <c r="L46" s="238" t="n">
        <v>160.9</v>
      </c>
      <c r="M46" s="239"/>
      <c r="N46" s="240"/>
      <c r="O46" s="241" t="n">
        <f aca="false">IF(ISERROR(L46*N46),0,L46*N46)</f>
        <v>0</v>
      </c>
      <c r="P46" s="242" t="n">
        <v>4607109971048</v>
      </c>
      <c r="Q46" s="243"/>
      <c r="R46" s="157"/>
      <c r="S46" s="244" t="n">
        <f aca="false">ROUND(L46/K46,2)</f>
        <v>32.18</v>
      </c>
      <c r="T46" s="157"/>
    </row>
    <row r="47" customFormat="false" ht="29.25" hidden="false" customHeight="true" outlineLevel="0" collapsed="false">
      <c r="A47" s="220" t="n">
        <v>31</v>
      </c>
      <c r="B47" s="228" t="n">
        <v>5332</v>
      </c>
      <c r="C47" s="229" t="s">
        <v>248</v>
      </c>
      <c r="D47" s="230" t="s">
        <v>249</v>
      </c>
      <c r="E47" s="231" t="s">
        <v>250</v>
      </c>
      <c r="F47" s="232" t="str">
        <f aca="false">HYPERLINK("http://www.gardenbulbs.ru/images/Lilium_CL/thumbnails/"&amp;C47&amp;".jpg","фото")</f>
        <v>фото</v>
      </c>
      <c r="G47" s="233"/>
      <c r="H47" s="234" t="s">
        <v>251</v>
      </c>
      <c r="I47" s="235" t="n">
        <v>40</v>
      </c>
      <c r="J47" s="236" t="s">
        <v>134</v>
      </c>
      <c r="K47" s="237" t="n">
        <v>7</v>
      </c>
      <c r="L47" s="238" t="n">
        <v>221.4</v>
      </c>
      <c r="M47" s="239"/>
      <c r="N47" s="240"/>
      <c r="O47" s="241" t="n">
        <f aca="false">IF(ISERROR(L47*N47),0,L47*N47)</f>
        <v>0</v>
      </c>
      <c r="P47" s="242" t="n">
        <v>4607109937938</v>
      </c>
      <c r="Q47" s="243"/>
      <c r="R47" s="157"/>
      <c r="S47" s="244" t="n">
        <f aca="false">ROUND(L47/K47,2)</f>
        <v>31.63</v>
      </c>
      <c r="T47" s="157"/>
    </row>
    <row r="48" customFormat="false" ht="29.25" hidden="false" customHeight="true" outlineLevel="0" collapsed="false">
      <c r="A48" s="220" t="n">
        <v>32</v>
      </c>
      <c r="B48" s="228" t="n">
        <v>5786</v>
      </c>
      <c r="C48" s="229" t="s">
        <v>252</v>
      </c>
      <c r="D48" s="230" t="s">
        <v>253</v>
      </c>
      <c r="E48" s="231" t="s">
        <v>254</v>
      </c>
      <c r="F48" s="232" t="str">
        <f aca="false">HYPERLINK("http://www.gardenbulbs.ru/images/Lilium_CL/thumbnails/"&amp;C48&amp;".jpg","фото")</f>
        <v>фото</v>
      </c>
      <c r="G48" s="233"/>
      <c r="H48" s="234" t="s">
        <v>255</v>
      </c>
      <c r="I48" s="235" t="n">
        <v>45</v>
      </c>
      <c r="J48" s="236" t="s">
        <v>134</v>
      </c>
      <c r="K48" s="237" t="n">
        <v>7</v>
      </c>
      <c r="L48" s="238" t="n">
        <v>221.4</v>
      </c>
      <c r="M48" s="239"/>
      <c r="N48" s="240"/>
      <c r="O48" s="241" t="n">
        <f aca="false">IF(ISERROR(L48*N48),0,L48*N48)</f>
        <v>0</v>
      </c>
      <c r="P48" s="242" t="n">
        <v>4607109931141</v>
      </c>
      <c r="Q48" s="243"/>
      <c r="R48" s="157"/>
      <c r="S48" s="244" t="n">
        <f aca="false">ROUND(L48/K48,2)</f>
        <v>31.63</v>
      </c>
      <c r="T48" s="157"/>
    </row>
    <row r="49" customFormat="false" ht="29.25" hidden="false" customHeight="true" outlineLevel="0" collapsed="false">
      <c r="A49" s="220" t="n">
        <v>33</v>
      </c>
      <c r="B49" s="228" t="n">
        <v>3677</v>
      </c>
      <c r="C49" s="229" t="s">
        <v>256</v>
      </c>
      <c r="D49" s="230" t="s">
        <v>257</v>
      </c>
      <c r="E49" s="231" t="s">
        <v>258</v>
      </c>
      <c r="F49" s="232" t="str">
        <f aca="false">HYPERLINK("http://www.gardenbulbs.ru/images/Lilium_CL/thumbnails/"&amp;C49&amp;".jpg","фото")</f>
        <v>фото</v>
      </c>
      <c r="G49" s="233"/>
      <c r="H49" s="234" t="s">
        <v>259</v>
      </c>
      <c r="I49" s="235" t="n">
        <v>45</v>
      </c>
      <c r="J49" s="236" t="s">
        <v>134</v>
      </c>
      <c r="K49" s="237" t="n">
        <v>7</v>
      </c>
      <c r="L49" s="238" t="n">
        <v>221.4</v>
      </c>
      <c r="M49" s="239"/>
      <c r="N49" s="240"/>
      <c r="O49" s="241" t="n">
        <f aca="false">IF(ISERROR(L49*N49),0,L49*N49)</f>
        <v>0</v>
      </c>
      <c r="P49" s="242" t="n">
        <v>4607109971055</v>
      </c>
      <c r="Q49" s="243"/>
      <c r="R49" s="157"/>
      <c r="S49" s="244" t="n">
        <f aca="false">ROUND(L49/K49,2)</f>
        <v>31.63</v>
      </c>
      <c r="T49" s="157"/>
    </row>
    <row r="50" customFormat="false" ht="29.25" hidden="false" customHeight="true" outlineLevel="0" collapsed="false">
      <c r="A50" s="220" t="n">
        <v>34</v>
      </c>
      <c r="B50" s="228" t="n">
        <v>7074</v>
      </c>
      <c r="C50" s="229" t="s">
        <v>260</v>
      </c>
      <c r="D50" s="230" t="s">
        <v>261</v>
      </c>
      <c r="E50" s="231" t="s">
        <v>262</v>
      </c>
      <c r="F50" s="232" t="str">
        <f aca="false">HYPERLINK("http://www.gardenbulbs.ru/images/Lilium_CL/thumbnails/"&amp;C50&amp;".jpg","фото")</f>
        <v>фото</v>
      </c>
      <c r="G50" s="233"/>
      <c r="H50" s="234" t="s">
        <v>263</v>
      </c>
      <c r="I50" s="235" t="n">
        <v>45</v>
      </c>
      <c r="J50" s="236" t="s">
        <v>134</v>
      </c>
      <c r="K50" s="237" t="n">
        <v>7</v>
      </c>
      <c r="L50" s="238" t="n">
        <v>221.4</v>
      </c>
      <c r="M50" s="239"/>
      <c r="N50" s="240"/>
      <c r="O50" s="241" t="n">
        <f aca="false">IF(ISERROR(L50*N50),0,L50*N50)</f>
        <v>0</v>
      </c>
      <c r="P50" s="242" t="n">
        <v>4607109947180</v>
      </c>
      <c r="Q50" s="243"/>
      <c r="R50" s="157"/>
      <c r="S50" s="244" t="n">
        <f aca="false">ROUND(L50/K50,2)</f>
        <v>31.63</v>
      </c>
      <c r="T50" s="157"/>
    </row>
    <row r="51" customFormat="false" ht="39" hidden="false" customHeight="true" outlineLevel="0" collapsed="false">
      <c r="A51" s="220" t="n">
        <v>35</v>
      </c>
      <c r="B51" s="228" t="n">
        <v>7075</v>
      </c>
      <c r="C51" s="229" t="s">
        <v>264</v>
      </c>
      <c r="D51" s="230" t="s">
        <v>265</v>
      </c>
      <c r="E51" s="231" t="s">
        <v>266</v>
      </c>
      <c r="F51" s="232" t="str">
        <f aca="false">HYPERLINK("http://www.gardenbulbs.ru/images/Lilium_CL/thumbnails/"&amp;C51&amp;".jpg","фото")</f>
        <v>фото</v>
      </c>
      <c r="G51" s="233"/>
      <c r="H51" s="234" t="s">
        <v>267</v>
      </c>
      <c r="I51" s="235" t="n">
        <v>45</v>
      </c>
      <c r="J51" s="236" t="s">
        <v>134</v>
      </c>
      <c r="K51" s="237" t="n">
        <v>7</v>
      </c>
      <c r="L51" s="238" t="n">
        <v>221.4</v>
      </c>
      <c r="M51" s="239"/>
      <c r="N51" s="240"/>
      <c r="O51" s="241" t="n">
        <f aca="false">IF(ISERROR(L51*N51),0,L51*N51)</f>
        <v>0</v>
      </c>
      <c r="P51" s="242" t="n">
        <v>4607109947197</v>
      </c>
      <c r="Q51" s="243"/>
      <c r="R51" s="157"/>
      <c r="S51" s="244" t="n">
        <f aca="false">ROUND(L51/K51,2)</f>
        <v>31.63</v>
      </c>
      <c r="T51" s="157"/>
    </row>
    <row r="52" customFormat="false" ht="29.25" hidden="false" customHeight="true" outlineLevel="0" collapsed="false">
      <c r="A52" s="220" t="n">
        <v>36</v>
      </c>
      <c r="B52" s="228" t="n">
        <v>287</v>
      </c>
      <c r="C52" s="229" t="s">
        <v>268</v>
      </c>
      <c r="D52" s="230" t="s">
        <v>269</v>
      </c>
      <c r="E52" s="231" t="s">
        <v>270</v>
      </c>
      <c r="F52" s="232" t="str">
        <f aca="false">HYPERLINK("http://www.gardenbulbs.ru/images/Lilium_CL/thumbnails/"&amp;C52&amp;".jpg","фото")</f>
        <v>фото</v>
      </c>
      <c r="G52" s="233"/>
      <c r="H52" s="234" t="s">
        <v>271</v>
      </c>
      <c r="I52" s="235" t="n">
        <v>45</v>
      </c>
      <c r="J52" s="236" t="s">
        <v>247</v>
      </c>
      <c r="K52" s="237" t="n">
        <v>7</v>
      </c>
      <c r="L52" s="238" t="n">
        <v>221.4</v>
      </c>
      <c r="M52" s="239"/>
      <c r="N52" s="240"/>
      <c r="O52" s="241" t="n">
        <f aca="false">IF(ISERROR(L52*N52),0,L52*N52)</f>
        <v>0</v>
      </c>
      <c r="P52" s="242" t="n">
        <v>4607109979563</v>
      </c>
      <c r="Q52" s="243"/>
      <c r="R52" s="157"/>
      <c r="S52" s="244" t="n">
        <f aca="false">ROUND(L52/K52,2)</f>
        <v>31.63</v>
      </c>
      <c r="T52" s="157"/>
    </row>
    <row r="53" customFormat="false" ht="29.25" hidden="false" customHeight="true" outlineLevel="0" collapsed="false">
      <c r="A53" s="220" t="n">
        <v>37</v>
      </c>
      <c r="B53" s="228" t="n">
        <v>1516</v>
      </c>
      <c r="C53" s="229" t="s">
        <v>272</v>
      </c>
      <c r="D53" s="230" t="s">
        <v>273</v>
      </c>
      <c r="E53" s="231" t="s">
        <v>274</v>
      </c>
      <c r="F53" s="232" t="str">
        <f aca="false">HYPERLINK("http://www.gardenbulbs.ru/images/Lilium_CL/thumbnails/"&amp;C53&amp;".jpg","фото")</f>
        <v>фото</v>
      </c>
      <c r="G53" s="233"/>
      <c r="H53" s="234" t="s">
        <v>275</v>
      </c>
      <c r="I53" s="235" t="n">
        <v>45</v>
      </c>
      <c r="J53" s="236" t="s">
        <v>134</v>
      </c>
      <c r="K53" s="237" t="n">
        <v>7</v>
      </c>
      <c r="L53" s="238" t="n">
        <v>221.4</v>
      </c>
      <c r="M53" s="239"/>
      <c r="N53" s="240"/>
      <c r="O53" s="241" t="n">
        <f aca="false">IF(ISERROR(L53*N53),0,L53*N53)</f>
        <v>0</v>
      </c>
      <c r="P53" s="242" t="n">
        <v>4607109963852</v>
      </c>
      <c r="Q53" s="243"/>
      <c r="R53" s="157"/>
      <c r="S53" s="244" t="n">
        <f aca="false">ROUND(L53/K53,2)</f>
        <v>31.63</v>
      </c>
      <c r="T53" s="157"/>
    </row>
    <row r="54" customFormat="false" ht="29.25" hidden="false" customHeight="true" outlineLevel="0" collapsed="false">
      <c r="A54" s="220" t="n">
        <v>38</v>
      </c>
      <c r="B54" s="228" t="n">
        <v>5785</v>
      </c>
      <c r="C54" s="229" t="s">
        <v>276</v>
      </c>
      <c r="D54" s="230" t="s">
        <v>277</v>
      </c>
      <c r="E54" s="231" t="s">
        <v>278</v>
      </c>
      <c r="F54" s="232" t="str">
        <f aca="false">HYPERLINK("http://www.gardenbulbs.ru/images/Lilium_CL/thumbnails/"&amp;C54&amp;".jpg","фото")</f>
        <v>фото</v>
      </c>
      <c r="G54" s="233"/>
      <c r="H54" s="234" t="s">
        <v>279</v>
      </c>
      <c r="I54" s="235" t="n">
        <v>45</v>
      </c>
      <c r="J54" s="236" t="s">
        <v>134</v>
      </c>
      <c r="K54" s="237" t="n">
        <v>7</v>
      </c>
      <c r="L54" s="238" t="n">
        <v>221.4</v>
      </c>
      <c r="M54" s="239"/>
      <c r="N54" s="240"/>
      <c r="O54" s="241" t="n">
        <f aca="false">IF(ISERROR(L54*N54),0,L54*N54)</f>
        <v>0</v>
      </c>
      <c r="P54" s="242" t="n">
        <v>4607109931134</v>
      </c>
      <c r="Q54" s="243"/>
      <c r="R54" s="157"/>
      <c r="S54" s="244" t="n">
        <f aca="false">ROUND(L54/K54,2)</f>
        <v>31.63</v>
      </c>
      <c r="T54" s="157"/>
    </row>
    <row r="55" customFormat="false" ht="29.25" hidden="false" customHeight="true" outlineLevel="0" collapsed="false">
      <c r="A55" s="220" t="n">
        <v>39</v>
      </c>
      <c r="B55" s="228" t="n">
        <v>7078</v>
      </c>
      <c r="C55" s="229" t="s">
        <v>280</v>
      </c>
      <c r="D55" s="230" t="s">
        <v>281</v>
      </c>
      <c r="E55" s="231" t="s">
        <v>282</v>
      </c>
      <c r="F55" s="232" t="str">
        <f aca="false">HYPERLINK("http://www.gardenbulbs.ru/images/Lilium_CL/thumbnails/"&amp;C55&amp;".jpg","фото")</f>
        <v>фото</v>
      </c>
      <c r="G55" s="233"/>
      <c r="H55" s="234" t="s">
        <v>283</v>
      </c>
      <c r="I55" s="235" t="n">
        <v>45</v>
      </c>
      <c r="J55" s="236" t="s">
        <v>134</v>
      </c>
      <c r="K55" s="237" t="n">
        <v>7</v>
      </c>
      <c r="L55" s="238" t="n">
        <v>221.4</v>
      </c>
      <c r="M55" s="239"/>
      <c r="N55" s="240"/>
      <c r="O55" s="241" t="n">
        <f aca="false">IF(ISERROR(L55*N55),0,L55*N55)</f>
        <v>0</v>
      </c>
      <c r="P55" s="242" t="n">
        <v>4607109947227</v>
      </c>
      <c r="Q55" s="243"/>
      <c r="R55" s="157"/>
      <c r="S55" s="244" t="n">
        <f aca="false">ROUND(L55/K55,2)</f>
        <v>31.63</v>
      </c>
      <c r="T55" s="157"/>
    </row>
    <row r="56" customFormat="false" ht="22.5" hidden="false" customHeight="true" outlineLevel="0" collapsed="false">
      <c r="A56" s="220" t="n">
        <v>40</v>
      </c>
      <c r="B56" s="255"/>
      <c r="C56" s="255"/>
      <c r="D56" s="256" t="s">
        <v>284</v>
      </c>
      <c r="E56" s="256"/>
      <c r="F56" s="257"/>
      <c r="G56" s="257"/>
      <c r="H56" s="257"/>
      <c r="I56" s="258"/>
      <c r="J56" s="259"/>
      <c r="K56" s="259"/>
      <c r="L56" s="259"/>
      <c r="M56" s="259"/>
      <c r="N56" s="259"/>
      <c r="O56" s="259"/>
      <c r="P56" s="259"/>
      <c r="Q56" s="259"/>
      <c r="R56" s="157"/>
      <c r="S56" s="157"/>
      <c r="T56" s="157"/>
    </row>
    <row r="57" customFormat="false" ht="29.25" hidden="false" customHeight="true" outlineLevel="0" collapsed="false">
      <c r="A57" s="220" t="n">
        <v>41</v>
      </c>
      <c r="B57" s="228" t="n">
        <v>4336</v>
      </c>
      <c r="C57" s="229" t="s">
        <v>285</v>
      </c>
      <c r="D57" s="230" t="s">
        <v>286</v>
      </c>
      <c r="E57" s="231" t="s">
        <v>287</v>
      </c>
      <c r="F57" s="232" t="str">
        <f aca="false">HYPERLINK("http://www.gardenbulbs.ru/images/Lilium_CL/thumbnails/"&amp;C57&amp;".jpg","фото")</f>
        <v>фото</v>
      </c>
      <c r="G57" s="233"/>
      <c r="H57" s="234" t="s">
        <v>288</v>
      </c>
      <c r="I57" s="235" t="n">
        <v>40</v>
      </c>
      <c r="J57" s="236" t="s">
        <v>289</v>
      </c>
      <c r="K57" s="237" t="n">
        <v>5</v>
      </c>
      <c r="L57" s="238" t="n">
        <v>136.4</v>
      </c>
      <c r="M57" s="239"/>
      <c r="N57" s="240"/>
      <c r="O57" s="241" t="n">
        <f aca="false">IF(ISERROR(L57*N57),0,L57*N57)</f>
        <v>0</v>
      </c>
      <c r="P57" s="242" t="n">
        <v>4607109987575</v>
      </c>
      <c r="Q57" s="243"/>
      <c r="R57" s="157"/>
      <c r="S57" s="244" t="n">
        <f aca="false">ROUND(L57/K57,2)</f>
        <v>27.28</v>
      </c>
      <c r="T57" s="157"/>
    </row>
    <row r="58" customFormat="false" ht="29.25" hidden="false" customHeight="true" outlineLevel="0" collapsed="false">
      <c r="A58" s="220" t="n">
        <v>42</v>
      </c>
      <c r="B58" s="228" t="n">
        <v>7059</v>
      </c>
      <c r="C58" s="229" t="s">
        <v>290</v>
      </c>
      <c r="D58" s="230" t="s">
        <v>291</v>
      </c>
      <c r="E58" s="231" t="s">
        <v>292</v>
      </c>
      <c r="F58" s="232" t="str">
        <f aca="false">HYPERLINK("http://www.gardenbulbs.ru/images/Lilium_CL/thumbnails/"&amp;C58&amp;".jpg","фото")</f>
        <v>фото</v>
      </c>
      <c r="G58" s="233"/>
      <c r="H58" s="234" t="s">
        <v>293</v>
      </c>
      <c r="I58" s="235" t="n">
        <v>40</v>
      </c>
      <c r="J58" s="236" t="s">
        <v>289</v>
      </c>
      <c r="K58" s="237" t="n">
        <v>5</v>
      </c>
      <c r="L58" s="238" t="n">
        <v>136.4</v>
      </c>
      <c r="M58" s="239"/>
      <c r="N58" s="240"/>
      <c r="O58" s="241" t="n">
        <f aca="false">IF(ISERROR(L58*N58),0,L58*N58)</f>
        <v>0</v>
      </c>
      <c r="P58" s="242" t="n">
        <v>4607109947036</v>
      </c>
      <c r="Q58" s="243"/>
      <c r="R58" s="157"/>
      <c r="S58" s="244" t="n">
        <f aca="false">ROUND(L58/K58,2)</f>
        <v>27.28</v>
      </c>
      <c r="T58" s="157"/>
    </row>
    <row r="59" customFormat="false" ht="29.25" hidden="false" customHeight="true" outlineLevel="0" collapsed="false">
      <c r="A59" s="220" t="n">
        <v>43</v>
      </c>
      <c r="B59" s="228" t="n">
        <v>7060</v>
      </c>
      <c r="C59" s="229" t="s">
        <v>294</v>
      </c>
      <c r="D59" s="230" t="s">
        <v>295</v>
      </c>
      <c r="E59" s="231" t="s">
        <v>296</v>
      </c>
      <c r="F59" s="232" t="str">
        <f aca="false">HYPERLINK("http://www.gardenbulbs.ru/images/Lilium_CL/thumbnails/"&amp;C59&amp;".jpg","фото")</f>
        <v>фото</v>
      </c>
      <c r="G59" s="233"/>
      <c r="H59" s="234" t="s">
        <v>297</v>
      </c>
      <c r="I59" s="235" t="n">
        <v>40</v>
      </c>
      <c r="J59" s="236" t="s">
        <v>134</v>
      </c>
      <c r="K59" s="237" t="n">
        <v>7</v>
      </c>
      <c r="L59" s="238" t="n">
        <v>187.2</v>
      </c>
      <c r="M59" s="239"/>
      <c r="N59" s="240"/>
      <c r="O59" s="241" t="n">
        <f aca="false">IF(ISERROR(L59*N59),0,L59*N59)</f>
        <v>0</v>
      </c>
      <c r="P59" s="242" t="n">
        <v>4607109947043</v>
      </c>
      <c r="Q59" s="243"/>
      <c r="R59" s="157"/>
      <c r="S59" s="244" t="n">
        <f aca="false">ROUND(L59/K59,2)</f>
        <v>26.74</v>
      </c>
      <c r="T59" s="157"/>
    </row>
    <row r="60" customFormat="false" ht="29.25" hidden="false" customHeight="true" outlineLevel="0" collapsed="false">
      <c r="A60" s="220" t="n">
        <v>44</v>
      </c>
      <c r="B60" s="228" t="n">
        <v>6386</v>
      </c>
      <c r="C60" s="229" t="s">
        <v>298</v>
      </c>
      <c r="D60" s="230" t="s">
        <v>299</v>
      </c>
      <c r="E60" s="231" t="s">
        <v>300</v>
      </c>
      <c r="F60" s="232" t="str">
        <f aca="false">HYPERLINK("http://www.gardenbulbs.ru/images/Lilium_CL/thumbnails/"&amp;C60&amp;".jpg","фото")</f>
        <v>фото</v>
      </c>
      <c r="G60" s="233"/>
      <c r="H60" s="234" t="s">
        <v>301</v>
      </c>
      <c r="I60" s="235" t="n">
        <v>40</v>
      </c>
      <c r="J60" s="236" t="s">
        <v>134</v>
      </c>
      <c r="K60" s="237" t="n">
        <v>10</v>
      </c>
      <c r="L60" s="238" t="n">
        <v>263.4</v>
      </c>
      <c r="M60" s="239"/>
      <c r="N60" s="240"/>
      <c r="O60" s="241" t="n">
        <f aca="false">IF(ISERROR(L60*N60),0,L60*N60)</f>
        <v>0</v>
      </c>
      <c r="P60" s="242" t="n">
        <v>4607109931905</v>
      </c>
      <c r="Q60" s="243"/>
      <c r="R60" s="157"/>
      <c r="S60" s="244" t="n">
        <f aca="false">ROUND(L60/K60,2)</f>
        <v>26.34</v>
      </c>
      <c r="T60" s="157"/>
    </row>
    <row r="61" customFormat="false" ht="29.25" hidden="false" customHeight="true" outlineLevel="0" collapsed="false">
      <c r="A61" s="220" t="n">
        <v>45</v>
      </c>
      <c r="B61" s="228" t="n">
        <v>7063</v>
      </c>
      <c r="C61" s="229" t="s">
        <v>302</v>
      </c>
      <c r="D61" s="230" t="s">
        <v>303</v>
      </c>
      <c r="E61" s="231" t="s">
        <v>304</v>
      </c>
      <c r="F61" s="232" t="str">
        <f aca="false">HYPERLINK("http://www.gardenbulbs.ru/images/Lilium_CL/thumbnails/"&amp;C61&amp;".jpg","фото")</f>
        <v>фото</v>
      </c>
      <c r="G61" s="233"/>
      <c r="H61" s="234" t="s">
        <v>305</v>
      </c>
      <c r="I61" s="235" t="n">
        <v>40</v>
      </c>
      <c r="J61" s="236" t="s">
        <v>134</v>
      </c>
      <c r="K61" s="237" t="n">
        <v>7</v>
      </c>
      <c r="L61" s="238" t="n">
        <v>187.2</v>
      </c>
      <c r="M61" s="239"/>
      <c r="N61" s="240"/>
      <c r="O61" s="241" t="n">
        <f aca="false">IF(ISERROR(L61*N61),0,L61*N61)</f>
        <v>0</v>
      </c>
      <c r="P61" s="242" t="n">
        <v>4607109947074</v>
      </c>
      <c r="Q61" s="243"/>
      <c r="R61" s="157"/>
      <c r="S61" s="244" t="n">
        <f aca="false">ROUND(L61/K61,2)</f>
        <v>26.74</v>
      </c>
      <c r="T61" s="157"/>
    </row>
    <row r="62" customFormat="false" ht="29.25" hidden="false" customHeight="true" outlineLevel="0" collapsed="false">
      <c r="A62" s="220" t="n">
        <v>46</v>
      </c>
      <c r="B62" s="228" t="n">
        <v>7064</v>
      </c>
      <c r="C62" s="229" t="s">
        <v>306</v>
      </c>
      <c r="D62" s="230" t="s">
        <v>307</v>
      </c>
      <c r="E62" s="231" t="s">
        <v>308</v>
      </c>
      <c r="F62" s="232" t="str">
        <f aca="false">HYPERLINK("http://www.gardenbulbs.ru/images/Lilium_CL/thumbnails/"&amp;C62&amp;".jpg","фото")</f>
        <v>фото</v>
      </c>
      <c r="G62" s="233"/>
      <c r="H62" s="234" t="s">
        <v>309</v>
      </c>
      <c r="I62" s="235" t="n">
        <v>40</v>
      </c>
      <c r="J62" s="236" t="s">
        <v>134</v>
      </c>
      <c r="K62" s="237" t="n">
        <v>7</v>
      </c>
      <c r="L62" s="238" t="n">
        <v>187.2</v>
      </c>
      <c r="M62" s="239"/>
      <c r="N62" s="240"/>
      <c r="O62" s="241" t="n">
        <f aca="false">IF(ISERROR(L62*N62),0,L62*N62)</f>
        <v>0</v>
      </c>
      <c r="P62" s="242" t="n">
        <v>4607109947081</v>
      </c>
      <c r="Q62" s="243"/>
      <c r="R62" s="157"/>
      <c r="S62" s="244" t="n">
        <f aca="false">ROUND(L62/K62,2)</f>
        <v>26.74</v>
      </c>
      <c r="T62" s="157"/>
    </row>
    <row r="63" customFormat="false" ht="29.25" hidden="false" customHeight="true" outlineLevel="0" collapsed="false">
      <c r="A63" s="220" t="n">
        <v>47</v>
      </c>
      <c r="B63" s="228" t="n">
        <v>5334</v>
      </c>
      <c r="C63" s="229" t="s">
        <v>310</v>
      </c>
      <c r="D63" s="230" t="s">
        <v>311</v>
      </c>
      <c r="E63" s="231" t="s">
        <v>312</v>
      </c>
      <c r="F63" s="232" t="str">
        <f aca="false">HYPERLINK("http://www.gardenbulbs.ru/images/Lilium_CL/thumbnails/"&amp;C63&amp;".jpg","фото")</f>
        <v>фото</v>
      </c>
      <c r="G63" s="233"/>
      <c r="H63" s="234" t="s">
        <v>313</v>
      </c>
      <c r="I63" s="235" t="n">
        <v>45</v>
      </c>
      <c r="J63" s="236" t="s">
        <v>247</v>
      </c>
      <c r="K63" s="237" t="n">
        <v>5</v>
      </c>
      <c r="L63" s="238" t="n">
        <v>136.4</v>
      </c>
      <c r="M63" s="239"/>
      <c r="N63" s="240"/>
      <c r="O63" s="241" t="n">
        <f aca="false">IF(ISERROR(L63*N63),0,L63*N63)</f>
        <v>0</v>
      </c>
      <c r="P63" s="242" t="n">
        <v>4607109937921</v>
      </c>
      <c r="Q63" s="243"/>
      <c r="R63" s="157"/>
      <c r="S63" s="244" t="n">
        <f aca="false">ROUND(L63/K63,2)</f>
        <v>27.28</v>
      </c>
      <c r="T63" s="157"/>
    </row>
    <row r="64" customFormat="false" ht="29.25" hidden="false" customHeight="true" outlineLevel="0" collapsed="false">
      <c r="A64" s="220" t="n">
        <v>48</v>
      </c>
      <c r="B64" s="228" t="n">
        <v>6390</v>
      </c>
      <c r="C64" s="229" t="s">
        <v>314</v>
      </c>
      <c r="D64" s="230" t="s">
        <v>315</v>
      </c>
      <c r="E64" s="231" t="s">
        <v>316</v>
      </c>
      <c r="F64" s="232" t="str">
        <f aca="false">HYPERLINK("http://www.gardenbulbs.ru/images/Lilium_CL/thumbnails/"&amp;C64&amp;".jpg","фото")</f>
        <v>фото</v>
      </c>
      <c r="G64" s="233"/>
      <c r="H64" s="234" t="s">
        <v>317</v>
      </c>
      <c r="I64" s="235" t="n">
        <v>40</v>
      </c>
      <c r="J64" s="236" t="s">
        <v>139</v>
      </c>
      <c r="K64" s="237" t="n">
        <v>7</v>
      </c>
      <c r="L64" s="238" t="n">
        <v>187.2</v>
      </c>
      <c r="M64" s="239"/>
      <c r="N64" s="240"/>
      <c r="O64" s="241" t="n">
        <f aca="false">IF(ISERROR(L64*N64),0,L64*N64)</f>
        <v>0</v>
      </c>
      <c r="P64" s="242" t="n">
        <v>4607109931899</v>
      </c>
      <c r="Q64" s="243"/>
      <c r="R64" s="157"/>
      <c r="S64" s="244" t="n">
        <f aca="false">ROUND(L64/K64,2)</f>
        <v>26.74</v>
      </c>
      <c r="T64" s="157"/>
    </row>
    <row r="65" customFormat="false" ht="29.25" hidden="false" customHeight="true" outlineLevel="0" collapsed="false">
      <c r="A65" s="220" t="n">
        <v>49</v>
      </c>
      <c r="B65" s="228" t="n">
        <v>4338</v>
      </c>
      <c r="C65" s="229" t="s">
        <v>318</v>
      </c>
      <c r="D65" s="230" t="s">
        <v>319</v>
      </c>
      <c r="E65" s="231" t="s">
        <v>320</v>
      </c>
      <c r="F65" s="232" t="str">
        <f aca="false">HYPERLINK("http://www.gardenbulbs.ru/images/Lilium_CL/thumbnails/"&amp;C65&amp;".jpg","фото")</f>
        <v>фото</v>
      </c>
      <c r="G65" s="233"/>
      <c r="H65" s="234" t="s">
        <v>321</v>
      </c>
      <c r="I65" s="235" t="n">
        <v>40</v>
      </c>
      <c r="J65" s="236" t="s">
        <v>134</v>
      </c>
      <c r="K65" s="237" t="n">
        <v>5</v>
      </c>
      <c r="L65" s="238" t="n">
        <v>136.4</v>
      </c>
      <c r="M65" s="239"/>
      <c r="N65" s="240"/>
      <c r="O65" s="241" t="n">
        <f aca="false">IF(ISERROR(L65*N65),0,L65*N65)</f>
        <v>0</v>
      </c>
      <c r="P65" s="242" t="n">
        <v>4607109987599</v>
      </c>
      <c r="Q65" s="243"/>
      <c r="R65" s="157"/>
      <c r="S65" s="244" t="n">
        <f aca="false">ROUND(L65/K65,2)</f>
        <v>27.28</v>
      </c>
      <c r="T65" s="157"/>
    </row>
    <row r="66" customFormat="false" ht="29.25" hidden="false" customHeight="true" outlineLevel="0" collapsed="false">
      <c r="A66" s="220" t="n">
        <v>50</v>
      </c>
      <c r="B66" s="228" t="n">
        <v>5335</v>
      </c>
      <c r="C66" s="229" t="s">
        <v>322</v>
      </c>
      <c r="D66" s="230" t="s">
        <v>323</v>
      </c>
      <c r="E66" s="231" t="s">
        <v>324</v>
      </c>
      <c r="F66" s="232" t="str">
        <f aca="false">HYPERLINK("http://www.gardenbulbs.ru/images/Lilium_CL/thumbnails/"&amp;C66&amp;".jpg","фото")</f>
        <v>фото</v>
      </c>
      <c r="G66" s="233"/>
      <c r="H66" s="234" t="s">
        <v>325</v>
      </c>
      <c r="I66" s="235" t="n">
        <v>45</v>
      </c>
      <c r="J66" s="236" t="s">
        <v>289</v>
      </c>
      <c r="K66" s="237" t="n">
        <v>7</v>
      </c>
      <c r="L66" s="238" t="n">
        <v>187.2</v>
      </c>
      <c r="M66" s="239"/>
      <c r="N66" s="240"/>
      <c r="O66" s="241" t="n">
        <f aca="false">IF(ISERROR(L66*N66),0,L66*N66)</f>
        <v>0</v>
      </c>
      <c r="P66" s="242" t="n">
        <v>4607109937914</v>
      </c>
      <c r="Q66" s="243"/>
      <c r="R66" s="157"/>
      <c r="S66" s="244" t="n">
        <f aca="false">ROUND(L66/K66,2)</f>
        <v>26.74</v>
      </c>
      <c r="T66" s="157"/>
    </row>
    <row r="67" customFormat="false" ht="29.25" hidden="false" customHeight="true" outlineLevel="0" collapsed="false">
      <c r="A67" s="220" t="n">
        <v>51</v>
      </c>
      <c r="B67" s="228" t="n">
        <v>10635</v>
      </c>
      <c r="C67" s="229" t="s">
        <v>326</v>
      </c>
      <c r="D67" s="230" t="s">
        <v>327</v>
      </c>
      <c r="E67" s="231" t="s">
        <v>328</v>
      </c>
      <c r="F67" s="232" t="str">
        <f aca="false">HYPERLINK("http://www.gardenbulbs.ru/images/Lilium_CL/thumbnails/"&amp;C67&amp;".jpg","фото")</f>
        <v>фото</v>
      </c>
      <c r="G67" s="233"/>
      <c r="H67" s="234" t="s">
        <v>329</v>
      </c>
      <c r="I67" s="235" t="n">
        <v>40</v>
      </c>
      <c r="J67" s="236" t="s">
        <v>134</v>
      </c>
      <c r="K67" s="237" t="n">
        <v>7</v>
      </c>
      <c r="L67" s="238" t="n">
        <v>187.2</v>
      </c>
      <c r="M67" s="239"/>
      <c r="N67" s="240"/>
      <c r="O67" s="241" t="n">
        <f aca="false">IF(ISERROR(L67*N67),0,L67*N67)</f>
        <v>0</v>
      </c>
      <c r="P67" s="242" t="n">
        <v>4607109926819</v>
      </c>
      <c r="Q67" s="243" t="s">
        <v>226</v>
      </c>
      <c r="R67" s="157"/>
      <c r="S67" s="244" t="n">
        <f aca="false">ROUND(L67/K67,2)</f>
        <v>26.74</v>
      </c>
      <c r="T67" s="157"/>
    </row>
    <row r="68" customFormat="false" ht="29.25" hidden="false" customHeight="true" outlineLevel="0" collapsed="false">
      <c r="A68" s="220" t="n">
        <v>52</v>
      </c>
      <c r="B68" s="228" t="n">
        <v>10636</v>
      </c>
      <c r="C68" s="229" t="s">
        <v>330</v>
      </c>
      <c r="D68" s="230" t="s">
        <v>331</v>
      </c>
      <c r="E68" s="231" t="s">
        <v>332</v>
      </c>
      <c r="F68" s="232" t="str">
        <f aca="false">HYPERLINK("http://www.gardenbulbs.ru/images/Lilium_CL/thumbnails/"&amp;C68&amp;".jpg","фото")</f>
        <v>фото</v>
      </c>
      <c r="G68" s="233"/>
      <c r="H68" s="234" t="s">
        <v>333</v>
      </c>
      <c r="I68" s="235" t="n">
        <v>40</v>
      </c>
      <c r="J68" s="236" t="s">
        <v>134</v>
      </c>
      <c r="K68" s="237" t="n">
        <v>7</v>
      </c>
      <c r="L68" s="238" t="n">
        <v>187.2</v>
      </c>
      <c r="M68" s="239"/>
      <c r="N68" s="240"/>
      <c r="O68" s="241" t="n">
        <f aca="false">IF(ISERROR(L68*N68),0,L68*N68)</f>
        <v>0</v>
      </c>
      <c r="P68" s="242" t="n">
        <v>4607109926802</v>
      </c>
      <c r="Q68" s="243" t="s">
        <v>226</v>
      </c>
      <c r="R68" s="157"/>
      <c r="S68" s="244" t="n">
        <f aca="false">ROUND(L68/K68,2)</f>
        <v>26.74</v>
      </c>
      <c r="T68" s="157"/>
    </row>
    <row r="69" customFormat="false" ht="29.25" hidden="false" customHeight="true" outlineLevel="0" collapsed="false">
      <c r="A69" s="220" t="n">
        <v>53</v>
      </c>
      <c r="B69" s="228" t="n">
        <v>10637</v>
      </c>
      <c r="C69" s="229" t="s">
        <v>334</v>
      </c>
      <c r="D69" s="230" t="s">
        <v>335</v>
      </c>
      <c r="E69" s="231" t="s">
        <v>336</v>
      </c>
      <c r="F69" s="232" t="str">
        <f aca="false">HYPERLINK("http://www.gardenbulbs.ru/images/Lilium_CL/thumbnails/"&amp;C69&amp;".jpg","фото")</f>
        <v>фото</v>
      </c>
      <c r="G69" s="233"/>
      <c r="H69" s="234" t="s">
        <v>337</v>
      </c>
      <c r="I69" s="235" t="n">
        <v>40</v>
      </c>
      <c r="J69" s="236" t="s">
        <v>247</v>
      </c>
      <c r="K69" s="237" t="n">
        <v>7</v>
      </c>
      <c r="L69" s="238" t="n">
        <v>187.2</v>
      </c>
      <c r="M69" s="239"/>
      <c r="N69" s="240"/>
      <c r="O69" s="241" t="n">
        <f aca="false">IF(ISERROR(L69*N69),0,L69*N69)</f>
        <v>0</v>
      </c>
      <c r="P69" s="242" t="n">
        <v>4607109926796</v>
      </c>
      <c r="Q69" s="243" t="s">
        <v>226</v>
      </c>
      <c r="R69" s="157"/>
      <c r="S69" s="244" t="n">
        <f aca="false">ROUND(L69/K69,2)</f>
        <v>26.74</v>
      </c>
      <c r="T69" s="157"/>
    </row>
    <row r="70" customFormat="false" ht="29.25" hidden="false" customHeight="true" outlineLevel="0" collapsed="false">
      <c r="A70" s="220" t="n">
        <v>54</v>
      </c>
      <c r="B70" s="228" t="n">
        <v>6136</v>
      </c>
      <c r="C70" s="229" t="s">
        <v>338</v>
      </c>
      <c r="D70" s="230" t="s">
        <v>339</v>
      </c>
      <c r="E70" s="231" t="s">
        <v>340</v>
      </c>
      <c r="F70" s="232" t="str">
        <f aca="false">HYPERLINK("http://www.gardenbulbs.ru/images/Lilium_CL/thumbnails/"&amp;C70&amp;".jpg","фото")</f>
        <v>фото</v>
      </c>
      <c r="G70" s="233"/>
      <c r="H70" s="234" t="s">
        <v>341</v>
      </c>
      <c r="I70" s="235" t="n">
        <v>45</v>
      </c>
      <c r="J70" s="236" t="s">
        <v>134</v>
      </c>
      <c r="K70" s="237" t="n">
        <v>10</v>
      </c>
      <c r="L70" s="238" t="n">
        <v>263.4</v>
      </c>
      <c r="M70" s="239"/>
      <c r="N70" s="240"/>
      <c r="O70" s="241" t="n">
        <f aca="false">IF(ISERROR(L70*N70),0,L70*N70)</f>
        <v>0</v>
      </c>
      <c r="P70" s="242" t="n">
        <v>4607109937891</v>
      </c>
      <c r="Q70" s="243"/>
      <c r="R70" s="157"/>
      <c r="S70" s="244" t="n">
        <f aca="false">ROUND(L70/K70,2)</f>
        <v>26.34</v>
      </c>
      <c r="T70" s="157"/>
    </row>
    <row r="71" customFormat="false" ht="29.25" hidden="false" customHeight="true" outlineLevel="0" collapsed="false">
      <c r="A71" s="220" t="n">
        <v>55</v>
      </c>
      <c r="B71" s="228" t="n">
        <v>7065</v>
      </c>
      <c r="C71" s="229" t="s">
        <v>342</v>
      </c>
      <c r="D71" s="230" t="s">
        <v>343</v>
      </c>
      <c r="E71" s="231" t="s">
        <v>344</v>
      </c>
      <c r="F71" s="232" t="str">
        <f aca="false">HYPERLINK("http://www.gardenbulbs.ru/images/Lilium_CL/thumbnails/"&amp;C71&amp;".jpg","фото")</f>
        <v>фото</v>
      </c>
      <c r="G71" s="233"/>
      <c r="H71" s="234" t="s">
        <v>345</v>
      </c>
      <c r="I71" s="235" t="n">
        <v>40</v>
      </c>
      <c r="J71" s="236" t="s">
        <v>134</v>
      </c>
      <c r="K71" s="237" t="n">
        <v>7</v>
      </c>
      <c r="L71" s="238" t="n">
        <v>187.2</v>
      </c>
      <c r="M71" s="239"/>
      <c r="N71" s="240"/>
      <c r="O71" s="241" t="n">
        <f aca="false">IF(ISERROR(L71*N71),0,L71*N71)</f>
        <v>0</v>
      </c>
      <c r="P71" s="242" t="n">
        <v>4607109947098</v>
      </c>
      <c r="Q71" s="243"/>
      <c r="R71" s="157"/>
      <c r="S71" s="244" t="n">
        <f aca="false">ROUND(L71/K71,2)</f>
        <v>26.74</v>
      </c>
      <c r="T71" s="157"/>
    </row>
    <row r="72" customFormat="false" ht="29.25" hidden="false" customHeight="true" outlineLevel="0" collapsed="false">
      <c r="A72" s="220" t="n">
        <v>56</v>
      </c>
      <c r="B72" s="228" t="n">
        <v>6137</v>
      </c>
      <c r="C72" s="229" t="s">
        <v>346</v>
      </c>
      <c r="D72" s="230" t="s">
        <v>347</v>
      </c>
      <c r="E72" s="231" t="s">
        <v>348</v>
      </c>
      <c r="F72" s="232" t="str">
        <f aca="false">HYPERLINK("http://www.gardenbulbs.ru/images/Lilium_CL/thumbnails/"&amp;C72&amp;".jpg","фото")</f>
        <v>фото</v>
      </c>
      <c r="G72" s="233"/>
      <c r="H72" s="234" t="s">
        <v>349</v>
      </c>
      <c r="I72" s="235" t="n">
        <v>60</v>
      </c>
      <c r="J72" s="236" t="s">
        <v>134</v>
      </c>
      <c r="K72" s="237" t="n">
        <v>7</v>
      </c>
      <c r="L72" s="238" t="n">
        <v>187.2</v>
      </c>
      <c r="M72" s="239"/>
      <c r="N72" s="240"/>
      <c r="O72" s="241" t="n">
        <f aca="false">IF(ISERROR(L72*N72),0,L72*N72)</f>
        <v>0</v>
      </c>
      <c r="P72" s="242" t="n">
        <v>4607109937884</v>
      </c>
      <c r="Q72" s="243"/>
      <c r="R72" s="157"/>
      <c r="S72" s="244" t="n">
        <f aca="false">ROUND(L72/K72,2)</f>
        <v>26.74</v>
      </c>
      <c r="T72" s="157"/>
    </row>
    <row r="73" customFormat="false" ht="29.25" hidden="false" customHeight="true" outlineLevel="0" collapsed="false">
      <c r="A73" s="220" t="n">
        <v>57</v>
      </c>
      <c r="B73" s="228" t="n">
        <v>10638</v>
      </c>
      <c r="C73" s="229" t="s">
        <v>350</v>
      </c>
      <c r="D73" s="230" t="s">
        <v>351</v>
      </c>
      <c r="E73" s="231" t="s">
        <v>352</v>
      </c>
      <c r="F73" s="232" t="str">
        <f aca="false">HYPERLINK("http://www.gardenbulbs.ru/images/Lilium_CL/thumbnails/"&amp;C73&amp;".jpg","фото")</f>
        <v>фото</v>
      </c>
      <c r="G73" s="233"/>
      <c r="H73" s="234" t="s">
        <v>353</v>
      </c>
      <c r="I73" s="235" t="n">
        <v>40</v>
      </c>
      <c r="J73" s="236" t="s">
        <v>134</v>
      </c>
      <c r="K73" s="237" t="n">
        <v>7</v>
      </c>
      <c r="L73" s="238" t="n">
        <v>187.2</v>
      </c>
      <c r="M73" s="239"/>
      <c r="N73" s="240"/>
      <c r="O73" s="241" t="n">
        <f aca="false">IF(ISERROR(L73*N73),0,L73*N73)</f>
        <v>0</v>
      </c>
      <c r="P73" s="242" t="n">
        <v>4607109926789</v>
      </c>
      <c r="Q73" s="243" t="s">
        <v>226</v>
      </c>
      <c r="R73" s="157"/>
      <c r="S73" s="244" t="n">
        <f aca="false">ROUND(L73/K73,2)</f>
        <v>26.74</v>
      </c>
      <c r="T73" s="157"/>
    </row>
    <row r="74" customFormat="false" ht="29.25" hidden="false" customHeight="true" outlineLevel="0" collapsed="false">
      <c r="A74" s="220" t="n">
        <v>58</v>
      </c>
      <c r="B74" s="228" t="n">
        <v>6138</v>
      </c>
      <c r="C74" s="229" t="s">
        <v>354</v>
      </c>
      <c r="D74" s="230" t="s">
        <v>355</v>
      </c>
      <c r="E74" s="231" t="s">
        <v>356</v>
      </c>
      <c r="F74" s="232" t="str">
        <f aca="false">HYPERLINK("http://www.gardenbulbs.ru/images/Lilium_CL/thumbnails/"&amp;C74&amp;".jpg","фото")</f>
        <v>фото</v>
      </c>
      <c r="G74" s="233"/>
      <c r="H74" s="234" t="s">
        <v>357</v>
      </c>
      <c r="I74" s="235" t="n">
        <v>60</v>
      </c>
      <c r="J74" s="236" t="s">
        <v>139</v>
      </c>
      <c r="K74" s="237" t="n">
        <v>7</v>
      </c>
      <c r="L74" s="238" t="n">
        <v>187.2</v>
      </c>
      <c r="M74" s="239"/>
      <c r="N74" s="240"/>
      <c r="O74" s="241" t="n">
        <f aca="false">IF(ISERROR(L74*N74),0,L74*N74)</f>
        <v>0</v>
      </c>
      <c r="P74" s="242" t="n">
        <v>4607109937877</v>
      </c>
      <c r="Q74" s="243"/>
      <c r="R74" s="157"/>
      <c r="S74" s="244" t="n">
        <f aca="false">ROUND(L74/K74,2)</f>
        <v>26.74</v>
      </c>
      <c r="T74" s="157"/>
    </row>
    <row r="75" customFormat="false" ht="29.25" hidden="false" customHeight="true" outlineLevel="0" collapsed="false">
      <c r="A75" s="220" t="n">
        <v>59</v>
      </c>
      <c r="B75" s="228" t="n">
        <v>7070</v>
      </c>
      <c r="C75" s="229" t="s">
        <v>358</v>
      </c>
      <c r="D75" s="230" t="s">
        <v>359</v>
      </c>
      <c r="E75" s="231" t="s">
        <v>360</v>
      </c>
      <c r="F75" s="232" t="str">
        <f aca="false">HYPERLINK("http://www.gardenbulbs.ru/images/Lilium_CL/thumbnails/"&amp;C75&amp;".jpg","фото")</f>
        <v>фото</v>
      </c>
      <c r="G75" s="233"/>
      <c r="H75" s="234" t="s">
        <v>361</v>
      </c>
      <c r="I75" s="235" t="n">
        <v>40</v>
      </c>
      <c r="J75" s="236" t="s">
        <v>134</v>
      </c>
      <c r="K75" s="237" t="n">
        <v>7</v>
      </c>
      <c r="L75" s="238" t="n">
        <v>187.2</v>
      </c>
      <c r="M75" s="239"/>
      <c r="N75" s="240"/>
      <c r="O75" s="241" t="n">
        <f aca="false">IF(ISERROR(L75*N75),0,L75*N75)</f>
        <v>0</v>
      </c>
      <c r="P75" s="242" t="n">
        <v>4607109947142</v>
      </c>
      <c r="Q75" s="243"/>
      <c r="R75" s="157"/>
      <c r="S75" s="244" t="n">
        <f aca="false">ROUND(L75/K75,2)</f>
        <v>26.74</v>
      </c>
      <c r="T75" s="157"/>
    </row>
    <row r="76" customFormat="false" ht="29.25" hidden="false" customHeight="true" outlineLevel="0" collapsed="false">
      <c r="A76" s="220" t="n">
        <v>60</v>
      </c>
      <c r="B76" s="228" t="n">
        <v>7072</v>
      </c>
      <c r="C76" s="229" t="s">
        <v>362</v>
      </c>
      <c r="D76" s="230" t="s">
        <v>363</v>
      </c>
      <c r="E76" s="231" t="s">
        <v>364</v>
      </c>
      <c r="F76" s="232" t="str">
        <f aca="false">HYPERLINK("http://www.gardenbulbs.ru/images/Lilium_CL/thumbnails/"&amp;C76&amp;".jpg","фото")</f>
        <v>фото</v>
      </c>
      <c r="G76" s="233"/>
      <c r="H76" s="234" t="s">
        <v>365</v>
      </c>
      <c r="I76" s="235" t="n">
        <v>40</v>
      </c>
      <c r="J76" s="236" t="s">
        <v>289</v>
      </c>
      <c r="K76" s="237" t="n">
        <v>7</v>
      </c>
      <c r="L76" s="238" t="n">
        <v>187.2</v>
      </c>
      <c r="M76" s="239"/>
      <c r="N76" s="240"/>
      <c r="O76" s="241" t="n">
        <f aca="false">IF(ISERROR(L76*N76),0,L76*N76)</f>
        <v>0</v>
      </c>
      <c r="P76" s="242" t="n">
        <v>4607109947166</v>
      </c>
      <c r="Q76" s="243"/>
      <c r="R76" s="157"/>
      <c r="S76" s="244" t="n">
        <f aca="false">ROUND(L76/K76,2)</f>
        <v>26.74</v>
      </c>
      <c r="T76" s="157"/>
    </row>
    <row r="77" customFormat="false" ht="29.25" hidden="false" customHeight="true" outlineLevel="0" collapsed="false">
      <c r="A77" s="220" t="n">
        <v>61</v>
      </c>
      <c r="B77" s="228" t="n">
        <v>6391</v>
      </c>
      <c r="C77" s="229" t="s">
        <v>366</v>
      </c>
      <c r="D77" s="230" t="s">
        <v>367</v>
      </c>
      <c r="E77" s="231" t="s">
        <v>368</v>
      </c>
      <c r="F77" s="232" t="str">
        <f aca="false">HYPERLINK("http://www.gardenbulbs.ru/images/Lilium_CL/thumbnails/"&amp;C77&amp;".jpg","фото")</f>
        <v>фото</v>
      </c>
      <c r="G77" s="233"/>
      <c r="H77" s="234" t="s">
        <v>369</v>
      </c>
      <c r="I77" s="235" t="n">
        <v>40</v>
      </c>
      <c r="J77" s="236" t="s">
        <v>289</v>
      </c>
      <c r="K77" s="237" t="n">
        <v>5</v>
      </c>
      <c r="L77" s="238" t="n">
        <v>136.4</v>
      </c>
      <c r="M77" s="239"/>
      <c r="N77" s="240"/>
      <c r="O77" s="241" t="n">
        <f aca="false">IF(ISERROR(L77*N77),0,L77*N77)</f>
        <v>0</v>
      </c>
      <c r="P77" s="242" t="n">
        <v>4607109931882</v>
      </c>
      <c r="Q77" s="243"/>
      <c r="R77" s="157"/>
      <c r="S77" s="244" t="n">
        <f aca="false">ROUND(L77/K77,2)</f>
        <v>27.28</v>
      </c>
      <c r="T77" s="157"/>
    </row>
    <row r="78" customFormat="false" ht="15.75" hidden="false" customHeight="false" outlineLevel="0" collapsed="false">
      <c r="A78" s="220" t="n">
        <v>62</v>
      </c>
      <c r="B78" s="260"/>
      <c r="C78" s="260"/>
      <c r="D78" s="261" t="s">
        <v>370</v>
      </c>
      <c r="E78" s="261"/>
      <c r="F78" s="262"/>
      <c r="G78" s="262"/>
      <c r="H78" s="262"/>
      <c r="I78" s="263"/>
      <c r="J78" s="259"/>
      <c r="K78" s="259"/>
      <c r="L78" s="259"/>
      <c r="M78" s="259"/>
      <c r="N78" s="259"/>
      <c r="O78" s="259"/>
      <c r="P78" s="259"/>
      <c r="Q78" s="259"/>
      <c r="R78" s="157"/>
      <c r="S78" s="157"/>
      <c r="T78" s="157"/>
    </row>
    <row r="79" customFormat="false" ht="29.25" hidden="false" customHeight="true" outlineLevel="0" collapsed="false">
      <c r="A79" s="220" t="n">
        <v>63</v>
      </c>
      <c r="B79" s="228" t="n">
        <v>3625</v>
      </c>
      <c r="C79" s="229" t="s">
        <v>371</v>
      </c>
      <c r="D79" s="230" t="s">
        <v>372</v>
      </c>
      <c r="E79" s="231" t="s">
        <v>373</v>
      </c>
      <c r="F79" s="232" t="str">
        <f aca="false">HYPERLINK("http://www.gardenbulbs.ru/images/Lilium_CL/thumbnails/"&amp;C79&amp;".jpg","фото")</f>
        <v>фото</v>
      </c>
      <c r="G79" s="233"/>
      <c r="H79" s="234" t="s">
        <v>374</v>
      </c>
      <c r="I79" s="235" t="n">
        <v>40</v>
      </c>
      <c r="J79" s="236" t="s">
        <v>134</v>
      </c>
      <c r="K79" s="237" t="n">
        <v>7</v>
      </c>
      <c r="L79" s="238" t="n">
        <v>170.8</v>
      </c>
      <c r="M79" s="239"/>
      <c r="N79" s="240"/>
      <c r="O79" s="241" t="n">
        <f aca="false">IF(ISERROR(L79*N79),0,L79*N79)</f>
        <v>0</v>
      </c>
      <c r="P79" s="242" t="n">
        <v>4607109971581</v>
      </c>
      <c r="Q79" s="243"/>
      <c r="R79" s="157"/>
      <c r="S79" s="244" t="n">
        <f aca="false">ROUND(L79/K79,2)</f>
        <v>24.4</v>
      </c>
      <c r="T79" s="157"/>
    </row>
    <row r="80" customFormat="false" ht="29.25" hidden="false" customHeight="true" outlineLevel="0" collapsed="false">
      <c r="A80" s="220" t="n">
        <v>64</v>
      </c>
      <c r="B80" s="228" t="n">
        <v>7054</v>
      </c>
      <c r="C80" s="229" t="s">
        <v>375</v>
      </c>
      <c r="D80" s="230" t="s">
        <v>376</v>
      </c>
      <c r="E80" s="231" t="s">
        <v>377</v>
      </c>
      <c r="F80" s="232" t="str">
        <f aca="false">HYPERLINK("http://www.gardenbulbs.ru/images/Lilium_CL/thumbnails/"&amp;C80&amp;".jpg","фото")</f>
        <v>фото</v>
      </c>
      <c r="G80" s="233"/>
      <c r="H80" s="234" t="s">
        <v>378</v>
      </c>
      <c r="I80" s="235" t="n">
        <v>40</v>
      </c>
      <c r="J80" s="236" t="s">
        <v>134</v>
      </c>
      <c r="K80" s="237" t="n">
        <v>7</v>
      </c>
      <c r="L80" s="238" t="n">
        <v>170.8</v>
      </c>
      <c r="M80" s="239"/>
      <c r="N80" s="240"/>
      <c r="O80" s="241" t="n">
        <f aca="false">IF(ISERROR(L80*N80),0,L80*N80)</f>
        <v>0</v>
      </c>
      <c r="P80" s="242" t="n">
        <v>4607109946985</v>
      </c>
      <c r="Q80" s="243"/>
      <c r="R80" s="157"/>
      <c r="S80" s="244" t="n">
        <f aca="false">ROUND(L80/K80,2)</f>
        <v>24.4</v>
      </c>
      <c r="T80" s="157"/>
    </row>
    <row r="81" customFormat="false" ht="29.25" hidden="false" customHeight="true" outlineLevel="0" collapsed="false">
      <c r="A81" s="220" t="n">
        <v>65</v>
      </c>
      <c r="B81" s="228" t="n">
        <v>4330</v>
      </c>
      <c r="C81" s="229" t="s">
        <v>379</v>
      </c>
      <c r="D81" s="230" t="s">
        <v>380</v>
      </c>
      <c r="E81" s="231" t="s">
        <v>381</v>
      </c>
      <c r="F81" s="232" t="str">
        <f aca="false">HYPERLINK("http://www.gardenbulbs.ru/images/Lilium_CL/thumbnails/"&amp;C81&amp;".jpg","фото")</f>
        <v>фото</v>
      </c>
      <c r="G81" s="233"/>
      <c r="H81" s="234" t="s">
        <v>382</v>
      </c>
      <c r="I81" s="235" t="n">
        <v>50</v>
      </c>
      <c r="J81" s="236" t="s">
        <v>134</v>
      </c>
      <c r="K81" s="237" t="n">
        <v>5</v>
      </c>
      <c r="L81" s="238" t="n">
        <v>141.3</v>
      </c>
      <c r="M81" s="239"/>
      <c r="N81" s="240"/>
      <c r="O81" s="241" t="n">
        <f aca="false">IF(ISERROR(L81*N81),0,L81*N81)</f>
        <v>0</v>
      </c>
      <c r="P81" s="242" t="n">
        <v>4607109987513</v>
      </c>
      <c r="Q81" s="243"/>
      <c r="R81" s="157"/>
      <c r="S81" s="244" t="n">
        <f aca="false">ROUND(L81/K81,2)</f>
        <v>28.26</v>
      </c>
      <c r="T81" s="157"/>
    </row>
    <row r="82" customFormat="false" ht="29.25" hidden="false" customHeight="true" outlineLevel="0" collapsed="false">
      <c r="A82" s="220" t="n">
        <v>66</v>
      </c>
      <c r="B82" s="228" t="n">
        <v>434</v>
      </c>
      <c r="C82" s="229" t="s">
        <v>383</v>
      </c>
      <c r="D82" s="230" t="s">
        <v>384</v>
      </c>
      <c r="E82" s="231" t="s">
        <v>385</v>
      </c>
      <c r="F82" s="232" t="str">
        <f aca="false">HYPERLINK("http://www.gardenbulbs.ru/images/Lilium_CL/thumbnails/"&amp;C82&amp;".jpg","фото")</f>
        <v>фото</v>
      </c>
      <c r="G82" s="233"/>
      <c r="H82" s="234" t="s">
        <v>386</v>
      </c>
      <c r="I82" s="235" t="n">
        <v>50</v>
      </c>
      <c r="J82" s="236" t="s">
        <v>134</v>
      </c>
      <c r="K82" s="237" t="n">
        <v>7</v>
      </c>
      <c r="L82" s="238" t="n">
        <v>170.8</v>
      </c>
      <c r="M82" s="239"/>
      <c r="N82" s="240"/>
      <c r="O82" s="241" t="n">
        <f aca="false">IF(ISERROR(L82*N82),0,L82*N82)</f>
        <v>0</v>
      </c>
      <c r="P82" s="242" t="n">
        <v>4607109962244</v>
      </c>
      <c r="Q82" s="243"/>
      <c r="R82" s="157"/>
      <c r="S82" s="244" t="n">
        <f aca="false">ROUND(L82/K82,2)</f>
        <v>24.4</v>
      </c>
      <c r="T82" s="157"/>
    </row>
    <row r="83" customFormat="false" ht="29.25" hidden="false" customHeight="true" outlineLevel="0" collapsed="false">
      <c r="A83" s="220" t="n">
        <v>67</v>
      </c>
      <c r="B83" s="228" t="n">
        <v>7055</v>
      </c>
      <c r="C83" s="229" t="s">
        <v>387</v>
      </c>
      <c r="D83" s="230" t="s">
        <v>388</v>
      </c>
      <c r="E83" s="231" t="s">
        <v>389</v>
      </c>
      <c r="F83" s="232" t="str">
        <f aca="false">HYPERLINK("http://www.gardenbulbs.ru/images/Lilium_CL/thumbnails/"&amp;C83&amp;".jpg","фото")</f>
        <v>фото</v>
      </c>
      <c r="G83" s="233"/>
      <c r="H83" s="234" t="s">
        <v>390</v>
      </c>
      <c r="I83" s="235" t="n">
        <v>45</v>
      </c>
      <c r="J83" s="236" t="s">
        <v>134</v>
      </c>
      <c r="K83" s="237" t="n">
        <v>10</v>
      </c>
      <c r="L83" s="238" t="n">
        <v>240</v>
      </c>
      <c r="M83" s="239"/>
      <c r="N83" s="240"/>
      <c r="O83" s="241" t="n">
        <f aca="false">IF(ISERROR(L83*N83),0,L83*N83)</f>
        <v>0</v>
      </c>
      <c r="P83" s="242" t="n">
        <v>4607109946992</v>
      </c>
      <c r="Q83" s="243"/>
      <c r="R83" s="157"/>
      <c r="S83" s="244" t="n">
        <f aca="false">ROUND(L83/K83,2)</f>
        <v>24</v>
      </c>
      <c r="T83" s="157"/>
    </row>
    <row r="84" customFormat="false" ht="15.75" hidden="false" customHeight="false" outlineLevel="0" collapsed="false">
      <c r="A84" s="220" t="n">
        <v>68</v>
      </c>
      <c r="B84" s="264"/>
      <c r="C84" s="264"/>
      <c r="D84" s="256" t="s">
        <v>391</v>
      </c>
      <c r="E84" s="256"/>
      <c r="F84" s="265"/>
      <c r="G84" s="265"/>
      <c r="H84" s="265"/>
      <c r="I84" s="266"/>
      <c r="J84" s="259"/>
      <c r="K84" s="259"/>
      <c r="L84" s="259"/>
      <c r="M84" s="259"/>
      <c r="N84" s="259"/>
      <c r="O84" s="259"/>
      <c r="P84" s="259"/>
      <c r="Q84" s="259"/>
      <c r="R84" s="157"/>
      <c r="S84" s="157"/>
      <c r="T84" s="157"/>
    </row>
    <row r="85" customFormat="false" ht="29.25" hidden="false" customHeight="true" outlineLevel="0" collapsed="false">
      <c r="A85" s="220" t="n">
        <v>69</v>
      </c>
      <c r="B85" s="228" t="n">
        <v>152</v>
      </c>
      <c r="C85" s="229" t="s">
        <v>392</v>
      </c>
      <c r="D85" s="230" t="s">
        <v>393</v>
      </c>
      <c r="E85" s="231" t="s">
        <v>394</v>
      </c>
      <c r="F85" s="232" t="str">
        <f aca="false">HYPERLINK("http://www.gardenbulbs.ru/images/Lilium_CL/thumbnails/"&amp;C85&amp;".jpg","фото")</f>
        <v>фото</v>
      </c>
      <c r="G85" s="233"/>
      <c r="H85" s="234" t="s">
        <v>395</v>
      </c>
      <c r="I85" s="235" t="n">
        <v>100</v>
      </c>
      <c r="J85" s="236" t="s">
        <v>139</v>
      </c>
      <c r="K85" s="237" t="n">
        <v>7</v>
      </c>
      <c r="L85" s="238" t="n">
        <v>180.4</v>
      </c>
      <c r="M85" s="239"/>
      <c r="N85" s="240"/>
      <c r="O85" s="241" t="n">
        <f aca="false">IF(ISERROR(L85*N85),0,L85*N85)</f>
        <v>0</v>
      </c>
      <c r="P85" s="242" t="n">
        <v>4607109960103</v>
      </c>
      <c r="Q85" s="243"/>
      <c r="R85" s="157"/>
      <c r="S85" s="244" t="n">
        <f aca="false">ROUND(L85/K85,2)</f>
        <v>25.77</v>
      </c>
      <c r="T85" s="157"/>
    </row>
    <row r="86" customFormat="false" ht="29.25" hidden="false" customHeight="true" outlineLevel="0" collapsed="false">
      <c r="A86" s="220" t="n">
        <v>70</v>
      </c>
      <c r="B86" s="228" t="n">
        <v>2760</v>
      </c>
      <c r="C86" s="229" t="s">
        <v>396</v>
      </c>
      <c r="D86" s="230" t="s">
        <v>397</v>
      </c>
      <c r="E86" s="231" t="s">
        <v>398</v>
      </c>
      <c r="F86" s="232" t="str">
        <f aca="false">HYPERLINK("http://www.gardenbulbs.ru/images/Lilium_CL/thumbnails/"&amp;C86&amp;".jpg","фото")</f>
        <v>фото</v>
      </c>
      <c r="G86" s="233"/>
      <c r="H86" s="234" t="s">
        <v>399</v>
      </c>
      <c r="I86" s="235" t="n">
        <v>90</v>
      </c>
      <c r="J86" s="236" t="s">
        <v>139</v>
      </c>
      <c r="K86" s="237" t="n">
        <v>7</v>
      </c>
      <c r="L86" s="238" t="n">
        <v>194.1</v>
      </c>
      <c r="M86" s="239"/>
      <c r="N86" s="240"/>
      <c r="O86" s="241" t="n">
        <f aca="false">IF(ISERROR(L86*N86),0,L86*N86)</f>
        <v>0</v>
      </c>
      <c r="P86" s="242" t="n">
        <v>4607109960905</v>
      </c>
      <c r="Q86" s="243"/>
      <c r="R86" s="157"/>
      <c r="S86" s="244" t="n">
        <f aca="false">ROUND(L86/K86,2)</f>
        <v>27.73</v>
      </c>
      <c r="T86" s="157"/>
    </row>
    <row r="87" customFormat="false" ht="29.25" hidden="false" customHeight="true" outlineLevel="0" collapsed="false">
      <c r="A87" s="220" t="n">
        <v>71</v>
      </c>
      <c r="B87" s="228" t="n">
        <v>1541</v>
      </c>
      <c r="C87" s="229" t="s">
        <v>400</v>
      </c>
      <c r="D87" s="230" t="s">
        <v>401</v>
      </c>
      <c r="E87" s="231" t="s">
        <v>402</v>
      </c>
      <c r="F87" s="232" t="str">
        <f aca="false">HYPERLINK("http://www.gardenbulbs.ru/images/Lilium_CL/thumbnails/"&amp;C87&amp;".jpg","фото")</f>
        <v>фото</v>
      </c>
      <c r="G87" s="233"/>
      <c r="H87" s="234" t="s">
        <v>403</v>
      </c>
      <c r="I87" s="235" t="n">
        <v>120</v>
      </c>
      <c r="J87" s="236" t="s">
        <v>134</v>
      </c>
      <c r="K87" s="237" t="n">
        <v>10</v>
      </c>
      <c r="L87" s="238" t="n">
        <v>234.1</v>
      </c>
      <c r="M87" s="239"/>
      <c r="N87" s="240"/>
      <c r="O87" s="241" t="n">
        <f aca="false">IF(ISERROR(L87*N87),0,L87*N87)</f>
        <v>0</v>
      </c>
      <c r="P87" s="242" t="n">
        <v>4607109930410</v>
      </c>
      <c r="Q87" s="243"/>
      <c r="R87" s="157"/>
      <c r="S87" s="244" t="n">
        <f aca="false">ROUND(L87/K87,2)</f>
        <v>23.41</v>
      </c>
      <c r="T87" s="157"/>
    </row>
    <row r="88" customFormat="false" ht="29.25" hidden="false" customHeight="true" outlineLevel="0" collapsed="false">
      <c r="A88" s="220" t="n">
        <v>72</v>
      </c>
      <c r="B88" s="228" t="n">
        <v>2761</v>
      </c>
      <c r="C88" s="229" t="s">
        <v>404</v>
      </c>
      <c r="D88" s="230" t="s">
        <v>405</v>
      </c>
      <c r="E88" s="231" t="s">
        <v>406</v>
      </c>
      <c r="F88" s="232" t="str">
        <f aca="false">HYPERLINK("http://www.gardenbulbs.ru/images/Lilium_CL/thumbnails/"&amp;C88&amp;".jpg","фото")</f>
        <v>фото</v>
      </c>
      <c r="G88" s="233"/>
      <c r="H88" s="234" t="s">
        <v>407</v>
      </c>
      <c r="I88" s="235" t="n">
        <v>50</v>
      </c>
      <c r="J88" s="236" t="s">
        <v>139</v>
      </c>
      <c r="K88" s="237" t="n">
        <v>7</v>
      </c>
      <c r="L88" s="238" t="n">
        <v>180.4</v>
      </c>
      <c r="M88" s="239"/>
      <c r="N88" s="240"/>
      <c r="O88" s="241" t="n">
        <f aca="false">IF(ISERROR(L88*N88),0,L88*N88)</f>
        <v>0</v>
      </c>
      <c r="P88" s="242" t="n">
        <v>4607109960509</v>
      </c>
      <c r="Q88" s="243"/>
      <c r="R88" s="157"/>
      <c r="S88" s="244" t="n">
        <f aca="false">ROUND(L88/K88,2)</f>
        <v>25.77</v>
      </c>
      <c r="T88" s="157"/>
    </row>
    <row r="89" customFormat="false" ht="29.25" hidden="false" customHeight="true" outlineLevel="0" collapsed="false">
      <c r="A89" s="220" t="n">
        <v>73</v>
      </c>
      <c r="B89" s="228" t="n">
        <v>153</v>
      </c>
      <c r="C89" s="229" t="s">
        <v>408</v>
      </c>
      <c r="D89" s="230" t="s">
        <v>409</v>
      </c>
      <c r="E89" s="231" t="s">
        <v>410</v>
      </c>
      <c r="F89" s="232" t="str">
        <f aca="false">HYPERLINK("http://www.gardenbulbs.ru/images/Lilium_CL/thumbnails/"&amp;C89&amp;".jpg","фото")</f>
        <v>фото</v>
      </c>
      <c r="G89" s="233"/>
      <c r="H89" s="234" t="s">
        <v>411</v>
      </c>
      <c r="I89" s="235" t="n">
        <v>125</v>
      </c>
      <c r="J89" s="236" t="s">
        <v>139</v>
      </c>
      <c r="K89" s="237" t="n">
        <v>7</v>
      </c>
      <c r="L89" s="238" t="n">
        <v>180.4</v>
      </c>
      <c r="M89" s="239"/>
      <c r="N89" s="240"/>
      <c r="O89" s="241" t="n">
        <f aca="false">IF(ISERROR(L89*N89),0,L89*N89)</f>
        <v>0</v>
      </c>
      <c r="P89" s="242" t="n">
        <v>4607109960127</v>
      </c>
      <c r="Q89" s="243"/>
      <c r="R89" s="157"/>
      <c r="S89" s="244" t="n">
        <f aca="false">ROUND(L89/K89,2)</f>
        <v>25.77</v>
      </c>
      <c r="T89" s="157"/>
    </row>
    <row r="90" customFormat="false" ht="29.25" hidden="false" customHeight="true" outlineLevel="0" collapsed="false">
      <c r="A90" s="220" t="n">
        <v>74</v>
      </c>
      <c r="B90" s="228" t="n">
        <v>2762</v>
      </c>
      <c r="C90" s="229" t="s">
        <v>412</v>
      </c>
      <c r="D90" s="230" t="s">
        <v>413</v>
      </c>
      <c r="E90" s="231" t="s">
        <v>414</v>
      </c>
      <c r="F90" s="232" t="str">
        <f aca="false">HYPERLINK("http://www.gardenbulbs.ru/images/Lilium_CL/thumbnails/"&amp;C90&amp;".jpg","фото")</f>
        <v>фото</v>
      </c>
      <c r="G90" s="233"/>
      <c r="H90" s="234" t="s">
        <v>415</v>
      </c>
      <c r="I90" s="235" t="n">
        <v>90</v>
      </c>
      <c r="J90" s="236" t="s">
        <v>134</v>
      </c>
      <c r="K90" s="237" t="n">
        <v>10</v>
      </c>
      <c r="L90" s="238" t="n">
        <v>175.5</v>
      </c>
      <c r="M90" s="239"/>
      <c r="N90" s="240"/>
      <c r="O90" s="241" t="n">
        <f aca="false">IF(ISERROR(L90*N90),0,L90*N90)</f>
        <v>0</v>
      </c>
      <c r="P90" s="242" t="n">
        <v>4607109967546</v>
      </c>
      <c r="Q90" s="243"/>
      <c r="R90" s="157"/>
      <c r="S90" s="244" t="n">
        <f aca="false">ROUND(L90/K90,2)</f>
        <v>17.55</v>
      </c>
      <c r="T90" s="157"/>
    </row>
    <row r="91" customFormat="false" ht="29.25" hidden="false" customHeight="true" outlineLevel="0" collapsed="false">
      <c r="A91" s="220" t="n">
        <v>75</v>
      </c>
      <c r="B91" s="228" t="n">
        <v>5337</v>
      </c>
      <c r="C91" s="229" t="s">
        <v>416</v>
      </c>
      <c r="D91" s="230" t="s">
        <v>417</v>
      </c>
      <c r="E91" s="231" t="s">
        <v>418</v>
      </c>
      <c r="F91" s="232" t="str">
        <f aca="false">HYPERLINK("http://www.gardenbulbs.ru/images/Lilium_CL/thumbnails/"&amp;C91&amp;".jpg","фото")</f>
        <v>фото</v>
      </c>
      <c r="G91" s="233"/>
      <c r="H91" s="234" t="s">
        <v>415</v>
      </c>
      <c r="I91" s="235" t="n">
        <v>130</v>
      </c>
      <c r="J91" s="236" t="s">
        <v>247</v>
      </c>
      <c r="K91" s="237" t="n">
        <v>10</v>
      </c>
      <c r="L91" s="238" t="n">
        <v>220.4</v>
      </c>
      <c r="M91" s="239"/>
      <c r="N91" s="240"/>
      <c r="O91" s="241" t="n">
        <f aca="false">IF(ISERROR(L91*N91),0,L91*N91)</f>
        <v>0</v>
      </c>
      <c r="P91" s="242" t="n">
        <v>4607109937860</v>
      </c>
      <c r="Q91" s="243"/>
      <c r="R91" s="157"/>
      <c r="S91" s="244" t="n">
        <f aca="false">ROUND(L91/K91,2)</f>
        <v>22.04</v>
      </c>
      <c r="T91" s="157"/>
    </row>
    <row r="92" customFormat="false" ht="29.25" hidden="false" customHeight="true" outlineLevel="0" collapsed="false">
      <c r="A92" s="220" t="n">
        <v>76</v>
      </c>
      <c r="B92" s="228" t="n">
        <v>155</v>
      </c>
      <c r="C92" s="229" t="s">
        <v>419</v>
      </c>
      <c r="D92" s="230" t="s">
        <v>420</v>
      </c>
      <c r="E92" s="231" t="s">
        <v>421</v>
      </c>
      <c r="F92" s="232" t="str">
        <f aca="false">HYPERLINK("http://www.gardenbulbs.ru/images/Lilium_CL/thumbnails/"&amp;C92&amp;".jpg","фото")</f>
        <v>фото</v>
      </c>
      <c r="G92" s="233"/>
      <c r="H92" s="234" t="s">
        <v>422</v>
      </c>
      <c r="I92" s="235" t="n">
        <v>90</v>
      </c>
      <c r="J92" s="236" t="s">
        <v>139</v>
      </c>
      <c r="K92" s="237" t="n">
        <v>7</v>
      </c>
      <c r="L92" s="238" t="n">
        <v>194.1</v>
      </c>
      <c r="M92" s="239"/>
      <c r="N92" s="240"/>
      <c r="O92" s="241" t="n">
        <f aca="false">IF(ISERROR(L92*N92),0,L92*N92)</f>
        <v>0</v>
      </c>
      <c r="P92" s="242" t="n">
        <v>4607109960141</v>
      </c>
      <c r="Q92" s="243"/>
      <c r="R92" s="157"/>
      <c r="S92" s="244" t="n">
        <f aca="false">ROUND(L92/K92,2)</f>
        <v>27.73</v>
      </c>
      <c r="T92" s="157"/>
    </row>
    <row r="93" customFormat="false" ht="29.25" hidden="false" customHeight="true" outlineLevel="0" collapsed="false">
      <c r="A93" s="220" t="n">
        <v>77</v>
      </c>
      <c r="B93" s="228" t="n">
        <v>1456</v>
      </c>
      <c r="C93" s="229" t="s">
        <v>423</v>
      </c>
      <c r="D93" s="230" t="s">
        <v>424</v>
      </c>
      <c r="E93" s="231" t="s">
        <v>425</v>
      </c>
      <c r="F93" s="232" t="str">
        <f aca="false">HYPERLINK("http://www.gardenbulbs.ru/images/Lilium_CL/thumbnails/"&amp;C93&amp;".jpg","фото")</f>
        <v>фото</v>
      </c>
      <c r="G93" s="233"/>
      <c r="H93" s="234" t="s">
        <v>426</v>
      </c>
      <c r="I93" s="235" t="n">
        <v>110</v>
      </c>
      <c r="J93" s="236" t="s">
        <v>139</v>
      </c>
      <c r="K93" s="237" t="n">
        <v>5</v>
      </c>
      <c r="L93" s="238" t="n">
        <v>141.3</v>
      </c>
      <c r="M93" s="239"/>
      <c r="N93" s="240"/>
      <c r="O93" s="241" t="n">
        <f aca="false">IF(ISERROR(L93*N93),0,L93*N93)</f>
        <v>0</v>
      </c>
      <c r="P93" s="242" t="n">
        <v>4607109963661</v>
      </c>
      <c r="Q93" s="243"/>
      <c r="R93" s="157"/>
      <c r="S93" s="244" t="n">
        <f aca="false">ROUND(L93/K93,2)</f>
        <v>28.26</v>
      </c>
      <c r="T93" s="157"/>
    </row>
    <row r="94" customFormat="false" ht="29.25" hidden="false" customHeight="true" outlineLevel="0" collapsed="false">
      <c r="A94" s="220" t="n">
        <v>78</v>
      </c>
      <c r="B94" s="228" t="n">
        <v>10639</v>
      </c>
      <c r="C94" s="229" t="s">
        <v>427</v>
      </c>
      <c r="D94" s="230" t="s">
        <v>428</v>
      </c>
      <c r="E94" s="231" t="s">
        <v>429</v>
      </c>
      <c r="F94" s="232" t="str">
        <f aca="false">HYPERLINK("http://www.gardenbulbs.ru/images/Lilium_CL/thumbnails/"&amp;C94&amp;".jpg","фото")</f>
        <v>фото</v>
      </c>
      <c r="G94" s="233"/>
      <c r="H94" s="234" t="s">
        <v>430</v>
      </c>
      <c r="I94" s="235" t="n">
        <v>110</v>
      </c>
      <c r="J94" s="236" t="s">
        <v>139</v>
      </c>
      <c r="K94" s="237" t="n">
        <v>7</v>
      </c>
      <c r="L94" s="238" t="n">
        <v>166.7</v>
      </c>
      <c r="M94" s="239"/>
      <c r="N94" s="240"/>
      <c r="O94" s="241" t="n">
        <f aca="false">IF(ISERROR(L94*N94),0,L94*N94)</f>
        <v>0</v>
      </c>
      <c r="P94" s="242" t="n">
        <v>4607109926918</v>
      </c>
      <c r="Q94" s="243" t="s">
        <v>226</v>
      </c>
      <c r="R94" s="157"/>
      <c r="S94" s="244" t="n">
        <f aca="false">ROUND(L94/K94,2)</f>
        <v>23.81</v>
      </c>
      <c r="T94" s="157"/>
    </row>
    <row r="95" customFormat="false" ht="29.25" hidden="false" customHeight="true" outlineLevel="0" collapsed="false">
      <c r="A95" s="220" t="n">
        <v>79</v>
      </c>
      <c r="B95" s="228" t="n">
        <v>1535</v>
      </c>
      <c r="C95" s="229" t="s">
        <v>431</v>
      </c>
      <c r="D95" s="230" t="s">
        <v>432</v>
      </c>
      <c r="E95" s="231" t="s">
        <v>433</v>
      </c>
      <c r="F95" s="232" t="str">
        <f aca="false">HYPERLINK("http://www.gardenbulbs.ru/images/Lilium_CL/thumbnails/"&amp;C95&amp;".jpg","фото")</f>
        <v>фото</v>
      </c>
      <c r="G95" s="233"/>
      <c r="H95" s="234" t="s">
        <v>434</v>
      </c>
      <c r="I95" s="235" t="n">
        <v>120</v>
      </c>
      <c r="J95" s="236" t="s">
        <v>139</v>
      </c>
      <c r="K95" s="237" t="n">
        <v>5</v>
      </c>
      <c r="L95" s="238" t="n">
        <v>141.3</v>
      </c>
      <c r="M95" s="239"/>
      <c r="N95" s="240"/>
      <c r="O95" s="241" t="n">
        <f aca="false">IF(ISERROR(L95*N95),0,L95*N95)</f>
        <v>0</v>
      </c>
      <c r="P95" s="242" t="n">
        <v>4607109963685</v>
      </c>
      <c r="Q95" s="243"/>
      <c r="R95" s="157"/>
      <c r="S95" s="244" t="n">
        <f aca="false">ROUND(L95/K95,2)</f>
        <v>28.26</v>
      </c>
      <c r="T95" s="157"/>
    </row>
    <row r="96" customFormat="false" ht="29.25" hidden="false" customHeight="true" outlineLevel="0" collapsed="false">
      <c r="A96" s="220" t="n">
        <v>80</v>
      </c>
      <c r="B96" s="228" t="n">
        <v>6415</v>
      </c>
      <c r="C96" s="229" t="s">
        <v>435</v>
      </c>
      <c r="D96" s="230" t="s">
        <v>436</v>
      </c>
      <c r="E96" s="231" t="s">
        <v>437</v>
      </c>
      <c r="F96" s="232" t="str">
        <f aca="false">HYPERLINK("http://www.gardenbulbs.ru/images/Lilium_CL/thumbnails/"&amp;C96&amp;".jpg","фото")</f>
        <v>фото</v>
      </c>
      <c r="G96" s="233"/>
      <c r="H96" s="234" t="s">
        <v>438</v>
      </c>
      <c r="I96" s="235" t="n">
        <v>100</v>
      </c>
      <c r="J96" s="236" t="s">
        <v>139</v>
      </c>
      <c r="K96" s="237" t="n">
        <v>10</v>
      </c>
      <c r="L96" s="238" t="n">
        <v>224.3</v>
      </c>
      <c r="M96" s="239"/>
      <c r="N96" s="240"/>
      <c r="O96" s="241" t="n">
        <f aca="false">IF(ISERROR(L96*N96),0,L96*N96)</f>
        <v>0</v>
      </c>
      <c r="P96" s="242" t="n">
        <v>4607109931721</v>
      </c>
      <c r="Q96" s="243"/>
      <c r="R96" s="157"/>
      <c r="S96" s="244" t="n">
        <f aca="false">ROUND(L96/K96,2)</f>
        <v>22.43</v>
      </c>
      <c r="T96" s="157"/>
    </row>
    <row r="97" customFormat="false" ht="29.25" hidden="false" customHeight="true" outlineLevel="0" collapsed="false">
      <c r="A97" s="220" t="n">
        <v>81</v>
      </c>
      <c r="B97" s="228" t="n">
        <v>430</v>
      </c>
      <c r="C97" s="229" t="s">
        <v>439</v>
      </c>
      <c r="D97" s="230" t="s">
        <v>440</v>
      </c>
      <c r="E97" s="231" t="s">
        <v>441</v>
      </c>
      <c r="F97" s="232" t="str">
        <f aca="false">HYPERLINK("http://www.gardenbulbs.ru/images/Lilium_CL/thumbnails/"&amp;C97&amp;".jpg","фото")</f>
        <v>фото</v>
      </c>
      <c r="G97" s="233"/>
      <c r="H97" s="234" t="s">
        <v>442</v>
      </c>
      <c r="I97" s="235" t="n">
        <v>110</v>
      </c>
      <c r="J97" s="236" t="s">
        <v>134</v>
      </c>
      <c r="K97" s="237" t="n">
        <v>7</v>
      </c>
      <c r="L97" s="238" t="n">
        <v>200.9</v>
      </c>
      <c r="M97" s="239"/>
      <c r="N97" s="240"/>
      <c r="O97" s="241" t="n">
        <f aca="false">IF(ISERROR(L97*N97),0,L97*N97)</f>
        <v>0</v>
      </c>
      <c r="P97" s="242" t="n">
        <v>4607109961780</v>
      </c>
      <c r="Q97" s="243"/>
      <c r="R97" s="157"/>
      <c r="S97" s="244" t="n">
        <f aca="false">ROUND(L97/K97,2)</f>
        <v>28.7</v>
      </c>
      <c r="T97" s="157"/>
    </row>
    <row r="98" customFormat="false" ht="29.25" hidden="false" customHeight="true" outlineLevel="0" collapsed="false">
      <c r="A98" s="220" t="n">
        <v>82</v>
      </c>
      <c r="B98" s="228" t="n">
        <v>154</v>
      </c>
      <c r="C98" s="229" t="s">
        <v>443</v>
      </c>
      <c r="D98" s="230" t="s">
        <v>444</v>
      </c>
      <c r="E98" s="231" t="s">
        <v>445</v>
      </c>
      <c r="F98" s="232" t="str">
        <f aca="false">HYPERLINK("http://www.gardenbulbs.ru/images/Lilium_CL/thumbnails/"&amp;C98&amp;".jpg","фото")</f>
        <v>фото</v>
      </c>
      <c r="G98" s="233"/>
      <c r="H98" s="234" t="s">
        <v>446</v>
      </c>
      <c r="I98" s="235" t="n">
        <v>130</v>
      </c>
      <c r="J98" s="236" t="s">
        <v>139</v>
      </c>
      <c r="K98" s="237" t="n">
        <v>7</v>
      </c>
      <c r="L98" s="238" t="n">
        <v>211.8</v>
      </c>
      <c r="M98" s="239"/>
      <c r="N98" s="240"/>
      <c r="O98" s="241" t="n">
        <f aca="false">IF(ISERROR(L98*N98),0,L98*N98)</f>
        <v>0</v>
      </c>
      <c r="P98" s="242" t="n">
        <v>4607109979440</v>
      </c>
      <c r="Q98" s="243"/>
      <c r="R98" s="157"/>
      <c r="S98" s="244" t="n">
        <f aca="false">ROUND(L98/K98,2)</f>
        <v>30.26</v>
      </c>
      <c r="T98" s="157"/>
    </row>
    <row r="99" customFormat="false" ht="29.25" hidden="false" customHeight="true" outlineLevel="0" collapsed="false">
      <c r="A99" s="220" t="n">
        <v>83</v>
      </c>
      <c r="B99" s="228" t="n">
        <v>5338</v>
      </c>
      <c r="C99" s="229" t="s">
        <v>447</v>
      </c>
      <c r="D99" s="230" t="s">
        <v>448</v>
      </c>
      <c r="E99" s="231" t="s">
        <v>449</v>
      </c>
      <c r="F99" s="232" t="str">
        <f aca="false">HYPERLINK("http://www.gardenbulbs.ru/images/Lilium_CL/thumbnails/"&amp;C99&amp;".jpg","фото")</f>
        <v>фото</v>
      </c>
      <c r="G99" s="233"/>
      <c r="H99" s="234" t="s">
        <v>450</v>
      </c>
      <c r="I99" s="235" t="n">
        <v>110</v>
      </c>
      <c r="J99" s="236" t="s">
        <v>139</v>
      </c>
      <c r="K99" s="237" t="n">
        <v>5</v>
      </c>
      <c r="L99" s="238" t="n">
        <v>154</v>
      </c>
      <c r="M99" s="239"/>
      <c r="N99" s="240"/>
      <c r="O99" s="241" t="n">
        <f aca="false">IF(ISERROR(L99*N99),0,L99*N99)</f>
        <v>0</v>
      </c>
      <c r="P99" s="242" t="n">
        <v>4607109937853</v>
      </c>
      <c r="Q99" s="243"/>
      <c r="R99" s="157"/>
      <c r="S99" s="244" t="n">
        <f aca="false">ROUND(L99/K99,2)</f>
        <v>30.8</v>
      </c>
      <c r="T99" s="157"/>
    </row>
    <row r="100" customFormat="false" ht="29.25" hidden="false" customHeight="true" outlineLevel="0" collapsed="false">
      <c r="A100" s="220" t="n">
        <v>84</v>
      </c>
      <c r="B100" s="228" t="n">
        <v>2763</v>
      </c>
      <c r="C100" s="229" t="s">
        <v>451</v>
      </c>
      <c r="D100" s="230" t="s">
        <v>452</v>
      </c>
      <c r="E100" s="231" t="s">
        <v>453</v>
      </c>
      <c r="F100" s="232" t="str">
        <f aca="false">HYPERLINK("http://www.gardenbulbs.ru/images/Lilium_CL/thumbnails/"&amp;C100&amp;".jpg","фото")</f>
        <v>фото</v>
      </c>
      <c r="G100" s="233"/>
      <c r="H100" s="234" t="s">
        <v>454</v>
      </c>
      <c r="I100" s="235" t="n">
        <v>90</v>
      </c>
      <c r="J100" s="236" t="s">
        <v>139</v>
      </c>
      <c r="K100" s="237" t="n">
        <v>7</v>
      </c>
      <c r="L100" s="238" t="n">
        <v>173.6</v>
      </c>
      <c r="M100" s="239"/>
      <c r="N100" s="240"/>
      <c r="O100" s="241" t="n">
        <f aca="false">IF(ISERROR(L100*N100),0,L100*N100)</f>
        <v>0</v>
      </c>
      <c r="P100" s="242" t="n">
        <v>4607109960608</v>
      </c>
      <c r="Q100" s="243"/>
      <c r="R100" s="157"/>
      <c r="S100" s="244" t="n">
        <f aca="false">ROUND(L100/K100,2)</f>
        <v>24.8</v>
      </c>
      <c r="T100" s="157"/>
    </row>
    <row r="101" customFormat="false" ht="29.25" hidden="false" customHeight="true" outlineLevel="0" collapsed="false">
      <c r="A101" s="220" t="n">
        <v>85</v>
      </c>
      <c r="B101" s="228" t="n">
        <v>160</v>
      </c>
      <c r="C101" s="229" t="s">
        <v>455</v>
      </c>
      <c r="D101" s="230" t="s">
        <v>456</v>
      </c>
      <c r="E101" s="231" t="s">
        <v>457</v>
      </c>
      <c r="F101" s="232" t="str">
        <f aca="false">HYPERLINK("http://www.gardenbulbs.ru/images/Lilium_CL/thumbnails/"&amp;C101&amp;".jpg","фото")</f>
        <v>фото</v>
      </c>
      <c r="G101" s="233"/>
      <c r="H101" s="234" t="s">
        <v>458</v>
      </c>
      <c r="I101" s="235" t="n">
        <v>100</v>
      </c>
      <c r="J101" s="236" t="s">
        <v>134</v>
      </c>
      <c r="K101" s="237" t="n">
        <v>10</v>
      </c>
      <c r="L101" s="238" t="n">
        <v>156</v>
      </c>
      <c r="M101" s="239"/>
      <c r="N101" s="240"/>
      <c r="O101" s="241" t="n">
        <f aca="false">IF(ISERROR(L101*N101),0,L101*N101)</f>
        <v>0</v>
      </c>
      <c r="P101" s="242" t="n">
        <v>4607109960196</v>
      </c>
      <c r="Q101" s="243"/>
      <c r="R101" s="157"/>
      <c r="S101" s="244" t="n">
        <f aca="false">ROUND(L101/K101,2)</f>
        <v>15.6</v>
      </c>
      <c r="T101" s="157"/>
    </row>
    <row r="102" customFormat="false" ht="29.25" hidden="false" customHeight="true" outlineLevel="0" collapsed="false">
      <c r="A102" s="220" t="n">
        <v>86</v>
      </c>
      <c r="B102" s="228" t="n">
        <v>7045</v>
      </c>
      <c r="C102" s="229" t="s">
        <v>459</v>
      </c>
      <c r="D102" s="230" t="s">
        <v>460</v>
      </c>
      <c r="E102" s="231" t="s">
        <v>461</v>
      </c>
      <c r="F102" s="232" t="str">
        <f aca="false">HYPERLINK("http://www.gardenbulbs.ru/images/Lilium_CL/thumbnails/"&amp;C102&amp;".jpg","фото")</f>
        <v>фото</v>
      </c>
      <c r="G102" s="233"/>
      <c r="H102" s="234" t="s">
        <v>462</v>
      </c>
      <c r="I102" s="235" t="n">
        <v>120</v>
      </c>
      <c r="J102" s="236" t="s">
        <v>139</v>
      </c>
      <c r="K102" s="237" t="n">
        <v>10</v>
      </c>
      <c r="L102" s="238" t="n">
        <v>230.2</v>
      </c>
      <c r="M102" s="239"/>
      <c r="N102" s="240"/>
      <c r="O102" s="241" t="n">
        <f aca="false">IF(ISERROR(L102*N102),0,L102*N102)</f>
        <v>0</v>
      </c>
      <c r="P102" s="242" t="n">
        <v>4607109946893</v>
      </c>
      <c r="Q102" s="243"/>
      <c r="R102" s="157"/>
      <c r="S102" s="244" t="n">
        <f aca="false">ROUND(L102/K102,2)</f>
        <v>23.02</v>
      </c>
      <c r="T102" s="157"/>
    </row>
    <row r="103" customFormat="false" ht="29.25" hidden="false" customHeight="true" outlineLevel="0" collapsed="false">
      <c r="A103" s="220" t="n">
        <v>87</v>
      </c>
      <c r="B103" s="228" t="n">
        <v>2690</v>
      </c>
      <c r="C103" s="229" t="s">
        <v>463</v>
      </c>
      <c r="D103" s="230" t="s">
        <v>464</v>
      </c>
      <c r="E103" s="231" t="s">
        <v>465</v>
      </c>
      <c r="F103" s="232" t="str">
        <f aca="false">HYPERLINK("http://www.gardenbulbs.ru/images/Lilium_CL/thumbnails/"&amp;C103&amp;".jpg","фото")</f>
        <v>фото</v>
      </c>
      <c r="G103" s="233"/>
      <c r="H103" s="234" t="s">
        <v>466</v>
      </c>
      <c r="I103" s="235" t="n">
        <v>90</v>
      </c>
      <c r="J103" s="236" t="s">
        <v>139</v>
      </c>
      <c r="K103" s="237" t="n">
        <v>5</v>
      </c>
      <c r="L103" s="238" t="n">
        <v>219.5</v>
      </c>
      <c r="M103" s="239"/>
      <c r="N103" s="240"/>
      <c r="O103" s="241" t="n">
        <f aca="false">IF(ISERROR(L103*N103),0,L103*N103)</f>
        <v>0</v>
      </c>
      <c r="P103" s="242" t="n">
        <v>4607109930403</v>
      </c>
      <c r="Q103" s="243"/>
      <c r="R103" s="157"/>
      <c r="S103" s="244" t="n">
        <f aca="false">ROUND(L103/K103,2)</f>
        <v>43.9</v>
      </c>
      <c r="T103" s="157"/>
    </row>
    <row r="104" customFormat="false" ht="29.25" hidden="false" customHeight="true" outlineLevel="0" collapsed="false">
      <c r="A104" s="220" t="n">
        <v>88</v>
      </c>
      <c r="B104" s="228" t="n">
        <v>162</v>
      </c>
      <c r="C104" s="229" t="s">
        <v>467</v>
      </c>
      <c r="D104" s="230" t="s">
        <v>468</v>
      </c>
      <c r="E104" s="231" t="s">
        <v>469</v>
      </c>
      <c r="F104" s="232" t="str">
        <f aca="false">HYPERLINK("http://www.gardenbulbs.ru/images/Lilium_CL/thumbnails/"&amp;C104&amp;".jpg","фото")</f>
        <v>фото</v>
      </c>
      <c r="G104" s="233"/>
      <c r="H104" s="234" t="s">
        <v>470</v>
      </c>
      <c r="I104" s="235" t="n">
        <v>115</v>
      </c>
      <c r="J104" s="236" t="s">
        <v>139</v>
      </c>
      <c r="K104" s="237" t="n">
        <v>10</v>
      </c>
      <c r="L104" s="238" t="n">
        <v>253.6</v>
      </c>
      <c r="M104" s="239"/>
      <c r="N104" s="240"/>
      <c r="O104" s="241" t="n">
        <f aca="false">IF(ISERROR(L104*N104),0,L104*N104)</f>
        <v>0</v>
      </c>
      <c r="P104" s="242" t="n">
        <v>4607109960226</v>
      </c>
      <c r="Q104" s="243"/>
      <c r="R104" s="157"/>
      <c r="S104" s="244" t="n">
        <f aca="false">ROUND(L104/K104,2)</f>
        <v>25.36</v>
      </c>
      <c r="T104" s="157"/>
    </row>
    <row r="105" customFormat="false" ht="29.25" hidden="false" customHeight="true" outlineLevel="0" collapsed="false">
      <c r="A105" s="220" t="n">
        <v>89</v>
      </c>
      <c r="B105" s="228" t="n">
        <v>6392</v>
      </c>
      <c r="C105" s="229" t="s">
        <v>471</v>
      </c>
      <c r="D105" s="230" t="s">
        <v>472</v>
      </c>
      <c r="E105" s="231" t="s">
        <v>473</v>
      </c>
      <c r="F105" s="232" t="str">
        <f aca="false">HYPERLINK("http://www.gardenbulbs.ru/images/Lilium_CL/thumbnails/"&amp;C105&amp;".jpg","фото")</f>
        <v>фото</v>
      </c>
      <c r="G105" s="233"/>
      <c r="H105" s="234" t="s">
        <v>474</v>
      </c>
      <c r="I105" s="235" t="n">
        <v>100</v>
      </c>
      <c r="J105" s="236" t="s">
        <v>139</v>
      </c>
      <c r="K105" s="237" t="n">
        <v>5</v>
      </c>
      <c r="L105" s="238" t="n">
        <v>202.9</v>
      </c>
      <c r="M105" s="239"/>
      <c r="N105" s="240"/>
      <c r="O105" s="241" t="n">
        <f aca="false">IF(ISERROR(L105*N105),0,L105*N105)</f>
        <v>0</v>
      </c>
      <c r="P105" s="242" t="n">
        <v>4607109931875</v>
      </c>
      <c r="Q105" s="243"/>
      <c r="R105" s="157"/>
      <c r="S105" s="244" t="n">
        <f aca="false">ROUND(L105/K105,2)</f>
        <v>40.58</v>
      </c>
      <c r="T105" s="157"/>
    </row>
    <row r="106" customFormat="false" ht="29.25" hidden="false" customHeight="true" outlineLevel="0" collapsed="false">
      <c r="A106" s="220" t="n">
        <v>90</v>
      </c>
      <c r="B106" s="228" t="n">
        <v>7048</v>
      </c>
      <c r="C106" s="229" t="s">
        <v>475</v>
      </c>
      <c r="D106" s="230" t="s">
        <v>476</v>
      </c>
      <c r="E106" s="231" t="s">
        <v>477</v>
      </c>
      <c r="F106" s="232" t="str">
        <f aca="false">HYPERLINK("http://www.gardenbulbs.ru/images/Lilium_CL/thumbnails/"&amp;C106&amp;".jpg","фото")</f>
        <v>фото</v>
      </c>
      <c r="G106" s="233"/>
      <c r="H106" s="234" t="s">
        <v>478</v>
      </c>
      <c r="I106" s="235" t="n">
        <v>90</v>
      </c>
      <c r="J106" s="236" t="s">
        <v>139</v>
      </c>
      <c r="K106" s="237" t="n">
        <v>10</v>
      </c>
      <c r="L106" s="238" t="n">
        <v>220.4</v>
      </c>
      <c r="M106" s="239"/>
      <c r="N106" s="240"/>
      <c r="O106" s="241" t="n">
        <f aca="false">IF(ISERROR(L106*N106),0,L106*N106)</f>
        <v>0</v>
      </c>
      <c r="P106" s="242" t="n">
        <v>4607109946923</v>
      </c>
      <c r="Q106" s="243"/>
      <c r="R106" s="157"/>
      <c r="S106" s="244" t="n">
        <f aca="false">ROUND(L106/K106,2)</f>
        <v>22.04</v>
      </c>
      <c r="T106" s="157"/>
    </row>
    <row r="107" customFormat="false" ht="29.25" hidden="false" customHeight="true" outlineLevel="0" collapsed="false">
      <c r="A107" s="220" t="n">
        <v>91</v>
      </c>
      <c r="B107" s="228" t="n">
        <v>10640</v>
      </c>
      <c r="C107" s="229" t="s">
        <v>479</v>
      </c>
      <c r="D107" s="230" t="s">
        <v>480</v>
      </c>
      <c r="E107" s="231" t="s">
        <v>481</v>
      </c>
      <c r="F107" s="232" t="str">
        <f aca="false">HYPERLINK("http://www.gardenbulbs.ru/images/Lilium_CL/thumbnails/"&amp;C107&amp;".jpg","фото")</f>
        <v>фото</v>
      </c>
      <c r="G107" s="233"/>
      <c r="H107" s="234" t="s">
        <v>482</v>
      </c>
      <c r="I107" s="235" t="n">
        <v>70</v>
      </c>
      <c r="J107" s="236" t="s">
        <v>139</v>
      </c>
      <c r="K107" s="237" t="n">
        <v>10</v>
      </c>
      <c r="L107" s="238" t="n">
        <v>220.4</v>
      </c>
      <c r="M107" s="239"/>
      <c r="N107" s="240"/>
      <c r="O107" s="241" t="n">
        <f aca="false">IF(ISERROR(L107*N107),0,L107*N107)</f>
        <v>0</v>
      </c>
      <c r="P107" s="242" t="n">
        <v>4607109926901</v>
      </c>
      <c r="Q107" s="243" t="s">
        <v>226</v>
      </c>
      <c r="R107" s="157"/>
      <c r="S107" s="244" t="n">
        <f aca="false">ROUND(L107/K107,2)</f>
        <v>22.04</v>
      </c>
      <c r="T107" s="157"/>
    </row>
    <row r="108" customFormat="false" ht="29.25" hidden="false" customHeight="true" outlineLevel="0" collapsed="false">
      <c r="A108" s="220" t="n">
        <v>92</v>
      </c>
      <c r="B108" s="228" t="n">
        <v>7050</v>
      </c>
      <c r="C108" s="229" t="s">
        <v>483</v>
      </c>
      <c r="D108" s="230" t="s">
        <v>484</v>
      </c>
      <c r="E108" s="231" t="s">
        <v>485</v>
      </c>
      <c r="F108" s="232" t="str">
        <f aca="false">HYPERLINK("http://www.gardenbulbs.ru/images/Lilium_CL/thumbnails/"&amp;C108&amp;".jpg","фото")</f>
        <v>фото</v>
      </c>
      <c r="G108" s="233"/>
      <c r="H108" s="234" t="s">
        <v>486</v>
      </c>
      <c r="I108" s="235" t="n">
        <v>80</v>
      </c>
      <c r="J108" s="236" t="s">
        <v>139</v>
      </c>
      <c r="K108" s="237" t="n">
        <v>10</v>
      </c>
      <c r="L108" s="238" t="n">
        <v>230.2</v>
      </c>
      <c r="M108" s="239"/>
      <c r="N108" s="240"/>
      <c r="O108" s="241" t="n">
        <f aca="false">IF(ISERROR(L108*N108),0,L108*N108)</f>
        <v>0</v>
      </c>
      <c r="P108" s="242" t="n">
        <v>4607109946947</v>
      </c>
      <c r="Q108" s="243"/>
      <c r="R108" s="157"/>
      <c r="S108" s="244" t="n">
        <f aca="false">ROUND(L108/K108,2)</f>
        <v>23.02</v>
      </c>
      <c r="T108" s="157"/>
    </row>
    <row r="109" customFormat="false" ht="29.25" hidden="false" customHeight="true" outlineLevel="0" collapsed="false">
      <c r="A109" s="220" t="n">
        <v>93</v>
      </c>
      <c r="B109" s="228" t="n">
        <v>7052</v>
      </c>
      <c r="C109" s="229" t="s">
        <v>487</v>
      </c>
      <c r="D109" s="230" t="s">
        <v>488</v>
      </c>
      <c r="E109" s="231" t="s">
        <v>489</v>
      </c>
      <c r="F109" s="232" t="str">
        <f aca="false">HYPERLINK("http://www.gardenbulbs.ru/images/Lilium_CL/thumbnails/"&amp;C109&amp;".jpg","фото")</f>
        <v>фото</v>
      </c>
      <c r="G109" s="233"/>
      <c r="H109" s="234" t="s">
        <v>378</v>
      </c>
      <c r="I109" s="235" t="n">
        <v>100</v>
      </c>
      <c r="J109" s="236" t="s">
        <v>247</v>
      </c>
      <c r="K109" s="237" t="n">
        <v>7</v>
      </c>
      <c r="L109" s="238" t="n">
        <v>207.7</v>
      </c>
      <c r="M109" s="239"/>
      <c r="N109" s="240"/>
      <c r="O109" s="241" t="n">
        <f aca="false">IF(ISERROR(L109*N109),0,L109*N109)</f>
        <v>0</v>
      </c>
      <c r="P109" s="242" t="n">
        <v>4607109946961</v>
      </c>
      <c r="Q109" s="243"/>
      <c r="R109" s="157"/>
      <c r="S109" s="244" t="n">
        <f aca="false">ROUND(L109/K109,2)</f>
        <v>29.67</v>
      </c>
      <c r="T109" s="157"/>
    </row>
    <row r="110" customFormat="false" ht="29.25" hidden="false" customHeight="true" outlineLevel="0" collapsed="false">
      <c r="A110" s="220" t="n">
        <v>94</v>
      </c>
      <c r="B110" s="228" t="n">
        <v>7104</v>
      </c>
      <c r="C110" s="229" t="s">
        <v>490</v>
      </c>
      <c r="D110" s="230" t="s">
        <v>491</v>
      </c>
      <c r="E110" s="231" t="s">
        <v>492</v>
      </c>
      <c r="F110" s="232" t="str">
        <f aca="false">HYPERLINK("http://www.gardenbulbs.ru/images/Lilium_CL/thumbnails/"&amp;C110&amp;".jpg","фото")</f>
        <v>фото</v>
      </c>
      <c r="G110" s="233"/>
      <c r="H110" s="234" t="s">
        <v>493</v>
      </c>
      <c r="I110" s="235" t="n">
        <v>110</v>
      </c>
      <c r="J110" s="236" t="s">
        <v>139</v>
      </c>
      <c r="K110" s="237" t="n">
        <v>5</v>
      </c>
      <c r="L110" s="238" t="n">
        <v>151.1</v>
      </c>
      <c r="M110" s="239"/>
      <c r="N110" s="240"/>
      <c r="O110" s="241" t="n">
        <f aca="false">IF(ISERROR(L110*N110),0,L110*N110)</f>
        <v>0</v>
      </c>
      <c r="P110" s="242" t="n">
        <v>4607109947487</v>
      </c>
      <c r="Q110" s="243"/>
      <c r="R110" s="157"/>
      <c r="S110" s="244" t="n">
        <f aca="false">ROUND(L110/K110,2)</f>
        <v>30.22</v>
      </c>
      <c r="T110" s="157"/>
    </row>
    <row r="111" customFormat="false" ht="29.25" hidden="false" customHeight="true" outlineLevel="0" collapsed="false">
      <c r="A111" s="220" t="n">
        <v>95</v>
      </c>
      <c r="B111" s="228" t="n">
        <v>1450</v>
      </c>
      <c r="C111" s="229" t="s">
        <v>494</v>
      </c>
      <c r="D111" s="230" t="s">
        <v>495</v>
      </c>
      <c r="E111" s="231" t="s">
        <v>496</v>
      </c>
      <c r="F111" s="232" t="str">
        <f aca="false">HYPERLINK("http://www.gardenbulbs.ru/images/Lilium_CL/thumbnails/"&amp;C111&amp;".jpg","фото")</f>
        <v>фото</v>
      </c>
      <c r="G111" s="233"/>
      <c r="H111" s="234" t="s">
        <v>497</v>
      </c>
      <c r="I111" s="235" t="n">
        <v>110</v>
      </c>
      <c r="J111" s="236" t="s">
        <v>139</v>
      </c>
      <c r="K111" s="237" t="n">
        <v>7</v>
      </c>
      <c r="L111" s="238" t="n">
        <v>194.1</v>
      </c>
      <c r="M111" s="239"/>
      <c r="N111" s="240"/>
      <c r="O111" s="241" t="n">
        <f aca="false">IF(ISERROR(L111*N111),0,L111*N111)</f>
        <v>0</v>
      </c>
      <c r="P111" s="242" t="n">
        <v>4607109963791</v>
      </c>
      <c r="Q111" s="243"/>
      <c r="R111" s="157"/>
      <c r="S111" s="244" t="n">
        <f aca="false">ROUND(L111/K111,2)</f>
        <v>27.73</v>
      </c>
      <c r="T111" s="157"/>
    </row>
    <row r="112" customFormat="false" ht="15.75" hidden="false" customHeight="false" outlineLevel="0" collapsed="false">
      <c r="A112" s="220" t="n">
        <v>96</v>
      </c>
      <c r="B112" s="267"/>
      <c r="C112" s="267"/>
      <c r="D112" s="256" t="s">
        <v>498</v>
      </c>
      <c r="E112" s="256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157"/>
      <c r="S112" s="157"/>
      <c r="T112" s="157"/>
    </row>
    <row r="113" customFormat="false" ht="29.25" hidden="false" customHeight="true" outlineLevel="0" collapsed="false">
      <c r="A113" s="220" t="n">
        <v>97</v>
      </c>
      <c r="B113" s="228" t="n">
        <v>3624</v>
      </c>
      <c r="C113" s="229" t="s">
        <v>499</v>
      </c>
      <c r="D113" s="230" t="s">
        <v>500</v>
      </c>
      <c r="E113" s="231" t="s">
        <v>501</v>
      </c>
      <c r="F113" s="232" t="str">
        <f aca="false">HYPERLINK("http://www.gardenbulbs.ru/images/Lilium_CL/thumbnails/"&amp;C113&amp;".jpg","фото")</f>
        <v>фото</v>
      </c>
      <c r="G113" s="233"/>
      <c r="H113" s="234" t="s">
        <v>502</v>
      </c>
      <c r="I113" s="235" t="n">
        <v>110</v>
      </c>
      <c r="J113" s="236" t="s">
        <v>139</v>
      </c>
      <c r="K113" s="237" t="n">
        <v>7</v>
      </c>
      <c r="L113" s="238" t="n">
        <v>207.7</v>
      </c>
      <c r="M113" s="239"/>
      <c r="N113" s="240"/>
      <c r="O113" s="241" t="n">
        <f aca="false">IF(ISERROR(L113*N113),0,L113*N113)</f>
        <v>0</v>
      </c>
      <c r="P113" s="242" t="n">
        <v>4607109971086</v>
      </c>
      <c r="Q113" s="243"/>
      <c r="R113" s="157"/>
      <c r="S113" s="244" t="n">
        <f aca="false">ROUND(L113/K113,2)</f>
        <v>29.67</v>
      </c>
      <c r="T113" s="157"/>
    </row>
    <row r="114" customFormat="false" ht="29.25" hidden="false" customHeight="true" outlineLevel="0" collapsed="false">
      <c r="A114" s="220" t="n">
        <v>98</v>
      </c>
      <c r="B114" s="228" t="n">
        <v>2765</v>
      </c>
      <c r="C114" s="229" t="s">
        <v>503</v>
      </c>
      <c r="D114" s="230" t="s">
        <v>504</v>
      </c>
      <c r="E114" s="231" t="s">
        <v>505</v>
      </c>
      <c r="F114" s="232" t="str">
        <f aca="false">HYPERLINK("http://www.gardenbulbs.ru/images/Lilium_CL/thumbnails/"&amp;C114&amp;".jpg","фото")</f>
        <v>фото</v>
      </c>
      <c r="G114" s="233"/>
      <c r="H114" s="234" t="s">
        <v>506</v>
      </c>
      <c r="I114" s="235" t="n">
        <v>60</v>
      </c>
      <c r="J114" s="236" t="s">
        <v>139</v>
      </c>
      <c r="K114" s="237" t="n">
        <v>3</v>
      </c>
      <c r="L114" s="238" t="n">
        <v>114.9</v>
      </c>
      <c r="M114" s="239"/>
      <c r="N114" s="240"/>
      <c r="O114" s="241" t="n">
        <f aca="false">IF(ISERROR(L114*N114),0,L114*N114)</f>
        <v>0</v>
      </c>
      <c r="P114" s="242" t="n">
        <v>4607109960493</v>
      </c>
      <c r="Q114" s="243"/>
      <c r="R114" s="157"/>
      <c r="S114" s="244" t="n">
        <f aca="false">ROUND(L114/K114,2)</f>
        <v>38.3</v>
      </c>
      <c r="T114" s="157"/>
    </row>
    <row r="115" customFormat="false" ht="29.25" hidden="false" customHeight="true" outlineLevel="0" collapsed="false">
      <c r="A115" s="220" t="n">
        <v>99</v>
      </c>
      <c r="B115" s="228" t="n">
        <v>172</v>
      </c>
      <c r="C115" s="229" t="s">
        <v>507</v>
      </c>
      <c r="D115" s="230" t="s">
        <v>508</v>
      </c>
      <c r="E115" s="231" t="s">
        <v>509</v>
      </c>
      <c r="F115" s="232" t="str">
        <f aca="false">HYPERLINK("http://www.gardenbulbs.ru/images/Lilium_CL/thumbnails/"&amp;C115&amp;".jpg","фото")</f>
        <v>фото</v>
      </c>
      <c r="G115" s="233"/>
      <c r="H115" s="234" t="s">
        <v>510</v>
      </c>
      <c r="I115" s="235" t="n">
        <v>100</v>
      </c>
      <c r="J115" s="236" t="s">
        <v>139</v>
      </c>
      <c r="K115" s="237" t="n">
        <v>5</v>
      </c>
      <c r="L115" s="238" t="n">
        <v>184.3</v>
      </c>
      <c r="M115" s="239"/>
      <c r="N115" s="240"/>
      <c r="O115" s="241" t="n">
        <f aca="false">IF(ISERROR(L115*N115),0,L115*N115)</f>
        <v>0</v>
      </c>
      <c r="P115" s="242" t="n">
        <v>4607109960332</v>
      </c>
      <c r="Q115" s="243"/>
      <c r="R115" s="157"/>
      <c r="S115" s="244" t="n">
        <f aca="false">ROUND(L115/K115,2)</f>
        <v>36.86</v>
      </c>
      <c r="T115" s="157"/>
    </row>
    <row r="116" customFormat="false" ht="29.25" hidden="false" customHeight="true" outlineLevel="0" collapsed="false">
      <c r="A116" s="220" t="n">
        <v>100</v>
      </c>
      <c r="B116" s="228" t="n">
        <v>428</v>
      </c>
      <c r="C116" s="229" t="s">
        <v>511</v>
      </c>
      <c r="D116" s="230" t="s">
        <v>512</v>
      </c>
      <c r="E116" s="231" t="s">
        <v>513</v>
      </c>
      <c r="F116" s="232" t="str">
        <f aca="false">HYPERLINK("http://www.gardenbulbs.ru/images/Lilium_CL/thumbnails/"&amp;C116&amp;".jpg","фото")</f>
        <v>фото</v>
      </c>
      <c r="G116" s="233"/>
      <c r="H116" s="234" t="s">
        <v>514</v>
      </c>
      <c r="I116" s="235" t="n">
        <v>60</v>
      </c>
      <c r="J116" s="236" t="s">
        <v>139</v>
      </c>
      <c r="K116" s="237" t="n">
        <v>5</v>
      </c>
      <c r="L116" s="238" t="n">
        <v>184.3</v>
      </c>
      <c r="M116" s="239"/>
      <c r="N116" s="240"/>
      <c r="O116" s="241" t="n">
        <f aca="false">IF(ISERROR(L116*N116),0,L116*N116)</f>
        <v>0</v>
      </c>
      <c r="P116" s="242" t="n">
        <v>4607109961759</v>
      </c>
      <c r="Q116" s="243"/>
      <c r="R116" s="157"/>
      <c r="S116" s="244" t="n">
        <f aca="false">ROUND(L116/K116,2)</f>
        <v>36.86</v>
      </c>
      <c r="T116" s="157"/>
    </row>
    <row r="117" customFormat="false" ht="29.25" hidden="false" customHeight="true" outlineLevel="0" collapsed="false">
      <c r="A117" s="220" t="n">
        <v>101</v>
      </c>
      <c r="B117" s="228" t="n">
        <v>6395</v>
      </c>
      <c r="C117" s="229" t="s">
        <v>515</v>
      </c>
      <c r="D117" s="230" t="s">
        <v>516</v>
      </c>
      <c r="E117" s="231" t="s">
        <v>517</v>
      </c>
      <c r="F117" s="232" t="str">
        <f aca="false">HYPERLINK("http://www.gardenbulbs.ru/images/Lilium_CL/thumbnails/"&amp;C117&amp;".jpg","фото")</f>
        <v>фото</v>
      </c>
      <c r="G117" s="233"/>
      <c r="H117" s="234" t="s">
        <v>518</v>
      </c>
      <c r="I117" s="235" t="n">
        <v>60</v>
      </c>
      <c r="J117" s="236" t="s">
        <v>134</v>
      </c>
      <c r="K117" s="237" t="n">
        <v>7</v>
      </c>
      <c r="L117" s="238" t="n">
        <v>194.1</v>
      </c>
      <c r="M117" s="239"/>
      <c r="N117" s="240"/>
      <c r="O117" s="241" t="n">
        <f aca="false">IF(ISERROR(L117*N117),0,L117*N117)</f>
        <v>0</v>
      </c>
      <c r="P117" s="242" t="n">
        <v>4607109931851</v>
      </c>
      <c r="Q117" s="243"/>
      <c r="R117" s="157"/>
      <c r="S117" s="244" t="n">
        <f aca="false">ROUND(L117/K117,2)</f>
        <v>27.73</v>
      </c>
      <c r="T117" s="157"/>
    </row>
    <row r="118" customFormat="false" ht="39" hidden="false" customHeight="true" outlineLevel="0" collapsed="false">
      <c r="A118" s="220" t="n">
        <v>102</v>
      </c>
      <c r="B118" s="228" t="n">
        <v>4324</v>
      </c>
      <c r="C118" s="229" t="s">
        <v>519</v>
      </c>
      <c r="D118" s="230" t="s">
        <v>520</v>
      </c>
      <c r="E118" s="231" t="s">
        <v>521</v>
      </c>
      <c r="F118" s="232" t="str">
        <f aca="false">HYPERLINK("http://www.gardenbulbs.ru/images/Lilium_CL/thumbnails/"&amp;C118&amp;".jpg","фото")</f>
        <v>фото</v>
      </c>
      <c r="G118" s="233"/>
      <c r="H118" s="234" t="s">
        <v>522</v>
      </c>
      <c r="I118" s="235" t="n">
        <v>100</v>
      </c>
      <c r="J118" s="236" t="s">
        <v>134</v>
      </c>
      <c r="K118" s="237" t="n">
        <v>7</v>
      </c>
      <c r="L118" s="238" t="n">
        <v>200.9</v>
      </c>
      <c r="M118" s="239"/>
      <c r="N118" s="240"/>
      <c r="O118" s="241" t="n">
        <f aca="false">IF(ISERROR(L118*N118),0,L118*N118)</f>
        <v>0</v>
      </c>
      <c r="P118" s="242" t="n">
        <v>4607109987452</v>
      </c>
      <c r="Q118" s="243"/>
      <c r="R118" s="157"/>
      <c r="S118" s="244" t="n">
        <f aca="false">ROUND(L118/K118,2)</f>
        <v>28.7</v>
      </c>
      <c r="T118" s="157"/>
    </row>
    <row r="119" customFormat="false" ht="29.25" hidden="false" customHeight="true" outlineLevel="0" collapsed="false">
      <c r="A119" s="220" t="n">
        <v>103</v>
      </c>
      <c r="B119" s="228" t="n">
        <v>10641</v>
      </c>
      <c r="C119" s="229" t="s">
        <v>523</v>
      </c>
      <c r="D119" s="230" t="s">
        <v>524</v>
      </c>
      <c r="E119" s="231" t="s">
        <v>525</v>
      </c>
      <c r="F119" s="232" t="str">
        <f aca="false">HYPERLINK("http://www.gardenbulbs.ru/images/Lilium_CL/thumbnails/"&amp;C119&amp;".jpg","фото")</f>
        <v>фото</v>
      </c>
      <c r="G119" s="233"/>
      <c r="H119" s="234" t="s">
        <v>526</v>
      </c>
      <c r="I119" s="235" t="n">
        <v>70</v>
      </c>
      <c r="J119" s="236" t="s">
        <v>139</v>
      </c>
      <c r="K119" s="237" t="n">
        <v>5</v>
      </c>
      <c r="L119" s="238" t="n">
        <v>212.6</v>
      </c>
      <c r="M119" s="239"/>
      <c r="N119" s="240"/>
      <c r="O119" s="241" t="n">
        <f aca="false">IF(ISERROR(L119*N119),0,L119*N119)</f>
        <v>0</v>
      </c>
      <c r="P119" s="242" t="n">
        <v>4607109926895</v>
      </c>
      <c r="Q119" s="243" t="s">
        <v>226</v>
      </c>
      <c r="R119" s="157"/>
      <c r="S119" s="244" t="n">
        <f aca="false">ROUND(L119/K119,2)</f>
        <v>42.52</v>
      </c>
      <c r="T119" s="157"/>
    </row>
    <row r="120" customFormat="false" ht="29.25" hidden="false" customHeight="true" outlineLevel="0" collapsed="false">
      <c r="A120" s="220" t="n">
        <v>104</v>
      </c>
      <c r="B120" s="228" t="n">
        <v>1536</v>
      </c>
      <c r="C120" s="229" t="s">
        <v>527</v>
      </c>
      <c r="D120" s="230" t="s">
        <v>528</v>
      </c>
      <c r="E120" s="231" t="s">
        <v>529</v>
      </c>
      <c r="F120" s="232" t="str">
        <f aca="false">HYPERLINK("http://www.gardenbulbs.ru/images/Lilium_CL/thumbnails/"&amp;C120&amp;".jpg","фото")</f>
        <v>фото</v>
      </c>
      <c r="G120" s="233"/>
      <c r="H120" s="234" t="s">
        <v>530</v>
      </c>
      <c r="I120" s="235" t="n">
        <v>60</v>
      </c>
      <c r="J120" s="236" t="s">
        <v>139</v>
      </c>
      <c r="K120" s="237" t="n">
        <v>5</v>
      </c>
      <c r="L120" s="238" t="n">
        <v>190.2</v>
      </c>
      <c r="M120" s="239"/>
      <c r="N120" s="240"/>
      <c r="O120" s="241" t="n">
        <f aca="false">IF(ISERROR(L120*N120),0,L120*N120)</f>
        <v>0</v>
      </c>
      <c r="P120" s="242" t="n">
        <v>4607109963678</v>
      </c>
      <c r="Q120" s="243"/>
      <c r="R120" s="157"/>
      <c r="S120" s="244" t="n">
        <f aca="false">ROUND(L120/K120,2)</f>
        <v>38.04</v>
      </c>
      <c r="T120" s="157"/>
    </row>
    <row r="121" customFormat="false" ht="29.25" hidden="false" customHeight="true" outlineLevel="0" collapsed="false">
      <c r="A121" s="220" t="n">
        <v>105</v>
      </c>
      <c r="B121" s="228" t="n">
        <v>2768</v>
      </c>
      <c r="C121" s="229" t="s">
        <v>531</v>
      </c>
      <c r="D121" s="230" t="s">
        <v>532</v>
      </c>
      <c r="E121" s="231" t="s">
        <v>533</v>
      </c>
      <c r="F121" s="232" t="str">
        <f aca="false">HYPERLINK("http://www.gardenbulbs.ru/images/Lilium_CL/thumbnails/"&amp;C121&amp;".jpg","фото")</f>
        <v>фото</v>
      </c>
      <c r="G121" s="233"/>
      <c r="H121" s="234" t="s">
        <v>534</v>
      </c>
      <c r="I121" s="235" t="n">
        <v>90</v>
      </c>
      <c r="J121" s="236" t="s">
        <v>139</v>
      </c>
      <c r="K121" s="237" t="n">
        <v>5</v>
      </c>
      <c r="L121" s="238" t="n">
        <v>183.3</v>
      </c>
      <c r="M121" s="239"/>
      <c r="N121" s="240"/>
      <c r="O121" s="241" t="n">
        <f aca="false">IF(ISERROR(L121*N121),0,L121*N121)</f>
        <v>0</v>
      </c>
      <c r="P121" s="242" t="n">
        <v>4607109960554</v>
      </c>
      <c r="Q121" s="243"/>
      <c r="R121" s="157"/>
      <c r="S121" s="244" t="n">
        <f aca="false">ROUND(L121/K121,2)</f>
        <v>36.66</v>
      </c>
      <c r="T121" s="157"/>
    </row>
    <row r="122" customFormat="false" ht="29.25" hidden="false" customHeight="true" outlineLevel="0" collapsed="false">
      <c r="A122" s="220" t="n">
        <v>106</v>
      </c>
      <c r="B122" s="228" t="n">
        <v>174</v>
      </c>
      <c r="C122" s="229" t="s">
        <v>535</v>
      </c>
      <c r="D122" s="230" t="s">
        <v>536</v>
      </c>
      <c r="E122" s="231" t="s">
        <v>537</v>
      </c>
      <c r="F122" s="232" t="str">
        <f aca="false">HYPERLINK("http://www.gardenbulbs.ru/images/Lilium_CL/thumbnails/"&amp;C122&amp;".jpg","фото")</f>
        <v>фото</v>
      </c>
      <c r="G122" s="233"/>
      <c r="H122" s="234" t="s">
        <v>538</v>
      </c>
      <c r="I122" s="235" t="n">
        <v>100</v>
      </c>
      <c r="J122" s="236" t="s">
        <v>139</v>
      </c>
      <c r="K122" s="237" t="n">
        <v>5</v>
      </c>
      <c r="L122" s="238" t="n">
        <v>184.3</v>
      </c>
      <c r="M122" s="239"/>
      <c r="N122" s="240"/>
      <c r="O122" s="241" t="n">
        <f aca="false">IF(ISERROR(L122*N122),0,L122*N122)</f>
        <v>0</v>
      </c>
      <c r="P122" s="242" t="n">
        <v>4607109960356</v>
      </c>
      <c r="Q122" s="243"/>
      <c r="R122" s="157"/>
      <c r="S122" s="244" t="n">
        <f aca="false">ROUND(L122/K122,2)</f>
        <v>36.86</v>
      </c>
      <c r="T122" s="157"/>
    </row>
    <row r="123" customFormat="false" ht="29.25" hidden="false" customHeight="true" outlineLevel="0" collapsed="false">
      <c r="A123" s="220" t="n">
        <v>107</v>
      </c>
      <c r="B123" s="228" t="n">
        <v>7170</v>
      </c>
      <c r="C123" s="229" t="s">
        <v>539</v>
      </c>
      <c r="D123" s="230" t="s">
        <v>540</v>
      </c>
      <c r="E123" s="231" t="s">
        <v>541</v>
      </c>
      <c r="F123" s="232" t="str">
        <f aca="false">HYPERLINK("http://www.gardenbulbs.ru/images/Lilium_CL/thumbnails/"&amp;C123&amp;".jpg","фото")</f>
        <v>фото</v>
      </c>
      <c r="G123" s="233"/>
      <c r="H123" s="234" t="s">
        <v>542</v>
      </c>
      <c r="I123" s="235" t="n">
        <v>100</v>
      </c>
      <c r="J123" s="236" t="s">
        <v>139</v>
      </c>
      <c r="K123" s="237" t="n">
        <v>7</v>
      </c>
      <c r="L123" s="238" t="n">
        <v>220</v>
      </c>
      <c r="M123" s="239"/>
      <c r="N123" s="240"/>
      <c r="O123" s="241" t="n">
        <f aca="false">IF(ISERROR(L123*N123),0,L123*N123)</f>
        <v>0</v>
      </c>
      <c r="P123" s="242" t="n">
        <v>4607109946862</v>
      </c>
      <c r="Q123" s="243"/>
      <c r="R123" s="157"/>
      <c r="S123" s="244" t="n">
        <f aca="false">ROUND(L123/K123,2)</f>
        <v>31.43</v>
      </c>
      <c r="T123" s="157"/>
    </row>
    <row r="124" customFormat="false" ht="29.25" hidden="false" customHeight="true" outlineLevel="0" collapsed="false">
      <c r="A124" s="220" t="n">
        <v>108</v>
      </c>
      <c r="B124" s="228" t="n">
        <v>4327</v>
      </c>
      <c r="C124" s="229" t="s">
        <v>543</v>
      </c>
      <c r="D124" s="230" t="s">
        <v>544</v>
      </c>
      <c r="E124" s="231" t="s">
        <v>545</v>
      </c>
      <c r="F124" s="232" t="str">
        <f aca="false">HYPERLINK("http://www.gardenbulbs.ru/images/Lilium_CL/thumbnails/"&amp;C124&amp;".jpg","фото")</f>
        <v>фото</v>
      </c>
      <c r="G124" s="233"/>
      <c r="H124" s="234" t="s">
        <v>546</v>
      </c>
      <c r="I124" s="235" t="n">
        <v>110</v>
      </c>
      <c r="J124" s="236" t="s">
        <v>139</v>
      </c>
      <c r="K124" s="237" t="n">
        <v>5</v>
      </c>
      <c r="L124" s="238" t="n">
        <v>146.2</v>
      </c>
      <c r="M124" s="239"/>
      <c r="N124" s="240"/>
      <c r="O124" s="241" t="n">
        <f aca="false">IF(ISERROR(L124*N124),0,L124*N124)</f>
        <v>0</v>
      </c>
      <c r="P124" s="242" t="n">
        <v>4607109987483</v>
      </c>
      <c r="Q124" s="243"/>
      <c r="R124" s="157"/>
      <c r="S124" s="244" t="n">
        <f aca="false">ROUND(L124/K124,2)</f>
        <v>29.24</v>
      </c>
      <c r="T124" s="157"/>
    </row>
    <row r="125" customFormat="false" ht="29.25" hidden="false" customHeight="true" outlineLevel="0" collapsed="false">
      <c r="A125" s="220" t="n">
        <v>109</v>
      </c>
      <c r="B125" s="228" t="n">
        <v>2766</v>
      </c>
      <c r="C125" s="229" t="s">
        <v>547</v>
      </c>
      <c r="D125" s="230" t="s">
        <v>548</v>
      </c>
      <c r="E125" s="231" t="s">
        <v>549</v>
      </c>
      <c r="F125" s="232" t="str">
        <f aca="false">HYPERLINK("http://www.gardenbulbs.ru/images/Lilium_CL/thumbnails/"&amp;C125&amp;".jpg","фото")</f>
        <v>фото</v>
      </c>
      <c r="G125" s="233"/>
      <c r="H125" s="234" t="s">
        <v>550</v>
      </c>
      <c r="I125" s="235" t="n">
        <v>100</v>
      </c>
      <c r="J125" s="236" t="s">
        <v>139</v>
      </c>
      <c r="K125" s="237" t="n">
        <v>5</v>
      </c>
      <c r="L125" s="238" t="n">
        <v>195</v>
      </c>
      <c r="M125" s="239"/>
      <c r="N125" s="240"/>
      <c r="O125" s="241" t="n">
        <f aca="false">IF(ISERROR(L125*N125),0,L125*N125)</f>
        <v>0</v>
      </c>
      <c r="P125" s="242" t="n">
        <v>4607109967867</v>
      </c>
      <c r="Q125" s="243"/>
      <c r="R125" s="157"/>
      <c r="S125" s="244" t="n">
        <f aca="false">ROUND(L125/K125,2)</f>
        <v>39</v>
      </c>
      <c r="T125" s="157"/>
    </row>
    <row r="126" customFormat="false" ht="29.25" hidden="false" customHeight="true" outlineLevel="0" collapsed="false">
      <c r="A126" s="220" t="n">
        <v>110</v>
      </c>
      <c r="B126" s="228" t="n">
        <v>2987</v>
      </c>
      <c r="C126" s="229" t="s">
        <v>551</v>
      </c>
      <c r="D126" s="230" t="s">
        <v>552</v>
      </c>
      <c r="E126" s="231" t="s">
        <v>553</v>
      </c>
      <c r="F126" s="232" t="str">
        <f aca="false">HYPERLINK("http://www.gardenbulbs.ru/images/Lilium_CL/thumbnails/"&amp;C126&amp;".jpg","фото")</f>
        <v>фото</v>
      </c>
      <c r="G126" s="233"/>
      <c r="H126" s="234" t="s">
        <v>554</v>
      </c>
      <c r="I126" s="235" t="n">
        <v>45</v>
      </c>
      <c r="J126" s="236" t="s">
        <v>134</v>
      </c>
      <c r="K126" s="237" t="n">
        <v>5</v>
      </c>
      <c r="L126" s="238" t="n">
        <v>116.9</v>
      </c>
      <c r="M126" s="239"/>
      <c r="N126" s="240"/>
      <c r="O126" s="241" t="n">
        <f aca="false">IF(ISERROR(L126*N126),0,L126*N126)</f>
        <v>0</v>
      </c>
      <c r="P126" s="242" t="n">
        <v>4607109961148</v>
      </c>
      <c r="Q126" s="243"/>
      <c r="R126" s="157"/>
      <c r="S126" s="244" t="n">
        <f aca="false">ROUND(L126/K126,2)</f>
        <v>23.38</v>
      </c>
      <c r="T126" s="157"/>
    </row>
    <row r="127" customFormat="false" ht="29.25" hidden="false" customHeight="true" outlineLevel="0" collapsed="false">
      <c r="A127" s="220" t="n">
        <v>111</v>
      </c>
      <c r="B127" s="228" t="n">
        <v>2983</v>
      </c>
      <c r="C127" s="229" t="s">
        <v>555</v>
      </c>
      <c r="D127" s="245" t="s">
        <v>556</v>
      </c>
      <c r="E127" s="246" t="s">
        <v>557</v>
      </c>
      <c r="F127" s="247" t="str">
        <f aca="false">HYPERLINK("http://www.gardenbulbs.ru/images/Lilium_CL/thumbnails/"&amp;C127&amp;".jpg","фото")</f>
        <v>фото</v>
      </c>
      <c r="G127" s="248"/>
      <c r="H127" s="249" t="s">
        <v>558</v>
      </c>
      <c r="I127" s="250" t="n">
        <v>100</v>
      </c>
      <c r="J127" s="251" t="s">
        <v>139</v>
      </c>
      <c r="K127" s="252" t="n">
        <v>7</v>
      </c>
      <c r="L127" s="253" t="n">
        <v>232.4</v>
      </c>
      <c r="M127" s="254" t="s">
        <v>192</v>
      </c>
      <c r="N127" s="240"/>
      <c r="O127" s="241" t="n">
        <f aca="false">IF(ISERROR(L127*N127),0,L127*N127)</f>
        <v>0</v>
      </c>
      <c r="P127" s="242" t="n">
        <v>4607109961797</v>
      </c>
      <c r="Q127" s="243"/>
      <c r="R127" s="157"/>
      <c r="S127" s="244" t="n">
        <f aca="false">ROUND(L127/K127,2)</f>
        <v>33.2</v>
      </c>
      <c r="T127" s="157"/>
    </row>
    <row r="128" customFormat="false" ht="29.25" hidden="false" customHeight="true" outlineLevel="0" collapsed="false">
      <c r="A128" s="220" t="n">
        <v>112</v>
      </c>
      <c r="B128" s="228" t="n">
        <v>2767</v>
      </c>
      <c r="C128" s="229" t="s">
        <v>559</v>
      </c>
      <c r="D128" s="230" t="s">
        <v>560</v>
      </c>
      <c r="E128" s="231" t="s">
        <v>561</v>
      </c>
      <c r="F128" s="232" t="str">
        <f aca="false">HYPERLINK("http://www.gardenbulbs.ru/images/Lilium_CL/thumbnails/"&amp;C128&amp;".jpg","фото")</f>
        <v>фото</v>
      </c>
      <c r="G128" s="233"/>
      <c r="H128" s="234" t="s">
        <v>562</v>
      </c>
      <c r="I128" s="235" t="n">
        <v>70</v>
      </c>
      <c r="J128" s="236" t="s">
        <v>139</v>
      </c>
      <c r="K128" s="237" t="n">
        <v>5</v>
      </c>
      <c r="L128" s="238" t="n">
        <v>190.2</v>
      </c>
      <c r="M128" s="239"/>
      <c r="N128" s="240"/>
      <c r="O128" s="241" t="n">
        <f aca="false">IF(ISERROR(L128*N128),0,L128*N128)</f>
        <v>0</v>
      </c>
      <c r="P128" s="242" t="n">
        <v>4607109967874</v>
      </c>
      <c r="Q128" s="243"/>
      <c r="R128" s="157"/>
      <c r="S128" s="244" t="n">
        <f aca="false">ROUND(L128/K128,2)</f>
        <v>38.04</v>
      </c>
      <c r="T128" s="157"/>
    </row>
    <row r="129" customFormat="false" ht="29.25" hidden="false" customHeight="true" outlineLevel="0" collapsed="false">
      <c r="A129" s="220" t="n">
        <v>113</v>
      </c>
      <c r="B129" s="228" t="n">
        <v>178</v>
      </c>
      <c r="C129" s="229" t="s">
        <v>563</v>
      </c>
      <c r="D129" s="230" t="s">
        <v>564</v>
      </c>
      <c r="E129" s="231" t="s">
        <v>565</v>
      </c>
      <c r="F129" s="232" t="str">
        <f aca="false">HYPERLINK("http://www.gardenbulbs.ru/images/Lilium_CL/thumbnails/"&amp;C129&amp;".jpg","фото")</f>
        <v>фото</v>
      </c>
      <c r="G129" s="233"/>
      <c r="H129" s="234" t="s">
        <v>566</v>
      </c>
      <c r="I129" s="235" t="n">
        <v>70</v>
      </c>
      <c r="J129" s="236" t="s">
        <v>134</v>
      </c>
      <c r="K129" s="237" t="n">
        <v>7</v>
      </c>
      <c r="L129" s="238" t="n">
        <v>173.6</v>
      </c>
      <c r="M129" s="239"/>
      <c r="N129" s="240"/>
      <c r="O129" s="241" t="n">
        <f aca="false">IF(ISERROR(L129*N129),0,L129*N129)</f>
        <v>0</v>
      </c>
      <c r="P129" s="242" t="n">
        <v>4607109960394</v>
      </c>
      <c r="Q129" s="243"/>
      <c r="R129" s="157"/>
      <c r="S129" s="244" t="n">
        <f aca="false">ROUND(L129/K129,2)</f>
        <v>24.8</v>
      </c>
      <c r="T129" s="157"/>
    </row>
    <row r="130" customFormat="false" ht="29.25" hidden="false" customHeight="true" outlineLevel="0" collapsed="false">
      <c r="A130" s="220" t="n">
        <v>114</v>
      </c>
      <c r="B130" s="228" t="n">
        <v>157</v>
      </c>
      <c r="C130" s="229" t="s">
        <v>567</v>
      </c>
      <c r="D130" s="245" t="s">
        <v>568</v>
      </c>
      <c r="E130" s="246" t="s">
        <v>569</v>
      </c>
      <c r="F130" s="247" t="str">
        <f aca="false">HYPERLINK("http://www.gardenbulbs.ru/images/Lilium_CL/thumbnails/"&amp;C130&amp;".jpg","фото")</f>
        <v>фото</v>
      </c>
      <c r="G130" s="248"/>
      <c r="H130" s="249" t="s">
        <v>570</v>
      </c>
      <c r="I130" s="250" t="n">
        <v>120</v>
      </c>
      <c r="J130" s="251" t="s">
        <v>139</v>
      </c>
      <c r="K130" s="252" t="n">
        <v>7</v>
      </c>
      <c r="L130" s="253" t="n">
        <v>236.5</v>
      </c>
      <c r="M130" s="254" t="s">
        <v>192</v>
      </c>
      <c r="N130" s="240"/>
      <c r="O130" s="241" t="n">
        <f aca="false">IF(ISERROR(L130*N130),0,L130*N130)</f>
        <v>0</v>
      </c>
      <c r="P130" s="242" t="n">
        <v>4607109960165</v>
      </c>
      <c r="Q130" s="243"/>
      <c r="R130" s="157"/>
      <c r="S130" s="244" t="n">
        <f aca="false">ROUND(L130/K130,2)</f>
        <v>33.79</v>
      </c>
      <c r="T130" s="157"/>
    </row>
    <row r="131" customFormat="false" ht="29.25" hidden="false" customHeight="true" outlineLevel="0" collapsed="false">
      <c r="A131" s="220" t="n">
        <v>115</v>
      </c>
      <c r="B131" s="228" t="n">
        <v>1481</v>
      </c>
      <c r="C131" s="229" t="s">
        <v>571</v>
      </c>
      <c r="D131" s="230" t="s">
        <v>572</v>
      </c>
      <c r="E131" s="231" t="s">
        <v>573</v>
      </c>
      <c r="F131" s="232" t="str">
        <f aca="false">HYPERLINK("http://www.gardenbulbs.ru/images/Lilium_CL/thumbnails/"&amp;C131&amp;".jpg","фото")</f>
        <v>фото</v>
      </c>
      <c r="G131" s="233"/>
      <c r="H131" s="234" t="s">
        <v>574</v>
      </c>
      <c r="I131" s="235" t="n">
        <v>60</v>
      </c>
      <c r="J131" s="236" t="s">
        <v>139</v>
      </c>
      <c r="K131" s="237" t="n">
        <v>5</v>
      </c>
      <c r="L131" s="238" t="n">
        <v>190.2</v>
      </c>
      <c r="M131" s="239"/>
      <c r="N131" s="240"/>
      <c r="O131" s="241" t="n">
        <f aca="false">IF(ISERROR(L131*N131),0,L131*N131)</f>
        <v>0</v>
      </c>
      <c r="P131" s="242" t="n">
        <v>4607109963715</v>
      </c>
      <c r="Q131" s="243"/>
      <c r="R131" s="157"/>
      <c r="S131" s="244" t="n">
        <f aca="false">ROUND(L131/K131,2)</f>
        <v>38.04</v>
      </c>
      <c r="T131" s="157"/>
    </row>
    <row r="132" customFormat="false" ht="29.25" hidden="false" customHeight="true" outlineLevel="0" collapsed="false">
      <c r="A132" s="220" t="n">
        <v>116</v>
      </c>
      <c r="B132" s="228" t="n">
        <v>1485</v>
      </c>
      <c r="C132" s="229" t="s">
        <v>575</v>
      </c>
      <c r="D132" s="230" t="s">
        <v>576</v>
      </c>
      <c r="E132" s="231" t="s">
        <v>577</v>
      </c>
      <c r="F132" s="232" t="str">
        <f aca="false">HYPERLINK("http://www.gardenbulbs.ru/images/Lilium_CL/thumbnails/"&amp;C132&amp;".jpg","фото")</f>
        <v>фото</v>
      </c>
      <c r="G132" s="233"/>
      <c r="H132" s="234" t="s">
        <v>578</v>
      </c>
      <c r="I132" s="235" t="n">
        <v>60</v>
      </c>
      <c r="J132" s="236" t="s">
        <v>139</v>
      </c>
      <c r="K132" s="237" t="n">
        <v>5</v>
      </c>
      <c r="L132" s="238" t="n">
        <v>190.2</v>
      </c>
      <c r="M132" s="239"/>
      <c r="N132" s="240"/>
      <c r="O132" s="241" t="n">
        <f aca="false">IF(ISERROR(L132*N132),0,L132*N132)</f>
        <v>0</v>
      </c>
      <c r="P132" s="242" t="n">
        <v>4607109963722</v>
      </c>
      <c r="Q132" s="243"/>
      <c r="R132" s="157"/>
      <c r="S132" s="244" t="n">
        <f aca="false">ROUND(L132/K132,2)</f>
        <v>38.04</v>
      </c>
      <c r="T132" s="157"/>
    </row>
    <row r="133" customFormat="false" ht="29.25" hidden="false" customHeight="true" outlineLevel="0" collapsed="false">
      <c r="A133" s="220" t="n">
        <v>117</v>
      </c>
      <c r="B133" s="228" t="n">
        <v>1490</v>
      </c>
      <c r="C133" s="229" t="s">
        <v>579</v>
      </c>
      <c r="D133" s="245" t="s">
        <v>580</v>
      </c>
      <c r="E133" s="246" t="s">
        <v>581</v>
      </c>
      <c r="F133" s="247" t="str">
        <f aca="false">HYPERLINK("http://www.gardenbulbs.ru/images/Lilium_CL/thumbnails/"&amp;C133&amp;".jpg","фото")</f>
        <v>фото</v>
      </c>
      <c r="G133" s="248"/>
      <c r="H133" s="249" t="s">
        <v>582</v>
      </c>
      <c r="I133" s="250" t="n">
        <v>60</v>
      </c>
      <c r="J133" s="251" t="s">
        <v>139</v>
      </c>
      <c r="K133" s="252" t="n">
        <v>5</v>
      </c>
      <c r="L133" s="253" t="n">
        <v>229.2</v>
      </c>
      <c r="M133" s="254" t="s">
        <v>192</v>
      </c>
      <c r="N133" s="240"/>
      <c r="O133" s="241" t="n">
        <f aca="false">IF(ISERROR(L133*N133),0,L133*N133)</f>
        <v>0</v>
      </c>
      <c r="P133" s="242" t="n">
        <v>4607109963739</v>
      </c>
      <c r="Q133" s="243"/>
      <c r="R133" s="157"/>
      <c r="S133" s="244" t="n">
        <f aca="false">ROUND(L133/K133,2)</f>
        <v>45.84</v>
      </c>
      <c r="T133" s="157"/>
    </row>
    <row r="134" customFormat="false" ht="29.25" hidden="false" customHeight="true" outlineLevel="0" collapsed="false">
      <c r="A134" s="220" t="n">
        <v>118</v>
      </c>
      <c r="B134" s="228" t="n">
        <v>1500</v>
      </c>
      <c r="C134" s="229" t="s">
        <v>583</v>
      </c>
      <c r="D134" s="230" t="s">
        <v>584</v>
      </c>
      <c r="E134" s="231" t="s">
        <v>585</v>
      </c>
      <c r="F134" s="232" t="str">
        <f aca="false">HYPERLINK("http://www.gardenbulbs.ru/images/Lilium_CL/thumbnails/"&amp;C134&amp;".jpg","фото")</f>
        <v>фото</v>
      </c>
      <c r="G134" s="233"/>
      <c r="H134" s="234" t="s">
        <v>586</v>
      </c>
      <c r="I134" s="235" t="n">
        <v>80</v>
      </c>
      <c r="J134" s="236" t="s">
        <v>139</v>
      </c>
      <c r="K134" s="237" t="n">
        <v>10</v>
      </c>
      <c r="L134" s="238" t="n">
        <v>292.7</v>
      </c>
      <c r="M134" s="239"/>
      <c r="N134" s="240"/>
      <c r="O134" s="241" t="n">
        <f aca="false">IF(ISERROR(L134*N134),0,L134*N134)</f>
        <v>0</v>
      </c>
      <c r="P134" s="242" t="n">
        <v>4607109963753</v>
      </c>
      <c r="Q134" s="243"/>
      <c r="R134" s="157"/>
      <c r="S134" s="244" t="n">
        <f aca="false">ROUND(L134/K134,2)</f>
        <v>29.27</v>
      </c>
      <c r="T134" s="157"/>
    </row>
    <row r="135" customFormat="false" ht="29.25" hidden="false" customHeight="true" outlineLevel="0" collapsed="false">
      <c r="A135" s="220" t="n">
        <v>119</v>
      </c>
      <c r="B135" s="228" t="n">
        <v>9397</v>
      </c>
      <c r="C135" s="229" t="s">
        <v>587</v>
      </c>
      <c r="D135" s="230" t="s">
        <v>588</v>
      </c>
      <c r="E135" s="231" t="s">
        <v>589</v>
      </c>
      <c r="F135" s="232" t="str">
        <f aca="false">HYPERLINK("http://www.gardenbulbs.ru/images/Lilium_CL/thumbnails/"&amp;C135&amp;".jpg","фото")</f>
        <v>фото</v>
      </c>
      <c r="G135" s="233"/>
      <c r="H135" s="234" t="s">
        <v>590</v>
      </c>
      <c r="I135" s="235" t="n">
        <v>50</v>
      </c>
      <c r="J135" s="236" t="s">
        <v>134</v>
      </c>
      <c r="K135" s="237" t="n">
        <v>10</v>
      </c>
      <c r="L135" s="238" t="n">
        <v>234.1</v>
      </c>
      <c r="M135" s="239"/>
      <c r="N135" s="240"/>
      <c r="O135" s="241" t="n">
        <f aca="false">IF(ISERROR(L135*N135),0,L135*N135)</f>
        <v>0</v>
      </c>
      <c r="P135" s="242" t="n">
        <v>4607109969908</v>
      </c>
      <c r="Q135" s="243"/>
      <c r="R135" s="157"/>
      <c r="S135" s="244" t="n">
        <f aca="false">ROUND(L135/K135,2)</f>
        <v>23.41</v>
      </c>
      <c r="T135" s="157"/>
    </row>
    <row r="136" customFormat="false" ht="29.25" hidden="false" customHeight="true" outlineLevel="0" collapsed="false">
      <c r="A136" s="220" t="n">
        <v>120</v>
      </c>
      <c r="B136" s="228" t="n">
        <v>6397</v>
      </c>
      <c r="C136" s="229" t="s">
        <v>591</v>
      </c>
      <c r="D136" s="230" t="s">
        <v>592</v>
      </c>
      <c r="E136" s="231" t="s">
        <v>593</v>
      </c>
      <c r="F136" s="232" t="str">
        <f aca="false">HYPERLINK("http://www.gardenbulbs.ru/images/Lilium_CL/thumbnails/"&amp;C136&amp;".jpg","фото")</f>
        <v>фото</v>
      </c>
      <c r="G136" s="233"/>
      <c r="H136" s="234" t="s">
        <v>594</v>
      </c>
      <c r="I136" s="235" t="n">
        <v>60</v>
      </c>
      <c r="J136" s="236" t="s">
        <v>139</v>
      </c>
      <c r="K136" s="237" t="n">
        <v>10</v>
      </c>
      <c r="L136" s="238" t="n">
        <v>267.3</v>
      </c>
      <c r="M136" s="239"/>
      <c r="N136" s="240"/>
      <c r="O136" s="241" t="n">
        <f aca="false">IF(ISERROR(L136*N136),0,L136*N136)</f>
        <v>0</v>
      </c>
      <c r="P136" s="242" t="n">
        <v>4607109931837</v>
      </c>
      <c r="Q136" s="243"/>
      <c r="R136" s="157"/>
      <c r="S136" s="244" t="n">
        <f aca="false">ROUND(L136/K136,2)</f>
        <v>26.73</v>
      </c>
      <c r="T136" s="157"/>
    </row>
    <row r="137" customFormat="false" ht="29.25" hidden="false" customHeight="true" outlineLevel="0" collapsed="false">
      <c r="A137" s="220" t="n">
        <v>121</v>
      </c>
      <c r="B137" s="228" t="n">
        <v>3225</v>
      </c>
      <c r="C137" s="229" t="s">
        <v>595</v>
      </c>
      <c r="D137" s="230" t="s">
        <v>596</v>
      </c>
      <c r="E137" s="231" t="s">
        <v>597</v>
      </c>
      <c r="F137" s="232" t="str">
        <f aca="false">HYPERLINK("http://www.gardenbulbs.ru/images/Lilium_CL/thumbnails/"&amp;C137&amp;".jpg","фото")</f>
        <v>фото</v>
      </c>
      <c r="G137" s="233"/>
      <c r="H137" s="234" t="s">
        <v>598</v>
      </c>
      <c r="I137" s="235" t="n">
        <v>80</v>
      </c>
      <c r="J137" s="236" t="s">
        <v>139</v>
      </c>
      <c r="K137" s="237" t="n">
        <v>5</v>
      </c>
      <c r="L137" s="238" t="n">
        <v>190.2</v>
      </c>
      <c r="M137" s="239"/>
      <c r="N137" s="240"/>
      <c r="O137" s="241" t="n">
        <f aca="false">IF(ISERROR(L137*N137),0,L137*N137)</f>
        <v>0</v>
      </c>
      <c r="P137" s="242" t="n">
        <v>4607109952030</v>
      </c>
      <c r="Q137" s="243"/>
      <c r="R137" s="157"/>
      <c r="S137" s="244" t="n">
        <f aca="false">ROUND(L137/K137,2)</f>
        <v>38.04</v>
      </c>
      <c r="T137" s="157"/>
    </row>
    <row r="138" customFormat="false" ht="29.25" hidden="false" customHeight="true" outlineLevel="0" collapsed="false">
      <c r="A138" s="220" t="n">
        <v>122</v>
      </c>
      <c r="B138" s="228" t="n">
        <v>2962</v>
      </c>
      <c r="C138" s="229" t="s">
        <v>599</v>
      </c>
      <c r="D138" s="230" t="s">
        <v>600</v>
      </c>
      <c r="E138" s="231" t="s">
        <v>601</v>
      </c>
      <c r="F138" s="232" t="str">
        <f aca="false">HYPERLINK("http://www.gardenbulbs.ru/images/Lilium_CL/thumbnails/"&amp;C138&amp;".jpg","фото")</f>
        <v>фото</v>
      </c>
      <c r="G138" s="233"/>
      <c r="H138" s="234" t="s">
        <v>602</v>
      </c>
      <c r="I138" s="235" t="n">
        <v>60</v>
      </c>
      <c r="J138" s="236" t="s">
        <v>139</v>
      </c>
      <c r="K138" s="237" t="n">
        <v>5</v>
      </c>
      <c r="L138" s="238" t="n">
        <v>190.2</v>
      </c>
      <c r="M138" s="239"/>
      <c r="N138" s="240"/>
      <c r="O138" s="241" t="n">
        <f aca="false">IF(ISERROR(L138*N138),0,L138*N138)</f>
        <v>0</v>
      </c>
      <c r="P138" s="242" t="n">
        <v>4607109930366</v>
      </c>
      <c r="Q138" s="243"/>
      <c r="R138" s="157"/>
      <c r="S138" s="244" t="n">
        <f aca="false">ROUND(L138/K138,2)</f>
        <v>38.04</v>
      </c>
      <c r="T138" s="157"/>
    </row>
    <row r="139" customFormat="false" ht="29.25" hidden="false" customHeight="true" outlineLevel="0" collapsed="false">
      <c r="A139" s="220" t="n">
        <v>123</v>
      </c>
      <c r="B139" s="228" t="n">
        <v>9399</v>
      </c>
      <c r="C139" s="229" t="s">
        <v>603</v>
      </c>
      <c r="D139" s="230" t="s">
        <v>604</v>
      </c>
      <c r="E139" s="231" t="s">
        <v>605</v>
      </c>
      <c r="F139" s="232" t="str">
        <f aca="false">HYPERLINK("http://www.gardenbulbs.ru/images/Lilium_CL/thumbnails/"&amp;C139&amp;".jpg","фото")</f>
        <v>фото</v>
      </c>
      <c r="G139" s="233"/>
      <c r="H139" s="234" t="s">
        <v>606</v>
      </c>
      <c r="I139" s="235" t="n">
        <v>45</v>
      </c>
      <c r="J139" s="236" t="s">
        <v>134</v>
      </c>
      <c r="K139" s="237" t="n">
        <v>7</v>
      </c>
      <c r="L139" s="238" t="n">
        <v>194.1</v>
      </c>
      <c r="M139" s="239"/>
      <c r="N139" s="240"/>
      <c r="O139" s="241" t="n">
        <f aca="false">IF(ISERROR(L139*N139),0,L139*N139)</f>
        <v>0</v>
      </c>
      <c r="P139" s="242" t="n">
        <v>4607109954249</v>
      </c>
      <c r="Q139" s="243"/>
      <c r="R139" s="157"/>
      <c r="S139" s="244" t="n">
        <f aca="false">ROUND(L139/K139,2)</f>
        <v>27.73</v>
      </c>
      <c r="T139" s="157"/>
    </row>
    <row r="140" customFormat="false" ht="29.25" hidden="false" customHeight="true" outlineLevel="0" collapsed="false">
      <c r="A140" s="220" t="n">
        <v>124</v>
      </c>
      <c r="B140" s="228" t="n">
        <v>9401</v>
      </c>
      <c r="C140" s="229" t="s">
        <v>607</v>
      </c>
      <c r="D140" s="230" t="s">
        <v>608</v>
      </c>
      <c r="E140" s="231" t="s">
        <v>609</v>
      </c>
      <c r="F140" s="232" t="str">
        <f aca="false">HYPERLINK("http://www.gardenbulbs.ru/images/Lilium_CL/thumbnails/"&amp;C140&amp;".jpg","фото")</f>
        <v>фото</v>
      </c>
      <c r="G140" s="233"/>
      <c r="H140" s="234" t="s">
        <v>610</v>
      </c>
      <c r="I140" s="235" t="n">
        <v>45</v>
      </c>
      <c r="J140" s="236" t="s">
        <v>134</v>
      </c>
      <c r="K140" s="237" t="n">
        <v>7</v>
      </c>
      <c r="L140" s="238" t="n">
        <v>194.1</v>
      </c>
      <c r="M140" s="239"/>
      <c r="N140" s="240"/>
      <c r="O140" s="241" t="n">
        <f aca="false">IF(ISERROR(L140*N140),0,L140*N140)</f>
        <v>0</v>
      </c>
      <c r="P140" s="242" t="n">
        <v>4607109976098</v>
      </c>
      <c r="Q140" s="243"/>
      <c r="R140" s="157"/>
      <c r="S140" s="244" t="n">
        <f aca="false">ROUND(L140/K140,2)</f>
        <v>27.73</v>
      </c>
      <c r="T140" s="157"/>
    </row>
    <row r="141" customFormat="false" ht="54.75" hidden="false" customHeight="true" outlineLevel="0" collapsed="false">
      <c r="A141" s="220" t="n">
        <v>125</v>
      </c>
      <c r="B141" s="228" t="n">
        <v>7041</v>
      </c>
      <c r="C141" s="229" t="s">
        <v>611</v>
      </c>
      <c r="D141" s="230" t="s">
        <v>612</v>
      </c>
      <c r="E141" s="231" t="s">
        <v>613</v>
      </c>
      <c r="F141" s="232" t="str">
        <f aca="false">HYPERLINK("http://www.gardenbulbs.ru/images/Lilium_CL/thumbnails/"&amp;C141&amp;".jpg","фото")</f>
        <v>фото</v>
      </c>
      <c r="G141" s="233"/>
      <c r="H141" s="234" t="s">
        <v>614</v>
      </c>
      <c r="I141" s="235" t="n">
        <v>100</v>
      </c>
      <c r="J141" s="236" t="s">
        <v>139</v>
      </c>
      <c r="K141" s="237" t="n">
        <v>5</v>
      </c>
      <c r="L141" s="238" t="n">
        <v>190.2</v>
      </c>
      <c r="M141" s="239"/>
      <c r="N141" s="240"/>
      <c r="O141" s="241" t="n">
        <f aca="false">IF(ISERROR(L141*N141),0,L141*N141)</f>
        <v>0</v>
      </c>
      <c r="P141" s="242" t="n">
        <v>4607109946855</v>
      </c>
      <c r="Q141" s="243"/>
      <c r="R141" s="157"/>
      <c r="S141" s="244" t="n">
        <f aca="false">ROUND(L141/K141,2)</f>
        <v>38.04</v>
      </c>
      <c r="T141" s="157"/>
    </row>
    <row r="142" customFormat="false" ht="29.25" hidden="false" customHeight="true" outlineLevel="0" collapsed="false">
      <c r="A142" s="220" t="n">
        <v>126</v>
      </c>
      <c r="B142" s="228" t="n">
        <v>6407</v>
      </c>
      <c r="C142" s="229" t="s">
        <v>615</v>
      </c>
      <c r="D142" s="230" t="s">
        <v>616</v>
      </c>
      <c r="E142" s="231" t="s">
        <v>617</v>
      </c>
      <c r="F142" s="232" t="str">
        <f aca="false">HYPERLINK("http://www.gardenbulbs.ru/images/Lilium_CL/thumbnails/"&amp;C142&amp;".jpg","фото")</f>
        <v>фото</v>
      </c>
      <c r="G142" s="233"/>
      <c r="H142" s="234" t="s">
        <v>618</v>
      </c>
      <c r="I142" s="235" t="n">
        <v>90</v>
      </c>
      <c r="J142" s="236" t="s">
        <v>139</v>
      </c>
      <c r="K142" s="237" t="n">
        <v>3</v>
      </c>
      <c r="L142" s="238" t="n">
        <v>117.9</v>
      </c>
      <c r="M142" s="239"/>
      <c r="N142" s="240"/>
      <c r="O142" s="241" t="n">
        <f aca="false">IF(ISERROR(L142*N142),0,L142*N142)</f>
        <v>0</v>
      </c>
      <c r="P142" s="242" t="n">
        <v>4607109931813</v>
      </c>
      <c r="Q142" s="243"/>
      <c r="R142" s="157"/>
      <c r="S142" s="244" t="n">
        <f aca="false">ROUND(L142/K142,2)</f>
        <v>39.3</v>
      </c>
      <c r="T142" s="157"/>
    </row>
    <row r="143" customFormat="false" ht="29.25" hidden="false" customHeight="true" outlineLevel="0" collapsed="false">
      <c r="A143" s="220" t="n">
        <v>127</v>
      </c>
      <c r="B143" s="228" t="n">
        <v>2958</v>
      </c>
      <c r="C143" s="229" t="s">
        <v>619</v>
      </c>
      <c r="D143" s="230" t="s">
        <v>620</v>
      </c>
      <c r="E143" s="231" t="s">
        <v>621</v>
      </c>
      <c r="F143" s="232" t="str">
        <f aca="false">HYPERLINK("http://www.gardenbulbs.ru/images/Lilium_CL/thumbnails/"&amp;C143&amp;".jpg","фото")</f>
        <v>фото</v>
      </c>
      <c r="G143" s="233"/>
      <c r="H143" s="234" t="s">
        <v>622</v>
      </c>
      <c r="I143" s="235" t="n">
        <v>95</v>
      </c>
      <c r="J143" s="236" t="s">
        <v>139</v>
      </c>
      <c r="K143" s="237" t="n">
        <v>5</v>
      </c>
      <c r="L143" s="238" t="n">
        <v>160.9</v>
      </c>
      <c r="M143" s="239"/>
      <c r="N143" s="240"/>
      <c r="O143" s="241" t="n">
        <f aca="false">IF(ISERROR(L143*N143),0,L143*N143)</f>
        <v>0</v>
      </c>
      <c r="P143" s="242" t="n">
        <v>4607109979426</v>
      </c>
      <c r="Q143" s="243"/>
      <c r="R143" s="157"/>
      <c r="S143" s="244" t="n">
        <f aca="false">ROUND(L143/K143,2)</f>
        <v>32.18</v>
      </c>
      <c r="T143" s="157"/>
    </row>
    <row r="144" customFormat="false" ht="15.75" hidden="false" customHeight="false" outlineLevel="0" collapsed="false">
      <c r="A144" s="220" t="n">
        <v>128</v>
      </c>
      <c r="B144" s="268"/>
      <c r="C144" s="268"/>
      <c r="D144" s="256" t="s">
        <v>623</v>
      </c>
      <c r="E144" s="256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157"/>
      <c r="S144" s="157"/>
      <c r="T144" s="157"/>
    </row>
    <row r="145" customFormat="false" ht="29.25" hidden="false" customHeight="true" outlineLevel="0" collapsed="false">
      <c r="A145" s="220" t="n">
        <v>129</v>
      </c>
      <c r="B145" s="228" t="n">
        <v>229</v>
      </c>
      <c r="C145" s="229" t="s">
        <v>624</v>
      </c>
      <c r="D145" s="230" t="s">
        <v>625</v>
      </c>
      <c r="E145" s="231" t="s">
        <v>626</v>
      </c>
      <c r="F145" s="232" t="str">
        <f aca="false">HYPERLINK("http://www.gardenbulbs.ru/images/Lilium_CL/thumbnails/"&amp;C145&amp;".jpg","фото")</f>
        <v>фото</v>
      </c>
      <c r="G145" s="233"/>
      <c r="H145" s="234" t="s">
        <v>627</v>
      </c>
      <c r="I145" s="235" t="n">
        <v>65</v>
      </c>
      <c r="J145" s="236" t="s">
        <v>139</v>
      </c>
      <c r="K145" s="237" t="n">
        <v>5</v>
      </c>
      <c r="L145" s="238" t="n">
        <v>248.8</v>
      </c>
      <c r="M145" s="239"/>
      <c r="N145" s="240"/>
      <c r="O145" s="241" t="n">
        <f aca="false">IF(ISERROR(L145*N145),0,L145*N145)</f>
        <v>0</v>
      </c>
      <c r="P145" s="242" t="n">
        <v>4607109979402</v>
      </c>
      <c r="Q145" s="243"/>
      <c r="R145" s="157"/>
      <c r="S145" s="244" t="n">
        <f aca="false">ROUND(L145/K145,2)</f>
        <v>49.76</v>
      </c>
      <c r="T145" s="157"/>
    </row>
    <row r="146" customFormat="false" ht="29.25" hidden="false" customHeight="true" outlineLevel="0" collapsed="false">
      <c r="A146" s="220" t="n">
        <v>130</v>
      </c>
      <c r="B146" s="228" t="n">
        <v>1422</v>
      </c>
      <c r="C146" s="229" t="s">
        <v>628</v>
      </c>
      <c r="D146" s="230" t="s">
        <v>629</v>
      </c>
      <c r="E146" s="231" t="s">
        <v>630</v>
      </c>
      <c r="F146" s="232" t="str">
        <f aca="false">HYPERLINK("http://www.gardenbulbs.ru/images/Lilium_CL/thumbnails/"&amp;C146&amp;".jpg","фото")</f>
        <v>фото</v>
      </c>
      <c r="G146" s="233"/>
      <c r="H146" s="234" t="s">
        <v>627</v>
      </c>
      <c r="I146" s="235" t="n">
        <v>60</v>
      </c>
      <c r="J146" s="236" t="s">
        <v>139</v>
      </c>
      <c r="K146" s="237" t="n">
        <v>2</v>
      </c>
      <c r="L146" s="238" t="n">
        <v>111</v>
      </c>
      <c r="M146" s="239"/>
      <c r="N146" s="240"/>
      <c r="O146" s="241" t="n">
        <f aca="false">IF(ISERROR(L146*N146),0,L146*N146)</f>
        <v>0</v>
      </c>
      <c r="P146" s="242" t="n">
        <v>4607109963647</v>
      </c>
      <c r="Q146" s="243"/>
      <c r="R146" s="157"/>
      <c r="S146" s="244" t="n">
        <f aca="false">ROUND(L146/K146,2)</f>
        <v>55.5</v>
      </c>
      <c r="T146" s="157"/>
    </row>
    <row r="147" customFormat="false" ht="29.25" hidden="false" customHeight="true" outlineLevel="0" collapsed="false">
      <c r="A147" s="220" t="n">
        <v>131</v>
      </c>
      <c r="B147" s="228" t="n">
        <v>182</v>
      </c>
      <c r="C147" s="229" t="s">
        <v>631</v>
      </c>
      <c r="D147" s="230" t="s">
        <v>632</v>
      </c>
      <c r="E147" s="231" t="s">
        <v>633</v>
      </c>
      <c r="F147" s="232" t="str">
        <f aca="false">HYPERLINK("http://www.gardenbulbs.ru/images/Lilium_CL/thumbnails/"&amp;C147&amp;".jpg","фото")</f>
        <v>фото</v>
      </c>
      <c r="G147" s="233"/>
      <c r="H147" s="234" t="s">
        <v>634</v>
      </c>
      <c r="I147" s="235" t="n">
        <v>60</v>
      </c>
      <c r="J147" s="236" t="s">
        <v>139</v>
      </c>
      <c r="K147" s="237" t="n">
        <v>5</v>
      </c>
      <c r="L147" s="238" t="n">
        <v>287.8</v>
      </c>
      <c r="M147" s="239"/>
      <c r="N147" s="240"/>
      <c r="O147" s="241" t="n">
        <f aca="false">IF(ISERROR(L147*N147),0,L147*N147)</f>
        <v>0</v>
      </c>
      <c r="P147" s="242" t="n">
        <v>4607109960417</v>
      </c>
      <c r="Q147" s="243"/>
      <c r="R147" s="157"/>
      <c r="S147" s="244" t="n">
        <f aca="false">ROUND(L147/K147,2)</f>
        <v>57.56</v>
      </c>
      <c r="T147" s="157"/>
    </row>
    <row r="148" customFormat="false" ht="43.5" hidden="false" customHeight="true" outlineLevel="0" collapsed="false">
      <c r="A148" s="220" t="n">
        <v>132</v>
      </c>
      <c r="B148" s="228" t="n">
        <v>10643</v>
      </c>
      <c r="C148" s="229" t="s">
        <v>635</v>
      </c>
      <c r="D148" s="230" t="s">
        <v>636</v>
      </c>
      <c r="E148" s="231" t="s">
        <v>637</v>
      </c>
      <c r="F148" s="232" t="str">
        <f aca="false">HYPERLINK("http://www.gardenbulbs.ru/images/Lilium_CL/thumbnails/"&amp;C148&amp;".jpg","фото")</f>
        <v>фото</v>
      </c>
      <c r="G148" s="233"/>
      <c r="H148" s="234" t="s">
        <v>638</v>
      </c>
      <c r="I148" s="235" t="n">
        <v>100</v>
      </c>
      <c r="J148" s="236" t="s">
        <v>139</v>
      </c>
      <c r="K148" s="237" t="n">
        <v>5</v>
      </c>
      <c r="L148" s="238" t="n">
        <v>287.8</v>
      </c>
      <c r="M148" s="239"/>
      <c r="N148" s="240"/>
      <c r="O148" s="241" t="n">
        <f aca="false">IF(ISERROR(L148*N148),0,L148*N148)</f>
        <v>0</v>
      </c>
      <c r="P148" s="242" t="n">
        <v>4607109926871</v>
      </c>
      <c r="Q148" s="243" t="s">
        <v>226</v>
      </c>
      <c r="R148" s="157"/>
      <c r="S148" s="244" t="n">
        <f aca="false">ROUND(L148/K148,2)</f>
        <v>57.56</v>
      </c>
      <c r="T148" s="157"/>
    </row>
    <row r="149" customFormat="false" ht="29.25" hidden="false" customHeight="true" outlineLevel="0" collapsed="false">
      <c r="A149" s="220" t="n">
        <v>133</v>
      </c>
      <c r="B149" s="228" t="n">
        <v>847</v>
      </c>
      <c r="C149" s="229" t="s">
        <v>639</v>
      </c>
      <c r="D149" s="230" t="s">
        <v>640</v>
      </c>
      <c r="E149" s="231" t="s">
        <v>641</v>
      </c>
      <c r="F149" s="232" t="str">
        <f aca="false">HYPERLINK("http://www.gardenbulbs.ru/images/Lilium_CL/thumbnails/"&amp;C149&amp;".jpg","фото")</f>
        <v>фото</v>
      </c>
      <c r="G149" s="233"/>
      <c r="H149" s="234" t="s">
        <v>642</v>
      </c>
      <c r="I149" s="235" t="n">
        <v>90</v>
      </c>
      <c r="J149" s="236" t="s">
        <v>139</v>
      </c>
      <c r="K149" s="237" t="n">
        <v>5</v>
      </c>
      <c r="L149" s="238" t="n">
        <v>287.8</v>
      </c>
      <c r="M149" s="239"/>
      <c r="N149" s="240"/>
      <c r="O149" s="241" t="n">
        <f aca="false">IF(ISERROR(L149*N149),0,L149*N149)</f>
        <v>0</v>
      </c>
      <c r="P149" s="242" t="n">
        <v>4607109930359</v>
      </c>
      <c r="Q149" s="243"/>
      <c r="R149" s="157"/>
      <c r="S149" s="244" t="n">
        <f aca="false">ROUND(L149/K149,2)</f>
        <v>57.56</v>
      </c>
      <c r="T149" s="157"/>
    </row>
    <row r="150" customFormat="false" ht="29.25" hidden="false" customHeight="true" outlineLevel="0" collapsed="false">
      <c r="A150" s="220" t="n">
        <v>134</v>
      </c>
      <c r="B150" s="228" t="n">
        <v>4323</v>
      </c>
      <c r="C150" s="229" t="s">
        <v>643</v>
      </c>
      <c r="D150" s="230" t="s">
        <v>644</v>
      </c>
      <c r="E150" s="231" t="s">
        <v>645</v>
      </c>
      <c r="F150" s="232" t="str">
        <f aca="false">HYPERLINK("http://www.gardenbulbs.ru/images/Lilium_CL/thumbnails/"&amp;C150&amp;".jpg","фото")</f>
        <v>фото</v>
      </c>
      <c r="G150" s="233"/>
      <c r="H150" s="234" t="s">
        <v>646</v>
      </c>
      <c r="I150" s="235" t="n">
        <v>80</v>
      </c>
      <c r="J150" s="236" t="s">
        <v>139</v>
      </c>
      <c r="K150" s="237" t="n">
        <v>5</v>
      </c>
      <c r="L150" s="238" t="n">
        <v>258.5</v>
      </c>
      <c r="M150" s="239"/>
      <c r="N150" s="240"/>
      <c r="O150" s="241" t="n">
        <f aca="false">IF(ISERROR(L150*N150),0,L150*N150)</f>
        <v>0</v>
      </c>
      <c r="P150" s="242" t="n">
        <v>4607109987445</v>
      </c>
      <c r="Q150" s="243"/>
      <c r="R150" s="157"/>
      <c r="S150" s="244" t="n">
        <f aca="false">ROUND(L150/K150,2)</f>
        <v>51.7</v>
      </c>
      <c r="T150" s="157"/>
    </row>
    <row r="151" customFormat="false" ht="29.25" hidden="false" customHeight="true" outlineLevel="0" collapsed="false">
      <c r="A151" s="220" t="n">
        <v>135</v>
      </c>
      <c r="B151" s="228" t="n">
        <v>1009</v>
      </c>
      <c r="C151" s="229" t="s">
        <v>647</v>
      </c>
      <c r="D151" s="230" t="s">
        <v>648</v>
      </c>
      <c r="E151" s="231" t="s">
        <v>649</v>
      </c>
      <c r="F151" s="232" t="str">
        <f aca="false">HYPERLINK("http://www.gardenbulbs.ru/images/Lilium_CL/thumbnails/"&amp;C151&amp;".jpg","фото")</f>
        <v>фото</v>
      </c>
      <c r="G151" s="233"/>
      <c r="H151" s="234" t="s">
        <v>650</v>
      </c>
      <c r="I151" s="235" t="n">
        <v>100</v>
      </c>
      <c r="J151" s="236" t="s">
        <v>139</v>
      </c>
      <c r="K151" s="237" t="n">
        <v>5</v>
      </c>
      <c r="L151" s="238" t="n">
        <v>287.8</v>
      </c>
      <c r="M151" s="239"/>
      <c r="N151" s="240"/>
      <c r="O151" s="241" t="n">
        <f aca="false">IF(ISERROR(L151*N151),0,L151*N151)</f>
        <v>0</v>
      </c>
      <c r="P151" s="242" t="n">
        <v>4607109930342</v>
      </c>
      <c r="Q151" s="243"/>
      <c r="R151" s="157"/>
      <c r="S151" s="244" t="n">
        <f aca="false">ROUND(L151/K151,2)</f>
        <v>57.56</v>
      </c>
      <c r="T151" s="157"/>
    </row>
    <row r="152" customFormat="false" ht="29.25" hidden="false" customHeight="true" outlineLevel="0" collapsed="false">
      <c r="A152" s="220" t="n">
        <v>136</v>
      </c>
      <c r="B152" s="228" t="n">
        <v>1442</v>
      </c>
      <c r="C152" s="229" t="s">
        <v>651</v>
      </c>
      <c r="D152" s="230" t="s">
        <v>652</v>
      </c>
      <c r="E152" s="231" t="s">
        <v>653</v>
      </c>
      <c r="F152" s="232" t="str">
        <f aca="false">HYPERLINK("http://www.gardenbulbs.ru/images/Lilium_CL/thumbnails/"&amp;C152&amp;".jpg","фото")</f>
        <v>фото</v>
      </c>
      <c r="G152" s="233"/>
      <c r="H152" s="234" t="s">
        <v>654</v>
      </c>
      <c r="I152" s="235" t="n">
        <v>70</v>
      </c>
      <c r="J152" s="236" t="s">
        <v>139</v>
      </c>
      <c r="K152" s="237" t="n">
        <v>5</v>
      </c>
      <c r="L152" s="238" t="n">
        <v>263.4</v>
      </c>
      <c r="M152" s="239"/>
      <c r="N152" s="240"/>
      <c r="O152" s="241" t="n">
        <f aca="false">IF(ISERROR(L152*N152),0,L152*N152)</f>
        <v>0</v>
      </c>
      <c r="P152" s="242" t="n">
        <v>4607109979433</v>
      </c>
      <c r="Q152" s="243"/>
      <c r="R152" s="157"/>
      <c r="S152" s="244" t="n">
        <f aca="false">ROUND(L152/K152,2)</f>
        <v>52.68</v>
      </c>
      <c r="T152" s="157"/>
    </row>
    <row r="153" customFormat="false" ht="43.5" hidden="false" customHeight="true" outlineLevel="0" collapsed="false">
      <c r="A153" s="220" t="n">
        <v>137</v>
      </c>
      <c r="B153" s="228" t="n">
        <v>7033</v>
      </c>
      <c r="C153" s="229" t="s">
        <v>655</v>
      </c>
      <c r="D153" s="230" t="s">
        <v>656</v>
      </c>
      <c r="E153" s="231" t="s">
        <v>657</v>
      </c>
      <c r="F153" s="232" t="str">
        <f aca="false">HYPERLINK("http://www.gardenbulbs.ru/images/Lilium_CL/thumbnails/"&amp;C153&amp;".jpg","фото")</f>
        <v>фото</v>
      </c>
      <c r="G153" s="233"/>
      <c r="H153" s="234" t="s">
        <v>658</v>
      </c>
      <c r="I153" s="235" t="n">
        <v>90</v>
      </c>
      <c r="J153" s="236" t="s">
        <v>139</v>
      </c>
      <c r="K153" s="237" t="n">
        <v>5</v>
      </c>
      <c r="L153" s="238" t="n">
        <v>248.8</v>
      </c>
      <c r="M153" s="239"/>
      <c r="N153" s="240"/>
      <c r="O153" s="241" t="n">
        <f aca="false">IF(ISERROR(L153*N153),0,L153*N153)</f>
        <v>0</v>
      </c>
      <c r="P153" s="242" t="n">
        <v>4607109946770</v>
      </c>
      <c r="Q153" s="243"/>
      <c r="R153" s="157"/>
      <c r="S153" s="244" t="n">
        <f aca="false">ROUND(L153/K153,2)</f>
        <v>49.76</v>
      </c>
      <c r="T153" s="157"/>
    </row>
    <row r="154" customFormat="false" ht="29.25" hidden="false" customHeight="true" outlineLevel="0" collapsed="false">
      <c r="A154" s="220" t="n">
        <v>138</v>
      </c>
      <c r="B154" s="228" t="n">
        <v>183</v>
      </c>
      <c r="C154" s="229" t="s">
        <v>659</v>
      </c>
      <c r="D154" s="230" t="s">
        <v>660</v>
      </c>
      <c r="E154" s="231" t="s">
        <v>661</v>
      </c>
      <c r="F154" s="232" t="str">
        <f aca="false">HYPERLINK("http://www.gardenbulbs.ru/images/Lilium_CL/thumbnails/"&amp;C154&amp;".jpg","фото")</f>
        <v>фото</v>
      </c>
      <c r="G154" s="233"/>
      <c r="H154" s="234" t="s">
        <v>662</v>
      </c>
      <c r="I154" s="235" t="n">
        <v>90</v>
      </c>
      <c r="J154" s="236" t="s">
        <v>139</v>
      </c>
      <c r="K154" s="237" t="n">
        <v>5</v>
      </c>
      <c r="L154" s="238" t="n">
        <v>287.8</v>
      </c>
      <c r="M154" s="239"/>
      <c r="N154" s="240"/>
      <c r="O154" s="241" t="n">
        <f aca="false">IF(ISERROR(L154*N154),0,L154*N154)</f>
        <v>0</v>
      </c>
      <c r="P154" s="242" t="n">
        <v>4607109960424</v>
      </c>
      <c r="Q154" s="243"/>
      <c r="R154" s="157"/>
      <c r="S154" s="244" t="n">
        <f aca="false">ROUND(L154/K154,2)</f>
        <v>57.56</v>
      </c>
      <c r="T154" s="157"/>
    </row>
    <row r="155" customFormat="false" ht="29.25" hidden="false" customHeight="true" outlineLevel="0" collapsed="false">
      <c r="A155" s="220" t="n">
        <v>139</v>
      </c>
      <c r="B155" s="228" t="n">
        <v>427</v>
      </c>
      <c r="C155" s="229" t="s">
        <v>663</v>
      </c>
      <c r="D155" s="230" t="s">
        <v>664</v>
      </c>
      <c r="E155" s="231" t="s">
        <v>665</v>
      </c>
      <c r="F155" s="232" t="str">
        <f aca="false">HYPERLINK("http://www.gardenbulbs.ru/images/Lilium_CL/thumbnails/"&amp;C155&amp;".jpg","фото")</f>
        <v>фото</v>
      </c>
      <c r="G155" s="233"/>
      <c r="H155" s="234" t="s">
        <v>650</v>
      </c>
      <c r="I155" s="235" t="n">
        <v>80</v>
      </c>
      <c r="J155" s="236" t="s">
        <v>139</v>
      </c>
      <c r="K155" s="237" t="n">
        <v>5</v>
      </c>
      <c r="L155" s="238" t="n">
        <v>263.4</v>
      </c>
      <c r="M155" s="239"/>
      <c r="N155" s="240"/>
      <c r="O155" s="241" t="n">
        <f aca="false">IF(ISERROR(L155*N155),0,L155*N155)</f>
        <v>0</v>
      </c>
      <c r="P155" s="242" t="n">
        <v>4607109961742</v>
      </c>
      <c r="Q155" s="243"/>
      <c r="R155" s="157"/>
      <c r="S155" s="244" t="n">
        <f aca="false">ROUND(L155/K155,2)</f>
        <v>52.68</v>
      </c>
      <c r="T155" s="157"/>
    </row>
    <row r="156" customFormat="false" ht="51" hidden="false" customHeight="true" outlineLevel="0" collapsed="false">
      <c r="A156" s="220" t="n">
        <v>140</v>
      </c>
      <c r="B156" s="228" t="n">
        <v>7034</v>
      </c>
      <c r="C156" s="229" t="s">
        <v>666</v>
      </c>
      <c r="D156" s="230" t="s">
        <v>667</v>
      </c>
      <c r="E156" s="231" t="s">
        <v>668</v>
      </c>
      <c r="F156" s="232" t="str">
        <f aca="false">HYPERLINK("http://www.gardenbulbs.ru/images/Lilium_CL/thumbnails/"&amp;C156&amp;".jpg","фото")</f>
        <v>фото</v>
      </c>
      <c r="G156" s="233"/>
      <c r="H156" s="234" t="s">
        <v>669</v>
      </c>
      <c r="I156" s="235" t="n">
        <v>100</v>
      </c>
      <c r="J156" s="236" t="s">
        <v>139</v>
      </c>
      <c r="K156" s="237" t="n">
        <v>5</v>
      </c>
      <c r="L156" s="238" t="n">
        <v>263.4</v>
      </c>
      <c r="M156" s="239"/>
      <c r="N156" s="240"/>
      <c r="O156" s="241" t="n">
        <f aca="false">IF(ISERROR(L156*N156),0,L156*N156)</f>
        <v>0</v>
      </c>
      <c r="P156" s="242" t="n">
        <v>4607109946787</v>
      </c>
      <c r="Q156" s="243"/>
      <c r="R156" s="157"/>
      <c r="S156" s="244" t="n">
        <f aca="false">ROUND(L156/K156,2)</f>
        <v>52.68</v>
      </c>
      <c r="T156" s="157"/>
    </row>
    <row r="157" customFormat="false" ht="29.25" hidden="false" customHeight="true" outlineLevel="0" collapsed="false">
      <c r="A157" s="220" t="n">
        <v>141</v>
      </c>
      <c r="B157" s="228" t="n">
        <v>2770</v>
      </c>
      <c r="C157" s="229" t="s">
        <v>670</v>
      </c>
      <c r="D157" s="230" t="s">
        <v>671</v>
      </c>
      <c r="E157" s="231" t="s">
        <v>672</v>
      </c>
      <c r="F157" s="232" t="str">
        <f aca="false">HYPERLINK("http://www.gardenbulbs.ru/images/Lilium_CL/thumbnails/"&amp;C157&amp;".jpg","фото")</f>
        <v>фото</v>
      </c>
      <c r="G157" s="233"/>
      <c r="H157" s="234" t="s">
        <v>673</v>
      </c>
      <c r="I157" s="235" t="n">
        <v>75</v>
      </c>
      <c r="J157" s="236" t="s">
        <v>139</v>
      </c>
      <c r="K157" s="237" t="n">
        <v>5</v>
      </c>
      <c r="L157" s="238" t="n">
        <v>263.4</v>
      </c>
      <c r="M157" s="239"/>
      <c r="N157" s="240"/>
      <c r="O157" s="241" t="n">
        <f aca="false">IF(ISERROR(L157*N157),0,L157*N157)</f>
        <v>0</v>
      </c>
      <c r="P157" s="242" t="n">
        <v>4607109967720</v>
      </c>
      <c r="Q157" s="243"/>
      <c r="R157" s="157"/>
      <c r="S157" s="244" t="n">
        <f aca="false">ROUND(L157/K157,2)</f>
        <v>52.68</v>
      </c>
      <c r="T157" s="157"/>
    </row>
    <row r="158" customFormat="false" ht="29.25" hidden="false" customHeight="true" outlineLevel="0" collapsed="false">
      <c r="A158" s="220" t="n">
        <v>142</v>
      </c>
      <c r="B158" s="228" t="n">
        <v>10644</v>
      </c>
      <c r="C158" s="229" t="s">
        <v>674</v>
      </c>
      <c r="D158" s="230" t="s">
        <v>675</v>
      </c>
      <c r="E158" s="231" t="s">
        <v>676</v>
      </c>
      <c r="F158" s="232" t="str">
        <f aca="false">HYPERLINK("http://www.gardenbulbs.ru/images/Lilium_CL/thumbnails/"&amp;C158&amp;".jpg","фото")</f>
        <v>фото</v>
      </c>
      <c r="G158" s="233"/>
      <c r="H158" s="234" t="s">
        <v>677</v>
      </c>
      <c r="I158" s="235" t="n">
        <v>100</v>
      </c>
      <c r="J158" s="236" t="s">
        <v>139</v>
      </c>
      <c r="K158" s="237" t="n">
        <v>5</v>
      </c>
      <c r="L158" s="238" t="n">
        <v>287.8</v>
      </c>
      <c r="M158" s="239"/>
      <c r="N158" s="240"/>
      <c r="O158" s="241" t="n">
        <f aca="false">IF(ISERROR(L158*N158),0,L158*N158)</f>
        <v>0</v>
      </c>
      <c r="P158" s="242" t="n">
        <v>4607109926864</v>
      </c>
      <c r="Q158" s="243" t="s">
        <v>226</v>
      </c>
      <c r="R158" s="157"/>
      <c r="S158" s="244" t="n">
        <f aca="false">ROUND(L158/K158,2)</f>
        <v>57.56</v>
      </c>
      <c r="T158" s="157"/>
    </row>
    <row r="159" customFormat="false" ht="29.25" hidden="false" customHeight="true" outlineLevel="0" collapsed="false">
      <c r="A159" s="220" t="n">
        <v>143</v>
      </c>
      <c r="B159" s="228" t="n">
        <v>7035</v>
      </c>
      <c r="C159" s="229" t="s">
        <v>678</v>
      </c>
      <c r="D159" s="230" t="s">
        <v>679</v>
      </c>
      <c r="E159" s="231" t="s">
        <v>680</v>
      </c>
      <c r="F159" s="232" t="str">
        <f aca="false">HYPERLINK("http://www.gardenbulbs.ru/images/Lilium_CL/thumbnails/"&amp;C159&amp;".jpg","фото")</f>
        <v>фото</v>
      </c>
      <c r="G159" s="233"/>
      <c r="H159" s="234" t="s">
        <v>681</v>
      </c>
      <c r="I159" s="235" t="n">
        <v>100</v>
      </c>
      <c r="J159" s="236" t="s">
        <v>139</v>
      </c>
      <c r="K159" s="237" t="n">
        <v>5</v>
      </c>
      <c r="L159" s="238" t="n">
        <v>268.3</v>
      </c>
      <c r="M159" s="239"/>
      <c r="N159" s="240"/>
      <c r="O159" s="241" t="n">
        <f aca="false">IF(ISERROR(L159*N159),0,L159*N159)</f>
        <v>0</v>
      </c>
      <c r="P159" s="242" t="n">
        <v>4607109946794</v>
      </c>
      <c r="Q159" s="243"/>
      <c r="R159" s="157"/>
      <c r="S159" s="244" t="n">
        <f aca="false">ROUND(L159/K159,2)</f>
        <v>53.66</v>
      </c>
      <c r="T159" s="157"/>
    </row>
    <row r="160" customFormat="false" ht="29.25" hidden="false" customHeight="true" outlineLevel="0" collapsed="false">
      <c r="A160" s="220" t="n">
        <v>144</v>
      </c>
      <c r="B160" s="228" t="n">
        <v>3825</v>
      </c>
      <c r="C160" s="229" t="s">
        <v>682</v>
      </c>
      <c r="D160" s="230" t="s">
        <v>683</v>
      </c>
      <c r="E160" s="231" t="s">
        <v>684</v>
      </c>
      <c r="F160" s="232" t="str">
        <f aca="false">HYPERLINK("http://www.gardenbulbs.ru/images/Lilium_CL/thumbnails/"&amp;C160&amp;".jpg","фото")</f>
        <v>фото</v>
      </c>
      <c r="G160" s="233"/>
      <c r="H160" s="234" t="s">
        <v>685</v>
      </c>
      <c r="I160" s="235" t="n">
        <v>100</v>
      </c>
      <c r="J160" s="236" t="s">
        <v>139</v>
      </c>
      <c r="K160" s="237" t="n">
        <v>3</v>
      </c>
      <c r="L160" s="238" t="n">
        <v>176.5</v>
      </c>
      <c r="M160" s="239"/>
      <c r="N160" s="240"/>
      <c r="O160" s="241" t="n">
        <f aca="false">IF(ISERROR(L160*N160),0,L160*N160)</f>
        <v>0</v>
      </c>
      <c r="P160" s="242" t="n">
        <v>4607109930335</v>
      </c>
      <c r="Q160" s="243"/>
      <c r="R160" s="157"/>
      <c r="S160" s="244" t="n">
        <f aca="false">ROUND(L160/K160,2)</f>
        <v>58.83</v>
      </c>
      <c r="T160" s="157"/>
    </row>
    <row r="161" customFormat="false" ht="29.25" hidden="false" customHeight="true" outlineLevel="0" collapsed="false">
      <c r="A161" s="220" t="n">
        <v>145</v>
      </c>
      <c r="B161" s="228" t="n">
        <v>472</v>
      </c>
      <c r="C161" s="229" t="s">
        <v>686</v>
      </c>
      <c r="D161" s="230" t="s">
        <v>687</v>
      </c>
      <c r="E161" s="231" t="s">
        <v>688</v>
      </c>
      <c r="F161" s="232" t="str">
        <f aca="false">HYPERLINK("http://www.gardenbulbs.ru/images/Lilium_CL/thumbnails/"&amp;C161&amp;".jpg","фото")</f>
        <v>фото</v>
      </c>
      <c r="G161" s="233"/>
      <c r="H161" s="234" t="s">
        <v>689</v>
      </c>
      <c r="I161" s="235" t="n">
        <v>90</v>
      </c>
      <c r="J161" s="236" t="s">
        <v>139</v>
      </c>
      <c r="K161" s="237" t="n">
        <v>5</v>
      </c>
      <c r="L161" s="238" t="n">
        <v>268.3</v>
      </c>
      <c r="M161" s="239"/>
      <c r="N161" s="240"/>
      <c r="O161" s="241" t="n">
        <f aca="false">IF(ISERROR(L161*N161),0,L161*N161)</f>
        <v>0</v>
      </c>
      <c r="P161" s="242" t="n">
        <v>4607109961773</v>
      </c>
      <c r="Q161" s="243"/>
      <c r="R161" s="157"/>
      <c r="S161" s="244" t="n">
        <f aca="false">ROUND(L161/K161,2)</f>
        <v>53.66</v>
      </c>
      <c r="T161" s="157"/>
    </row>
    <row r="162" customFormat="false" ht="29.25" hidden="false" customHeight="true" outlineLevel="0" collapsed="false">
      <c r="A162" s="220" t="n">
        <v>146</v>
      </c>
      <c r="B162" s="228" t="n">
        <v>184</v>
      </c>
      <c r="C162" s="229" t="s">
        <v>690</v>
      </c>
      <c r="D162" s="230" t="s">
        <v>691</v>
      </c>
      <c r="E162" s="231" t="s">
        <v>692</v>
      </c>
      <c r="F162" s="232" t="str">
        <f aca="false">HYPERLINK("http://www.gardenbulbs.ru/images/Lilium_CL/thumbnails/"&amp;C162&amp;".jpg","фото")</f>
        <v>фото</v>
      </c>
      <c r="G162" s="233"/>
      <c r="H162" s="234" t="s">
        <v>693</v>
      </c>
      <c r="I162" s="235" t="n">
        <v>95</v>
      </c>
      <c r="J162" s="236" t="s">
        <v>247</v>
      </c>
      <c r="K162" s="237" t="n">
        <v>3</v>
      </c>
      <c r="L162" s="238" t="n">
        <v>164.8</v>
      </c>
      <c r="M162" s="239"/>
      <c r="N162" s="240"/>
      <c r="O162" s="241" t="n">
        <f aca="false">IF(ISERROR(L162*N162),0,L162*N162)</f>
        <v>0</v>
      </c>
      <c r="P162" s="242" t="n">
        <v>4607109960431</v>
      </c>
      <c r="Q162" s="243"/>
      <c r="R162" s="157"/>
      <c r="S162" s="244" t="n">
        <f aca="false">ROUND(L162/K162,2)</f>
        <v>54.93</v>
      </c>
      <c r="T162" s="157"/>
    </row>
    <row r="163" customFormat="false" ht="56.25" hidden="false" customHeight="true" outlineLevel="0" collapsed="false">
      <c r="A163" s="220" t="n">
        <v>147</v>
      </c>
      <c r="B163" s="228" t="n">
        <v>7039</v>
      </c>
      <c r="C163" s="229" t="s">
        <v>694</v>
      </c>
      <c r="D163" s="230" t="s">
        <v>695</v>
      </c>
      <c r="E163" s="231" t="s">
        <v>696</v>
      </c>
      <c r="F163" s="232" t="str">
        <f aca="false">HYPERLINK("http://www.gardenbulbs.ru/images/Lilium_CL/thumbnails/"&amp;C163&amp;".jpg","фото")</f>
        <v>фото</v>
      </c>
      <c r="G163" s="233"/>
      <c r="H163" s="234" t="s">
        <v>697</v>
      </c>
      <c r="I163" s="235" t="n">
        <v>100</v>
      </c>
      <c r="J163" s="236" t="s">
        <v>139</v>
      </c>
      <c r="K163" s="237" t="n">
        <v>5</v>
      </c>
      <c r="L163" s="238" t="n">
        <v>268.3</v>
      </c>
      <c r="M163" s="239"/>
      <c r="N163" s="240"/>
      <c r="O163" s="241" t="n">
        <f aca="false">IF(ISERROR(L163*N163),0,L163*N163)</f>
        <v>0</v>
      </c>
      <c r="P163" s="242" t="n">
        <v>4607109946831</v>
      </c>
      <c r="Q163" s="243"/>
      <c r="R163" s="157"/>
      <c r="S163" s="244" t="n">
        <f aca="false">ROUND(L163/K163,2)</f>
        <v>53.66</v>
      </c>
      <c r="T163" s="157"/>
    </row>
    <row r="164" customFormat="false" ht="50.25" hidden="false" customHeight="true" outlineLevel="0" collapsed="false">
      <c r="A164" s="220" t="n">
        <v>148</v>
      </c>
      <c r="B164" s="228" t="n">
        <v>7040</v>
      </c>
      <c r="C164" s="229" t="s">
        <v>698</v>
      </c>
      <c r="D164" s="230" t="s">
        <v>699</v>
      </c>
      <c r="E164" s="231" t="s">
        <v>700</v>
      </c>
      <c r="F164" s="232" t="str">
        <f aca="false">HYPERLINK("http://www.gardenbulbs.ru/images/Lilium_CL/thumbnails/"&amp;C164&amp;".jpg","фото")</f>
        <v>фото</v>
      </c>
      <c r="G164" s="233"/>
      <c r="H164" s="234" t="s">
        <v>701</v>
      </c>
      <c r="I164" s="235" t="n">
        <v>90</v>
      </c>
      <c r="J164" s="236" t="s">
        <v>139</v>
      </c>
      <c r="K164" s="237" t="n">
        <v>3</v>
      </c>
      <c r="L164" s="238" t="n">
        <v>153</v>
      </c>
      <c r="M164" s="239"/>
      <c r="N164" s="240"/>
      <c r="O164" s="241" t="n">
        <f aca="false">IF(ISERROR(L164*N164),0,L164*N164)</f>
        <v>0</v>
      </c>
      <c r="P164" s="242" t="n">
        <v>4607109946848</v>
      </c>
      <c r="Q164" s="243"/>
      <c r="R164" s="157"/>
      <c r="S164" s="244" t="n">
        <f aca="false">ROUND(L164/K164,2)</f>
        <v>51</v>
      </c>
      <c r="T164" s="157"/>
    </row>
    <row r="165" customFormat="false" ht="29.25" hidden="false" customHeight="true" outlineLevel="0" collapsed="false">
      <c r="A165" s="220" t="n">
        <v>149</v>
      </c>
      <c r="B165" s="228" t="n">
        <v>6408</v>
      </c>
      <c r="C165" s="229" t="s">
        <v>702</v>
      </c>
      <c r="D165" s="230" t="s">
        <v>703</v>
      </c>
      <c r="E165" s="231" t="s">
        <v>704</v>
      </c>
      <c r="F165" s="232" t="str">
        <f aca="false">HYPERLINK("http://www.gardenbulbs.ru/images/Lilium_CL/thumbnails/"&amp;C165&amp;".jpg","фото")</f>
        <v>фото</v>
      </c>
      <c r="G165" s="233"/>
      <c r="H165" s="234" t="s">
        <v>705</v>
      </c>
      <c r="I165" s="235" t="n">
        <v>90</v>
      </c>
      <c r="J165" s="236" t="s">
        <v>139</v>
      </c>
      <c r="K165" s="237" t="n">
        <v>5</v>
      </c>
      <c r="L165" s="238" t="n">
        <v>268.3</v>
      </c>
      <c r="M165" s="239"/>
      <c r="N165" s="240"/>
      <c r="O165" s="241" t="n">
        <f aca="false">IF(ISERROR(L165*N165),0,L165*N165)</f>
        <v>0</v>
      </c>
      <c r="P165" s="242" t="n">
        <v>4607109931806</v>
      </c>
      <c r="Q165" s="243"/>
      <c r="R165" s="157"/>
      <c r="S165" s="244" t="n">
        <f aca="false">ROUND(L165/K165,2)</f>
        <v>53.66</v>
      </c>
      <c r="T165" s="157"/>
    </row>
    <row r="166" customFormat="false" ht="45" hidden="false" customHeight="true" outlineLevel="0" collapsed="false">
      <c r="A166" s="220" t="n">
        <v>150</v>
      </c>
      <c r="B166" s="228" t="n">
        <v>4328</v>
      </c>
      <c r="C166" s="229" t="s">
        <v>706</v>
      </c>
      <c r="D166" s="230" t="s">
        <v>707</v>
      </c>
      <c r="E166" s="231" t="s">
        <v>708</v>
      </c>
      <c r="F166" s="232" t="str">
        <f aca="false">HYPERLINK("http://www.gardenbulbs.ru/images/Lilium_CL/thumbnails/"&amp;C166&amp;".jpg","фото")</f>
        <v>фото</v>
      </c>
      <c r="G166" s="233"/>
      <c r="H166" s="234" t="s">
        <v>709</v>
      </c>
      <c r="I166" s="235" t="n">
        <v>100</v>
      </c>
      <c r="J166" s="236" t="s">
        <v>139</v>
      </c>
      <c r="K166" s="237" t="n">
        <v>5</v>
      </c>
      <c r="L166" s="238" t="n">
        <v>268.3</v>
      </c>
      <c r="M166" s="239"/>
      <c r="N166" s="240"/>
      <c r="O166" s="241" t="n">
        <f aca="false">IF(ISERROR(L166*N166),0,L166*N166)</f>
        <v>0</v>
      </c>
      <c r="P166" s="242" t="n">
        <v>4607109987490</v>
      </c>
      <c r="Q166" s="243"/>
      <c r="R166" s="157"/>
      <c r="S166" s="244" t="n">
        <f aca="false">ROUND(L166/K166,2)</f>
        <v>53.66</v>
      </c>
      <c r="T166" s="157"/>
    </row>
    <row r="167" customFormat="false" ht="29.25" hidden="false" customHeight="true" outlineLevel="0" collapsed="false">
      <c r="A167" s="220" t="n">
        <v>151</v>
      </c>
      <c r="B167" s="228" t="n">
        <v>7044</v>
      </c>
      <c r="C167" s="229" t="s">
        <v>710</v>
      </c>
      <c r="D167" s="230" t="s">
        <v>711</v>
      </c>
      <c r="E167" s="231" t="s">
        <v>712</v>
      </c>
      <c r="F167" s="232" t="str">
        <f aca="false">HYPERLINK("http://www.gardenbulbs.ru/images/Lilium_CL/thumbnails/"&amp;C167&amp;".jpg","фото")</f>
        <v>фото</v>
      </c>
      <c r="G167" s="233"/>
      <c r="H167" s="234" t="s">
        <v>713</v>
      </c>
      <c r="I167" s="235" t="n">
        <v>90</v>
      </c>
      <c r="J167" s="236" t="s">
        <v>134</v>
      </c>
      <c r="K167" s="237" t="n">
        <v>5</v>
      </c>
      <c r="L167" s="238" t="n">
        <v>268.3</v>
      </c>
      <c r="M167" s="239"/>
      <c r="N167" s="240"/>
      <c r="O167" s="241" t="n">
        <f aca="false">IF(ISERROR(L167*N167),0,L167*N167)</f>
        <v>0</v>
      </c>
      <c r="P167" s="242" t="n">
        <v>4607109946886</v>
      </c>
      <c r="Q167" s="243"/>
      <c r="R167" s="157"/>
      <c r="S167" s="244" t="n">
        <f aca="false">ROUND(L167/K167,2)</f>
        <v>53.66</v>
      </c>
      <c r="T167" s="157"/>
    </row>
    <row r="168" customFormat="false" ht="29.25" hidden="false" customHeight="true" outlineLevel="0" collapsed="false">
      <c r="A168" s="220" t="n">
        <v>152</v>
      </c>
      <c r="B168" s="228" t="n">
        <v>7047</v>
      </c>
      <c r="C168" s="229" t="s">
        <v>714</v>
      </c>
      <c r="D168" s="230" t="s">
        <v>715</v>
      </c>
      <c r="E168" s="231" t="s">
        <v>716</v>
      </c>
      <c r="F168" s="232" t="str">
        <f aca="false">HYPERLINK("http://www.gardenbulbs.ru/images/Lilium_CL/thumbnails/"&amp;C168&amp;".jpg","фото")</f>
        <v>фото</v>
      </c>
      <c r="G168" s="233"/>
      <c r="H168" s="234" t="s">
        <v>717</v>
      </c>
      <c r="I168" s="235" t="n">
        <v>100</v>
      </c>
      <c r="J168" s="236" t="s">
        <v>139</v>
      </c>
      <c r="K168" s="237" t="n">
        <v>5</v>
      </c>
      <c r="L168" s="238" t="n">
        <v>263.4</v>
      </c>
      <c r="M168" s="239"/>
      <c r="N168" s="240"/>
      <c r="O168" s="241" t="n">
        <f aca="false">IF(ISERROR(L168*N168),0,L168*N168)</f>
        <v>0</v>
      </c>
      <c r="P168" s="242" t="n">
        <v>4607109946916</v>
      </c>
      <c r="Q168" s="243"/>
      <c r="R168" s="157"/>
      <c r="S168" s="244" t="n">
        <f aca="false">ROUND(L168/K168,2)</f>
        <v>52.68</v>
      </c>
      <c r="T168" s="157"/>
    </row>
    <row r="169" customFormat="false" ht="29.25" hidden="false" customHeight="true" outlineLevel="0" collapsed="false">
      <c r="A169" s="220" t="n">
        <v>153</v>
      </c>
      <c r="B169" s="228" t="n">
        <v>3663</v>
      </c>
      <c r="C169" s="229" t="s">
        <v>718</v>
      </c>
      <c r="D169" s="245" t="s">
        <v>719</v>
      </c>
      <c r="E169" s="246" t="s">
        <v>720</v>
      </c>
      <c r="F169" s="247" t="str">
        <f aca="false">HYPERLINK("http://www.gardenbulbs.ru/images/Lilium_CL/thumbnails/"&amp;C169&amp;".jpg","фото")</f>
        <v>фото</v>
      </c>
      <c r="G169" s="248"/>
      <c r="H169" s="249" t="s">
        <v>650</v>
      </c>
      <c r="I169" s="250" t="n">
        <v>110</v>
      </c>
      <c r="J169" s="251" t="s">
        <v>139</v>
      </c>
      <c r="K169" s="252" t="n">
        <v>5</v>
      </c>
      <c r="L169" s="253" t="n">
        <v>287.8</v>
      </c>
      <c r="M169" s="254" t="s">
        <v>192</v>
      </c>
      <c r="N169" s="240"/>
      <c r="O169" s="241" t="n">
        <f aca="false">IF(ISERROR(L169*N169),0,L169*N169)</f>
        <v>0</v>
      </c>
      <c r="P169" s="242" t="n">
        <v>4607109971123</v>
      </c>
      <c r="Q169" s="243"/>
      <c r="R169" s="157"/>
      <c r="S169" s="244" t="n">
        <f aca="false">ROUND(L169/K169,2)</f>
        <v>57.56</v>
      </c>
      <c r="T169" s="157"/>
    </row>
    <row r="170" customFormat="false" ht="56.25" hidden="false" customHeight="true" outlineLevel="0" collapsed="false">
      <c r="A170" s="220" t="n">
        <v>154</v>
      </c>
      <c r="B170" s="228" t="n">
        <v>10645</v>
      </c>
      <c r="C170" s="229" t="s">
        <v>721</v>
      </c>
      <c r="D170" s="230" t="s">
        <v>722</v>
      </c>
      <c r="E170" s="231" t="s">
        <v>723</v>
      </c>
      <c r="F170" s="232" t="str">
        <f aca="false">HYPERLINK("http://www.gardenbulbs.ru/images/Lilium_CL/thumbnails/"&amp;C170&amp;".jpg","фото")</f>
        <v>фото</v>
      </c>
      <c r="G170" s="233"/>
      <c r="H170" s="234" t="s">
        <v>724</v>
      </c>
      <c r="I170" s="235" t="n">
        <v>100</v>
      </c>
      <c r="J170" s="236" t="s">
        <v>139</v>
      </c>
      <c r="K170" s="237" t="n">
        <v>3</v>
      </c>
      <c r="L170" s="238" t="n">
        <v>176.5</v>
      </c>
      <c r="M170" s="239"/>
      <c r="N170" s="240"/>
      <c r="O170" s="241" t="n">
        <f aca="false">IF(ISERROR(L170*N170),0,L170*N170)</f>
        <v>0</v>
      </c>
      <c r="P170" s="242" t="n">
        <v>4607109926857</v>
      </c>
      <c r="Q170" s="243" t="s">
        <v>226</v>
      </c>
      <c r="R170" s="157"/>
      <c r="S170" s="244" t="n">
        <f aca="false">ROUND(L170/K170,2)</f>
        <v>58.83</v>
      </c>
      <c r="T170" s="157"/>
    </row>
    <row r="171" customFormat="false" ht="56.25" hidden="false" customHeight="true" outlineLevel="0" collapsed="false">
      <c r="A171" s="220" t="n">
        <v>155</v>
      </c>
      <c r="B171" s="228" t="n">
        <v>10646</v>
      </c>
      <c r="C171" s="229" t="s">
        <v>725</v>
      </c>
      <c r="D171" s="230" t="s">
        <v>726</v>
      </c>
      <c r="E171" s="231" t="s">
        <v>727</v>
      </c>
      <c r="F171" s="232" t="str">
        <f aca="false">HYPERLINK("http://www.gardenbulbs.ru/images/Lilium_CL/thumbnails/"&amp;C171&amp;".jpg","фото")</f>
        <v>фото</v>
      </c>
      <c r="G171" s="233"/>
      <c r="H171" s="234" t="s">
        <v>728</v>
      </c>
      <c r="I171" s="235" t="n">
        <v>100</v>
      </c>
      <c r="J171" s="236" t="s">
        <v>139</v>
      </c>
      <c r="K171" s="237" t="n">
        <v>3</v>
      </c>
      <c r="L171" s="238" t="n">
        <v>176.5</v>
      </c>
      <c r="M171" s="239"/>
      <c r="N171" s="240"/>
      <c r="O171" s="241" t="n">
        <f aca="false">IF(ISERROR(L171*N171),0,L171*N171)</f>
        <v>0</v>
      </c>
      <c r="P171" s="242" t="n">
        <v>4607109926840</v>
      </c>
      <c r="Q171" s="243" t="s">
        <v>226</v>
      </c>
      <c r="R171" s="157"/>
      <c r="S171" s="244" t="n">
        <f aca="false">ROUND(L171/K171,2)</f>
        <v>58.83</v>
      </c>
      <c r="T171" s="157"/>
    </row>
    <row r="172" customFormat="false" ht="29.25" hidden="false" customHeight="true" outlineLevel="0" collapsed="false">
      <c r="A172" s="220" t="n">
        <v>156</v>
      </c>
      <c r="B172" s="228" t="n">
        <v>392</v>
      </c>
      <c r="C172" s="229" t="s">
        <v>729</v>
      </c>
      <c r="D172" s="230" t="s">
        <v>730</v>
      </c>
      <c r="E172" s="231" t="s">
        <v>731</v>
      </c>
      <c r="F172" s="232" t="str">
        <f aca="false">HYPERLINK("http://www.gardenbulbs.ru/images/Lilium_CL/thumbnails/"&amp;C172&amp;".jpg","фото")</f>
        <v>фото</v>
      </c>
      <c r="G172" s="233"/>
      <c r="H172" s="234" t="s">
        <v>732</v>
      </c>
      <c r="I172" s="235" t="n">
        <v>110</v>
      </c>
      <c r="J172" s="236" t="s">
        <v>139</v>
      </c>
      <c r="K172" s="237" t="n">
        <v>5</v>
      </c>
      <c r="L172" s="238" t="n">
        <v>287.8</v>
      </c>
      <c r="M172" s="239"/>
      <c r="N172" s="240"/>
      <c r="O172" s="241" t="n">
        <f aca="false">IF(ISERROR(L172*N172),0,L172*N172)</f>
        <v>0</v>
      </c>
      <c r="P172" s="242" t="n">
        <v>4607109930328</v>
      </c>
      <c r="Q172" s="243"/>
      <c r="R172" s="157"/>
      <c r="S172" s="244" t="n">
        <f aca="false">ROUND(L172/K172,2)</f>
        <v>57.56</v>
      </c>
      <c r="T172" s="157"/>
    </row>
    <row r="173" customFormat="false" ht="29.25" hidden="false" customHeight="true" outlineLevel="0" collapsed="false">
      <c r="A173" s="220" t="n">
        <v>157</v>
      </c>
      <c r="B173" s="228" t="n">
        <v>6406</v>
      </c>
      <c r="C173" s="229" t="s">
        <v>733</v>
      </c>
      <c r="D173" s="230" t="s">
        <v>734</v>
      </c>
      <c r="E173" s="231" t="s">
        <v>735</v>
      </c>
      <c r="F173" s="232" t="str">
        <f aca="false">HYPERLINK("http://www.gardenbulbs.ru/images/Lilium_CL/thumbnails/"&amp;C173&amp;".jpg","фото")</f>
        <v>фото</v>
      </c>
      <c r="G173" s="233"/>
      <c r="H173" s="234" t="s">
        <v>736</v>
      </c>
      <c r="I173" s="235" t="n">
        <v>90</v>
      </c>
      <c r="J173" s="236" t="s">
        <v>139</v>
      </c>
      <c r="K173" s="237" t="n">
        <v>5</v>
      </c>
      <c r="L173" s="238" t="n">
        <v>287.8</v>
      </c>
      <c r="M173" s="239"/>
      <c r="N173" s="240"/>
      <c r="O173" s="241" t="n">
        <f aca="false">IF(ISERROR(L173*N173),0,L173*N173)</f>
        <v>0</v>
      </c>
      <c r="P173" s="242" t="n">
        <v>4607109931790</v>
      </c>
      <c r="Q173" s="243"/>
      <c r="R173" s="157"/>
      <c r="S173" s="244" t="n">
        <f aca="false">ROUND(L173/K173,2)</f>
        <v>57.56</v>
      </c>
      <c r="T173" s="157"/>
    </row>
    <row r="174" customFormat="false" ht="29.25" hidden="false" customHeight="true" outlineLevel="0" collapsed="false">
      <c r="A174" s="220" t="n">
        <v>158</v>
      </c>
      <c r="B174" s="228" t="n">
        <v>185</v>
      </c>
      <c r="C174" s="229" t="s">
        <v>737</v>
      </c>
      <c r="D174" s="230" t="s">
        <v>738</v>
      </c>
      <c r="E174" s="231" t="s">
        <v>739</v>
      </c>
      <c r="F174" s="232" t="str">
        <f aca="false">HYPERLINK("http://www.gardenbulbs.ru/images/Lilium_CL/thumbnails/"&amp;C174&amp;".jpg","фото")</f>
        <v>фото</v>
      </c>
      <c r="G174" s="233"/>
      <c r="H174" s="234" t="s">
        <v>740</v>
      </c>
      <c r="I174" s="235" t="n">
        <v>100</v>
      </c>
      <c r="J174" s="236" t="s">
        <v>139</v>
      </c>
      <c r="K174" s="237" t="n">
        <v>3</v>
      </c>
      <c r="L174" s="238" t="n">
        <v>176.5</v>
      </c>
      <c r="M174" s="239"/>
      <c r="N174" s="240"/>
      <c r="O174" s="241" t="n">
        <f aca="false">IF(ISERROR(L174*N174),0,L174*N174)</f>
        <v>0</v>
      </c>
      <c r="P174" s="242" t="n">
        <v>4607109960448</v>
      </c>
      <c r="Q174" s="243"/>
      <c r="R174" s="157"/>
      <c r="S174" s="244" t="n">
        <f aca="false">ROUND(L174/K174,2)</f>
        <v>58.83</v>
      </c>
      <c r="T174" s="157"/>
    </row>
    <row r="175" customFormat="false" ht="29.25" hidden="false" customHeight="true" outlineLevel="0" collapsed="false">
      <c r="A175" s="220" t="n">
        <v>159</v>
      </c>
      <c r="B175" s="228" t="n">
        <v>1507</v>
      </c>
      <c r="C175" s="229" t="s">
        <v>741</v>
      </c>
      <c r="D175" s="230" t="s">
        <v>742</v>
      </c>
      <c r="E175" s="231" t="s">
        <v>743</v>
      </c>
      <c r="F175" s="232" t="str">
        <f aca="false">HYPERLINK("http://www.gardenbulbs.ru/images/Lilium_CL/thumbnails/"&amp;C175&amp;".jpg","фото")</f>
        <v>фото</v>
      </c>
      <c r="G175" s="233"/>
      <c r="H175" s="234" t="s">
        <v>744</v>
      </c>
      <c r="I175" s="235" t="n">
        <v>85</v>
      </c>
      <c r="J175" s="236" t="s">
        <v>139</v>
      </c>
      <c r="K175" s="237" t="n">
        <v>5</v>
      </c>
      <c r="L175" s="238" t="n">
        <v>268.3</v>
      </c>
      <c r="M175" s="239"/>
      <c r="N175" s="240"/>
      <c r="O175" s="241" t="n">
        <f aca="false">IF(ISERROR(L175*N175),0,L175*N175)</f>
        <v>0</v>
      </c>
      <c r="P175" s="242" t="n">
        <v>4607109963760</v>
      </c>
      <c r="Q175" s="243"/>
      <c r="R175" s="157"/>
      <c r="S175" s="244" t="n">
        <f aca="false">ROUND(L175/K175,2)</f>
        <v>53.66</v>
      </c>
      <c r="T175" s="157"/>
    </row>
    <row r="176" customFormat="false" ht="29.25" hidden="false" customHeight="true" outlineLevel="0" collapsed="false">
      <c r="A176" s="220" t="n">
        <v>160</v>
      </c>
      <c r="B176" s="228" t="n">
        <v>7049</v>
      </c>
      <c r="C176" s="229" t="s">
        <v>745</v>
      </c>
      <c r="D176" s="230" t="s">
        <v>746</v>
      </c>
      <c r="E176" s="231" t="s">
        <v>747</v>
      </c>
      <c r="F176" s="232" t="str">
        <f aca="false">HYPERLINK("http://www.gardenbulbs.ru/images/Lilium_CL/thumbnails/"&amp;C176&amp;".jpg","фото")</f>
        <v>фото</v>
      </c>
      <c r="G176" s="233"/>
      <c r="H176" s="234" t="s">
        <v>748</v>
      </c>
      <c r="I176" s="235" t="n">
        <v>100</v>
      </c>
      <c r="J176" s="236" t="s">
        <v>139</v>
      </c>
      <c r="K176" s="237" t="n">
        <v>5</v>
      </c>
      <c r="L176" s="238" t="n">
        <v>268.3</v>
      </c>
      <c r="M176" s="239"/>
      <c r="N176" s="240"/>
      <c r="O176" s="241" t="n">
        <f aca="false">IF(ISERROR(L176*N176),0,L176*N176)</f>
        <v>0</v>
      </c>
      <c r="P176" s="242" t="n">
        <v>4607109946930</v>
      </c>
      <c r="Q176" s="243"/>
      <c r="R176" s="157"/>
      <c r="S176" s="244" t="n">
        <f aca="false">ROUND(L176/K176,2)</f>
        <v>53.66</v>
      </c>
      <c r="T176" s="157"/>
    </row>
    <row r="177" customFormat="false" ht="29.25" hidden="false" customHeight="true" outlineLevel="0" collapsed="false">
      <c r="A177" s="220" t="n">
        <v>161</v>
      </c>
      <c r="B177" s="228" t="n">
        <v>5340</v>
      </c>
      <c r="C177" s="229" t="s">
        <v>749</v>
      </c>
      <c r="D177" s="230" t="s">
        <v>750</v>
      </c>
      <c r="E177" s="231" t="s">
        <v>751</v>
      </c>
      <c r="F177" s="232" t="str">
        <f aca="false">HYPERLINK("http://www.gardenbulbs.ru/images/Lilium_CL/thumbnails/"&amp;C177&amp;".jpg","фото")</f>
        <v>фото</v>
      </c>
      <c r="G177" s="233"/>
      <c r="H177" s="234" t="s">
        <v>752</v>
      </c>
      <c r="I177" s="235" t="n">
        <v>120</v>
      </c>
      <c r="J177" s="236" t="s">
        <v>139</v>
      </c>
      <c r="K177" s="237" t="n">
        <v>5</v>
      </c>
      <c r="L177" s="238" t="n">
        <v>165.7</v>
      </c>
      <c r="M177" s="239"/>
      <c r="N177" s="240"/>
      <c r="O177" s="241" t="n">
        <f aca="false">IF(ISERROR(L177*N177),0,L177*N177)</f>
        <v>0</v>
      </c>
      <c r="P177" s="242" t="n">
        <v>4607109937839</v>
      </c>
      <c r="Q177" s="243"/>
      <c r="R177" s="157"/>
      <c r="S177" s="244" t="n">
        <f aca="false">ROUND(L177/K177,2)</f>
        <v>33.14</v>
      </c>
      <c r="T177" s="157"/>
    </row>
    <row r="178" customFormat="false" ht="15.75" hidden="false" customHeight="false" outlineLevel="0" collapsed="false">
      <c r="A178" s="220" t="n">
        <v>162</v>
      </c>
      <c r="B178" s="264"/>
      <c r="C178" s="264"/>
      <c r="D178" s="261" t="s">
        <v>753</v>
      </c>
      <c r="E178" s="261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157"/>
      <c r="S178" s="157"/>
      <c r="T178" s="157"/>
    </row>
    <row r="179" customFormat="false" ht="36" hidden="false" customHeight="true" outlineLevel="0" collapsed="false">
      <c r="A179" s="220" t="n">
        <v>163</v>
      </c>
      <c r="B179" s="228" t="n">
        <v>10647</v>
      </c>
      <c r="C179" s="229" t="s">
        <v>754</v>
      </c>
      <c r="D179" s="245" t="s">
        <v>755</v>
      </c>
      <c r="E179" s="246" t="s">
        <v>756</v>
      </c>
      <c r="F179" s="247" t="str">
        <f aca="false">HYPERLINK("http://www.gardenbulbs.ru/images/Lilium_CL/thumbnails/"&amp;C179&amp;".jpg","фото")</f>
        <v>фото</v>
      </c>
      <c r="G179" s="248"/>
      <c r="H179" s="249" t="s">
        <v>757</v>
      </c>
      <c r="I179" s="250" t="n">
        <v>100</v>
      </c>
      <c r="J179" s="251" t="s">
        <v>139</v>
      </c>
      <c r="K179" s="252" t="n">
        <v>5</v>
      </c>
      <c r="L179" s="253" t="n">
        <v>278.1</v>
      </c>
      <c r="M179" s="254" t="s">
        <v>192</v>
      </c>
      <c r="N179" s="240"/>
      <c r="O179" s="241" t="n">
        <f aca="false">IF(ISERROR(L179*N179),0,L179*N179)</f>
        <v>0</v>
      </c>
      <c r="P179" s="242" t="n">
        <v>4607109926987</v>
      </c>
      <c r="Q179" s="243" t="s">
        <v>226</v>
      </c>
      <c r="R179" s="157"/>
      <c r="S179" s="244" t="n">
        <f aca="false">ROUND(L179/K179,2)</f>
        <v>55.62</v>
      </c>
      <c r="T179" s="157"/>
    </row>
    <row r="180" customFormat="false" ht="36" hidden="false" customHeight="true" outlineLevel="0" collapsed="false">
      <c r="A180" s="220" t="n">
        <v>164</v>
      </c>
      <c r="B180" s="228" t="n">
        <v>10648</v>
      </c>
      <c r="C180" s="229" t="s">
        <v>758</v>
      </c>
      <c r="D180" s="245" t="s">
        <v>759</v>
      </c>
      <c r="E180" s="246" t="s">
        <v>760</v>
      </c>
      <c r="F180" s="247" t="str">
        <f aca="false">HYPERLINK("http://www.gardenbulbs.ru/images/Lilium_CL/thumbnails/"&amp;C180&amp;".jpg","фото")</f>
        <v>фото</v>
      </c>
      <c r="G180" s="248"/>
      <c r="H180" s="249" t="s">
        <v>761</v>
      </c>
      <c r="I180" s="250" t="n">
        <v>100</v>
      </c>
      <c r="J180" s="251" t="s">
        <v>139</v>
      </c>
      <c r="K180" s="252" t="n">
        <v>5</v>
      </c>
      <c r="L180" s="253" t="n">
        <v>278.1</v>
      </c>
      <c r="M180" s="254" t="s">
        <v>192</v>
      </c>
      <c r="N180" s="240"/>
      <c r="O180" s="241" t="n">
        <f aca="false">IF(ISERROR(L180*N180),0,L180*N180)</f>
        <v>0</v>
      </c>
      <c r="P180" s="242" t="n">
        <v>4607109926970</v>
      </c>
      <c r="Q180" s="243" t="s">
        <v>226</v>
      </c>
      <c r="R180" s="157"/>
      <c r="S180" s="244" t="n">
        <f aca="false">ROUND(L180/K180,2)</f>
        <v>55.62</v>
      </c>
      <c r="T180" s="157"/>
    </row>
    <row r="181" customFormat="false" ht="36" hidden="false" customHeight="true" outlineLevel="0" collapsed="false">
      <c r="A181" s="220" t="n">
        <v>165</v>
      </c>
      <c r="B181" s="228" t="n">
        <v>10650</v>
      </c>
      <c r="C181" s="229" t="s">
        <v>762</v>
      </c>
      <c r="D181" s="245" t="s">
        <v>763</v>
      </c>
      <c r="E181" s="246" t="s">
        <v>764</v>
      </c>
      <c r="F181" s="247" t="str">
        <f aca="false">HYPERLINK("http://www.gardenbulbs.ru/images/Lilium_CL/thumbnails/"&amp;C181&amp;".jpg","фото")</f>
        <v>фото</v>
      </c>
      <c r="G181" s="248"/>
      <c r="H181" s="249" t="s">
        <v>765</v>
      </c>
      <c r="I181" s="250" t="n">
        <v>100</v>
      </c>
      <c r="J181" s="251" t="s">
        <v>139</v>
      </c>
      <c r="K181" s="252" t="n">
        <v>5</v>
      </c>
      <c r="L181" s="253" t="n">
        <v>268.3</v>
      </c>
      <c r="M181" s="254" t="s">
        <v>192</v>
      </c>
      <c r="N181" s="240"/>
      <c r="O181" s="241" t="n">
        <f aca="false">IF(ISERROR(L181*N181),0,L181*N181)</f>
        <v>0</v>
      </c>
      <c r="P181" s="242" t="n">
        <v>4607109926956</v>
      </c>
      <c r="Q181" s="243" t="s">
        <v>226</v>
      </c>
      <c r="R181" s="157"/>
      <c r="S181" s="244" t="n">
        <f aca="false">ROUND(L181/K181,2)</f>
        <v>53.66</v>
      </c>
      <c r="T181" s="157"/>
    </row>
    <row r="182" customFormat="false" ht="36" hidden="false" customHeight="true" outlineLevel="0" collapsed="false">
      <c r="A182" s="220" t="n">
        <v>166</v>
      </c>
      <c r="B182" s="228" t="n">
        <v>10652</v>
      </c>
      <c r="C182" s="229" t="s">
        <v>766</v>
      </c>
      <c r="D182" s="245" t="s">
        <v>767</v>
      </c>
      <c r="E182" s="246" t="s">
        <v>768</v>
      </c>
      <c r="F182" s="247" t="str">
        <f aca="false">HYPERLINK("http://www.gardenbulbs.ru/images/Lilium_CL/thumbnails/"&amp;C182&amp;".jpg","фото")</f>
        <v>фото</v>
      </c>
      <c r="G182" s="248"/>
      <c r="H182" s="249" t="s">
        <v>769</v>
      </c>
      <c r="I182" s="250" t="n">
        <v>100</v>
      </c>
      <c r="J182" s="251" t="s">
        <v>139</v>
      </c>
      <c r="K182" s="252" t="n">
        <v>5</v>
      </c>
      <c r="L182" s="253" t="n">
        <v>268.3</v>
      </c>
      <c r="M182" s="254" t="s">
        <v>192</v>
      </c>
      <c r="N182" s="240"/>
      <c r="O182" s="241" t="n">
        <f aca="false">IF(ISERROR(L182*N182),0,L182*N182)</f>
        <v>0</v>
      </c>
      <c r="P182" s="242" t="n">
        <v>4607109926932</v>
      </c>
      <c r="Q182" s="243" t="s">
        <v>226</v>
      </c>
      <c r="R182" s="157"/>
      <c r="S182" s="244" t="n">
        <f aca="false">ROUND(L182/K182,2)</f>
        <v>53.66</v>
      </c>
      <c r="T182" s="157"/>
    </row>
    <row r="183" customFormat="false" ht="36" hidden="false" customHeight="true" outlineLevel="0" collapsed="false">
      <c r="A183" s="220" t="n">
        <v>167</v>
      </c>
      <c r="B183" s="228" t="n">
        <v>10653</v>
      </c>
      <c r="C183" s="229" t="s">
        <v>770</v>
      </c>
      <c r="D183" s="245" t="s">
        <v>771</v>
      </c>
      <c r="E183" s="246" t="s">
        <v>772</v>
      </c>
      <c r="F183" s="247" t="str">
        <f aca="false">HYPERLINK("http://www.gardenbulbs.ru/images/Lilium_CL/thumbnails/"&amp;C183&amp;".jpg","фото")</f>
        <v>фото</v>
      </c>
      <c r="G183" s="248"/>
      <c r="H183" s="249" t="s">
        <v>773</v>
      </c>
      <c r="I183" s="250" t="n">
        <v>100</v>
      </c>
      <c r="J183" s="251" t="s">
        <v>139</v>
      </c>
      <c r="K183" s="252" t="n">
        <v>5</v>
      </c>
      <c r="L183" s="253" t="n">
        <v>268.3</v>
      </c>
      <c r="M183" s="254" t="s">
        <v>192</v>
      </c>
      <c r="N183" s="240"/>
      <c r="O183" s="241" t="n">
        <f aca="false">IF(ISERROR(L183*N183),0,L183*N183)</f>
        <v>0</v>
      </c>
      <c r="P183" s="242" t="n">
        <v>4607109926925</v>
      </c>
      <c r="Q183" s="243" t="s">
        <v>226</v>
      </c>
      <c r="R183" s="157"/>
      <c r="S183" s="244" t="n">
        <f aca="false">ROUND(L183/K183,2)</f>
        <v>53.66</v>
      </c>
      <c r="T183" s="157"/>
    </row>
    <row r="184" customFormat="false" ht="22.5" hidden="false" customHeight="true" outlineLevel="0" collapsed="false">
      <c r="A184" s="220" t="n">
        <v>168</v>
      </c>
      <c r="B184" s="264"/>
      <c r="C184" s="264"/>
      <c r="D184" s="261" t="s">
        <v>774</v>
      </c>
      <c r="E184" s="261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157"/>
      <c r="S184" s="157"/>
      <c r="T184" s="157"/>
    </row>
    <row r="185" customFormat="false" ht="29.25" hidden="false" customHeight="true" outlineLevel="0" collapsed="false">
      <c r="A185" s="220" t="n">
        <v>169</v>
      </c>
      <c r="B185" s="228" t="n">
        <v>167</v>
      </c>
      <c r="C185" s="229" t="s">
        <v>775</v>
      </c>
      <c r="D185" s="230" t="s">
        <v>776</v>
      </c>
      <c r="E185" s="231" t="s">
        <v>777</v>
      </c>
      <c r="F185" s="232" t="str">
        <f aca="false">HYPERLINK("http://www.gardenbulbs.ru/images/Lilium_CL/thumbnails/"&amp;C185&amp;".jpg","фото")</f>
        <v>фото</v>
      </c>
      <c r="G185" s="233"/>
      <c r="H185" s="234" t="s">
        <v>778</v>
      </c>
      <c r="I185" s="235" t="n">
        <v>100</v>
      </c>
      <c r="J185" s="236" t="s">
        <v>139</v>
      </c>
      <c r="K185" s="237" t="n">
        <v>5</v>
      </c>
      <c r="L185" s="238" t="n">
        <v>190.2</v>
      </c>
      <c r="M185" s="239"/>
      <c r="N185" s="240"/>
      <c r="O185" s="241" t="n">
        <f aca="false">IF(ISERROR(L185*N185),0,L185*N185)</f>
        <v>0</v>
      </c>
      <c r="P185" s="242" t="n">
        <v>4607109979778</v>
      </c>
      <c r="Q185" s="243"/>
      <c r="R185" s="157"/>
      <c r="S185" s="244" t="n">
        <f aca="false">ROUND(L185/K185,2)</f>
        <v>38.04</v>
      </c>
      <c r="T185" s="157"/>
    </row>
    <row r="186" customFormat="false" ht="29.25" hidden="false" customHeight="true" outlineLevel="0" collapsed="false">
      <c r="A186" s="220" t="n">
        <v>170</v>
      </c>
      <c r="B186" s="228" t="n">
        <v>263</v>
      </c>
      <c r="C186" s="229" t="s">
        <v>779</v>
      </c>
      <c r="D186" s="230" t="s">
        <v>780</v>
      </c>
      <c r="E186" s="231" t="s">
        <v>781</v>
      </c>
      <c r="F186" s="232" t="str">
        <f aca="false">HYPERLINK("http://www.gardenbulbs.ru/images/Lilium_CL/thumbnails/"&amp;C186&amp;".jpg","фото")</f>
        <v>фото</v>
      </c>
      <c r="G186" s="233"/>
      <c r="H186" s="234" t="s">
        <v>782</v>
      </c>
      <c r="I186" s="235" t="n">
        <v>100</v>
      </c>
      <c r="J186" s="236" t="s">
        <v>139</v>
      </c>
      <c r="K186" s="237" t="n">
        <v>5</v>
      </c>
      <c r="L186" s="238" t="n">
        <v>190.2</v>
      </c>
      <c r="M186" s="239"/>
      <c r="N186" s="240"/>
      <c r="O186" s="241" t="n">
        <f aca="false">IF(ISERROR(L186*N186),0,L186*N186)</f>
        <v>0</v>
      </c>
      <c r="P186" s="242" t="n">
        <v>4607109961247</v>
      </c>
      <c r="Q186" s="243"/>
      <c r="R186" s="157"/>
      <c r="S186" s="244" t="n">
        <f aca="false">ROUND(L186/K186,2)</f>
        <v>38.04</v>
      </c>
      <c r="T186" s="157"/>
    </row>
    <row r="187" customFormat="false" ht="29.25" hidden="false" customHeight="true" outlineLevel="0" collapsed="false">
      <c r="A187" s="220" t="n">
        <v>171</v>
      </c>
      <c r="B187" s="228" t="n">
        <v>453</v>
      </c>
      <c r="C187" s="229" t="s">
        <v>783</v>
      </c>
      <c r="D187" s="230" t="s">
        <v>784</v>
      </c>
      <c r="E187" s="231" t="s">
        <v>785</v>
      </c>
      <c r="F187" s="232" t="str">
        <f aca="false">HYPERLINK("http://www.gardenbulbs.ru/images/Lilium_CL/thumbnails/"&amp;C187&amp;".jpg","фото")</f>
        <v>фото</v>
      </c>
      <c r="G187" s="233"/>
      <c r="H187" s="234" t="s">
        <v>786</v>
      </c>
      <c r="I187" s="235" t="n">
        <v>110</v>
      </c>
      <c r="J187" s="236" t="s">
        <v>139</v>
      </c>
      <c r="K187" s="237" t="n">
        <v>5</v>
      </c>
      <c r="L187" s="238" t="n">
        <v>190.2</v>
      </c>
      <c r="M187" s="239"/>
      <c r="N187" s="240"/>
      <c r="O187" s="241" t="n">
        <f aca="false">IF(ISERROR(L187*N187),0,L187*N187)</f>
        <v>0</v>
      </c>
      <c r="P187" s="242" t="n">
        <v>4607109962091</v>
      </c>
      <c r="Q187" s="243"/>
      <c r="R187" s="157"/>
      <c r="S187" s="244" t="n">
        <f aca="false">ROUND(L187/K187,2)</f>
        <v>38.04</v>
      </c>
      <c r="T187" s="157"/>
    </row>
    <row r="188" customFormat="false" ht="22.5" hidden="false" customHeight="true" outlineLevel="0" collapsed="false">
      <c r="A188" s="220" t="n">
        <v>172</v>
      </c>
      <c r="B188" s="264"/>
      <c r="C188" s="264"/>
      <c r="D188" s="256" t="s">
        <v>787</v>
      </c>
      <c r="E188" s="256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157"/>
      <c r="S188" s="157"/>
      <c r="T188" s="157"/>
    </row>
    <row r="189" customFormat="false" ht="29.25" hidden="false" customHeight="true" outlineLevel="0" collapsed="false">
      <c r="A189" s="220" t="n">
        <v>173</v>
      </c>
      <c r="B189" s="228" t="n">
        <v>2778</v>
      </c>
      <c r="C189" s="229" t="s">
        <v>788</v>
      </c>
      <c r="D189" s="230" t="s">
        <v>789</v>
      </c>
      <c r="E189" s="231" t="s">
        <v>790</v>
      </c>
      <c r="F189" s="232" t="str">
        <f aca="false">HYPERLINK("http://www.gardenbulbs.ru/images/Lilium_CL/thumbnails/"&amp;C189&amp;".jpg","фото")</f>
        <v>фото</v>
      </c>
      <c r="G189" s="233"/>
      <c r="H189" s="234" t="s">
        <v>791</v>
      </c>
      <c r="I189" s="235" t="n">
        <v>100</v>
      </c>
      <c r="J189" s="236" t="s">
        <v>139</v>
      </c>
      <c r="K189" s="237" t="n">
        <v>5</v>
      </c>
      <c r="L189" s="238" t="n">
        <v>224.3</v>
      </c>
      <c r="M189" s="239"/>
      <c r="N189" s="240"/>
      <c r="O189" s="241" t="n">
        <f aca="false">IF(ISERROR(L189*N189),0,L189*N189)</f>
        <v>0</v>
      </c>
      <c r="P189" s="242" t="n">
        <v>4607109962343</v>
      </c>
      <c r="Q189" s="243"/>
      <c r="R189" s="157"/>
      <c r="S189" s="244" t="n">
        <f aca="false">ROUND(L189/K189,2)</f>
        <v>44.86</v>
      </c>
      <c r="T189" s="157"/>
    </row>
    <row r="190" customFormat="false" ht="29.25" hidden="false" customHeight="true" outlineLevel="0" collapsed="false">
      <c r="A190" s="220" t="n">
        <v>174</v>
      </c>
      <c r="B190" s="228" t="n">
        <v>3672</v>
      </c>
      <c r="C190" s="229" t="s">
        <v>792</v>
      </c>
      <c r="D190" s="230" t="s">
        <v>793</v>
      </c>
      <c r="E190" s="231" t="s">
        <v>794</v>
      </c>
      <c r="F190" s="232" t="str">
        <f aca="false">HYPERLINK("http://www.gardenbulbs.ru/images/Lilium_CL/thumbnails/"&amp;C190&amp;".jpg","фото")</f>
        <v>фото</v>
      </c>
      <c r="G190" s="233"/>
      <c r="H190" s="234" t="s">
        <v>795</v>
      </c>
      <c r="I190" s="235" t="n">
        <v>100</v>
      </c>
      <c r="J190" s="236" t="s">
        <v>139</v>
      </c>
      <c r="K190" s="237" t="n">
        <v>5</v>
      </c>
      <c r="L190" s="238" t="n">
        <v>222.4</v>
      </c>
      <c r="M190" s="239"/>
      <c r="N190" s="240"/>
      <c r="O190" s="241" t="n">
        <f aca="false">IF(ISERROR(L190*N190),0,L190*N190)</f>
        <v>0</v>
      </c>
      <c r="P190" s="242" t="n">
        <v>4607109971284</v>
      </c>
      <c r="Q190" s="243"/>
      <c r="R190" s="157"/>
      <c r="S190" s="244" t="n">
        <f aca="false">ROUND(L190/K190,2)</f>
        <v>44.48</v>
      </c>
      <c r="T190" s="157"/>
    </row>
    <row r="191" customFormat="false" ht="29.25" hidden="false" customHeight="true" outlineLevel="0" collapsed="false">
      <c r="A191" s="220" t="n">
        <v>175</v>
      </c>
      <c r="B191" s="228" t="n">
        <v>2994</v>
      </c>
      <c r="C191" s="229" t="s">
        <v>796</v>
      </c>
      <c r="D191" s="230" t="s">
        <v>797</v>
      </c>
      <c r="E191" s="231" t="s">
        <v>798</v>
      </c>
      <c r="F191" s="232" t="str">
        <f aca="false">HYPERLINK("http://www.gardenbulbs.ru/images/Lilium_CL/thumbnails/"&amp;C191&amp;".jpg","фото")</f>
        <v>фото</v>
      </c>
      <c r="G191" s="233"/>
      <c r="H191" s="234" t="s">
        <v>799</v>
      </c>
      <c r="I191" s="235" t="n">
        <v>100</v>
      </c>
      <c r="J191" s="236" t="s">
        <v>139</v>
      </c>
      <c r="K191" s="237" t="n">
        <v>5</v>
      </c>
      <c r="L191" s="238" t="n">
        <v>222.4</v>
      </c>
      <c r="M191" s="239"/>
      <c r="N191" s="240"/>
      <c r="O191" s="241" t="n">
        <f aca="false">IF(ISERROR(L191*N191),0,L191*N191)</f>
        <v>0</v>
      </c>
      <c r="P191" s="242" t="n">
        <v>4607109963999</v>
      </c>
      <c r="Q191" s="243"/>
      <c r="R191" s="157"/>
      <c r="S191" s="244" t="n">
        <f aca="false">ROUND(L191/K191,2)</f>
        <v>44.48</v>
      </c>
      <c r="T191" s="157"/>
    </row>
    <row r="192" customFormat="false" ht="15.75" hidden="false" customHeight="false" outlineLevel="0" collapsed="false">
      <c r="A192" s="220" t="n">
        <v>176</v>
      </c>
      <c r="B192" s="264"/>
      <c r="C192" s="264"/>
      <c r="D192" s="256" t="s">
        <v>800</v>
      </c>
      <c r="E192" s="256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157"/>
      <c r="S192" s="157"/>
      <c r="T192" s="157"/>
    </row>
    <row r="193" customFormat="false" ht="29.25" hidden="false" customHeight="true" outlineLevel="0" collapsed="false">
      <c r="A193" s="220" t="n">
        <v>177</v>
      </c>
      <c r="B193" s="228" t="n">
        <v>6405</v>
      </c>
      <c r="C193" s="229" t="s">
        <v>801</v>
      </c>
      <c r="D193" s="230" t="s">
        <v>802</v>
      </c>
      <c r="E193" s="231" t="s">
        <v>803</v>
      </c>
      <c r="F193" s="232" t="str">
        <f aca="false">HYPERLINK("http://www.gardenbulbs.ru/images/Lilium_CL/thumbnails/"&amp;C193&amp;".jpg","фото")</f>
        <v>фото</v>
      </c>
      <c r="G193" s="233"/>
      <c r="H193" s="234" t="s">
        <v>804</v>
      </c>
      <c r="I193" s="235" t="n">
        <v>120</v>
      </c>
      <c r="J193" s="236" t="s">
        <v>139</v>
      </c>
      <c r="K193" s="237" t="n">
        <v>10</v>
      </c>
      <c r="L193" s="238" t="n">
        <v>224.3</v>
      </c>
      <c r="M193" s="239"/>
      <c r="N193" s="240"/>
      <c r="O193" s="241" t="n">
        <f aca="false">IF(ISERROR(L193*N193),0,L193*N193)</f>
        <v>0</v>
      </c>
      <c r="P193" s="242" t="n">
        <v>4607109931776</v>
      </c>
      <c r="Q193" s="243"/>
      <c r="R193" s="157"/>
      <c r="S193" s="244" t="n">
        <f aca="false">ROUND(L193/K193,2)</f>
        <v>22.43</v>
      </c>
      <c r="T193" s="157"/>
    </row>
    <row r="194" customFormat="false" ht="29.25" hidden="false" customHeight="true" outlineLevel="0" collapsed="false">
      <c r="A194" s="220" t="n">
        <v>178</v>
      </c>
      <c r="B194" s="228" t="n">
        <v>4340</v>
      </c>
      <c r="C194" s="229" t="s">
        <v>805</v>
      </c>
      <c r="D194" s="230" t="s">
        <v>806</v>
      </c>
      <c r="E194" s="231" t="s">
        <v>807</v>
      </c>
      <c r="F194" s="232" t="str">
        <f aca="false">HYPERLINK("http://www.gardenbulbs.ru/images/Lilium_CL/thumbnails/"&amp;C194&amp;".jpg","фото")</f>
        <v>фото</v>
      </c>
      <c r="G194" s="233"/>
      <c r="H194" s="234" t="s">
        <v>808</v>
      </c>
      <c r="I194" s="235" t="n">
        <v>120</v>
      </c>
      <c r="J194" s="236" t="s">
        <v>139</v>
      </c>
      <c r="K194" s="237" t="n">
        <v>10</v>
      </c>
      <c r="L194" s="238" t="n">
        <v>220.4</v>
      </c>
      <c r="M194" s="239"/>
      <c r="N194" s="240"/>
      <c r="O194" s="241" t="n">
        <f aca="false">IF(ISERROR(L194*N194),0,L194*N194)</f>
        <v>0</v>
      </c>
      <c r="P194" s="242" t="n">
        <v>4607109987612</v>
      </c>
      <c r="Q194" s="243"/>
      <c r="R194" s="157"/>
      <c r="S194" s="244" t="n">
        <f aca="false">ROUND(L194/K194,2)</f>
        <v>22.04</v>
      </c>
      <c r="T194" s="157"/>
    </row>
    <row r="195" customFormat="false" ht="29.25" hidden="false" customHeight="true" outlineLevel="0" collapsed="false">
      <c r="A195" s="220" t="n">
        <v>179</v>
      </c>
      <c r="B195" s="228" t="n">
        <v>2991</v>
      </c>
      <c r="C195" s="229" t="s">
        <v>809</v>
      </c>
      <c r="D195" s="230" t="s">
        <v>810</v>
      </c>
      <c r="E195" s="231" t="s">
        <v>811</v>
      </c>
      <c r="F195" s="232" t="str">
        <f aca="false">HYPERLINK("http://www.gardenbulbs.ru/images/Lilium_CL/thumbnails/"&amp;C195&amp;".jpg","фото")</f>
        <v>фото</v>
      </c>
      <c r="G195" s="233"/>
      <c r="H195" s="234" t="s">
        <v>812</v>
      </c>
      <c r="I195" s="235" t="n">
        <v>125</v>
      </c>
      <c r="J195" s="236" t="s">
        <v>139</v>
      </c>
      <c r="K195" s="237" t="n">
        <v>10</v>
      </c>
      <c r="L195" s="238" t="n">
        <v>202.9</v>
      </c>
      <c r="M195" s="239"/>
      <c r="N195" s="240"/>
      <c r="O195" s="241" t="n">
        <f aca="false">IF(ISERROR(L195*N195),0,L195*N195)</f>
        <v>0</v>
      </c>
      <c r="P195" s="242" t="n">
        <v>4607109959398</v>
      </c>
      <c r="Q195" s="243"/>
      <c r="R195" s="157"/>
      <c r="S195" s="244" t="n">
        <f aca="false">ROUND(L195/K195,2)</f>
        <v>20.29</v>
      </c>
      <c r="T195" s="157"/>
    </row>
    <row r="196" customFormat="false" ht="29.25" hidden="false" customHeight="true" outlineLevel="0" collapsed="false">
      <c r="A196" s="220" t="n">
        <v>180</v>
      </c>
      <c r="B196" s="228" t="n">
        <v>242</v>
      </c>
      <c r="C196" s="229" t="s">
        <v>813</v>
      </c>
      <c r="D196" s="230" t="s">
        <v>814</v>
      </c>
      <c r="E196" s="231" t="s">
        <v>815</v>
      </c>
      <c r="F196" s="232" t="str">
        <f aca="false">HYPERLINK("http://www.gardenbulbs.ru/images/Lilium_CL/thumbnails/"&amp;C196&amp;".jpg","фото")</f>
        <v>фото</v>
      </c>
      <c r="G196" s="233"/>
      <c r="H196" s="234" t="s">
        <v>390</v>
      </c>
      <c r="I196" s="235" t="n">
        <v>120</v>
      </c>
      <c r="J196" s="236" t="s">
        <v>139</v>
      </c>
      <c r="K196" s="237" t="n">
        <v>10</v>
      </c>
      <c r="L196" s="238" t="n">
        <v>202.9</v>
      </c>
      <c r="M196" s="239"/>
      <c r="N196" s="240"/>
      <c r="O196" s="241" t="n">
        <f aca="false">IF(ISERROR(L196*N196),0,L196*N196)</f>
        <v>0</v>
      </c>
      <c r="P196" s="242" t="n">
        <v>4607109979600</v>
      </c>
      <c r="Q196" s="243"/>
      <c r="R196" s="157"/>
      <c r="S196" s="244" t="n">
        <f aca="false">ROUND(L196/K196,2)</f>
        <v>20.29</v>
      </c>
      <c r="T196" s="157"/>
    </row>
    <row r="197" customFormat="false" ht="29.25" hidden="false" customHeight="true" outlineLevel="0" collapsed="false">
      <c r="A197" s="220" t="n">
        <v>181</v>
      </c>
      <c r="B197" s="228" t="n">
        <v>9402</v>
      </c>
      <c r="C197" s="229" t="s">
        <v>816</v>
      </c>
      <c r="D197" s="230" t="s">
        <v>817</v>
      </c>
      <c r="E197" s="231" t="s">
        <v>818</v>
      </c>
      <c r="F197" s="232" t="str">
        <f aca="false">HYPERLINK("http://www.gardenbulbs.ru/images/Lilium_CL/thumbnails/"&amp;C197&amp;".jpg","фото")</f>
        <v>фото</v>
      </c>
      <c r="G197" s="233"/>
      <c r="H197" s="234" t="s">
        <v>819</v>
      </c>
      <c r="I197" s="235" t="n">
        <v>120</v>
      </c>
      <c r="J197" s="236" t="s">
        <v>139</v>
      </c>
      <c r="K197" s="237" t="n">
        <v>10</v>
      </c>
      <c r="L197" s="238" t="n">
        <v>214.6</v>
      </c>
      <c r="M197" s="239"/>
      <c r="N197" s="240"/>
      <c r="O197" s="241" t="n">
        <f aca="false">IF(ISERROR(L197*N197),0,L197*N197)</f>
        <v>0</v>
      </c>
      <c r="P197" s="242" t="n">
        <v>4607109976111</v>
      </c>
      <c r="Q197" s="243"/>
      <c r="R197" s="157"/>
      <c r="S197" s="244" t="n">
        <f aca="false">ROUND(L197/K197,2)</f>
        <v>21.46</v>
      </c>
      <c r="T197" s="157"/>
    </row>
    <row r="198" customFormat="false" ht="29.25" hidden="false" customHeight="true" outlineLevel="0" collapsed="false">
      <c r="A198" s="220" t="n">
        <v>182</v>
      </c>
      <c r="B198" s="228" t="n">
        <v>1427</v>
      </c>
      <c r="C198" s="229" t="s">
        <v>820</v>
      </c>
      <c r="D198" s="230" t="s">
        <v>821</v>
      </c>
      <c r="E198" s="231" t="s">
        <v>822</v>
      </c>
      <c r="F198" s="232" t="str">
        <f aca="false">HYPERLINK("http://www.gardenbulbs.ru/images/Lilium_CL/thumbnails/"&amp;C198&amp;".jpg","фото")</f>
        <v>фото</v>
      </c>
      <c r="G198" s="233"/>
      <c r="H198" s="234" t="s">
        <v>390</v>
      </c>
      <c r="I198" s="235" t="n">
        <v>105</v>
      </c>
      <c r="J198" s="236" t="s">
        <v>139</v>
      </c>
      <c r="K198" s="237" t="n">
        <v>10</v>
      </c>
      <c r="L198" s="238" t="n">
        <v>200.9</v>
      </c>
      <c r="M198" s="239"/>
      <c r="N198" s="240"/>
      <c r="O198" s="241" t="n">
        <f aca="false">IF(ISERROR(L198*N198),0,L198*N198)</f>
        <v>0</v>
      </c>
      <c r="P198" s="242" t="n">
        <v>4607109963890</v>
      </c>
      <c r="Q198" s="243"/>
      <c r="R198" s="157"/>
      <c r="S198" s="244" t="n">
        <f aca="false">ROUND(L198/K198,2)</f>
        <v>20.09</v>
      </c>
      <c r="T198" s="157"/>
    </row>
    <row r="199" customFormat="false" ht="29.25" hidden="false" customHeight="true" outlineLevel="0" collapsed="false">
      <c r="A199" s="220" t="n">
        <v>183</v>
      </c>
      <c r="B199" s="228" t="n">
        <v>3226</v>
      </c>
      <c r="C199" s="229" t="s">
        <v>823</v>
      </c>
      <c r="D199" s="230" t="s">
        <v>824</v>
      </c>
      <c r="E199" s="231" t="s">
        <v>825</v>
      </c>
      <c r="F199" s="232" t="str">
        <f aca="false">HYPERLINK("http://www.gardenbulbs.ru/images/Lilium_CL/thumbnails/"&amp;C199&amp;".jpg","фото")</f>
        <v>фото</v>
      </c>
      <c r="G199" s="233"/>
      <c r="H199" s="234" t="s">
        <v>826</v>
      </c>
      <c r="I199" s="235" t="n">
        <v>110</v>
      </c>
      <c r="J199" s="236" t="s">
        <v>139</v>
      </c>
      <c r="K199" s="237" t="n">
        <v>7</v>
      </c>
      <c r="L199" s="238" t="n">
        <v>194.1</v>
      </c>
      <c r="M199" s="239"/>
      <c r="N199" s="240"/>
      <c r="O199" s="241" t="n">
        <f aca="false">IF(ISERROR(L199*N199),0,L199*N199)</f>
        <v>0</v>
      </c>
      <c r="P199" s="242" t="n">
        <v>4607109952023</v>
      </c>
      <c r="Q199" s="243"/>
      <c r="R199" s="157"/>
      <c r="S199" s="244" t="n">
        <f aca="false">ROUND(L199/K199,2)</f>
        <v>27.73</v>
      </c>
      <c r="T199" s="157"/>
    </row>
    <row r="200" customFormat="false" ht="29.25" hidden="false" customHeight="true" outlineLevel="0" collapsed="false">
      <c r="A200" s="220" t="n">
        <v>184</v>
      </c>
      <c r="B200" s="228" t="n">
        <v>3632</v>
      </c>
      <c r="C200" s="229" t="s">
        <v>827</v>
      </c>
      <c r="D200" s="230" t="s">
        <v>828</v>
      </c>
      <c r="E200" s="231" t="s">
        <v>829</v>
      </c>
      <c r="F200" s="232" t="str">
        <f aca="false">HYPERLINK("http://www.gardenbulbs.ru/images/Lilium_CL/thumbnails/"&amp;C200&amp;".jpg","фото")</f>
        <v>фото</v>
      </c>
      <c r="G200" s="233"/>
      <c r="H200" s="234" t="s">
        <v>830</v>
      </c>
      <c r="I200" s="235" t="n">
        <v>110</v>
      </c>
      <c r="J200" s="236" t="s">
        <v>831</v>
      </c>
      <c r="K200" s="237" t="n">
        <v>10</v>
      </c>
      <c r="L200" s="238" t="n">
        <v>220.4</v>
      </c>
      <c r="M200" s="239"/>
      <c r="N200" s="240"/>
      <c r="O200" s="241" t="n">
        <f aca="false">IF(ISERROR(L200*N200),0,L200*N200)</f>
        <v>0</v>
      </c>
      <c r="P200" s="242" t="n">
        <v>4607109971161</v>
      </c>
      <c r="Q200" s="243"/>
      <c r="R200" s="157"/>
      <c r="S200" s="244" t="n">
        <f aca="false">ROUND(L200/K200,2)</f>
        <v>22.04</v>
      </c>
      <c r="T200" s="157"/>
    </row>
    <row r="201" customFormat="false" ht="29.25" hidden="false" customHeight="true" outlineLevel="0" collapsed="false">
      <c r="A201" s="220" t="n">
        <v>185</v>
      </c>
      <c r="B201" s="228" t="n">
        <v>439</v>
      </c>
      <c r="C201" s="229" t="s">
        <v>832</v>
      </c>
      <c r="D201" s="230" t="s">
        <v>833</v>
      </c>
      <c r="E201" s="231" t="s">
        <v>834</v>
      </c>
      <c r="F201" s="232" t="str">
        <f aca="false">HYPERLINK("http://www.gardenbulbs.ru/images/Lilium_CL/thumbnails/"&amp;C201&amp;".jpg","фото")</f>
        <v>фото</v>
      </c>
      <c r="G201" s="233"/>
      <c r="H201" s="234" t="s">
        <v>835</v>
      </c>
      <c r="I201" s="235" t="n">
        <v>115</v>
      </c>
      <c r="J201" s="236" t="s">
        <v>247</v>
      </c>
      <c r="K201" s="237" t="n">
        <v>5</v>
      </c>
      <c r="L201" s="238" t="n">
        <v>151.1</v>
      </c>
      <c r="M201" s="239"/>
      <c r="N201" s="240"/>
      <c r="O201" s="241" t="n">
        <f aca="false">IF(ISERROR(L201*N201),0,L201*N201)</f>
        <v>0</v>
      </c>
      <c r="P201" s="242" t="n">
        <v>4607109930274</v>
      </c>
      <c r="Q201" s="243"/>
      <c r="R201" s="157"/>
      <c r="S201" s="244" t="n">
        <f aca="false">ROUND(L201/K201,2)</f>
        <v>30.22</v>
      </c>
      <c r="T201" s="157"/>
    </row>
    <row r="202" customFormat="false" ht="29.25" hidden="false" customHeight="true" outlineLevel="0" collapsed="false">
      <c r="A202" s="220" t="n">
        <v>186</v>
      </c>
      <c r="B202" s="228" t="n">
        <v>7079</v>
      </c>
      <c r="C202" s="229" t="s">
        <v>836</v>
      </c>
      <c r="D202" s="230" t="s">
        <v>837</v>
      </c>
      <c r="E202" s="231" t="s">
        <v>838</v>
      </c>
      <c r="F202" s="232" t="str">
        <f aca="false">HYPERLINK("http://www.gardenbulbs.ru/images/Lilium_CL/thumbnails/"&amp;C202&amp;".jpg","фото")</f>
        <v>фото</v>
      </c>
      <c r="G202" s="233"/>
      <c r="H202" s="234" t="s">
        <v>839</v>
      </c>
      <c r="I202" s="235" t="n">
        <v>140</v>
      </c>
      <c r="J202" s="236" t="s">
        <v>289</v>
      </c>
      <c r="K202" s="237" t="n">
        <v>10</v>
      </c>
      <c r="L202" s="238" t="n">
        <v>156</v>
      </c>
      <c r="M202" s="239"/>
      <c r="N202" s="240"/>
      <c r="O202" s="241" t="n">
        <f aca="false">IF(ISERROR(L202*N202),0,L202*N202)</f>
        <v>0</v>
      </c>
      <c r="P202" s="242" t="n">
        <v>4607109947234</v>
      </c>
      <c r="Q202" s="243"/>
      <c r="R202" s="157"/>
      <c r="S202" s="244" t="n">
        <f aca="false">ROUND(L202/K202,2)</f>
        <v>15.6</v>
      </c>
      <c r="T202" s="157"/>
    </row>
    <row r="203" customFormat="false" ht="29.25" hidden="false" customHeight="true" outlineLevel="0" collapsed="false">
      <c r="A203" s="220" t="n">
        <v>187</v>
      </c>
      <c r="B203" s="228" t="n">
        <v>1432</v>
      </c>
      <c r="C203" s="229" t="s">
        <v>840</v>
      </c>
      <c r="D203" s="230" t="s">
        <v>841</v>
      </c>
      <c r="E203" s="231" t="s">
        <v>842</v>
      </c>
      <c r="F203" s="232" t="str">
        <f aca="false">HYPERLINK("http://www.gardenbulbs.ru/images/Lilium_CL/thumbnails/"&amp;C203&amp;".jpg","фото")</f>
        <v>фото</v>
      </c>
      <c r="G203" s="233"/>
      <c r="H203" s="234" t="s">
        <v>390</v>
      </c>
      <c r="I203" s="235" t="n">
        <v>130</v>
      </c>
      <c r="J203" s="236" t="s">
        <v>134</v>
      </c>
      <c r="K203" s="237" t="n">
        <v>10</v>
      </c>
      <c r="L203" s="238" t="n">
        <v>175.5</v>
      </c>
      <c r="M203" s="239"/>
      <c r="N203" s="240"/>
      <c r="O203" s="241" t="n">
        <f aca="false">IF(ISERROR(L203*N203),0,L203*N203)</f>
        <v>0</v>
      </c>
      <c r="P203" s="242" t="n">
        <v>4607109963913</v>
      </c>
      <c r="Q203" s="243"/>
      <c r="R203" s="157"/>
      <c r="S203" s="244" t="n">
        <f aca="false">ROUND(L203/K203,2)</f>
        <v>17.55</v>
      </c>
      <c r="T203" s="157"/>
    </row>
    <row r="204" customFormat="false" ht="29.25" hidden="false" customHeight="true" outlineLevel="0" collapsed="false">
      <c r="A204" s="220" t="n">
        <v>188</v>
      </c>
      <c r="B204" s="228" t="n">
        <v>189</v>
      </c>
      <c r="C204" s="229" t="s">
        <v>843</v>
      </c>
      <c r="D204" s="230" t="s">
        <v>844</v>
      </c>
      <c r="E204" s="231" t="s">
        <v>845</v>
      </c>
      <c r="F204" s="232" t="str">
        <f aca="false">HYPERLINK("http://www.gardenbulbs.ru/images/Lilium_CL/thumbnails/"&amp;C204&amp;".jpg","фото")</f>
        <v>фото</v>
      </c>
      <c r="G204" s="233"/>
      <c r="H204" s="234" t="s">
        <v>846</v>
      </c>
      <c r="I204" s="235" t="n">
        <v>120</v>
      </c>
      <c r="J204" s="236" t="s">
        <v>831</v>
      </c>
      <c r="K204" s="237" t="n">
        <v>10</v>
      </c>
      <c r="L204" s="238" t="n">
        <v>218.5</v>
      </c>
      <c r="M204" s="239"/>
      <c r="N204" s="240"/>
      <c r="O204" s="241" t="n">
        <f aca="false">IF(ISERROR(L204*N204),0,L204*N204)</f>
        <v>0</v>
      </c>
      <c r="P204" s="242" t="n">
        <v>4607109960486</v>
      </c>
      <c r="Q204" s="243"/>
      <c r="R204" s="157"/>
      <c r="S204" s="244" t="n">
        <f aca="false">ROUND(L204/K204,2)</f>
        <v>21.85</v>
      </c>
      <c r="T204" s="157"/>
    </row>
    <row r="205" customFormat="false" ht="29.25" hidden="false" customHeight="true" outlineLevel="0" collapsed="false">
      <c r="A205" s="220" t="n">
        <v>189</v>
      </c>
      <c r="B205" s="228" t="n">
        <v>2340</v>
      </c>
      <c r="C205" s="229" t="s">
        <v>847</v>
      </c>
      <c r="D205" s="230" t="s">
        <v>848</v>
      </c>
      <c r="E205" s="231" t="s">
        <v>849</v>
      </c>
      <c r="F205" s="232" t="str">
        <f aca="false">HYPERLINK("http://www.gardenbulbs.ru/images/Lilium_CL/thumbnails/"&amp;C205&amp;".jpg","фото")</f>
        <v>фото</v>
      </c>
      <c r="G205" s="233"/>
      <c r="H205" s="234" t="s">
        <v>850</v>
      </c>
      <c r="I205" s="235" t="n">
        <v>100</v>
      </c>
      <c r="J205" s="236" t="s">
        <v>134</v>
      </c>
      <c r="K205" s="237" t="n">
        <v>10</v>
      </c>
      <c r="L205" s="238" t="n">
        <v>195</v>
      </c>
      <c r="M205" s="239"/>
      <c r="N205" s="240"/>
      <c r="O205" s="241" t="n">
        <f aca="false">IF(ISERROR(L205*N205),0,L205*N205)</f>
        <v>0</v>
      </c>
      <c r="P205" s="242" t="n">
        <v>4607109967058</v>
      </c>
      <c r="Q205" s="243"/>
      <c r="R205" s="157"/>
      <c r="S205" s="244" t="n">
        <f aca="false">ROUND(L205/K205,2)</f>
        <v>19.5</v>
      </c>
      <c r="T205" s="157"/>
    </row>
    <row r="206" customFormat="false" ht="29.25" hidden="false" customHeight="true" outlineLevel="0" collapsed="false">
      <c r="A206" s="220" t="n">
        <v>190</v>
      </c>
      <c r="B206" s="228" t="n">
        <v>190</v>
      </c>
      <c r="C206" s="229" t="s">
        <v>851</v>
      </c>
      <c r="D206" s="230" t="s">
        <v>852</v>
      </c>
      <c r="E206" s="231" t="s">
        <v>853</v>
      </c>
      <c r="F206" s="232" t="str">
        <f aca="false">HYPERLINK("http://www.gardenbulbs.ru/images/Lilium_CL/thumbnails/"&amp;C206&amp;".jpg","фото")</f>
        <v>фото</v>
      </c>
      <c r="G206" s="233"/>
      <c r="H206" s="234" t="s">
        <v>854</v>
      </c>
      <c r="I206" s="235" t="n">
        <v>110</v>
      </c>
      <c r="J206" s="236" t="s">
        <v>139</v>
      </c>
      <c r="K206" s="237" t="n">
        <v>10</v>
      </c>
      <c r="L206" s="238" t="n">
        <v>243.9</v>
      </c>
      <c r="M206" s="239"/>
      <c r="N206" s="240"/>
      <c r="O206" s="241" t="n">
        <f aca="false">IF(ISERROR(L206*N206),0,L206*N206)</f>
        <v>0</v>
      </c>
      <c r="P206" s="242" t="n">
        <v>4607109956786</v>
      </c>
      <c r="Q206" s="243"/>
      <c r="R206" s="157"/>
      <c r="S206" s="244" t="n">
        <f aca="false">ROUND(L206/K206,2)</f>
        <v>24.39</v>
      </c>
      <c r="T206" s="157"/>
    </row>
    <row r="207" customFormat="false" ht="29.25" hidden="false" customHeight="true" outlineLevel="0" collapsed="false">
      <c r="A207" s="220" t="n">
        <v>191</v>
      </c>
      <c r="B207" s="228" t="n">
        <v>10655</v>
      </c>
      <c r="C207" s="229" t="s">
        <v>855</v>
      </c>
      <c r="D207" s="230" t="s">
        <v>856</v>
      </c>
      <c r="E207" s="231" t="s">
        <v>857</v>
      </c>
      <c r="F207" s="232" t="str">
        <f aca="false">HYPERLINK("http://www.gardenbulbs.ru/images/Lilium_CL/thumbnails/"&amp;C207&amp;".jpg","фото")</f>
        <v>фото</v>
      </c>
      <c r="G207" s="233"/>
      <c r="H207" s="234" t="s">
        <v>858</v>
      </c>
      <c r="I207" s="235" t="n">
        <v>120</v>
      </c>
      <c r="J207" s="236" t="s">
        <v>139</v>
      </c>
      <c r="K207" s="237" t="n">
        <v>5</v>
      </c>
      <c r="L207" s="238" t="n">
        <v>116.9</v>
      </c>
      <c r="M207" s="239"/>
      <c r="N207" s="240"/>
      <c r="O207" s="241" t="n">
        <f aca="false">IF(ISERROR(L207*N207),0,L207*N207)</f>
        <v>0</v>
      </c>
      <c r="P207" s="242" t="n">
        <v>4607109926765</v>
      </c>
      <c r="Q207" s="243" t="s">
        <v>226</v>
      </c>
      <c r="R207" s="157"/>
      <c r="S207" s="244" t="n">
        <f aca="false">ROUND(L207/K207,2)</f>
        <v>23.38</v>
      </c>
      <c r="T207" s="157"/>
    </row>
    <row r="208" customFormat="false" ht="29.25" hidden="false" customHeight="true" outlineLevel="0" collapsed="false">
      <c r="A208" s="220" t="n">
        <v>192</v>
      </c>
      <c r="B208" s="228" t="n">
        <v>248</v>
      </c>
      <c r="C208" s="229" t="s">
        <v>859</v>
      </c>
      <c r="D208" s="230" t="s">
        <v>860</v>
      </c>
      <c r="E208" s="231" t="s">
        <v>861</v>
      </c>
      <c r="F208" s="232" t="str">
        <f aca="false">HYPERLINK("http://www.gardenbulbs.ru/images/Lilium_CL/thumbnails/"&amp;C208&amp;".jpg","фото")</f>
        <v>фото</v>
      </c>
      <c r="G208" s="233"/>
      <c r="H208" s="234" t="s">
        <v>482</v>
      </c>
      <c r="I208" s="235" t="n">
        <v>110</v>
      </c>
      <c r="J208" s="236" t="s">
        <v>139</v>
      </c>
      <c r="K208" s="237" t="n">
        <v>10</v>
      </c>
      <c r="L208" s="238" t="n">
        <v>243.9</v>
      </c>
      <c r="M208" s="239"/>
      <c r="N208" s="240"/>
      <c r="O208" s="241" t="n">
        <f aca="false">IF(ISERROR(L208*N208),0,L208*N208)</f>
        <v>0</v>
      </c>
      <c r="P208" s="242" t="n">
        <v>4607109979723</v>
      </c>
      <c r="Q208" s="243"/>
      <c r="R208" s="157"/>
      <c r="S208" s="244" t="n">
        <f aca="false">ROUND(L208/K208,2)</f>
        <v>24.39</v>
      </c>
      <c r="T208" s="157"/>
    </row>
    <row r="209" customFormat="false" ht="29.25" hidden="false" customHeight="true" outlineLevel="0" collapsed="false">
      <c r="A209" s="220" t="n">
        <v>193</v>
      </c>
      <c r="B209" s="228" t="n">
        <v>10656</v>
      </c>
      <c r="C209" s="229" t="s">
        <v>862</v>
      </c>
      <c r="D209" s="230" t="s">
        <v>863</v>
      </c>
      <c r="E209" s="231" t="s">
        <v>864</v>
      </c>
      <c r="F209" s="232" t="str">
        <f aca="false">HYPERLINK("http://www.gardenbulbs.ru/images/Lilium_CL/thumbnails/"&amp;C209&amp;".jpg","фото")</f>
        <v>фото</v>
      </c>
      <c r="G209" s="233"/>
      <c r="H209" s="234" t="s">
        <v>865</v>
      </c>
      <c r="I209" s="235" t="n">
        <v>120</v>
      </c>
      <c r="J209" s="236" t="s">
        <v>139</v>
      </c>
      <c r="K209" s="237" t="n">
        <v>10</v>
      </c>
      <c r="L209" s="238" t="n">
        <v>226.3</v>
      </c>
      <c r="M209" s="239"/>
      <c r="N209" s="240"/>
      <c r="O209" s="241" t="n">
        <f aca="false">IF(ISERROR(L209*N209),0,L209*N209)</f>
        <v>0</v>
      </c>
      <c r="P209" s="242" t="n">
        <v>4607109926758</v>
      </c>
      <c r="Q209" s="243" t="s">
        <v>226</v>
      </c>
      <c r="R209" s="157"/>
      <c r="S209" s="244" t="n">
        <f aca="false">ROUND(L209/K209,2)</f>
        <v>22.63</v>
      </c>
      <c r="T209" s="157"/>
    </row>
    <row r="210" customFormat="false" ht="29.25" hidden="false" customHeight="true" outlineLevel="0" collapsed="false">
      <c r="A210" s="220" t="n">
        <v>194</v>
      </c>
      <c r="B210" s="228" t="n">
        <v>2780</v>
      </c>
      <c r="C210" s="229" t="s">
        <v>866</v>
      </c>
      <c r="D210" s="230" t="s">
        <v>867</v>
      </c>
      <c r="E210" s="231" t="s">
        <v>868</v>
      </c>
      <c r="F210" s="232" t="str">
        <f aca="false">HYPERLINK("http://www.gardenbulbs.ru/images/Lilium_CL/thumbnails/"&amp;C210&amp;".jpg","фото")</f>
        <v>фото</v>
      </c>
      <c r="G210" s="233"/>
      <c r="H210" s="234" t="s">
        <v>869</v>
      </c>
      <c r="I210" s="235" t="n">
        <v>110</v>
      </c>
      <c r="J210" s="236" t="s">
        <v>139</v>
      </c>
      <c r="K210" s="237" t="n">
        <v>10</v>
      </c>
      <c r="L210" s="238" t="n">
        <v>243.9</v>
      </c>
      <c r="M210" s="239"/>
      <c r="N210" s="240"/>
      <c r="O210" s="241" t="n">
        <f aca="false">IF(ISERROR(L210*N210),0,L210*N210)</f>
        <v>0</v>
      </c>
      <c r="P210" s="242" t="n">
        <v>4607109967591</v>
      </c>
      <c r="Q210" s="243"/>
      <c r="R210" s="157"/>
      <c r="S210" s="244" t="n">
        <f aca="false">ROUND(L210/K210,2)</f>
        <v>24.39</v>
      </c>
      <c r="T210" s="157"/>
    </row>
    <row r="211" customFormat="false" ht="29.25" hidden="false" customHeight="true" outlineLevel="0" collapsed="false">
      <c r="A211" s="220" t="n">
        <v>195</v>
      </c>
      <c r="B211" s="228" t="n">
        <v>3684</v>
      </c>
      <c r="C211" s="229" t="s">
        <v>870</v>
      </c>
      <c r="D211" s="230" t="s">
        <v>871</v>
      </c>
      <c r="E211" s="231" t="s">
        <v>872</v>
      </c>
      <c r="F211" s="232" t="str">
        <f aca="false">HYPERLINK("http://www.gardenbulbs.ru/images/Lilium_CL/thumbnails/"&amp;C211&amp;".jpg","фото")</f>
        <v>фото</v>
      </c>
      <c r="G211" s="233"/>
      <c r="H211" s="234" t="s">
        <v>873</v>
      </c>
      <c r="I211" s="235" t="n">
        <v>120</v>
      </c>
      <c r="J211" s="236" t="s">
        <v>139</v>
      </c>
      <c r="K211" s="237" t="n">
        <v>10</v>
      </c>
      <c r="L211" s="238" t="n">
        <v>224.3</v>
      </c>
      <c r="M211" s="239"/>
      <c r="N211" s="240"/>
      <c r="O211" s="241" t="n">
        <f aca="false">IF(ISERROR(L211*N211),0,L211*N211)</f>
        <v>0</v>
      </c>
      <c r="P211" s="242" t="n">
        <v>4607109971253</v>
      </c>
      <c r="Q211" s="243"/>
      <c r="R211" s="157"/>
      <c r="S211" s="244" t="n">
        <f aca="false">ROUND(L211/K211,2)</f>
        <v>22.43</v>
      </c>
      <c r="T211" s="157"/>
    </row>
    <row r="212" customFormat="false" ht="41.25" hidden="false" customHeight="true" outlineLevel="0" collapsed="false">
      <c r="A212" s="220" t="n">
        <v>196</v>
      </c>
      <c r="B212" s="228" t="n">
        <v>5343</v>
      </c>
      <c r="C212" s="229" t="s">
        <v>874</v>
      </c>
      <c r="D212" s="230" t="s">
        <v>875</v>
      </c>
      <c r="E212" s="231" t="s">
        <v>876</v>
      </c>
      <c r="F212" s="232" t="str">
        <f aca="false">HYPERLINK("http://www.gardenbulbs.ru/images/Lilium_CL/thumbnails/"&amp;C212&amp;".jpg","фото")</f>
        <v>фото</v>
      </c>
      <c r="G212" s="233"/>
      <c r="H212" s="234" t="s">
        <v>877</v>
      </c>
      <c r="I212" s="235" t="n">
        <v>110</v>
      </c>
      <c r="J212" s="236" t="s">
        <v>139</v>
      </c>
      <c r="K212" s="237" t="n">
        <v>5</v>
      </c>
      <c r="L212" s="238" t="n">
        <v>193.1</v>
      </c>
      <c r="M212" s="239"/>
      <c r="N212" s="240"/>
      <c r="O212" s="241" t="n">
        <f aca="false">IF(ISERROR(L212*N212),0,L212*N212)</f>
        <v>0</v>
      </c>
      <c r="P212" s="242" t="n">
        <v>4607109937808</v>
      </c>
      <c r="Q212" s="243"/>
      <c r="R212" s="157"/>
      <c r="S212" s="244" t="n">
        <f aca="false">ROUND(L212/K212,2)</f>
        <v>38.62</v>
      </c>
      <c r="T212" s="157"/>
    </row>
    <row r="213" customFormat="false" ht="29.25" hidden="false" customHeight="true" outlineLevel="0" collapsed="false">
      <c r="A213" s="220" t="n">
        <v>197</v>
      </c>
      <c r="B213" s="228" t="n">
        <v>3469</v>
      </c>
      <c r="C213" s="229" t="s">
        <v>878</v>
      </c>
      <c r="D213" s="230" t="s">
        <v>879</v>
      </c>
      <c r="E213" s="231" t="s">
        <v>880</v>
      </c>
      <c r="F213" s="232" t="str">
        <f aca="false">HYPERLINK("http://www.gardenbulbs.ru/images/Lilium_CL/thumbnails/"&amp;C213&amp;".jpg","фото")</f>
        <v>фото</v>
      </c>
      <c r="G213" s="233"/>
      <c r="H213" s="234" t="s">
        <v>881</v>
      </c>
      <c r="I213" s="235" t="n">
        <v>130</v>
      </c>
      <c r="J213" s="236" t="s">
        <v>139</v>
      </c>
      <c r="K213" s="237" t="n">
        <v>10</v>
      </c>
      <c r="L213" s="238" t="n">
        <v>200.9</v>
      </c>
      <c r="M213" s="239"/>
      <c r="N213" s="240"/>
      <c r="O213" s="241" t="n">
        <f aca="false">IF(ISERROR(L213*N213),0,L213*N213)</f>
        <v>0</v>
      </c>
      <c r="P213" s="242" t="n">
        <v>4607109930267</v>
      </c>
      <c r="Q213" s="243"/>
      <c r="R213" s="157"/>
      <c r="S213" s="244" t="n">
        <f aca="false">ROUND(L213/K213,2)</f>
        <v>20.09</v>
      </c>
      <c r="T213" s="157"/>
    </row>
    <row r="214" customFormat="false" ht="29.25" hidden="false" customHeight="true" outlineLevel="0" collapsed="false">
      <c r="A214" s="220" t="n">
        <v>198</v>
      </c>
      <c r="B214" s="228" t="n">
        <v>3642</v>
      </c>
      <c r="C214" s="229" t="s">
        <v>882</v>
      </c>
      <c r="D214" s="230" t="s">
        <v>883</v>
      </c>
      <c r="E214" s="231" t="s">
        <v>884</v>
      </c>
      <c r="F214" s="232" t="str">
        <f aca="false">HYPERLINK("http://www.gardenbulbs.ru/images/Lilium_CL/thumbnails/"&amp;C214&amp;".jpg","фото")</f>
        <v>фото</v>
      </c>
      <c r="G214" s="233"/>
      <c r="H214" s="234" t="s">
        <v>885</v>
      </c>
      <c r="I214" s="235" t="n">
        <v>120</v>
      </c>
      <c r="J214" s="236" t="s">
        <v>139</v>
      </c>
      <c r="K214" s="237" t="n">
        <v>7</v>
      </c>
      <c r="L214" s="238" t="n">
        <v>159.9</v>
      </c>
      <c r="M214" s="239"/>
      <c r="N214" s="240"/>
      <c r="O214" s="241" t="n">
        <f aca="false">IF(ISERROR(L214*N214),0,L214*N214)</f>
        <v>0</v>
      </c>
      <c r="P214" s="242" t="n">
        <v>4607109971185</v>
      </c>
      <c r="Q214" s="243"/>
      <c r="R214" s="157"/>
      <c r="S214" s="244" t="n">
        <f aca="false">ROUND(L214/K214,2)</f>
        <v>22.84</v>
      </c>
      <c r="T214" s="157"/>
    </row>
    <row r="215" customFormat="false" ht="29.25" hidden="false" customHeight="true" outlineLevel="0" collapsed="false">
      <c r="A215" s="220" t="n">
        <v>199</v>
      </c>
      <c r="B215" s="228" t="n">
        <v>6416</v>
      </c>
      <c r="C215" s="229" t="s">
        <v>886</v>
      </c>
      <c r="D215" s="230" t="s">
        <v>887</v>
      </c>
      <c r="E215" s="231" t="s">
        <v>888</v>
      </c>
      <c r="F215" s="232" t="str">
        <f aca="false">HYPERLINK("http://www.gardenbulbs.ru/images/Lilium_CL/thumbnails/"&amp;C215&amp;".jpg","фото")</f>
        <v>фото</v>
      </c>
      <c r="G215" s="233"/>
      <c r="H215" s="234" t="s">
        <v>889</v>
      </c>
      <c r="I215" s="235" t="n">
        <v>100</v>
      </c>
      <c r="J215" s="236" t="s">
        <v>139</v>
      </c>
      <c r="K215" s="237" t="n">
        <v>10</v>
      </c>
      <c r="L215" s="238" t="n">
        <v>200.9</v>
      </c>
      <c r="M215" s="239"/>
      <c r="N215" s="240"/>
      <c r="O215" s="241" t="n">
        <f aca="false">IF(ISERROR(L215*N215),0,L215*N215)</f>
        <v>0</v>
      </c>
      <c r="P215" s="242" t="n">
        <v>4607109931745</v>
      </c>
      <c r="Q215" s="243"/>
      <c r="R215" s="157"/>
      <c r="S215" s="244" t="n">
        <f aca="false">ROUND(L215/K215,2)</f>
        <v>20.09</v>
      </c>
      <c r="T215" s="157"/>
    </row>
    <row r="216" customFormat="false" ht="29.25" hidden="false" customHeight="true" outlineLevel="0" collapsed="false">
      <c r="A216" s="220" t="n">
        <v>200</v>
      </c>
      <c r="B216" s="228" t="n">
        <v>288</v>
      </c>
      <c r="C216" s="229" t="s">
        <v>890</v>
      </c>
      <c r="D216" s="230" t="s">
        <v>891</v>
      </c>
      <c r="E216" s="231" t="s">
        <v>892</v>
      </c>
      <c r="F216" s="232" t="str">
        <f aca="false">HYPERLINK("http://www.gardenbulbs.ru/images/Lilium_CL/thumbnails/"&amp;C216&amp;".jpg","фото")</f>
        <v>фото</v>
      </c>
      <c r="G216" s="233"/>
      <c r="H216" s="234" t="s">
        <v>893</v>
      </c>
      <c r="I216" s="235" t="n">
        <v>90</v>
      </c>
      <c r="J216" s="236" t="s">
        <v>139</v>
      </c>
      <c r="K216" s="237" t="n">
        <v>5</v>
      </c>
      <c r="L216" s="238" t="n">
        <v>136.4</v>
      </c>
      <c r="M216" s="239"/>
      <c r="N216" s="240"/>
      <c r="O216" s="241" t="n">
        <f aca="false">IF(ISERROR(L216*N216),0,L216*N216)</f>
        <v>0</v>
      </c>
      <c r="P216" s="242" t="n">
        <v>4607109979648</v>
      </c>
      <c r="Q216" s="243"/>
      <c r="R216" s="157"/>
      <c r="S216" s="244" t="n">
        <f aca="false">ROUND(L216/K216,2)</f>
        <v>27.28</v>
      </c>
      <c r="T216" s="157"/>
    </row>
    <row r="217" customFormat="false" ht="29.25" hidden="false" customHeight="true" outlineLevel="0" collapsed="false">
      <c r="A217" s="220" t="n">
        <v>201</v>
      </c>
      <c r="B217" s="228" t="n">
        <v>192</v>
      </c>
      <c r="C217" s="229" t="s">
        <v>894</v>
      </c>
      <c r="D217" s="230" t="s">
        <v>895</v>
      </c>
      <c r="E217" s="231" t="s">
        <v>896</v>
      </c>
      <c r="F217" s="232" t="str">
        <f aca="false">HYPERLINK("http://www.gardenbulbs.ru/images/Lilium_CL/thumbnails/"&amp;C217&amp;".jpg","фото")</f>
        <v>фото</v>
      </c>
      <c r="G217" s="233"/>
      <c r="H217" s="234" t="s">
        <v>897</v>
      </c>
      <c r="I217" s="235" t="n">
        <v>120</v>
      </c>
      <c r="J217" s="236" t="s">
        <v>139</v>
      </c>
      <c r="K217" s="237" t="n">
        <v>7</v>
      </c>
      <c r="L217" s="238" t="n">
        <v>150.3</v>
      </c>
      <c r="M217" s="239"/>
      <c r="N217" s="240"/>
      <c r="O217" s="241" t="n">
        <f aca="false">IF(ISERROR(L217*N217),0,L217*N217)</f>
        <v>0</v>
      </c>
      <c r="P217" s="242" t="n">
        <v>4607109960516</v>
      </c>
      <c r="Q217" s="243"/>
      <c r="R217" s="157"/>
      <c r="S217" s="244" t="n">
        <f aca="false">ROUND(L217/K217,2)</f>
        <v>21.47</v>
      </c>
      <c r="T217" s="157"/>
    </row>
    <row r="218" customFormat="false" ht="29.25" hidden="false" customHeight="true" outlineLevel="0" collapsed="false">
      <c r="A218" s="220" t="n">
        <v>202</v>
      </c>
      <c r="B218" s="228" t="n">
        <v>1198</v>
      </c>
      <c r="C218" s="229" t="s">
        <v>898</v>
      </c>
      <c r="D218" s="230" t="s">
        <v>899</v>
      </c>
      <c r="E218" s="231" t="s">
        <v>900</v>
      </c>
      <c r="F218" s="232" t="str">
        <f aca="false">HYPERLINK("http://www.gardenbulbs.ru/images/Lilium_CL/thumbnails/"&amp;C218&amp;".jpg","фото")</f>
        <v>фото</v>
      </c>
      <c r="G218" s="233"/>
      <c r="H218" s="234" t="s">
        <v>901</v>
      </c>
      <c r="I218" s="235" t="n">
        <v>95</v>
      </c>
      <c r="J218" s="236" t="s">
        <v>139</v>
      </c>
      <c r="K218" s="237" t="n">
        <v>7</v>
      </c>
      <c r="L218" s="238" t="n">
        <v>153</v>
      </c>
      <c r="M218" s="239"/>
      <c r="N218" s="240"/>
      <c r="O218" s="241" t="n">
        <f aca="false">IF(ISERROR(L218*N218),0,L218*N218)</f>
        <v>0</v>
      </c>
      <c r="P218" s="242" t="n">
        <v>4607109930250</v>
      </c>
      <c r="Q218" s="243"/>
      <c r="R218" s="157"/>
      <c r="S218" s="244" t="n">
        <f aca="false">ROUND(L218/K218,2)</f>
        <v>21.86</v>
      </c>
      <c r="T218" s="157"/>
    </row>
    <row r="219" customFormat="false" ht="29.25" hidden="false" customHeight="true" outlineLevel="0" collapsed="false">
      <c r="A219" s="220" t="n">
        <v>203</v>
      </c>
      <c r="B219" s="228" t="n">
        <v>1214</v>
      </c>
      <c r="C219" s="229" t="s">
        <v>902</v>
      </c>
      <c r="D219" s="230" t="s">
        <v>903</v>
      </c>
      <c r="E219" s="231" t="s">
        <v>904</v>
      </c>
      <c r="F219" s="232" t="str">
        <f aca="false">HYPERLINK("http://www.gardenbulbs.ru/images/Lilium_CL/thumbnails/"&amp;C219&amp;".jpg","фото")</f>
        <v>фото</v>
      </c>
      <c r="G219" s="233"/>
      <c r="H219" s="234" t="s">
        <v>905</v>
      </c>
      <c r="I219" s="235" t="n">
        <v>120</v>
      </c>
      <c r="J219" s="236" t="s">
        <v>139</v>
      </c>
      <c r="K219" s="237" t="n">
        <v>10</v>
      </c>
      <c r="L219" s="238" t="n">
        <v>214.6</v>
      </c>
      <c r="M219" s="239"/>
      <c r="N219" s="240"/>
      <c r="O219" s="241" t="n">
        <f aca="false">IF(ISERROR(L219*N219),0,L219*N219)</f>
        <v>0</v>
      </c>
      <c r="P219" s="242" t="n">
        <v>4607109930243</v>
      </c>
      <c r="Q219" s="243"/>
      <c r="R219" s="157"/>
      <c r="S219" s="244" t="n">
        <f aca="false">ROUND(L219/K219,2)</f>
        <v>21.46</v>
      </c>
      <c r="T219" s="157"/>
    </row>
    <row r="220" customFormat="false" ht="29.25" hidden="false" customHeight="true" outlineLevel="0" collapsed="false">
      <c r="A220" s="220" t="n">
        <v>204</v>
      </c>
      <c r="B220" s="228" t="n">
        <v>4343</v>
      </c>
      <c r="C220" s="229" t="s">
        <v>906</v>
      </c>
      <c r="D220" s="230" t="s">
        <v>907</v>
      </c>
      <c r="E220" s="231" t="s">
        <v>908</v>
      </c>
      <c r="F220" s="232" t="str">
        <f aca="false">HYPERLINK("http://www.gardenbulbs.ru/images/Lilium_CL/thumbnails/"&amp;C220&amp;".jpg","фото")</f>
        <v>фото</v>
      </c>
      <c r="G220" s="233"/>
      <c r="H220" s="234" t="s">
        <v>399</v>
      </c>
      <c r="I220" s="235" t="n">
        <v>130</v>
      </c>
      <c r="J220" s="236" t="s">
        <v>139</v>
      </c>
      <c r="K220" s="237" t="n">
        <v>10</v>
      </c>
      <c r="L220" s="238" t="n">
        <v>243.9</v>
      </c>
      <c r="M220" s="239"/>
      <c r="N220" s="240"/>
      <c r="O220" s="241" t="n">
        <f aca="false">IF(ISERROR(L220*N220),0,L220*N220)</f>
        <v>0</v>
      </c>
      <c r="P220" s="242" t="n">
        <v>4607109987643</v>
      </c>
      <c r="Q220" s="243"/>
      <c r="R220" s="157"/>
      <c r="S220" s="244" t="n">
        <f aca="false">ROUND(L220/K220,2)</f>
        <v>24.39</v>
      </c>
      <c r="T220" s="157"/>
    </row>
    <row r="221" customFormat="false" ht="29.25" hidden="false" customHeight="true" outlineLevel="0" collapsed="false">
      <c r="A221" s="220" t="n">
        <v>205</v>
      </c>
      <c r="B221" s="228" t="n">
        <v>2273</v>
      </c>
      <c r="C221" s="229" t="s">
        <v>909</v>
      </c>
      <c r="D221" s="230" t="s">
        <v>910</v>
      </c>
      <c r="E221" s="231" t="s">
        <v>911</v>
      </c>
      <c r="F221" s="232" t="str">
        <f aca="false">HYPERLINK("http://www.gardenbulbs.ru/images/Lilium_CL/thumbnails/"&amp;C221&amp;".jpg","фото")</f>
        <v>фото</v>
      </c>
      <c r="G221" s="233"/>
      <c r="H221" s="234" t="s">
        <v>912</v>
      </c>
      <c r="I221" s="235" t="n">
        <v>130</v>
      </c>
      <c r="J221" s="236" t="s">
        <v>134</v>
      </c>
      <c r="K221" s="237" t="n">
        <v>10</v>
      </c>
      <c r="L221" s="238" t="n">
        <v>156</v>
      </c>
      <c r="M221" s="239"/>
      <c r="N221" s="240"/>
      <c r="O221" s="241" t="n">
        <f aca="false">IF(ISERROR(L221*N221),0,L221*N221)</f>
        <v>0</v>
      </c>
      <c r="P221" s="242" t="n">
        <v>4607109979730</v>
      </c>
      <c r="Q221" s="243"/>
      <c r="R221" s="157"/>
      <c r="S221" s="244" t="n">
        <f aca="false">ROUND(L221/K221,2)</f>
        <v>15.6</v>
      </c>
      <c r="T221" s="157"/>
    </row>
    <row r="222" customFormat="false" ht="29.25" hidden="false" customHeight="true" outlineLevel="0" collapsed="false">
      <c r="A222" s="220" t="n">
        <v>206</v>
      </c>
      <c r="B222" s="228" t="n">
        <v>3818</v>
      </c>
      <c r="C222" s="229" t="s">
        <v>913</v>
      </c>
      <c r="D222" s="230" t="s">
        <v>914</v>
      </c>
      <c r="E222" s="231" t="s">
        <v>915</v>
      </c>
      <c r="F222" s="232" t="str">
        <f aca="false">HYPERLINK("http://www.gardenbulbs.ru/images/Lilium_CL/thumbnails/"&amp;C222&amp;".jpg","фото")</f>
        <v>фото</v>
      </c>
      <c r="G222" s="233"/>
      <c r="H222" s="234" t="s">
        <v>916</v>
      </c>
      <c r="I222" s="235" t="n">
        <v>120</v>
      </c>
      <c r="J222" s="236" t="s">
        <v>831</v>
      </c>
      <c r="K222" s="237" t="n">
        <v>10</v>
      </c>
      <c r="L222" s="238" t="n">
        <v>214.6</v>
      </c>
      <c r="M222" s="239"/>
      <c r="N222" s="240"/>
      <c r="O222" s="241" t="n">
        <f aca="false">IF(ISERROR(L222*N222),0,L222*N222)</f>
        <v>0</v>
      </c>
      <c r="P222" s="242" t="n">
        <v>4607109930236</v>
      </c>
      <c r="Q222" s="243"/>
      <c r="R222" s="157"/>
      <c r="S222" s="244" t="n">
        <f aca="false">ROUND(L222/K222,2)</f>
        <v>21.46</v>
      </c>
      <c r="T222" s="157"/>
    </row>
    <row r="223" customFormat="false" ht="29.25" hidden="false" customHeight="true" outlineLevel="0" collapsed="false">
      <c r="A223" s="220" t="n">
        <v>207</v>
      </c>
      <c r="B223" s="228" t="n">
        <v>2972</v>
      </c>
      <c r="C223" s="229" t="s">
        <v>917</v>
      </c>
      <c r="D223" s="230" t="s">
        <v>918</v>
      </c>
      <c r="E223" s="231" t="s">
        <v>919</v>
      </c>
      <c r="F223" s="232" t="str">
        <f aca="false">HYPERLINK("http://www.gardenbulbs.ru/images/Lilium_CL/thumbnails/"&amp;C223&amp;".jpg","фото")</f>
        <v>фото</v>
      </c>
      <c r="G223" s="233"/>
      <c r="H223" s="234" t="s">
        <v>920</v>
      </c>
      <c r="I223" s="235" t="n">
        <v>135</v>
      </c>
      <c r="J223" s="236" t="s">
        <v>139</v>
      </c>
      <c r="K223" s="237" t="n">
        <v>10</v>
      </c>
      <c r="L223" s="238" t="n">
        <v>214.6</v>
      </c>
      <c r="M223" s="239"/>
      <c r="N223" s="240"/>
      <c r="O223" s="241" t="n">
        <f aca="false">IF(ISERROR(L223*N223),0,L223*N223)</f>
        <v>0</v>
      </c>
      <c r="P223" s="242" t="n">
        <v>4607109930229</v>
      </c>
      <c r="Q223" s="243"/>
      <c r="R223" s="157"/>
      <c r="S223" s="244" t="n">
        <f aca="false">ROUND(L223/K223,2)</f>
        <v>21.46</v>
      </c>
      <c r="T223" s="157"/>
    </row>
    <row r="224" customFormat="false" ht="29.25" hidden="false" customHeight="true" outlineLevel="0" collapsed="false">
      <c r="A224" s="220" t="n">
        <v>208</v>
      </c>
      <c r="B224" s="228" t="n">
        <v>194</v>
      </c>
      <c r="C224" s="229" t="s">
        <v>921</v>
      </c>
      <c r="D224" s="230" t="s">
        <v>922</v>
      </c>
      <c r="E224" s="231" t="s">
        <v>923</v>
      </c>
      <c r="F224" s="232" t="str">
        <f aca="false">HYPERLINK("http://www.gardenbulbs.ru/images/Lilium_CL/thumbnails/"&amp;C224&amp;".jpg","фото")</f>
        <v>фото</v>
      </c>
      <c r="G224" s="233"/>
      <c r="H224" s="234" t="s">
        <v>924</v>
      </c>
      <c r="I224" s="235" t="n">
        <v>120</v>
      </c>
      <c r="J224" s="236" t="s">
        <v>139</v>
      </c>
      <c r="K224" s="237" t="n">
        <v>10</v>
      </c>
      <c r="L224" s="238" t="n">
        <v>214.6</v>
      </c>
      <c r="M224" s="239"/>
      <c r="N224" s="240"/>
      <c r="O224" s="241" t="n">
        <f aca="false">IF(ISERROR(L224*N224),0,L224*N224)</f>
        <v>0</v>
      </c>
      <c r="P224" s="242" t="n">
        <v>4607109960530</v>
      </c>
      <c r="Q224" s="243"/>
      <c r="R224" s="157"/>
      <c r="S224" s="244" t="n">
        <f aca="false">ROUND(L224/K224,2)</f>
        <v>21.46</v>
      </c>
      <c r="T224" s="157"/>
    </row>
    <row r="225" customFormat="false" ht="29.25" hidden="false" customHeight="true" outlineLevel="0" collapsed="false">
      <c r="A225" s="220" t="n">
        <v>209</v>
      </c>
      <c r="B225" s="228" t="n">
        <v>3636</v>
      </c>
      <c r="C225" s="229" t="s">
        <v>925</v>
      </c>
      <c r="D225" s="230" t="s">
        <v>926</v>
      </c>
      <c r="E225" s="231" t="s">
        <v>927</v>
      </c>
      <c r="F225" s="232" t="str">
        <f aca="false">HYPERLINK("http://www.gardenbulbs.ru/images/Lilium_CL/thumbnails/"&amp;C225&amp;".jpg","фото")</f>
        <v>фото</v>
      </c>
      <c r="G225" s="233"/>
      <c r="H225" s="234" t="s">
        <v>928</v>
      </c>
      <c r="I225" s="235" t="n">
        <v>130</v>
      </c>
      <c r="J225" s="236" t="s">
        <v>139</v>
      </c>
      <c r="K225" s="237" t="n">
        <v>10</v>
      </c>
      <c r="L225" s="238" t="n">
        <v>195</v>
      </c>
      <c r="M225" s="239"/>
      <c r="N225" s="240"/>
      <c r="O225" s="241" t="n">
        <f aca="false">IF(ISERROR(L225*N225),0,L225*N225)</f>
        <v>0</v>
      </c>
      <c r="P225" s="242" t="n">
        <v>4607109971178</v>
      </c>
      <c r="Q225" s="243"/>
      <c r="R225" s="157"/>
      <c r="S225" s="244" t="n">
        <f aca="false">ROUND(L225/K225,2)</f>
        <v>19.5</v>
      </c>
      <c r="T225" s="157"/>
    </row>
    <row r="226" customFormat="false" ht="29.25" hidden="false" customHeight="true" outlineLevel="0" collapsed="false">
      <c r="A226" s="220" t="n">
        <v>210</v>
      </c>
      <c r="B226" s="228" t="n">
        <v>203</v>
      </c>
      <c r="C226" s="229" t="s">
        <v>929</v>
      </c>
      <c r="D226" s="230" t="s">
        <v>930</v>
      </c>
      <c r="E226" s="231" t="s">
        <v>931</v>
      </c>
      <c r="F226" s="232" t="str">
        <f aca="false">HYPERLINK("http://www.gardenbulbs.ru/images/Lilium_CL/thumbnails/"&amp;C226&amp;".jpg","фото")</f>
        <v>фото</v>
      </c>
      <c r="G226" s="233"/>
      <c r="H226" s="234" t="s">
        <v>932</v>
      </c>
      <c r="I226" s="235" t="n">
        <v>110</v>
      </c>
      <c r="J226" s="236" t="s">
        <v>134</v>
      </c>
      <c r="K226" s="237" t="n">
        <v>7</v>
      </c>
      <c r="L226" s="238" t="n">
        <v>139.4</v>
      </c>
      <c r="M226" s="239"/>
      <c r="N226" s="240"/>
      <c r="O226" s="241" t="n">
        <f aca="false">IF(ISERROR(L226*N226),0,L226*N226)</f>
        <v>0</v>
      </c>
      <c r="P226" s="242" t="n">
        <v>4607109979631</v>
      </c>
      <c r="Q226" s="243"/>
      <c r="R226" s="157"/>
      <c r="S226" s="244" t="n">
        <f aca="false">ROUND(L226/K226,2)</f>
        <v>19.91</v>
      </c>
      <c r="T226" s="157"/>
    </row>
    <row r="227" customFormat="false" ht="29.25" hidden="false" customHeight="true" outlineLevel="0" collapsed="false">
      <c r="A227" s="220" t="n">
        <v>211</v>
      </c>
      <c r="B227" s="228" t="n">
        <v>1403</v>
      </c>
      <c r="C227" s="229" t="s">
        <v>933</v>
      </c>
      <c r="D227" s="230" t="s">
        <v>934</v>
      </c>
      <c r="E227" s="231" t="s">
        <v>935</v>
      </c>
      <c r="F227" s="232" t="str">
        <f aca="false">HYPERLINK("http://www.gardenbulbs.ru/images/Lilium_CL/thumbnails/"&amp;C227&amp;".jpg","фото")</f>
        <v>фото</v>
      </c>
      <c r="G227" s="233"/>
      <c r="H227" s="234" t="s">
        <v>936</v>
      </c>
      <c r="I227" s="235" t="n">
        <v>100</v>
      </c>
      <c r="J227" s="236" t="s">
        <v>139</v>
      </c>
      <c r="K227" s="237" t="n">
        <v>10</v>
      </c>
      <c r="L227" s="238" t="n">
        <v>214.6</v>
      </c>
      <c r="M227" s="239"/>
      <c r="N227" s="240"/>
      <c r="O227" s="241" t="n">
        <f aca="false">IF(ISERROR(L227*N227),0,L227*N227)</f>
        <v>0</v>
      </c>
      <c r="P227" s="242" t="n">
        <v>4607109962589</v>
      </c>
      <c r="Q227" s="243"/>
      <c r="R227" s="157"/>
      <c r="S227" s="244" t="n">
        <f aca="false">ROUND(L227/K227,2)</f>
        <v>21.46</v>
      </c>
      <c r="T227" s="157"/>
    </row>
    <row r="228" customFormat="false" ht="29.25" hidden="false" customHeight="true" outlineLevel="0" collapsed="false">
      <c r="A228" s="220" t="n">
        <v>212</v>
      </c>
      <c r="B228" s="228" t="n">
        <v>195</v>
      </c>
      <c r="C228" s="229" t="s">
        <v>937</v>
      </c>
      <c r="D228" s="230" t="s">
        <v>938</v>
      </c>
      <c r="E228" s="231" t="s">
        <v>939</v>
      </c>
      <c r="F228" s="232" t="str">
        <f aca="false">HYPERLINK("http://www.gardenbulbs.ru/images/Lilium_CL/thumbnails/"&amp;C228&amp;".jpg","фото")</f>
        <v>фото</v>
      </c>
      <c r="G228" s="233"/>
      <c r="H228" s="234" t="s">
        <v>940</v>
      </c>
      <c r="I228" s="235" t="n">
        <v>130</v>
      </c>
      <c r="J228" s="236" t="s">
        <v>134</v>
      </c>
      <c r="K228" s="237" t="n">
        <v>7</v>
      </c>
      <c r="L228" s="238" t="n">
        <v>102.4</v>
      </c>
      <c r="M228" s="239"/>
      <c r="N228" s="240"/>
      <c r="O228" s="241" t="n">
        <f aca="false">IF(ISERROR(L228*N228),0,L228*N228)</f>
        <v>0</v>
      </c>
      <c r="P228" s="242" t="n">
        <v>4607109960547</v>
      </c>
      <c r="Q228" s="243"/>
      <c r="R228" s="157"/>
      <c r="S228" s="244" t="n">
        <f aca="false">ROUND(L228/K228,2)</f>
        <v>14.63</v>
      </c>
      <c r="T228" s="157"/>
    </row>
    <row r="229" customFormat="false" ht="29.25" hidden="false" customHeight="true" outlineLevel="0" collapsed="false">
      <c r="A229" s="220" t="n">
        <v>213</v>
      </c>
      <c r="B229" s="228" t="n">
        <v>5345</v>
      </c>
      <c r="C229" s="229" t="s">
        <v>941</v>
      </c>
      <c r="D229" s="230" t="s">
        <v>942</v>
      </c>
      <c r="E229" s="231" t="s">
        <v>943</v>
      </c>
      <c r="F229" s="232" t="str">
        <f aca="false">HYPERLINK("http://www.gardenbulbs.ru/images/Lilium_CL/thumbnails/"&amp;C229&amp;".jpg","фото")</f>
        <v>фото</v>
      </c>
      <c r="G229" s="233"/>
      <c r="H229" s="234" t="s">
        <v>944</v>
      </c>
      <c r="I229" s="235" t="n">
        <v>110</v>
      </c>
      <c r="J229" s="236" t="s">
        <v>139</v>
      </c>
      <c r="K229" s="237" t="n">
        <v>10</v>
      </c>
      <c r="L229" s="238" t="n">
        <v>234.1</v>
      </c>
      <c r="M229" s="239"/>
      <c r="N229" s="240"/>
      <c r="O229" s="241" t="n">
        <f aca="false">IF(ISERROR(L229*N229),0,L229*N229)</f>
        <v>0</v>
      </c>
      <c r="P229" s="242" t="n">
        <v>4607109937792</v>
      </c>
      <c r="Q229" s="243"/>
      <c r="R229" s="157"/>
      <c r="S229" s="244" t="n">
        <f aca="false">ROUND(L229/K229,2)</f>
        <v>23.41</v>
      </c>
      <c r="T229" s="157"/>
    </row>
    <row r="230" customFormat="false" ht="29.25" hidden="false" customHeight="true" outlineLevel="0" collapsed="false">
      <c r="A230" s="220" t="n">
        <v>214</v>
      </c>
      <c r="B230" s="228" t="n">
        <v>6414</v>
      </c>
      <c r="C230" s="229" t="s">
        <v>945</v>
      </c>
      <c r="D230" s="230" t="s">
        <v>946</v>
      </c>
      <c r="E230" s="231" t="s">
        <v>947</v>
      </c>
      <c r="F230" s="232" t="str">
        <f aca="false">HYPERLINK("http://www.gardenbulbs.ru/images/Lilium_CL/thumbnails/"&amp;C230&amp;".jpg","фото")</f>
        <v>фото</v>
      </c>
      <c r="G230" s="233"/>
      <c r="H230" s="234" t="s">
        <v>948</v>
      </c>
      <c r="I230" s="235" t="n">
        <v>100</v>
      </c>
      <c r="J230" s="236" t="s">
        <v>139</v>
      </c>
      <c r="K230" s="237" t="n">
        <v>10</v>
      </c>
      <c r="L230" s="238" t="n">
        <v>214.6</v>
      </c>
      <c r="M230" s="239"/>
      <c r="N230" s="240"/>
      <c r="O230" s="241" t="n">
        <f aca="false">IF(ISERROR(L230*N230),0,L230*N230)</f>
        <v>0</v>
      </c>
      <c r="P230" s="242" t="n">
        <v>4607109931738</v>
      </c>
      <c r="Q230" s="243"/>
      <c r="R230" s="157"/>
      <c r="S230" s="244" t="n">
        <f aca="false">ROUND(L230/K230,2)</f>
        <v>21.46</v>
      </c>
      <c r="T230" s="157"/>
    </row>
    <row r="231" customFormat="false" ht="29.25" hidden="false" customHeight="true" outlineLevel="0" collapsed="false">
      <c r="A231" s="220" t="n">
        <v>215</v>
      </c>
      <c r="B231" s="228" t="n">
        <v>247</v>
      </c>
      <c r="C231" s="229" t="s">
        <v>949</v>
      </c>
      <c r="D231" s="230" t="s">
        <v>950</v>
      </c>
      <c r="E231" s="231" t="s">
        <v>951</v>
      </c>
      <c r="F231" s="232" t="str">
        <f aca="false">HYPERLINK("http://www.gardenbulbs.ru/images/Lilium_CL/thumbnails/"&amp;C231&amp;".jpg","фото")</f>
        <v>фото</v>
      </c>
      <c r="G231" s="233"/>
      <c r="H231" s="234" t="s">
        <v>952</v>
      </c>
      <c r="I231" s="235" t="n">
        <v>130</v>
      </c>
      <c r="J231" s="236" t="s">
        <v>831</v>
      </c>
      <c r="K231" s="237" t="n">
        <v>10</v>
      </c>
      <c r="L231" s="238" t="n">
        <v>214.6</v>
      </c>
      <c r="M231" s="239"/>
      <c r="N231" s="240"/>
      <c r="O231" s="241" t="n">
        <f aca="false">IF(ISERROR(L231*N231),0,L231*N231)</f>
        <v>0</v>
      </c>
      <c r="P231" s="242" t="n">
        <v>4607109979716</v>
      </c>
      <c r="Q231" s="243"/>
      <c r="R231" s="157"/>
      <c r="S231" s="244" t="n">
        <f aca="false">ROUND(L231/K231,2)</f>
        <v>21.46</v>
      </c>
      <c r="T231" s="157"/>
    </row>
    <row r="232" customFormat="false" ht="29.25" hidden="false" customHeight="true" outlineLevel="0" collapsed="false">
      <c r="A232" s="220" t="n">
        <v>216</v>
      </c>
      <c r="B232" s="228" t="n">
        <v>5344</v>
      </c>
      <c r="C232" s="229" t="s">
        <v>953</v>
      </c>
      <c r="D232" s="230" t="s">
        <v>954</v>
      </c>
      <c r="E232" s="231" t="s">
        <v>955</v>
      </c>
      <c r="F232" s="232" t="str">
        <f aca="false">HYPERLINK("http://www.gardenbulbs.ru/images/Lilium_CL/thumbnails/"&amp;C232&amp;".jpg","фото")</f>
        <v>фото</v>
      </c>
      <c r="G232" s="233"/>
      <c r="H232" s="234" t="s">
        <v>956</v>
      </c>
      <c r="I232" s="235" t="n">
        <v>110</v>
      </c>
      <c r="J232" s="236" t="s">
        <v>139</v>
      </c>
      <c r="K232" s="237" t="n">
        <v>10</v>
      </c>
      <c r="L232" s="238" t="n">
        <v>214.6</v>
      </c>
      <c r="M232" s="239"/>
      <c r="N232" s="240"/>
      <c r="O232" s="241" t="n">
        <f aca="false">IF(ISERROR(L232*N232),0,L232*N232)</f>
        <v>0</v>
      </c>
      <c r="P232" s="242" t="n">
        <v>4607109937785</v>
      </c>
      <c r="Q232" s="243"/>
      <c r="R232" s="157"/>
      <c r="S232" s="244" t="n">
        <f aca="false">ROUND(L232/K232,2)</f>
        <v>21.46</v>
      </c>
      <c r="T232" s="157"/>
    </row>
    <row r="233" customFormat="false" ht="29.25" hidden="false" customHeight="true" outlineLevel="0" collapsed="false">
      <c r="A233" s="220" t="n">
        <v>217</v>
      </c>
      <c r="B233" s="228" t="n">
        <v>6420</v>
      </c>
      <c r="C233" s="229" t="s">
        <v>957</v>
      </c>
      <c r="D233" s="230" t="s">
        <v>958</v>
      </c>
      <c r="E233" s="231" t="s">
        <v>959</v>
      </c>
      <c r="F233" s="232" t="str">
        <f aca="false">HYPERLINK("http://www.gardenbulbs.ru/images/Lilium_CL/thumbnails/"&amp;C233&amp;".jpg","фото")</f>
        <v>фото</v>
      </c>
      <c r="G233" s="233"/>
      <c r="H233" s="234" t="s">
        <v>960</v>
      </c>
      <c r="I233" s="235" t="n">
        <v>110</v>
      </c>
      <c r="J233" s="236" t="s">
        <v>139</v>
      </c>
      <c r="K233" s="237" t="n">
        <v>10</v>
      </c>
      <c r="L233" s="238" t="n">
        <v>214.6</v>
      </c>
      <c r="M233" s="239"/>
      <c r="N233" s="240"/>
      <c r="O233" s="241" t="n">
        <f aca="false">IF(ISERROR(L233*N233),0,L233*N233)</f>
        <v>0</v>
      </c>
      <c r="P233" s="242" t="n">
        <v>4607109931714</v>
      </c>
      <c r="Q233" s="243"/>
      <c r="R233" s="157"/>
      <c r="S233" s="244" t="n">
        <f aca="false">ROUND(L233/K233,2)</f>
        <v>21.46</v>
      </c>
      <c r="T233" s="157"/>
    </row>
    <row r="234" customFormat="false" ht="29.25" hidden="false" customHeight="true" outlineLevel="0" collapsed="false">
      <c r="A234" s="220" t="n">
        <v>218</v>
      </c>
      <c r="B234" s="228" t="n">
        <v>198</v>
      </c>
      <c r="C234" s="229" t="s">
        <v>961</v>
      </c>
      <c r="D234" s="230" t="s">
        <v>962</v>
      </c>
      <c r="E234" s="231" t="s">
        <v>963</v>
      </c>
      <c r="F234" s="232" t="str">
        <f aca="false">HYPERLINK("http://www.gardenbulbs.ru/images/Lilium_CL/thumbnails/"&amp;C234&amp;".jpg","фото")</f>
        <v>фото</v>
      </c>
      <c r="G234" s="233"/>
      <c r="H234" s="234" t="s">
        <v>964</v>
      </c>
      <c r="I234" s="235" t="n">
        <v>105</v>
      </c>
      <c r="J234" s="236" t="s">
        <v>139</v>
      </c>
      <c r="K234" s="237" t="n">
        <v>10</v>
      </c>
      <c r="L234" s="238" t="n">
        <v>200.9</v>
      </c>
      <c r="M234" s="239"/>
      <c r="N234" s="240"/>
      <c r="O234" s="241" t="n">
        <f aca="false">IF(ISERROR(L234*N234),0,L234*N234)</f>
        <v>0</v>
      </c>
      <c r="P234" s="242" t="n">
        <v>4607109960578</v>
      </c>
      <c r="Q234" s="243"/>
      <c r="R234" s="157"/>
      <c r="S234" s="244" t="n">
        <f aca="false">ROUND(L234/K234,2)</f>
        <v>20.09</v>
      </c>
      <c r="T234" s="157"/>
    </row>
    <row r="235" customFormat="false" ht="29.25" hidden="false" customHeight="true" outlineLevel="0" collapsed="false">
      <c r="A235" s="220" t="n">
        <v>219</v>
      </c>
      <c r="B235" s="228" t="n">
        <v>1444</v>
      </c>
      <c r="C235" s="229" t="s">
        <v>965</v>
      </c>
      <c r="D235" s="230" t="s">
        <v>966</v>
      </c>
      <c r="E235" s="231" t="s">
        <v>967</v>
      </c>
      <c r="F235" s="232" t="str">
        <f aca="false">HYPERLINK("http://www.gardenbulbs.ru/images/Lilium_CL/thumbnails/"&amp;C235&amp;".jpg","фото")</f>
        <v>фото</v>
      </c>
      <c r="G235" s="233"/>
      <c r="H235" s="234" t="s">
        <v>968</v>
      </c>
      <c r="I235" s="235" t="n">
        <v>120</v>
      </c>
      <c r="J235" s="236" t="s">
        <v>139</v>
      </c>
      <c r="K235" s="237" t="n">
        <v>10</v>
      </c>
      <c r="L235" s="238" t="n">
        <v>214.6</v>
      </c>
      <c r="M235" s="239"/>
      <c r="N235" s="240"/>
      <c r="O235" s="241" t="n">
        <f aca="false">IF(ISERROR(L235*N235),0,L235*N235)</f>
        <v>0</v>
      </c>
      <c r="P235" s="242" t="n">
        <v>4607109963937</v>
      </c>
      <c r="Q235" s="243"/>
      <c r="R235" s="157"/>
      <c r="S235" s="244" t="n">
        <f aca="false">ROUND(L235/K235,2)</f>
        <v>21.46</v>
      </c>
      <c r="T235" s="157"/>
    </row>
    <row r="236" customFormat="false" ht="29.25" hidden="false" customHeight="true" outlineLevel="0" collapsed="false">
      <c r="A236" s="220" t="n">
        <v>220</v>
      </c>
      <c r="B236" s="228" t="n">
        <v>2995</v>
      </c>
      <c r="C236" s="229" t="s">
        <v>969</v>
      </c>
      <c r="D236" s="230" t="s">
        <v>970</v>
      </c>
      <c r="E236" s="231" t="s">
        <v>971</v>
      </c>
      <c r="F236" s="232" t="str">
        <f aca="false">HYPERLINK("http://www.gardenbulbs.ru/images/Lilium_CL/thumbnails/"&amp;C236&amp;".jpg","фото")</f>
        <v>фото</v>
      </c>
      <c r="G236" s="233"/>
      <c r="H236" s="234" t="s">
        <v>972</v>
      </c>
      <c r="I236" s="235" t="n">
        <v>120</v>
      </c>
      <c r="J236" s="236" t="s">
        <v>289</v>
      </c>
      <c r="K236" s="237" t="n">
        <v>10</v>
      </c>
      <c r="L236" s="238" t="n">
        <v>165.7</v>
      </c>
      <c r="M236" s="239"/>
      <c r="N236" s="240"/>
      <c r="O236" s="241" t="n">
        <f aca="false">IF(ISERROR(L236*N236),0,L236*N236)</f>
        <v>0</v>
      </c>
      <c r="P236" s="242" t="n">
        <v>4607109959411</v>
      </c>
      <c r="Q236" s="243"/>
      <c r="R236" s="157"/>
      <c r="S236" s="244" t="n">
        <f aca="false">ROUND(L236/K236,2)</f>
        <v>16.57</v>
      </c>
      <c r="T236" s="157"/>
    </row>
    <row r="237" customFormat="false" ht="29.25" hidden="false" customHeight="true" outlineLevel="0" collapsed="false">
      <c r="A237" s="220" t="n">
        <v>221</v>
      </c>
      <c r="B237" s="228" t="n">
        <v>1320</v>
      </c>
      <c r="C237" s="229" t="s">
        <v>973</v>
      </c>
      <c r="D237" s="230" t="s">
        <v>974</v>
      </c>
      <c r="E237" s="231" t="s">
        <v>975</v>
      </c>
      <c r="F237" s="232" t="str">
        <f aca="false">HYPERLINK("http://www.gardenbulbs.ru/images/Lilium_CL/thumbnails/"&amp;C237&amp;".jpg","фото")</f>
        <v>фото</v>
      </c>
      <c r="G237" s="233"/>
      <c r="H237" s="234" t="s">
        <v>976</v>
      </c>
      <c r="I237" s="235" t="n">
        <v>120</v>
      </c>
      <c r="J237" s="236" t="s">
        <v>139</v>
      </c>
      <c r="K237" s="237" t="n">
        <v>5</v>
      </c>
      <c r="L237" s="238" t="n">
        <v>114.9</v>
      </c>
      <c r="M237" s="239"/>
      <c r="N237" s="240"/>
      <c r="O237" s="241" t="n">
        <f aca="false">IF(ISERROR(L237*N237),0,L237*N237)</f>
        <v>0</v>
      </c>
      <c r="P237" s="242" t="n">
        <v>4607109930212</v>
      </c>
      <c r="Q237" s="243"/>
      <c r="R237" s="157"/>
      <c r="S237" s="244" t="n">
        <f aca="false">ROUND(L237/K237,2)</f>
        <v>22.98</v>
      </c>
      <c r="T237" s="157"/>
    </row>
    <row r="238" customFormat="false" ht="29.25" hidden="false" customHeight="true" outlineLevel="0" collapsed="false">
      <c r="A238" s="220" t="n">
        <v>222</v>
      </c>
      <c r="B238" s="228" t="n">
        <v>7083</v>
      </c>
      <c r="C238" s="229" t="s">
        <v>977</v>
      </c>
      <c r="D238" s="230" t="s">
        <v>978</v>
      </c>
      <c r="E238" s="231" t="s">
        <v>979</v>
      </c>
      <c r="F238" s="232" t="str">
        <f aca="false">HYPERLINK("http://www.gardenbulbs.ru/images/Lilium_CL/thumbnails/"&amp;C238&amp;".jpg","фото")</f>
        <v>фото</v>
      </c>
      <c r="G238" s="233"/>
      <c r="H238" s="234" t="s">
        <v>980</v>
      </c>
      <c r="I238" s="235" t="n">
        <v>110</v>
      </c>
      <c r="J238" s="236" t="s">
        <v>139</v>
      </c>
      <c r="K238" s="237" t="n">
        <v>7</v>
      </c>
      <c r="L238" s="238" t="n">
        <v>157.1</v>
      </c>
      <c r="M238" s="239"/>
      <c r="N238" s="240"/>
      <c r="O238" s="241" t="n">
        <f aca="false">IF(ISERROR(L238*N238),0,L238*N238)</f>
        <v>0</v>
      </c>
      <c r="P238" s="242" t="n">
        <v>4607109947272</v>
      </c>
      <c r="Q238" s="243"/>
      <c r="R238" s="157"/>
      <c r="S238" s="244" t="n">
        <f aca="false">ROUND(L238/K238,2)</f>
        <v>22.44</v>
      </c>
      <c r="T238" s="157"/>
    </row>
    <row r="239" customFormat="false" ht="29.25" hidden="false" customHeight="true" outlineLevel="0" collapsed="false">
      <c r="A239" s="220" t="n">
        <v>223</v>
      </c>
      <c r="B239" s="228" t="n">
        <v>9403</v>
      </c>
      <c r="C239" s="229" t="s">
        <v>981</v>
      </c>
      <c r="D239" s="230" t="s">
        <v>982</v>
      </c>
      <c r="E239" s="231" t="s">
        <v>983</v>
      </c>
      <c r="F239" s="232" t="str">
        <f aca="false">HYPERLINK("http://www.gardenbulbs.ru/images/Lilium_CL/thumbnails/"&amp;C239&amp;".jpg","фото")</f>
        <v>фото</v>
      </c>
      <c r="G239" s="233"/>
      <c r="H239" s="234" t="s">
        <v>984</v>
      </c>
      <c r="I239" s="235" t="n">
        <v>110</v>
      </c>
      <c r="J239" s="236" t="s">
        <v>139</v>
      </c>
      <c r="K239" s="237" t="n">
        <v>10</v>
      </c>
      <c r="L239" s="238" t="n">
        <v>243.9</v>
      </c>
      <c r="M239" s="239"/>
      <c r="N239" s="240"/>
      <c r="O239" s="241" t="n">
        <f aca="false">IF(ISERROR(L239*N239),0,L239*N239)</f>
        <v>0</v>
      </c>
      <c r="P239" s="242" t="n">
        <v>4607109989500</v>
      </c>
      <c r="Q239" s="243"/>
      <c r="R239" s="157"/>
      <c r="S239" s="244" t="n">
        <f aca="false">ROUND(L239/K239,2)</f>
        <v>24.39</v>
      </c>
      <c r="T239" s="157"/>
    </row>
    <row r="240" customFormat="false" ht="29.25" hidden="false" customHeight="true" outlineLevel="0" collapsed="false">
      <c r="A240" s="220" t="n">
        <v>224</v>
      </c>
      <c r="B240" s="228" t="n">
        <v>7084</v>
      </c>
      <c r="C240" s="229" t="s">
        <v>985</v>
      </c>
      <c r="D240" s="230" t="s">
        <v>986</v>
      </c>
      <c r="E240" s="231" t="s">
        <v>987</v>
      </c>
      <c r="F240" s="232" t="str">
        <f aca="false">HYPERLINK("http://www.gardenbulbs.ru/images/Lilium_CL/thumbnails/"&amp;C240&amp;".jpg","фото")</f>
        <v>фото</v>
      </c>
      <c r="G240" s="233"/>
      <c r="H240" s="234" t="s">
        <v>988</v>
      </c>
      <c r="I240" s="235" t="n">
        <v>100</v>
      </c>
      <c r="J240" s="236" t="s">
        <v>831</v>
      </c>
      <c r="K240" s="237" t="n">
        <v>10</v>
      </c>
      <c r="L240" s="238" t="n">
        <v>200.9</v>
      </c>
      <c r="M240" s="239"/>
      <c r="N240" s="240"/>
      <c r="O240" s="241" t="n">
        <f aca="false">IF(ISERROR(L240*N240),0,L240*N240)</f>
        <v>0</v>
      </c>
      <c r="P240" s="242" t="n">
        <v>4607109947289</v>
      </c>
      <c r="Q240" s="243"/>
      <c r="R240" s="157"/>
      <c r="S240" s="244" t="n">
        <f aca="false">ROUND(L240/K240,2)</f>
        <v>20.09</v>
      </c>
      <c r="T240" s="157"/>
    </row>
    <row r="241" customFormat="false" ht="29.25" hidden="false" customHeight="true" outlineLevel="0" collapsed="false">
      <c r="A241" s="220" t="n">
        <v>225</v>
      </c>
      <c r="B241" s="228" t="n">
        <v>2973</v>
      </c>
      <c r="C241" s="229" t="s">
        <v>989</v>
      </c>
      <c r="D241" s="230" t="s">
        <v>990</v>
      </c>
      <c r="E241" s="231" t="s">
        <v>991</v>
      </c>
      <c r="F241" s="232" t="str">
        <f aca="false">HYPERLINK("http://www.gardenbulbs.ru/images/Lilium_CL/thumbnails/"&amp;C241&amp;".jpg","фото")</f>
        <v>фото</v>
      </c>
      <c r="G241" s="233"/>
      <c r="H241" s="234" t="s">
        <v>992</v>
      </c>
      <c r="I241" s="235" t="n">
        <v>120</v>
      </c>
      <c r="J241" s="236" t="s">
        <v>139</v>
      </c>
      <c r="K241" s="237" t="n">
        <v>10</v>
      </c>
      <c r="L241" s="238" t="n">
        <v>220.4</v>
      </c>
      <c r="M241" s="239"/>
      <c r="N241" s="240"/>
      <c r="O241" s="241" t="n">
        <f aca="false">IF(ISERROR(L241*N241),0,L241*N241)</f>
        <v>0</v>
      </c>
      <c r="P241" s="242" t="n">
        <v>4607109930205</v>
      </c>
      <c r="Q241" s="243"/>
      <c r="R241" s="157"/>
      <c r="S241" s="244" t="n">
        <f aca="false">ROUND(L241/K241,2)</f>
        <v>22.04</v>
      </c>
      <c r="T241" s="157"/>
    </row>
    <row r="242" customFormat="false" ht="29.25" hidden="false" customHeight="true" outlineLevel="0" collapsed="false">
      <c r="A242" s="220" t="n">
        <v>226</v>
      </c>
      <c r="B242" s="228" t="n">
        <v>1408</v>
      </c>
      <c r="C242" s="229" t="s">
        <v>993</v>
      </c>
      <c r="D242" s="230" t="s">
        <v>994</v>
      </c>
      <c r="E242" s="231" t="s">
        <v>995</v>
      </c>
      <c r="F242" s="232" t="str">
        <f aca="false">HYPERLINK("http://www.gardenbulbs.ru/images/Lilium_CL/thumbnails/"&amp;C242&amp;".jpg","фото")</f>
        <v>фото</v>
      </c>
      <c r="G242" s="233"/>
      <c r="H242" s="234" t="s">
        <v>390</v>
      </c>
      <c r="I242" s="235" t="n">
        <v>130</v>
      </c>
      <c r="J242" s="236" t="s">
        <v>289</v>
      </c>
      <c r="K242" s="237" t="n">
        <v>10</v>
      </c>
      <c r="L242" s="238" t="n">
        <v>156</v>
      </c>
      <c r="M242" s="239"/>
      <c r="N242" s="240"/>
      <c r="O242" s="241" t="n">
        <f aca="false">IF(ISERROR(L242*N242),0,L242*N242)</f>
        <v>0</v>
      </c>
      <c r="P242" s="242" t="n">
        <v>4607109979655</v>
      </c>
      <c r="Q242" s="243"/>
      <c r="R242" s="157"/>
      <c r="S242" s="244" t="n">
        <f aca="false">ROUND(L242/K242,2)</f>
        <v>15.6</v>
      </c>
      <c r="T242" s="157"/>
    </row>
    <row r="243" customFormat="false" ht="29.25" hidden="false" customHeight="true" outlineLevel="0" collapsed="false">
      <c r="A243" s="220" t="n">
        <v>227</v>
      </c>
      <c r="B243" s="228" t="n">
        <v>1429</v>
      </c>
      <c r="C243" s="229" t="s">
        <v>996</v>
      </c>
      <c r="D243" s="230" t="s">
        <v>997</v>
      </c>
      <c r="E243" s="231" t="s">
        <v>998</v>
      </c>
      <c r="F243" s="232" t="str">
        <f aca="false">HYPERLINK("http://www.gardenbulbs.ru/images/Lilium_CL/thumbnails/"&amp;C243&amp;".jpg","фото")</f>
        <v>фото</v>
      </c>
      <c r="G243" s="233"/>
      <c r="H243" s="234" t="s">
        <v>497</v>
      </c>
      <c r="I243" s="235" t="n">
        <v>115</v>
      </c>
      <c r="J243" s="236" t="s">
        <v>139</v>
      </c>
      <c r="K243" s="237" t="n">
        <v>10</v>
      </c>
      <c r="L243" s="238" t="n">
        <v>185.3</v>
      </c>
      <c r="M243" s="239"/>
      <c r="N243" s="240"/>
      <c r="O243" s="241" t="n">
        <f aca="false">IF(ISERROR(L243*N243),0,L243*N243)</f>
        <v>0</v>
      </c>
      <c r="P243" s="242" t="n">
        <v>4607109930182</v>
      </c>
      <c r="Q243" s="243"/>
      <c r="R243" s="157"/>
      <c r="S243" s="244" t="n">
        <f aca="false">ROUND(L243/K243,2)</f>
        <v>18.53</v>
      </c>
      <c r="T243" s="157"/>
    </row>
    <row r="244" customFormat="false" ht="29.25" hidden="false" customHeight="true" outlineLevel="0" collapsed="false">
      <c r="A244" s="220" t="n">
        <v>228</v>
      </c>
      <c r="B244" s="228" t="n">
        <v>5347</v>
      </c>
      <c r="C244" s="229" t="s">
        <v>999</v>
      </c>
      <c r="D244" s="230" t="s">
        <v>1000</v>
      </c>
      <c r="E244" s="231" t="s">
        <v>1001</v>
      </c>
      <c r="F244" s="232" t="str">
        <f aca="false">HYPERLINK("http://www.gardenbulbs.ru/images/Lilium_CL/thumbnails/"&amp;C244&amp;".jpg","фото")</f>
        <v>фото</v>
      </c>
      <c r="G244" s="233"/>
      <c r="H244" s="234" t="s">
        <v>1002</v>
      </c>
      <c r="I244" s="235" t="n">
        <v>110</v>
      </c>
      <c r="J244" s="236" t="s">
        <v>139</v>
      </c>
      <c r="K244" s="237" t="n">
        <v>10</v>
      </c>
      <c r="L244" s="238" t="n">
        <v>185.3</v>
      </c>
      <c r="M244" s="239"/>
      <c r="N244" s="240"/>
      <c r="O244" s="241" t="n">
        <f aca="false">IF(ISERROR(L244*N244),0,L244*N244)</f>
        <v>0</v>
      </c>
      <c r="P244" s="242" t="n">
        <v>4607109937761</v>
      </c>
      <c r="Q244" s="243"/>
      <c r="R244" s="157"/>
      <c r="S244" s="244" t="n">
        <f aca="false">ROUND(L244/K244,2)</f>
        <v>18.53</v>
      </c>
      <c r="T244" s="157"/>
    </row>
    <row r="245" customFormat="false" ht="29.25" hidden="false" customHeight="true" outlineLevel="0" collapsed="false">
      <c r="A245" s="220" t="n">
        <v>229</v>
      </c>
      <c r="B245" s="228" t="n">
        <v>9404</v>
      </c>
      <c r="C245" s="229" t="s">
        <v>1003</v>
      </c>
      <c r="D245" s="230" t="s">
        <v>1004</v>
      </c>
      <c r="E245" s="231" t="s">
        <v>1005</v>
      </c>
      <c r="F245" s="232" t="str">
        <f aca="false">HYPERLINK("http://www.gardenbulbs.ru/images/Lilium_CL/thumbnails/"&amp;C245&amp;".jpg","фото")</f>
        <v>фото</v>
      </c>
      <c r="G245" s="233"/>
      <c r="H245" s="234" t="s">
        <v>283</v>
      </c>
      <c r="I245" s="235" t="n">
        <v>120</v>
      </c>
      <c r="J245" s="236" t="s">
        <v>139</v>
      </c>
      <c r="K245" s="237" t="n">
        <v>10</v>
      </c>
      <c r="L245" s="238" t="n">
        <v>220.4</v>
      </c>
      <c r="M245" s="239"/>
      <c r="N245" s="240"/>
      <c r="O245" s="241" t="n">
        <f aca="false">IF(ISERROR(L245*N245),0,L245*N245)</f>
        <v>0</v>
      </c>
      <c r="P245" s="242" t="n">
        <v>4607109969946</v>
      </c>
      <c r="Q245" s="243"/>
      <c r="R245" s="157"/>
      <c r="S245" s="244" t="n">
        <f aca="false">ROUND(L245/K245,2)</f>
        <v>22.04</v>
      </c>
      <c r="T245" s="157"/>
    </row>
    <row r="246" customFormat="false" ht="29.25" hidden="false" customHeight="true" outlineLevel="0" collapsed="false">
      <c r="A246" s="220" t="n">
        <v>230</v>
      </c>
      <c r="B246" s="228" t="n">
        <v>7086</v>
      </c>
      <c r="C246" s="229" t="s">
        <v>1006</v>
      </c>
      <c r="D246" s="230" t="s">
        <v>1007</v>
      </c>
      <c r="E246" s="231" t="s">
        <v>1008</v>
      </c>
      <c r="F246" s="232" t="str">
        <f aca="false">HYPERLINK("http://www.gardenbulbs.ru/images/Lilium_CL/thumbnails/"&amp;C246&amp;".jpg","фото")</f>
        <v>фото</v>
      </c>
      <c r="G246" s="233"/>
      <c r="H246" s="234" t="s">
        <v>1009</v>
      </c>
      <c r="I246" s="235" t="n">
        <v>120</v>
      </c>
      <c r="J246" s="236" t="s">
        <v>139</v>
      </c>
      <c r="K246" s="237" t="n">
        <v>10</v>
      </c>
      <c r="L246" s="238" t="n">
        <v>214.6</v>
      </c>
      <c r="M246" s="239"/>
      <c r="N246" s="240"/>
      <c r="O246" s="241" t="n">
        <f aca="false">IF(ISERROR(L246*N246),0,L246*N246)</f>
        <v>0</v>
      </c>
      <c r="P246" s="242" t="n">
        <v>4607109947302</v>
      </c>
      <c r="Q246" s="243"/>
      <c r="R246" s="157"/>
      <c r="S246" s="244" t="n">
        <f aca="false">ROUND(L246/K246,2)</f>
        <v>21.46</v>
      </c>
      <c r="T246" s="157"/>
    </row>
    <row r="247" customFormat="false" ht="29.25" hidden="false" customHeight="true" outlineLevel="0" collapsed="false">
      <c r="A247" s="220" t="n">
        <v>231</v>
      </c>
      <c r="B247" s="228" t="n">
        <v>9405</v>
      </c>
      <c r="C247" s="229" t="s">
        <v>1010</v>
      </c>
      <c r="D247" s="230" t="s">
        <v>1011</v>
      </c>
      <c r="E247" s="231" t="s">
        <v>1012</v>
      </c>
      <c r="F247" s="232" t="str">
        <f aca="false">HYPERLINK("http://www.gardenbulbs.ru/images/Lilium_CL/thumbnails/"&amp;C247&amp;".jpg","фото")</f>
        <v>фото</v>
      </c>
      <c r="G247" s="233"/>
      <c r="H247" s="234" t="s">
        <v>865</v>
      </c>
      <c r="I247" s="235" t="n">
        <v>120</v>
      </c>
      <c r="J247" s="236" t="s">
        <v>139</v>
      </c>
      <c r="K247" s="237" t="n">
        <v>10</v>
      </c>
      <c r="L247" s="238" t="n">
        <v>224.3</v>
      </c>
      <c r="M247" s="239"/>
      <c r="N247" s="240"/>
      <c r="O247" s="241" t="n">
        <f aca="false">IF(ISERROR(L247*N247),0,L247*N247)</f>
        <v>0</v>
      </c>
      <c r="P247" s="242" t="n">
        <v>4607109969953</v>
      </c>
      <c r="Q247" s="243"/>
      <c r="R247" s="157"/>
      <c r="S247" s="244" t="n">
        <f aca="false">ROUND(L247/K247,2)</f>
        <v>22.43</v>
      </c>
      <c r="T247" s="157"/>
    </row>
    <row r="248" customFormat="false" ht="29.25" hidden="false" customHeight="true" outlineLevel="0" collapsed="false">
      <c r="A248" s="220" t="n">
        <v>232</v>
      </c>
      <c r="B248" s="228" t="n">
        <v>2852</v>
      </c>
      <c r="C248" s="229" t="s">
        <v>1013</v>
      </c>
      <c r="D248" s="230" t="s">
        <v>1014</v>
      </c>
      <c r="E248" s="231" t="s">
        <v>1015</v>
      </c>
      <c r="F248" s="232" t="str">
        <f aca="false">HYPERLINK("http://www.gardenbulbs.ru/images/Lilium_CL/thumbnails/"&amp;C248&amp;".jpg","фото")</f>
        <v>фото</v>
      </c>
      <c r="G248" s="233"/>
      <c r="H248" s="234" t="s">
        <v>1016</v>
      </c>
      <c r="I248" s="235" t="n">
        <v>120</v>
      </c>
      <c r="J248" s="236" t="s">
        <v>139</v>
      </c>
      <c r="K248" s="237" t="n">
        <v>10</v>
      </c>
      <c r="L248" s="238" t="n">
        <v>224.3</v>
      </c>
      <c r="M248" s="239"/>
      <c r="N248" s="240"/>
      <c r="O248" s="241" t="n">
        <f aca="false">IF(ISERROR(L248*N248),0,L248*N248)</f>
        <v>0</v>
      </c>
      <c r="P248" s="242" t="n">
        <v>4607109930168</v>
      </c>
      <c r="Q248" s="243"/>
      <c r="R248" s="157"/>
      <c r="S248" s="244" t="n">
        <f aca="false">ROUND(L248/K248,2)</f>
        <v>22.43</v>
      </c>
      <c r="T248" s="157"/>
    </row>
    <row r="249" customFormat="false" ht="29.25" hidden="false" customHeight="true" outlineLevel="0" collapsed="false">
      <c r="A249" s="220" t="n">
        <v>233</v>
      </c>
      <c r="B249" s="228" t="n">
        <v>7087</v>
      </c>
      <c r="C249" s="229" t="s">
        <v>1017</v>
      </c>
      <c r="D249" s="230" t="s">
        <v>1018</v>
      </c>
      <c r="E249" s="231" t="s">
        <v>1019</v>
      </c>
      <c r="F249" s="232" t="str">
        <f aca="false">HYPERLINK("http://www.gardenbulbs.ru/images/Lilium_CL/thumbnails/"&amp;C249&amp;".jpg","фото")</f>
        <v>фото</v>
      </c>
      <c r="G249" s="233"/>
      <c r="H249" s="234" t="s">
        <v>378</v>
      </c>
      <c r="I249" s="235" t="n">
        <v>140</v>
      </c>
      <c r="J249" s="236" t="s">
        <v>139</v>
      </c>
      <c r="K249" s="237" t="n">
        <v>10</v>
      </c>
      <c r="L249" s="238" t="n">
        <v>204.8</v>
      </c>
      <c r="M249" s="239"/>
      <c r="N249" s="240"/>
      <c r="O249" s="241" t="n">
        <f aca="false">IF(ISERROR(L249*N249),0,L249*N249)</f>
        <v>0</v>
      </c>
      <c r="P249" s="242" t="n">
        <v>4607109947319</v>
      </c>
      <c r="Q249" s="243"/>
      <c r="R249" s="157"/>
      <c r="S249" s="244" t="n">
        <f aca="false">ROUND(L249/K249,2)</f>
        <v>20.48</v>
      </c>
      <c r="T249" s="157"/>
    </row>
    <row r="250" customFormat="false" ht="29.25" hidden="false" customHeight="true" outlineLevel="0" collapsed="false">
      <c r="A250" s="220" t="n">
        <v>234</v>
      </c>
      <c r="B250" s="228" t="n">
        <v>2777</v>
      </c>
      <c r="C250" s="229" t="s">
        <v>1020</v>
      </c>
      <c r="D250" s="230" t="s">
        <v>1021</v>
      </c>
      <c r="E250" s="231" t="s">
        <v>1022</v>
      </c>
      <c r="F250" s="232" t="str">
        <f aca="false">HYPERLINK("http://www.gardenbulbs.ru/images/Lilium_CL/thumbnails/"&amp;C250&amp;".jpg","фото")</f>
        <v>фото</v>
      </c>
      <c r="G250" s="233"/>
      <c r="H250" s="234" t="s">
        <v>912</v>
      </c>
      <c r="I250" s="235" t="n">
        <v>130</v>
      </c>
      <c r="J250" s="236" t="s">
        <v>831</v>
      </c>
      <c r="K250" s="237" t="n">
        <v>10</v>
      </c>
      <c r="L250" s="238" t="n">
        <v>177.5</v>
      </c>
      <c r="M250" s="239"/>
      <c r="N250" s="240"/>
      <c r="O250" s="241" t="n">
        <f aca="false">IF(ISERROR(L250*N250),0,L250*N250)</f>
        <v>0</v>
      </c>
      <c r="P250" s="242" t="n">
        <v>4607109962015</v>
      </c>
      <c r="Q250" s="243"/>
      <c r="R250" s="157"/>
      <c r="S250" s="244" t="n">
        <f aca="false">ROUND(L250/K250,2)</f>
        <v>17.75</v>
      </c>
      <c r="T250" s="157"/>
    </row>
    <row r="251" customFormat="false" ht="29.25" hidden="false" customHeight="true" outlineLevel="0" collapsed="false">
      <c r="A251" s="220" t="n">
        <v>235</v>
      </c>
      <c r="B251" s="228" t="n">
        <v>4344</v>
      </c>
      <c r="C251" s="229" t="s">
        <v>1023</v>
      </c>
      <c r="D251" s="230" t="s">
        <v>1024</v>
      </c>
      <c r="E251" s="231" t="s">
        <v>1025</v>
      </c>
      <c r="F251" s="232" t="str">
        <f aca="false">HYPERLINK("http://www.gardenbulbs.ru/images/Lilium_CL/thumbnails/"&amp;C251&amp;".jpg","фото")</f>
        <v>фото</v>
      </c>
      <c r="G251" s="233"/>
      <c r="H251" s="234" t="s">
        <v>1026</v>
      </c>
      <c r="I251" s="235" t="n">
        <v>100</v>
      </c>
      <c r="J251" s="236" t="s">
        <v>139</v>
      </c>
      <c r="K251" s="237" t="n">
        <v>10</v>
      </c>
      <c r="L251" s="238" t="n">
        <v>214.6</v>
      </c>
      <c r="M251" s="239"/>
      <c r="N251" s="240"/>
      <c r="O251" s="241" t="n">
        <f aca="false">IF(ISERROR(L251*N251),0,L251*N251)</f>
        <v>0</v>
      </c>
      <c r="P251" s="242" t="n">
        <v>4607109987650</v>
      </c>
      <c r="Q251" s="243"/>
      <c r="R251" s="157"/>
      <c r="S251" s="244" t="n">
        <f aca="false">ROUND(L251/K251,2)</f>
        <v>21.46</v>
      </c>
      <c r="T251" s="157"/>
    </row>
    <row r="252" customFormat="false" ht="29.25" hidden="false" customHeight="true" outlineLevel="0" collapsed="false">
      <c r="A252" s="220" t="n">
        <v>236</v>
      </c>
      <c r="B252" s="228" t="n">
        <v>445</v>
      </c>
      <c r="C252" s="229" t="s">
        <v>1027</v>
      </c>
      <c r="D252" s="230" t="s">
        <v>1028</v>
      </c>
      <c r="E252" s="231" t="s">
        <v>1029</v>
      </c>
      <c r="F252" s="232" t="str">
        <f aca="false">HYPERLINK("http://www.gardenbulbs.ru/images/Lilium_CL/thumbnails/"&amp;C252&amp;".jpg","фото")</f>
        <v>фото</v>
      </c>
      <c r="G252" s="233"/>
      <c r="H252" s="234" t="s">
        <v>1030</v>
      </c>
      <c r="I252" s="235" t="n">
        <v>110</v>
      </c>
      <c r="J252" s="236" t="s">
        <v>831</v>
      </c>
      <c r="K252" s="237" t="n">
        <v>10</v>
      </c>
      <c r="L252" s="238" t="n">
        <v>214.6</v>
      </c>
      <c r="M252" s="239"/>
      <c r="N252" s="240"/>
      <c r="O252" s="241" t="n">
        <f aca="false">IF(ISERROR(L252*N252),0,L252*N252)</f>
        <v>0</v>
      </c>
      <c r="P252" s="242" t="n">
        <v>4607109961865</v>
      </c>
      <c r="Q252" s="243"/>
      <c r="R252" s="157"/>
      <c r="S252" s="244" t="n">
        <f aca="false">ROUND(L252/K252,2)</f>
        <v>21.46</v>
      </c>
      <c r="T252" s="157"/>
    </row>
    <row r="253" customFormat="false" ht="29.25" hidden="false" customHeight="true" outlineLevel="0" collapsed="false">
      <c r="A253" s="220" t="n">
        <v>237</v>
      </c>
      <c r="B253" s="228" t="n">
        <v>1489</v>
      </c>
      <c r="C253" s="229" t="s">
        <v>1031</v>
      </c>
      <c r="D253" s="230" t="s">
        <v>1032</v>
      </c>
      <c r="E253" s="231" t="s">
        <v>1033</v>
      </c>
      <c r="F253" s="232" t="str">
        <f aca="false">HYPERLINK("http://www.gardenbulbs.ru/images/Lilium_CL/thumbnails/"&amp;C253&amp;".jpg","фото")</f>
        <v>фото</v>
      </c>
      <c r="G253" s="233"/>
      <c r="H253" s="234" t="s">
        <v>1034</v>
      </c>
      <c r="I253" s="235" t="n">
        <v>100</v>
      </c>
      <c r="J253" s="236" t="s">
        <v>134</v>
      </c>
      <c r="K253" s="237" t="n">
        <v>10</v>
      </c>
      <c r="L253" s="238" t="n">
        <v>185.3</v>
      </c>
      <c r="M253" s="239"/>
      <c r="N253" s="240"/>
      <c r="O253" s="241" t="n">
        <f aca="false">IF(ISERROR(L253*N253),0,L253*N253)</f>
        <v>0</v>
      </c>
      <c r="P253" s="242" t="n">
        <v>4607109963968</v>
      </c>
      <c r="Q253" s="243"/>
      <c r="R253" s="157"/>
      <c r="S253" s="244" t="n">
        <f aca="false">ROUND(L253/K253,2)</f>
        <v>18.53</v>
      </c>
      <c r="T253" s="157"/>
    </row>
    <row r="254" customFormat="false" ht="29.25" hidden="false" customHeight="true" outlineLevel="0" collapsed="false">
      <c r="A254" s="220" t="n">
        <v>238</v>
      </c>
      <c r="B254" s="228" t="n">
        <v>10658</v>
      </c>
      <c r="C254" s="229" t="s">
        <v>1035</v>
      </c>
      <c r="D254" s="230" t="s">
        <v>1036</v>
      </c>
      <c r="E254" s="231" t="s">
        <v>1037</v>
      </c>
      <c r="F254" s="232" t="str">
        <f aca="false">HYPERLINK("http://www.gardenbulbs.ru/images/Lilium_CL/thumbnails/"&amp;C254&amp;".jpg","фото")</f>
        <v>фото</v>
      </c>
      <c r="G254" s="233"/>
      <c r="H254" s="234" t="s">
        <v>1038</v>
      </c>
      <c r="I254" s="235" t="n">
        <v>120</v>
      </c>
      <c r="J254" s="236" t="s">
        <v>139</v>
      </c>
      <c r="K254" s="237" t="n">
        <v>10</v>
      </c>
      <c r="L254" s="238" t="n">
        <v>220.4</v>
      </c>
      <c r="M254" s="239"/>
      <c r="N254" s="240"/>
      <c r="O254" s="241" t="n">
        <f aca="false">IF(ISERROR(L254*N254),0,L254*N254)</f>
        <v>0</v>
      </c>
      <c r="P254" s="242" t="n">
        <v>4607109926734</v>
      </c>
      <c r="Q254" s="243" t="s">
        <v>226</v>
      </c>
      <c r="R254" s="157"/>
      <c r="S254" s="244" t="n">
        <f aca="false">ROUND(L254/K254,2)</f>
        <v>22.04</v>
      </c>
      <c r="T254" s="157"/>
    </row>
    <row r="255" customFormat="false" ht="40.5" hidden="false" customHeight="true" outlineLevel="0" collapsed="false">
      <c r="A255" s="220" t="n">
        <v>239</v>
      </c>
      <c r="B255" s="228" t="n">
        <v>3482</v>
      </c>
      <c r="C255" s="229" t="s">
        <v>1039</v>
      </c>
      <c r="D255" s="230" t="s">
        <v>1040</v>
      </c>
      <c r="E255" s="231" t="s">
        <v>1041</v>
      </c>
      <c r="F255" s="232" t="str">
        <f aca="false">HYPERLINK("http://www.gardenbulbs.ru/images/Lilium_CL/thumbnails/"&amp;C255&amp;".jpg","фото")</f>
        <v>фото</v>
      </c>
      <c r="G255" s="233"/>
      <c r="H255" s="234" t="s">
        <v>1042</v>
      </c>
      <c r="I255" s="235" t="n">
        <v>130</v>
      </c>
      <c r="J255" s="236" t="s">
        <v>831</v>
      </c>
      <c r="K255" s="237" t="n">
        <v>10</v>
      </c>
      <c r="L255" s="238" t="n">
        <v>200.9</v>
      </c>
      <c r="M255" s="239"/>
      <c r="N255" s="240"/>
      <c r="O255" s="241" t="n">
        <f aca="false">IF(ISERROR(L255*N255),0,L255*N255)</f>
        <v>0</v>
      </c>
      <c r="P255" s="242" t="n">
        <v>4607109930137</v>
      </c>
      <c r="Q255" s="243"/>
      <c r="R255" s="157"/>
      <c r="S255" s="244" t="n">
        <f aca="false">ROUND(L255/K255,2)</f>
        <v>20.09</v>
      </c>
      <c r="T255" s="157"/>
    </row>
    <row r="256" customFormat="false" ht="29.25" hidden="false" customHeight="true" outlineLevel="0" collapsed="false">
      <c r="A256" s="220" t="n">
        <v>240</v>
      </c>
      <c r="B256" s="228" t="n">
        <v>2779</v>
      </c>
      <c r="C256" s="229" t="s">
        <v>1043</v>
      </c>
      <c r="D256" s="230" t="s">
        <v>1044</v>
      </c>
      <c r="E256" s="231" t="s">
        <v>1045</v>
      </c>
      <c r="F256" s="232" t="str">
        <f aca="false">HYPERLINK("http://www.gardenbulbs.ru/images/Lilium_CL/thumbnails/"&amp;C256&amp;".jpg","фото")</f>
        <v>фото</v>
      </c>
      <c r="G256" s="233"/>
      <c r="H256" s="234" t="s">
        <v>1046</v>
      </c>
      <c r="I256" s="235" t="n">
        <v>120</v>
      </c>
      <c r="J256" s="236" t="s">
        <v>139</v>
      </c>
      <c r="K256" s="237" t="n">
        <v>10</v>
      </c>
      <c r="L256" s="238" t="n">
        <v>240</v>
      </c>
      <c r="M256" s="239"/>
      <c r="N256" s="240"/>
      <c r="O256" s="241" t="n">
        <f aca="false">IF(ISERROR(L256*N256),0,L256*N256)</f>
        <v>0</v>
      </c>
      <c r="P256" s="242" t="n">
        <v>4607109961209</v>
      </c>
      <c r="Q256" s="243"/>
      <c r="R256" s="157"/>
      <c r="S256" s="244" t="n">
        <f aca="false">ROUND(L256/K256,2)</f>
        <v>24</v>
      </c>
      <c r="T256" s="157"/>
    </row>
    <row r="257" customFormat="false" ht="29.25" hidden="false" customHeight="true" outlineLevel="0" collapsed="false">
      <c r="A257" s="220" t="n">
        <v>241</v>
      </c>
      <c r="B257" s="228" t="n">
        <v>5746</v>
      </c>
      <c r="C257" s="229" t="s">
        <v>1047</v>
      </c>
      <c r="D257" s="230" t="s">
        <v>1048</v>
      </c>
      <c r="E257" s="231" t="s">
        <v>1049</v>
      </c>
      <c r="F257" s="232" t="str">
        <f aca="false">HYPERLINK("http://www.gardenbulbs.ru/images/Lilium_CL/thumbnails/"&amp;C257&amp;".jpg","фото")</f>
        <v>фото</v>
      </c>
      <c r="G257" s="233"/>
      <c r="H257" s="234" t="s">
        <v>1050</v>
      </c>
      <c r="I257" s="235" t="n">
        <v>110</v>
      </c>
      <c r="J257" s="236" t="s">
        <v>139</v>
      </c>
      <c r="K257" s="237" t="n">
        <v>10</v>
      </c>
      <c r="L257" s="238" t="n">
        <v>224.3</v>
      </c>
      <c r="M257" s="239"/>
      <c r="N257" s="240"/>
      <c r="O257" s="241" t="n">
        <f aca="false">IF(ISERROR(L257*N257),0,L257*N257)</f>
        <v>0</v>
      </c>
      <c r="P257" s="242" t="n">
        <v>4607109931684</v>
      </c>
      <c r="Q257" s="243"/>
      <c r="R257" s="157"/>
      <c r="S257" s="244" t="n">
        <f aca="false">ROUND(L257/K257,2)</f>
        <v>22.43</v>
      </c>
      <c r="T257" s="157"/>
    </row>
    <row r="258" customFormat="false" ht="29.25" hidden="false" customHeight="true" outlineLevel="0" collapsed="false">
      <c r="A258" s="220" t="n">
        <v>242</v>
      </c>
      <c r="B258" s="228" t="n">
        <v>204</v>
      </c>
      <c r="C258" s="229" t="s">
        <v>1051</v>
      </c>
      <c r="D258" s="230" t="s">
        <v>1052</v>
      </c>
      <c r="E258" s="231" t="s">
        <v>1053</v>
      </c>
      <c r="F258" s="232" t="str">
        <f aca="false">HYPERLINK("http://www.gardenbulbs.ru/images/Lilium_CL/thumbnails/"&amp;C258&amp;".jpg","фото")</f>
        <v>фото</v>
      </c>
      <c r="G258" s="233"/>
      <c r="H258" s="234" t="s">
        <v>1054</v>
      </c>
      <c r="I258" s="235" t="n">
        <v>95</v>
      </c>
      <c r="J258" s="236" t="s">
        <v>139</v>
      </c>
      <c r="K258" s="237" t="n">
        <v>10</v>
      </c>
      <c r="L258" s="238" t="n">
        <v>224.3</v>
      </c>
      <c r="M258" s="239"/>
      <c r="N258" s="240"/>
      <c r="O258" s="241" t="n">
        <f aca="false">IF(ISERROR(L258*N258),0,L258*N258)</f>
        <v>0</v>
      </c>
      <c r="P258" s="242" t="n">
        <v>4607109960639</v>
      </c>
      <c r="Q258" s="243"/>
      <c r="R258" s="157"/>
      <c r="S258" s="244" t="n">
        <f aca="false">ROUND(L258/K258,2)</f>
        <v>22.43</v>
      </c>
      <c r="T258" s="157"/>
    </row>
    <row r="259" customFormat="false" ht="29.25" hidden="false" customHeight="true" outlineLevel="0" collapsed="false">
      <c r="A259" s="220" t="n">
        <v>243</v>
      </c>
      <c r="B259" s="228" t="n">
        <v>5748</v>
      </c>
      <c r="C259" s="229" t="s">
        <v>1055</v>
      </c>
      <c r="D259" s="230" t="s">
        <v>1056</v>
      </c>
      <c r="E259" s="231" t="s">
        <v>1057</v>
      </c>
      <c r="F259" s="232" t="str">
        <f aca="false">HYPERLINK("http://www.gardenbulbs.ru/images/Lilium_CL/thumbnails/"&amp;C259&amp;".jpg","фото")</f>
        <v>фото</v>
      </c>
      <c r="G259" s="233"/>
      <c r="H259" s="234" t="s">
        <v>1058</v>
      </c>
      <c r="I259" s="235" t="n">
        <v>110</v>
      </c>
      <c r="J259" s="236" t="s">
        <v>831</v>
      </c>
      <c r="K259" s="237" t="n">
        <v>10</v>
      </c>
      <c r="L259" s="238" t="n">
        <v>195</v>
      </c>
      <c r="M259" s="239"/>
      <c r="N259" s="240"/>
      <c r="O259" s="241" t="n">
        <f aca="false">IF(ISERROR(L259*N259),0,L259*N259)</f>
        <v>0</v>
      </c>
      <c r="P259" s="242" t="n">
        <v>4607109931677</v>
      </c>
      <c r="Q259" s="243"/>
      <c r="R259" s="157"/>
      <c r="S259" s="244" t="n">
        <f aca="false">ROUND(L259/K259,2)</f>
        <v>19.5</v>
      </c>
      <c r="T259" s="157"/>
    </row>
    <row r="260" customFormat="false" ht="29.25" hidden="false" customHeight="true" outlineLevel="0" collapsed="false">
      <c r="A260" s="220" t="n">
        <v>244</v>
      </c>
      <c r="B260" s="228" t="n">
        <v>1498</v>
      </c>
      <c r="C260" s="229" t="s">
        <v>1059</v>
      </c>
      <c r="D260" s="230" t="s">
        <v>1060</v>
      </c>
      <c r="E260" s="231" t="s">
        <v>1061</v>
      </c>
      <c r="F260" s="232" t="str">
        <f aca="false">HYPERLINK("http://www.gardenbulbs.ru/images/Lilium_CL/thumbnails/"&amp;C260&amp;".jpg","фото")</f>
        <v>фото</v>
      </c>
      <c r="G260" s="233"/>
      <c r="H260" s="234" t="s">
        <v>1062</v>
      </c>
      <c r="I260" s="235" t="n">
        <v>130</v>
      </c>
      <c r="J260" s="236" t="s">
        <v>139</v>
      </c>
      <c r="K260" s="237" t="n">
        <v>10</v>
      </c>
      <c r="L260" s="238" t="n">
        <v>243.9</v>
      </c>
      <c r="M260" s="239"/>
      <c r="N260" s="240"/>
      <c r="O260" s="241" t="n">
        <f aca="false">IF(ISERROR(L260*N260),0,L260*N260)</f>
        <v>0</v>
      </c>
      <c r="P260" s="242" t="n">
        <v>4607109963975</v>
      </c>
      <c r="Q260" s="243"/>
      <c r="R260" s="157"/>
      <c r="S260" s="244" t="n">
        <f aca="false">ROUND(L260/K260,2)</f>
        <v>24.39</v>
      </c>
      <c r="T260" s="157"/>
    </row>
    <row r="261" customFormat="false" ht="29.25" hidden="false" customHeight="true" outlineLevel="0" collapsed="false">
      <c r="A261" s="220" t="n">
        <v>245</v>
      </c>
      <c r="B261" s="228" t="n">
        <v>5349</v>
      </c>
      <c r="C261" s="229" t="s">
        <v>1063</v>
      </c>
      <c r="D261" s="230" t="s">
        <v>1064</v>
      </c>
      <c r="E261" s="231" t="s">
        <v>1065</v>
      </c>
      <c r="F261" s="232" t="str">
        <f aca="false">HYPERLINK("http://www.gardenbulbs.ru/images/Lilium_CL/thumbnails/"&amp;C261&amp;".jpg","фото")</f>
        <v>фото</v>
      </c>
      <c r="G261" s="233"/>
      <c r="H261" s="234" t="s">
        <v>1066</v>
      </c>
      <c r="I261" s="235" t="n">
        <v>140</v>
      </c>
      <c r="J261" s="236" t="s">
        <v>139</v>
      </c>
      <c r="K261" s="237" t="n">
        <v>10</v>
      </c>
      <c r="L261" s="238" t="n">
        <v>234.1</v>
      </c>
      <c r="M261" s="239"/>
      <c r="N261" s="240"/>
      <c r="O261" s="241" t="n">
        <f aca="false">IF(ISERROR(L261*N261),0,L261*N261)</f>
        <v>0</v>
      </c>
      <c r="P261" s="242" t="n">
        <v>4607109937747</v>
      </c>
      <c r="Q261" s="243"/>
      <c r="R261" s="157"/>
      <c r="S261" s="244" t="n">
        <f aca="false">ROUND(L261/K261,2)</f>
        <v>23.41</v>
      </c>
      <c r="T261" s="157"/>
    </row>
    <row r="262" customFormat="false" ht="29.25" hidden="false" customHeight="true" outlineLevel="0" collapsed="false">
      <c r="A262" s="220" t="n">
        <v>246</v>
      </c>
      <c r="B262" s="228" t="n">
        <v>10660</v>
      </c>
      <c r="C262" s="229" t="s">
        <v>1067</v>
      </c>
      <c r="D262" s="230" t="s">
        <v>1068</v>
      </c>
      <c r="E262" s="231" t="s">
        <v>1069</v>
      </c>
      <c r="F262" s="232" t="str">
        <f aca="false">HYPERLINK("http://www.gardenbulbs.ru/images/Lilium_CL/thumbnails/"&amp;C262&amp;".jpg","фото")</f>
        <v>фото</v>
      </c>
      <c r="G262" s="233"/>
      <c r="H262" s="234" t="s">
        <v>1070</v>
      </c>
      <c r="I262" s="235" t="n">
        <v>110</v>
      </c>
      <c r="J262" s="236" t="s">
        <v>139</v>
      </c>
      <c r="K262" s="237" t="n">
        <v>7</v>
      </c>
      <c r="L262" s="238" t="n">
        <v>211.8</v>
      </c>
      <c r="M262" s="239"/>
      <c r="N262" s="240"/>
      <c r="O262" s="241" t="n">
        <f aca="false">IF(ISERROR(L262*N262),0,L262*N262)</f>
        <v>0</v>
      </c>
      <c r="P262" s="242" t="n">
        <v>4607109926710</v>
      </c>
      <c r="Q262" s="243" t="s">
        <v>226</v>
      </c>
      <c r="R262" s="157"/>
      <c r="S262" s="244" t="n">
        <f aca="false">ROUND(L262/K262,2)</f>
        <v>30.26</v>
      </c>
      <c r="T262" s="157"/>
    </row>
    <row r="263" customFormat="false" ht="29.25" hidden="false" customHeight="true" outlineLevel="0" collapsed="false">
      <c r="A263" s="220" t="n">
        <v>247</v>
      </c>
      <c r="B263" s="228" t="n">
        <v>7091</v>
      </c>
      <c r="C263" s="229" t="s">
        <v>1071</v>
      </c>
      <c r="D263" s="230" t="s">
        <v>1072</v>
      </c>
      <c r="E263" s="231" t="s">
        <v>1073</v>
      </c>
      <c r="F263" s="232" t="str">
        <f aca="false">HYPERLINK("http://www.gardenbulbs.ru/images/Lilium_CL/thumbnails/"&amp;C263&amp;".jpg","фото")</f>
        <v>фото</v>
      </c>
      <c r="G263" s="233"/>
      <c r="H263" s="234" t="s">
        <v>1074</v>
      </c>
      <c r="I263" s="235" t="n">
        <v>140</v>
      </c>
      <c r="J263" s="236" t="s">
        <v>1075</v>
      </c>
      <c r="K263" s="237" t="n">
        <v>10</v>
      </c>
      <c r="L263" s="238" t="n">
        <v>183.3</v>
      </c>
      <c r="M263" s="239"/>
      <c r="N263" s="240"/>
      <c r="O263" s="241" t="n">
        <f aca="false">IF(ISERROR(L263*N263),0,L263*N263)</f>
        <v>0</v>
      </c>
      <c r="P263" s="242" t="n">
        <v>4607109947357</v>
      </c>
      <c r="Q263" s="243"/>
      <c r="R263" s="157"/>
      <c r="S263" s="244" t="n">
        <f aca="false">ROUND(L263/K263,2)</f>
        <v>18.33</v>
      </c>
      <c r="T263" s="157"/>
    </row>
    <row r="264" customFormat="false" ht="29.25" hidden="false" customHeight="true" outlineLevel="0" collapsed="false">
      <c r="A264" s="220" t="n">
        <v>248</v>
      </c>
      <c r="B264" s="228" t="n">
        <v>6428</v>
      </c>
      <c r="C264" s="229" t="s">
        <v>1076</v>
      </c>
      <c r="D264" s="230" t="s">
        <v>1077</v>
      </c>
      <c r="E264" s="231" t="s">
        <v>1078</v>
      </c>
      <c r="F264" s="232" t="str">
        <f aca="false">HYPERLINK("http://www.gardenbulbs.ru/images/Lilium_CL/thumbnails/"&amp;C264&amp;".jpg","фото")</f>
        <v>фото</v>
      </c>
      <c r="G264" s="233"/>
      <c r="H264" s="234" t="s">
        <v>1079</v>
      </c>
      <c r="I264" s="235" t="n">
        <v>130</v>
      </c>
      <c r="J264" s="236" t="s">
        <v>139</v>
      </c>
      <c r="K264" s="237" t="n">
        <v>10</v>
      </c>
      <c r="L264" s="238" t="n">
        <v>195</v>
      </c>
      <c r="M264" s="239"/>
      <c r="N264" s="240"/>
      <c r="O264" s="241" t="n">
        <f aca="false">IF(ISERROR(L264*N264),0,L264*N264)</f>
        <v>0</v>
      </c>
      <c r="P264" s="242" t="n">
        <v>4607109931653</v>
      </c>
      <c r="Q264" s="243"/>
      <c r="R264" s="157"/>
      <c r="S264" s="244" t="n">
        <f aca="false">ROUND(L264/K264,2)</f>
        <v>19.5</v>
      </c>
      <c r="T264" s="157"/>
    </row>
    <row r="265" customFormat="false" ht="29.25" hidden="false" customHeight="true" outlineLevel="0" collapsed="false">
      <c r="A265" s="220" t="n">
        <v>249</v>
      </c>
      <c r="B265" s="228" t="n">
        <v>6443</v>
      </c>
      <c r="C265" s="229" t="s">
        <v>1080</v>
      </c>
      <c r="D265" s="230" t="s">
        <v>1081</v>
      </c>
      <c r="E265" s="231" t="s">
        <v>1082</v>
      </c>
      <c r="F265" s="232" t="str">
        <f aca="false">HYPERLINK("http://www.gardenbulbs.ru/images/Lilium_CL/thumbnails/"&amp;C265&amp;".jpg","фото")</f>
        <v>фото</v>
      </c>
      <c r="G265" s="233"/>
      <c r="H265" s="234" t="s">
        <v>390</v>
      </c>
      <c r="I265" s="235" t="n">
        <v>120</v>
      </c>
      <c r="J265" s="236" t="s">
        <v>139</v>
      </c>
      <c r="K265" s="237" t="n">
        <v>10</v>
      </c>
      <c r="L265" s="238" t="n">
        <v>234.1</v>
      </c>
      <c r="M265" s="239"/>
      <c r="N265" s="240"/>
      <c r="O265" s="241" t="n">
        <f aca="false">IF(ISERROR(L265*N265),0,L265*N265)</f>
        <v>0</v>
      </c>
      <c r="P265" s="242" t="n">
        <v>4607109931646</v>
      </c>
      <c r="Q265" s="243"/>
      <c r="R265" s="157"/>
      <c r="S265" s="244" t="n">
        <f aca="false">ROUND(L265/K265,2)</f>
        <v>23.41</v>
      </c>
      <c r="T265" s="157"/>
    </row>
    <row r="266" customFormat="false" ht="29.25" hidden="false" customHeight="true" outlineLevel="0" collapsed="false">
      <c r="A266" s="220" t="n">
        <v>250</v>
      </c>
      <c r="B266" s="228" t="n">
        <v>6989</v>
      </c>
      <c r="C266" s="229" t="s">
        <v>1083</v>
      </c>
      <c r="D266" s="230" t="s">
        <v>1084</v>
      </c>
      <c r="E266" s="231" t="s">
        <v>1085</v>
      </c>
      <c r="F266" s="232" t="str">
        <f aca="false">HYPERLINK("http://www.gardenbulbs.ru/images/Lilium_CL/thumbnails/"&amp;C266&amp;".jpg","фото")</f>
        <v>фото</v>
      </c>
      <c r="G266" s="233"/>
      <c r="H266" s="234" t="s">
        <v>1086</v>
      </c>
      <c r="I266" s="235" t="n">
        <v>120</v>
      </c>
      <c r="J266" s="236" t="s">
        <v>139</v>
      </c>
      <c r="K266" s="237" t="n">
        <v>10</v>
      </c>
      <c r="L266" s="238" t="n">
        <v>220.4</v>
      </c>
      <c r="M266" s="239"/>
      <c r="N266" s="240"/>
      <c r="O266" s="241" t="n">
        <f aca="false">IF(ISERROR(L266*N266),0,L266*N266)</f>
        <v>0</v>
      </c>
      <c r="P266" s="242" t="n">
        <v>4607109930120</v>
      </c>
      <c r="Q266" s="243"/>
      <c r="R266" s="157"/>
      <c r="S266" s="244" t="n">
        <f aca="false">ROUND(L266/K266,2)</f>
        <v>22.04</v>
      </c>
      <c r="T266" s="157"/>
    </row>
    <row r="267" customFormat="false" ht="29.25" hidden="false" customHeight="true" outlineLevel="0" collapsed="false">
      <c r="A267" s="220" t="n">
        <v>251</v>
      </c>
      <c r="B267" s="228" t="n">
        <v>2781</v>
      </c>
      <c r="C267" s="229" t="s">
        <v>1087</v>
      </c>
      <c r="D267" s="230" t="s">
        <v>1088</v>
      </c>
      <c r="E267" s="231" t="s">
        <v>1089</v>
      </c>
      <c r="F267" s="232" t="str">
        <f aca="false">HYPERLINK("http://www.gardenbulbs.ru/images/Lilium_CL/thumbnails/"&amp;C267&amp;".jpg","фото")</f>
        <v>фото</v>
      </c>
      <c r="G267" s="233"/>
      <c r="H267" s="234" t="s">
        <v>1090</v>
      </c>
      <c r="I267" s="235" t="n">
        <v>120</v>
      </c>
      <c r="J267" s="236" t="s">
        <v>139</v>
      </c>
      <c r="K267" s="237" t="n">
        <v>10</v>
      </c>
      <c r="L267" s="238" t="n">
        <v>224.3</v>
      </c>
      <c r="M267" s="239"/>
      <c r="N267" s="240"/>
      <c r="O267" s="241" t="n">
        <f aca="false">IF(ISERROR(L267*N267),0,L267*N267)</f>
        <v>0</v>
      </c>
      <c r="P267" s="242" t="n">
        <v>4607109961599</v>
      </c>
      <c r="Q267" s="243"/>
      <c r="R267" s="157"/>
      <c r="S267" s="244" t="n">
        <f aca="false">ROUND(L267/K267,2)</f>
        <v>22.43</v>
      </c>
      <c r="T267" s="157"/>
    </row>
    <row r="268" customFormat="false" ht="29.25" hidden="false" customHeight="true" outlineLevel="0" collapsed="false">
      <c r="A268" s="220" t="n">
        <v>252</v>
      </c>
      <c r="B268" s="228" t="n">
        <v>210</v>
      </c>
      <c r="C268" s="229" t="s">
        <v>1091</v>
      </c>
      <c r="D268" s="230" t="s">
        <v>1092</v>
      </c>
      <c r="E268" s="231" t="s">
        <v>1093</v>
      </c>
      <c r="F268" s="232" t="str">
        <f aca="false">HYPERLINK("http://www.gardenbulbs.ru/images/Lilium_CL/thumbnails/"&amp;C268&amp;".jpg","фото")</f>
        <v>фото</v>
      </c>
      <c r="G268" s="233"/>
      <c r="H268" s="234" t="s">
        <v>1094</v>
      </c>
      <c r="I268" s="235" t="n">
        <v>120</v>
      </c>
      <c r="J268" s="236" t="s">
        <v>139</v>
      </c>
      <c r="K268" s="237" t="n">
        <v>10</v>
      </c>
      <c r="L268" s="238" t="n">
        <v>292.7</v>
      </c>
      <c r="M268" s="239"/>
      <c r="N268" s="240"/>
      <c r="O268" s="241" t="n">
        <f aca="false">IF(ISERROR(L268*N268),0,L268*N268)</f>
        <v>0</v>
      </c>
      <c r="P268" s="242" t="n">
        <v>4607109960691</v>
      </c>
      <c r="Q268" s="243"/>
      <c r="R268" s="157"/>
      <c r="S268" s="244" t="n">
        <f aca="false">ROUND(L268/K268,2)</f>
        <v>29.27</v>
      </c>
      <c r="T268" s="157"/>
    </row>
    <row r="269" customFormat="false" ht="29.25" hidden="false" customHeight="true" outlineLevel="0" collapsed="false">
      <c r="A269" s="220" t="n">
        <v>253</v>
      </c>
      <c r="B269" s="228" t="n">
        <v>3829</v>
      </c>
      <c r="C269" s="229" t="s">
        <v>1095</v>
      </c>
      <c r="D269" s="230" t="s">
        <v>1096</v>
      </c>
      <c r="E269" s="231" t="s">
        <v>1097</v>
      </c>
      <c r="F269" s="232" t="str">
        <f aca="false">HYPERLINK("http://www.gardenbulbs.ru/images/Lilium_CL/thumbnails/"&amp;C269&amp;".jpg","фото")</f>
        <v>фото</v>
      </c>
      <c r="G269" s="233"/>
      <c r="H269" s="234" t="s">
        <v>1098</v>
      </c>
      <c r="I269" s="235" t="n">
        <v>120</v>
      </c>
      <c r="J269" s="236" t="s">
        <v>139</v>
      </c>
      <c r="K269" s="237" t="n">
        <v>5</v>
      </c>
      <c r="L269" s="238" t="n">
        <v>151.1</v>
      </c>
      <c r="M269" s="239"/>
      <c r="N269" s="240"/>
      <c r="O269" s="241" t="n">
        <f aca="false">IF(ISERROR(L269*N269),0,L269*N269)</f>
        <v>0</v>
      </c>
      <c r="P269" s="242" t="n">
        <v>4607109930106</v>
      </c>
      <c r="Q269" s="243"/>
      <c r="R269" s="157"/>
      <c r="S269" s="244" t="n">
        <f aca="false">ROUND(L269/K269,2)</f>
        <v>30.22</v>
      </c>
      <c r="T269" s="157"/>
    </row>
    <row r="270" customFormat="false" ht="29.25" hidden="false" customHeight="true" outlineLevel="0" collapsed="false">
      <c r="A270" s="220" t="n">
        <v>254</v>
      </c>
      <c r="B270" s="228" t="n">
        <v>9407</v>
      </c>
      <c r="C270" s="229" t="s">
        <v>1099</v>
      </c>
      <c r="D270" s="230" t="s">
        <v>1100</v>
      </c>
      <c r="E270" s="231" t="s">
        <v>1101</v>
      </c>
      <c r="F270" s="232" t="str">
        <f aca="false">HYPERLINK("http://www.gardenbulbs.ru/images/Lilium_CL/thumbnails/"&amp;C270&amp;".jpg","фото")</f>
        <v>фото</v>
      </c>
      <c r="G270" s="233"/>
      <c r="H270" s="234" t="s">
        <v>1102</v>
      </c>
      <c r="I270" s="235" t="n">
        <v>120</v>
      </c>
      <c r="J270" s="236" t="s">
        <v>139</v>
      </c>
      <c r="K270" s="237" t="n">
        <v>10</v>
      </c>
      <c r="L270" s="238" t="n">
        <v>224.3</v>
      </c>
      <c r="M270" s="239"/>
      <c r="N270" s="240"/>
      <c r="O270" s="241" t="n">
        <f aca="false">IF(ISERROR(L270*N270),0,L270*N270)</f>
        <v>0</v>
      </c>
      <c r="P270" s="242" t="n">
        <v>4607109954256</v>
      </c>
      <c r="Q270" s="243"/>
      <c r="R270" s="157"/>
      <c r="S270" s="244" t="n">
        <f aca="false">ROUND(L270/K270,2)</f>
        <v>22.43</v>
      </c>
      <c r="T270" s="157"/>
    </row>
    <row r="271" customFormat="false" ht="29.25" hidden="false" customHeight="true" outlineLevel="0" collapsed="false">
      <c r="A271" s="220" t="n">
        <v>255</v>
      </c>
      <c r="B271" s="228" t="n">
        <v>9408</v>
      </c>
      <c r="C271" s="229" t="s">
        <v>1103</v>
      </c>
      <c r="D271" s="230" t="s">
        <v>1104</v>
      </c>
      <c r="E271" s="231" t="s">
        <v>1105</v>
      </c>
      <c r="F271" s="232" t="str">
        <f aca="false">HYPERLINK("http://www.gardenbulbs.ru/images/Lilium_CL/thumbnails/"&amp;C271&amp;".jpg","фото")</f>
        <v>фото</v>
      </c>
      <c r="G271" s="233"/>
      <c r="H271" s="234" t="s">
        <v>1106</v>
      </c>
      <c r="I271" s="235" t="n">
        <v>110</v>
      </c>
      <c r="J271" s="236" t="s">
        <v>139</v>
      </c>
      <c r="K271" s="237" t="n">
        <v>10</v>
      </c>
      <c r="L271" s="238" t="n">
        <v>214.6</v>
      </c>
      <c r="M271" s="239"/>
      <c r="N271" s="240"/>
      <c r="O271" s="241" t="n">
        <f aca="false">IF(ISERROR(L271*N271),0,L271*N271)</f>
        <v>0</v>
      </c>
      <c r="P271" s="242" t="n">
        <v>4607109954263</v>
      </c>
      <c r="Q271" s="243"/>
      <c r="R271" s="157"/>
      <c r="S271" s="244" t="n">
        <f aca="false">ROUND(L271/K271,2)</f>
        <v>21.46</v>
      </c>
      <c r="T271" s="157"/>
    </row>
    <row r="272" customFormat="false" ht="29.25" hidden="false" customHeight="true" outlineLevel="0" collapsed="false">
      <c r="A272" s="220" t="n">
        <v>256</v>
      </c>
      <c r="B272" s="228" t="n">
        <v>212</v>
      </c>
      <c r="C272" s="229" t="s">
        <v>1107</v>
      </c>
      <c r="D272" s="230" t="s">
        <v>1108</v>
      </c>
      <c r="E272" s="231" t="s">
        <v>1109</v>
      </c>
      <c r="F272" s="232" t="str">
        <f aca="false">HYPERLINK("http://www.gardenbulbs.ru/images/Lilium_CL/thumbnails/"&amp;C272&amp;".jpg","фото")</f>
        <v>фото</v>
      </c>
      <c r="G272" s="233"/>
      <c r="H272" s="234" t="s">
        <v>1110</v>
      </c>
      <c r="I272" s="235" t="n">
        <v>120</v>
      </c>
      <c r="J272" s="236" t="s">
        <v>139</v>
      </c>
      <c r="K272" s="237" t="n">
        <v>10</v>
      </c>
      <c r="L272" s="238" t="n">
        <v>234.1</v>
      </c>
      <c r="M272" s="239"/>
      <c r="N272" s="240"/>
      <c r="O272" s="241" t="n">
        <f aca="false">IF(ISERROR(L272*N272),0,L272*N272)</f>
        <v>0</v>
      </c>
      <c r="P272" s="242" t="n">
        <v>4607109960721</v>
      </c>
      <c r="Q272" s="243"/>
      <c r="R272" s="157"/>
      <c r="S272" s="244" t="n">
        <f aca="false">ROUND(L272/K272,2)</f>
        <v>23.41</v>
      </c>
      <c r="T272" s="157"/>
    </row>
    <row r="273" customFormat="false" ht="29.25" hidden="false" customHeight="true" outlineLevel="0" collapsed="false">
      <c r="A273" s="220" t="n">
        <v>257</v>
      </c>
      <c r="B273" s="228" t="n">
        <v>3822</v>
      </c>
      <c r="C273" s="229" t="s">
        <v>1111</v>
      </c>
      <c r="D273" s="230" t="s">
        <v>1112</v>
      </c>
      <c r="E273" s="231" t="s">
        <v>1113</v>
      </c>
      <c r="F273" s="232" t="str">
        <f aca="false">HYPERLINK("http://www.gardenbulbs.ru/images/Lilium_CL/thumbnails/"&amp;C273&amp;".jpg","фото")</f>
        <v>фото</v>
      </c>
      <c r="G273" s="233"/>
      <c r="H273" s="234" t="s">
        <v>1114</v>
      </c>
      <c r="I273" s="235" t="n">
        <v>135</v>
      </c>
      <c r="J273" s="236" t="s">
        <v>139</v>
      </c>
      <c r="K273" s="237" t="n">
        <v>10</v>
      </c>
      <c r="L273" s="238" t="n">
        <v>224.3</v>
      </c>
      <c r="M273" s="239"/>
      <c r="N273" s="240"/>
      <c r="O273" s="241" t="n">
        <f aca="false">IF(ISERROR(L273*N273),0,L273*N273)</f>
        <v>0</v>
      </c>
      <c r="P273" s="242" t="n">
        <v>4607109930083</v>
      </c>
      <c r="Q273" s="243"/>
      <c r="R273" s="157"/>
      <c r="S273" s="244" t="n">
        <f aca="false">ROUND(L273/K273,2)</f>
        <v>22.43</v>
      </c>
      <c r="T273" s="157"/>
    </row>
    <row r="274" customFormat="false" ht="29.25" hidden="false" customHeight="true" outlineLevel="0" collapsed="false">
      <c r="A274" s="220" t="n">
        <v>258</v>
      </c>
      <c r="B274" s="228" t="n">
        <v>4345</v>
      </c>
      <c r="C274" s="229" t="s">
        <v>1115</v>
      </c>
      <c r="D274" s="230" t="s">
        <v>1116</v>
      </c>
      <c r="E274" s="231" t="s">
        <v>1117</v>
      </c>
      <c r="F274" s="232" t="str">
        <f aca="false">HYPERLINK("http://www.gardenbulbs.ru/images/Lilium_CL/thumbnails/"&amp;C274&amp;".jpg","фото")</f>
        <v>фото</v>
      </c>
      <c r="G274" s="233"/>
      <c r="H274" s="234" t="s">
        <v>1118</v>
      </c>
      <c r="I274" s="235" t="n">
        <v>120</v>
      </c>
      <c r="J274" s="236" t="s">
        <v>139</v>
      </c>
      <c r="K274" s="237" t="n">
        <v>10</v>
      </c>
      <c r="L274" s="238" t="n">
        <v>253.6</v>
      </c>
      <c r="M274" s="239"/>
      <c r="N274" s="240"/>
      <c r="O274" s="241" t="n">
        <f aca="false">IF(ISERROR(L274*N274),0,L274*N274)</f>
        <v>0</v>
      </c>
      <c r="P274" s="242" t="n">
        <v>4607109987667</v>
      </c>
      <c r="Q274" s="243"/>
      <c r="R274" s="157"/>
      <c r="S274" s="244" t="n">
        <f aca="false">ROUND(L274/K274,2)</f>
        <v>25.36</v>
      </c>
      <c r="T274" s="157"/>
    </row>
    <row r="275" customFormat="false" ht="29.25" hidden="false" customHeight="true" outlineLevel="0" collapsed="false">
      <c r="A275" s="220" t="n">
        <v>259</v>
      </c>
      <c r="B275" s="228" t="n">
        <v>3487</v>
      </c>
      <c r="C275" s="229" t="s">
        <v>1119</v>
      </c>
      <c r="D275" s="230" t="s">
        <v>1120</v>
      </c>
      <c r="E275" s="231" t="s">
        <v>1121</v>
      </c>
      <c r="F275" s="232" t="str">
        <f aca="false">HYPERLINK("http://www.gardenbulbs.ru/images/Lilium_CL/thumbnails/"&amp;C275&amp;".jpg","фото")</f>
        <v>фото</v>
      </c>
      <c r="G275" s="233"/>
      <c r="H275" s="234" t="s">
        <v>1122</v>
      </c>
      <c r="I275" s="235" t="n">
        <v>115</v>
      </c>
      <c r="J275" s="236" t="s">
        <v>831</v>
      </c>
      <c r="K275" s="237" t="n">
        <v>10</v>
      </c>
      <c r="L275" s="238" t="n">
        <v>218.5</v>
      </c>
      <c r="M275" s="239"/>
      <c r="N275" s="240"/>
      <c r="O275" s="241" t="n">
        <f aca="false">IF(ISERROR(L275*N275),0,L275*N275)</f>
        <v>0</v>
      </c>
      <c r="P275" s="242" t="n">
        <v>4607109930076</v>
      </c>
      <c r="Q275" s="243"/>
      <c r="R275" s="157"/>
      <c r="S275" s="244" t="n">
        <f aca="false">ROUND(L275/K275,2)</f>
        <v>21.85</v>
      </c>
      <c r="T275" s="157"/>
    </row>
    <row r="276" customFormat="false" ht="29.25" hidden="false" customHeight="true" outlineLevel="0" collapsed="false">
      <c r="A276" s="220" t="n">
        <v>260</v>
      </c>
      <c r="B276" s="228" t="n">
        <v>2993</v>
      </c>
      <c r="C276" s="229" t="s">
        <v>1123</v>
      </c>
      <c r="D276" s="230" t="s">
        <v>1124</v>
      </c>
      <c r="E276" s="231" t="s">
        <v>1125</v>
      </c>
      <c r="F276" s="232" t="str">
        <f aca="false">HYPERLINK("http://www.gardenbulbs.ru/images/Lilium_CL/thumbnails/"&amp;C276&amp;".jpg","фото")</f>
        <v>фото</v>
      </c>
      <c r="G276" s="233"/>
      <c r="H276" s="234" t="s">
        <v>1126</v>
      </c>
      <c r="I276" s="235" t="n">
        <v>130</v>
      </c>
      <c r="J276" s="236" t="s">
        <v>289</v>
      </c>
      <c r="K276" s="237" t="n">
        <v>10</v>
      </c>
      <c r="L276" s="238" t="n">
        <v>161.8</v>
      </c>
      <c r="M276" s="239"/>
      <c r="N276" s="240"/>
      <c r="O276" s="241" t="n">
        <f aca="false">IF(ISERROR(L276*N276),0,L276*N276)</f>
        <v>0</v>
      </c>
      <c r="P276" s="242" t="n">
        <v>4607109959428</v>
      </c>
      <c r="Q276" s="243"/>
      <c r="R276" s="157"/>
      <c r="S276" s="244" t="n">
        <f aca="false">ROUND(L276/K276,2)</f>
        <v>16.18</v>
      </c>
      <c r="T276" s="157"/>
    </row>
    <row r="277" customFormat="false" ht="29.25" hidden="false" customHeight="true" outlineLevel="0" collapsed="false">
      <c r="A277" s="220" t="n">
        <v>261</v>
      </c>
      <c r="B277" s="228" t="n">
        <v>6440</v>
      </c>
      <c r="C277" s="229" t="s">
        <v>1127</v>
      </c>
      <c r="D277" s="230" t="s">
        <v>1128</v>
      </c>
      <c r="E277" s="231" t="s">
        <v>1129</v>
      </c>
      <c r="F277" s="232" t="str">
        <f aca="false">HYPERLINK("http://www.gardenbulbs.ru/images/Lilium_CL/thumbnails/"&amp;C277&amp;".jpg","фото")</f>
        <v>фото</v>
      </c>
      <c r="G277" s="233"/>
      <c r="H277" s="234" t="s">
        <v>1130</v>
      </c>
      <c r="I277" s="235" t="n">
        <v>110</v>
      </c>
      <c r="J277" s="236" t="s">
        <v>139</v>
      </c>
      <c r="K277" s="237" t="n">
        <v>10</v>
      </c>
      <c r="L277" s="238" t="n">
        <v>214.6</v>
      </c>
      <c r="M277" s="239"/>
      <c r="N277" s="240"/>
      <c r="O277" s="241" t="n">
        <f aca="false">IF(ISERROR(L277*N277),0,L277*N277)</f>
        <v>0</v>
      </c>
      <c r="P277" s="242" t="n">
        <v>4607109931622</v>
      </c>
      <c r="Q277" s="243"/>
      <c r="R277" s="157"/>
      <c r="S277" s="244" t="n">
        <f aca="false">ROUND(L277/K277,2)</f>
        <v>21.46</v>
      </c>
      <c r="T277" s="157"/>
    </row>
    <row r="278" customFormat="false" ht="15.75" hidden="false" customHeight="false" outlineLevel="0" collapsed="false">
      <c r="A278" s="220" t="n">
        <v>262</v>
      </c>
      <c r="B278" s="268"/>
      <c r="C278" s="268"/>
      <c r="D278" s="256" t="s">
        <v>1131</v>
      </c>
      <c r="E278" s="256"/>
      <c r="F278" s="259"/>
      <c r="G278" s="259"/>
      <c r="H278" s="259"/>
      <c r="I278" s="259"/>
      <c r="J278" s="259"/>
      <c r="K278" s="259"/>
      <c r="L278" s="259"/>
      <c r="M278" s="259"/>
      <c r="N278" s="259"/>
      <c r="O278" s="259"/>
      <c r="P278" s="259"/>
      <c r="Q278" s="259"/>
      <c r="R278" s="157"/>
      <c r="S278" s="157"/>
      <c r="T278" s="157"/>
    </row>
    <row r="279" customFormat="false" ht="29.25" hidden="false" customHeight="true" outlineLevel="0" collapsed="false">
      <c r="A279" s="220" t="n">
        <v>263</v>
      </c>
      <c r="B279" s="228" t="n">
        <v>9413</v>
      </c>
      <c r="C279" s="229" t="s">
        <v>1132</v>
      </c>
      <c r="D279" s="230" t="s">
        <v>1133</v>
      </c>
      <c r="E279" s="231" t="s">
        <v>1134</v>
      </c>
      <c r="F279" s="232" t="str">
        <f aca="false">HYPERLINK("http://www.gardenbulbs.ru/images/Lilium_CL/thumbnails/"&amp;C279&amp;".jpg","фото")</f>
        <v>фото</v>
      </c>
      <c r="G279" s="233"/>
      <c r="H279" s="234" t="s">
        <v>1135</v>
      </c>
      <c r="I279" s="235" t="n">
        <v>120</v>
      </c>
      <c r="J279" s="236" t="s">
        <v>139</v>
      </c>
      <c r="K279" s="237" t="n">
        <v>5</v>
      </c>
      <c r="L279" s="238" t="n">
        <v>253.6</v>
      </c>
      <c r="M279" s="239"/>
      <c r="N279" s="240"/>
      <c r="O279" s="241" t="n">
        <f aca="false">IF(ISERROR(L279*N279),0,L279*N279)</f>
        <v>0</v>
      </c>
      <c r="P279" s="242" t="n">
        <v>4607109976012</v>
      </c>
      <c r="Q279" s="243"/>
      <c r="R279" s="157"/>
      <c r="S279" s="244" t="n">
        <f aca="false">ROUND(L279/K279,2)</f>
        <v>50.72</v>
      </c>
      <c r="T279" s="157"/>
    </row>
    <row r="280" customFormat="false" ht="29.25" hidden="false" customHeight="true" outlineLevel="0" collapsed="false">
      <c r="A280" s="220" t="n">
        <v>264</v>
      </c>
      <c r="B280" s="228" t="n">
        <v>9414</v>
      </c>
      <c r="C280" s="229" t="s">
        <v>1136</v>
      </c>
      <c r="D280" s="230" t="s">
        <v>1137</v>
      </c>
      <c r="E280" s="231" t="s">
        <v>1138</v>
      </c>
      <c r="F280" s="232" t="str">
        <f aca="false">HYPERLINK("http://www.gardenbulbs.ru/images/Lilium_CL/thumbnails/"&amp;C280&amp;".jpg","фото")</f>
        <v>фото</v>
      </c>
      <c r="G280" s="233"/>
      <c r="H280" s="234" t="s">
        <v>1139</v>
      </c>
      <c r="I280" s="235" t="n">
        <v>120</v>
      </c>
      <c r="J280" s="236" t="s">
        <v>139</v>
      </c>
      <c r="K280" s="237" t="n">
        <v>5</v>
      </c>
      <c r="L280" s="238" t="n">
        <v>253.6</v>
      </c>
      <c r="M280" s="239"/>
      <c r="N280" s="240"/>
      <c r="O280" s="241" t="n">
        <f aca="false">IF(ISERROR(L280*N280),0,L280*N280)</f>
        <v>0</v>
      </c>
      <c r="P280" s="242" t="n">
        <v>4607109969960</v>
      </c>
      <c r="Q280" s="243"/>
      <c r="R280" s="157"/>
      <c r="S280" s="244" t="n">
        <f aca="false">ROUND(L280/K280,2)</f>
        <v>50.72</v>
      </c>
      <c r="T280" s="157"/>
    </row>
    <row r="281" customFormat="false" ht="39.75" hidden="false" customHeight="true" outlineLevel="0" collapsed="false">
      <c r="A281" s="220" t="n">
        <v>265</v>
      </c>
      <c r="B281" s="228" t="n">
        <v>3037</v>
      </c>
      <c r="C281" s="229" t="s">
        <v>1140</v>
      </c>
      <c r="D281" s="230" t="s">
        <v>1141</v>
      </c>
      <c r="E281" s="231" t="s">
        <v>1142</v>
      </c>
      <c r="F281" s="232" t="str">
        <f aca="false">HYPERLINK("http://www.gardenbulbs.ru/images/Lilium_CL/thumbnails/"&amp;C281&amp;".jpg","фото")</f>
        <v>фото</v>
      </c>
      <c r="G281" s="233"/>
      <c r="H281" s="234" t="s">
        <v>1143</v>
      </c>
      <c r="I281" s="235" t="n">
        <v>120</v>
      </c>
      <c r="J281" s="236" t="s">
        <v>139</v>
      </c>
      <c r="K281" s="237" t="n">
        <v>5</v>
      </c>
      <c r="L281" s="238" t="n">
        <v>258.5</v>
      </c>
      <c r="M281" s="239"/>
      <c r="N281" s="240"/>
      <c r="O281" s="241" t="n">
        <f aca="false">IF(ISERROR(L281*N281),0,L281*N281)</f>
        <v>0</v>
      </c>
      <c r="P281" s="242" t="n">
        <v>4607109959480</v>
      </c>
      <c r="Q281" s="243"/>
      <c r="R281" s="157"/>
      <c r="S281" s="244" t="n">
        <f aca="false">ROUND(L281/K281,2)</f>
        <v>51.7</v>
      </c>
      <c r="T281" s="157"/>
    </row>
    <row r="282" customFormat="false" ht="29.25" hidden="false" customHeight="true" outlineLevel="0" collapsed="false">
      <c r="A282" s="220" t="n">
        <v>266</v>
      </c>
      <c r="B282" s="228" t="n">
        <v>10663</v>
      </c>
      <c r="C282" s="229" t="s">
        <v>1144</v>
      </c>
      <c r="D282" s="230" t="s">
        <v>1145</v>
      </c>
      <c r="E282" s="231" t="s">
        <v>1146</v>
      </c>
      <c r="F282" s="232" t="str">
        <f aca="false">HYPERLINK("http://www.gardenbulbs.ru/images/Lilium_CL/thumbnails/"&amp;C282&amp;".jpg","фото")</f>
        <v>фото</v>
      </c>
      <c r="G282" s="233"/>
      <c r="H282" s="234" t="s">
        <v>1147</v>
      </c>
      <c r="I282" s="235" t="n">
        <v>110</v>
      </c>
      <c r="J282" s="236" t="s">
        <v>247</v>
      </c>
      <c r="K282" s="237" t="n">
        <v>5</v>
      </c>
      <c r="L282" s="238" t="n">
        <v>258.5</v>
      </c>
      <c r="M282" s="239"/>
      <c r="N282" s="240"/>
      <c r="O282" s="241" t="n">
        <f aca="false">IF(ISERROR(L282*N282),0,L282*N282)</f>
        <v>0</v>
      </c>
      <c r="P282" s="242" t="n">
        <v>4607109926673</v>
      </c>
      <c r="Q282" s="243" t="s">
        <v>226</v>
      </c>
      <c r="R282" s="157"/>
      <c r="S282" s="244" t="n">
        <f aca="false">ROUND(L282/K282,2)</f>
        <v>51.7</v>
      </c>
      <c r="T282" s="157"/>
    </row>
    <row r="283" customFormat="false" ht="46.5" hidden="false" customHeight="true" outlineLevel="0" collapsed="false">
      <c r="A283" s="220" t="n">
        <v>267</v>
      </c>
      <c r="B283" s="228" t="n">
        <v>3228</v>
      </c>
      <c r="C283" s="229" t="s">
        <v>1148</v>
      </c>
      <c r="D283" s="230" t="s">
        <v>1149</v>
      </c>
      <c r="E283" s="231" t="s">
        <v>1150</v>
      </c>
      <c r="F283" s="232" t="str">
        <f aca="false">HYPERLINK("http://www.gardenbulbs.ru/images/Lilium_CL/thumbnails/"&amp;C283&amp;".jpg","фото")</f>
        <v>фото</v>
      </c>
      <c r="G283" s="233"/>
      <c r="H283" s="234" t="s">
        <v>1151</v>
      </c>
      <c r="I283" s="235" t="n">
        <v>120</v>
      </c>
      <c r="J283" s="236" t="s">
        <v>139</v>
      </c>
      <c r="K283" s="237" t="n">
        <v>5</v>
      </c>
      <c r="L283" s="238" t="n">
        <v>258.5</v>
      </c>
      <c r="M283" s="239"/>
      <c r="N283" s="240"/>
      <c r="O283" s="241" t="n">
        <f aca="false">IF(ISERROR(L283*N283),0,L283*N283)</f>
        <v>0</v>
      </c>
      <c r="P283" s="242" t="n">
        <v>4607109951996</v>
      </c>
      <c r="Q283" s="243"/>
      <c r="R283" s="157"/>
      <c r="S283" s="244" t="n">
        <f aca="false">ROUND(L283/K283,2)</f>
        <v>51.7</v>
      </c>
      <c r="T283" s="157"/>
    </row>
    <row r="284" customFormat="false" ht="54.75" hidden="false" customHeight="true" outlineLevel="0" collapsed="false">
      <c r="A284" s="220" t="n">
        <v>268</v>
      </c>
      <c r="B284" s="228" t="n">
        <v>3651</v>
      </c>
      <c r="C284" s="229" t="s">
        <v>1152</v>
      </c>
      <c r="D284" s="230" t="s">
        <v>1153</v>
      </c>
      <c r="E284" s="231" t="s">
        <v>1154</v>
      </c>
      <c r="F284" s="232" t="str">
        <f aca="false">HYPERLINK("http://www.gardenbulbs.ru/images/Lilium_CL/thumbnails/"&amp;C284&amp;".jpg","фото")</f>
        <v>фото</v>
      </c>
      <c r="G284" s="233"/>
      <c r="H284" s="234" t="s">
        <v>1155</v>
      </c>
      <c r="I284" s="235" t="n">
        <v>90</v>
      </c>
      <c r="J284" s="236" t="s">
        <v>139</v>
      </c>
      <c r="K284" s="237" t="n">
        <v>5</v>
      </c>
      <c r="L284" s="238" t="n">
        <v>258.5</v>
      </c>
      <c r="M284" s="239"/>
      <c r="N284" s="240"/>
      <c r="O284" s="241" t="n">
        <f aca="false">IF(ISERROR(L284*N284),0,L284*N284)</f>
        <v>0</v>
      </c>
      <c r="P284" s="242" t="n">
        <v>4607109971307</v>
      </c>
      <c r="Q284" s="243"/>
      <c r="R284" s="157"/>
      <c r="S284" s="244" t="n">
        <f aca="false">ROUND(L284/K284,2)</f>
        <v>51.7</v>
      </c>
      <c r="T284" s="157"/>
    </row>
    <row r="285" customFormat="false" ht="29.25" hidden="false" customHeight="true" outlineLevel="0" collapsed="false">
      <c r="A285" s="220" t="n">
        <v>269</v>
      </c>
      <c r="B285" s="228" t="n">
        <v>7120</v>
      </c>
      <c r="C285" s="229" t="s">
        <v>1156</v>
      </c>
      <c r="D285" s="230" t="s">
        <v>1157</v>
      </c>
      <c r="E285" s="231" t="s">
        <v>1158</v>
      </c>
      <c r="F285" s="232" t="str">
        <f aca="false">HYPERLINK("http://www.gardenbulbs.ru/images/Lilium_CL/thumbnails/"&amp;C285&amp;".jpg","фото")</f>
        <v>фото</v>
      </c>
      <c r="G285" s="233"/>
      <c r="H285" s="234" t="s">
        <v>1159</v>
      </c>
      <c r="I285" s="235" t="n">
        <v>120</v>
      </c>
      <c r="J285" s="236" t="s">
        <v>139</v>
      </c>
      <c r="K285" s="237" t="n">
        <v>4</v>
      </c>
      <c r="L285" s="238" t="n">
        <v>208.7</v>
      </c>
      <c r="M285" s="239"/>
      <c r="N285" s="240"/>
      <c r="O285" s="241" t="n">
        <f aca="false">IF(ISERROR(L285*N285),0,L285*N285)</f>
        <v>0</v>
      </c>
      <c r="P285" s="242" t="n">
        <v>4607109947647</v>
      </c>
      <c r="Q285" s="243"/>
      <c r="R285" s="157"/>
      <c r="S285" s="244" t="n">
        <f aca="false">ROUND(L285/K285,2)</f>
        <v>52.18</v>
      </c>
      <c r="T285" s="157"/>
    </row>
    <row r="286" customFormat="false" ht="29.25" hidden="false" customHeight="true" outlineLevel="0" collapsed="false">
      <c r="A286" s="220" t="n">
        <v>270</v>
      </c>
      <c r="B286" s="228" t="n">
        <v>7122</v>
      </c>
      <c r="C286" s="229" t="s">
        <v>1160</v>
      </c>
      <c r="D286" s="230" t="s">
        <v>1161</v>
      </c>
      <c r="E286" s="231" t="s">
        <v>1162</v>
      </c>
      <c r="F286" s="232" t="str">
        <f aca="false">HYPERLINK("http://www.gardenbulbs.ru/images/Lilium_CL/thumbnails/"&amp;C286&amp;".jpg","фото")</f>
        <v>фото</v>
      </c>
      <c r="G286" s="233"/>
      <c r="H286" s="234" t="s">
        <v>1163</v>
      </c>
      <c r="I286" s="235" t="n">
        <v>100</v>
      </c>
      <c r="J286" s="236" t="s">
        <v>139</v>
      </c>
      <c r="K286" s="237" t="n">
        <v>3</v>
      </c>
      <c r="L286" s="238" t="n">
        <v>158.9</v>
      </c>
      <c r="M286" s="239"/>
      <c r="N286" s="240"/>
      <c r="O286" s="241" t="n">
        <f aca="false">IF(ISERROR(L286*N286),0,L286*N286)</f>
        <v>0</v>
      </c>
      <c r="P286" s="242" t="n">
        <v>4607109947661</v>
      </c>
      <c r="Q286" s="243"/>
      <c r="R286" s="157"/>
      <c r="S286" s="244" t="n">
        <f aca="false">ROUND(L286/K286,2)</f>
        <v>52.97</v>
      </c>
      <c r="T286" s="157"/>
    </row>
    <row r="287" customFormat="false" ht="29.25" hidden="false" customHeight="true" outlineLevel="0" collapsed="false">
      <c r="A287" s="220" t="n">
        <v>271</v>
      </c>
      <c r="B287" s="228" t="n">
        <v>10665</v>
      </c>
      <c r="C287" s="229" t="s">
        <v>1164</v>
      </c>
      <c r="D287" s="230" t="s">
        <v>1165</v>
      </c>
      <c r="E287" s="231" t="s">
        <v>1166</v>
      </c>
      <c r="F287" s="232" t="str">
        <f aca="false">HYPERLINK("http://www.gardenbulbs.ru/images/Lilium_CL/thumbnails/"&amp;C287&amp;".jpg","фото")</f>
        <v>фото</v>
      </c>
      <c r="G287" s="233"/>
      <c r="H287" s="234" t="s">
        <v>1167</v>
      </c>
      <c r="I287" s="235" t="n">
        <v>110</v>
      </c>
      <c r="J287" s="236" t="s">
        <v>139</v>
      </c>
      <c r="K287" s="237" t="n">
        <v>3</v>
      </c>
      <c r="L287" s="238" t="n">
        <v>276.1</v>
      </c>
      <c r="M287" s="239"/>
      <c r="N287" s="240"/>
      <c r="O287" s="241" t="n">
        <f aca="false">IF(ISERROR(L287*N287),0,L287*N287)</f>
        <v>0</v>
      </c>
      <c r="P287" s="242" t="n">
        <v>4607109926659</v>
      </c>
      <c r="Q287" s="243" t="s">
        <v>226</v>
      </c>
      <c r="R287" s="157"/>
      <c r="S287" s="244" t="n">
        <f aca="false">ROUND(L287/K287,2)</f>
        <v>92.03</v>
      </c>
      <c r="T287" s="157"/>
    </row>
    <row r="288" customFormat="false" ht="29.25" hidden="false" customHeight="true" outlineLevel="0" collapsed="false">
      <c r="A288" s="220" t="n">
        <v>272</v>
      </c>
      <c r="B288" s="228" t="n">
        <v>3230</v>
      </c>
      <c r="C288" s="229" t="s">
        <v>1168</v>
      </c>
      <c r="D288" s="230" t="s">
        <v>1169</v>
      </c>
      <c r="E288" s="231" t="s">
        <v>1170</v>
      </c>
      <c r="F288" s="232" t="str">
        <f aca="false">HYPERLINK("http://www.gardenbulbs.ru/images/Lilium_CL/thumbnails/"&amp;C288&amp;".jpg","фото")</f>
        <v>фото</v>
      </c>
      <c r="G288" s="233"/>
      <c r="H288" s="234" t="s">
        <v>1171</v>
      </c>
      <c r="I288" s="235" t="n">
        <v>120</v>
      </c>
      <c r="J288" s="236" t="s">
        <v>139</v>
      </c>
      <c r="K288" s="237" t="n">
        <v>4</v>
      </c>
      <c r="L288" s="238" t="n">
        <v>208.7</v>
      </c>
      <c r="M288" s="239"/>
      <c r="N288" s="240"/>
      <c r="O288" s="241" t="n">
        <f aca="false">IF(ISERROR(L288*N288),0,L288*N288)</f>
        <v>0</v>
      </c>
      <c r="P288" s="242" t="n">
        <v>4607109951972</v>
      </c>
      <c r="Q288" s="243"/>
      <c r="R288" s="157"/>
      <c r="S288" s="244" t="n">
        <f aca="false">ROUND(L288/K288,2)</f>
        <v>52.18</v>
      </c>
      <c r="T288" s="157"/>
    </row>
    <row r="289" customFormat="false" ht="15.75" hidden="false" customHeight="false" outlineLevel="0" collapsed="false">
      <c r="A289" s="220" t="n">
        <v>273</v>
      </c>
      <c r="B289" s="268"/>
      <c r="C289" s="268"/>
      <c r="D289" s="256" t="s">
        <v>1172</v>
      </c>
      <c r="E289" s="256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157"/>
      <c r="S289" s="157"/>
      <c r="T289" s="157"/>
    </row>
    <row r="290" customFormat="false" ht="41.25" hidden="false" customHeight="true" outlineLevel="0" collapsed="false">
      <c r="A290" s="220" t="n">
        <v>274</v>
      </c>
      <c r="B290" s="228" t="n">
        <v>10668</v>
      </c>
      <c r="C290" s="229" t="s">
        <v>1173</v>
      </c>
      <c r="D290" s="230" t="s">
        <v>1174</v>
      </c>
      <c r="E290" s="231" t="s">
        <v>1175</v>
      </c>
      <c r="F290" s="232" t="str">
        <f aca="false">HYPERLINK("http://www.gardenbulbs.ru/images/Lilium_CL/thumbnails/"&amp;C290&amp;".jpg","фото")</f>
        <v>фото</v>
      </c>
      <c r="G290" s="233"/>
      <c r="H290" s="234" t="s">
        <v>1176</v>
      </c>
      <c r="I290" s="235" t="n">
        <v>110</v>
      </c>
      <c r="J290" s="236" t="s">
        <v>247</v>
      </c>
      <c r="K290" s="237" t="n">
        <v>5</v>
      </c>
      <c r="L290" s="238" t="n">
        <v>400.1</v>
      </c>
      <c r="M290" s="239"/>
      <c r="N290" s="240"/>
      <c r="O290" s="241" t="n">
        <f aca="false">IF(ISERROR(L290*N290),0,L290*N290)</f>
        <v>0</v>
      </c>
      <c r="P290" s="242" t="n">
        <v>4607109926628</v>
      </c>
      <c r="Q290" s="243" t="s">
        <v>226</v>
      </c>
      <c r="R290" s="157"/>
      <c r="S290" s="244" t="n">
        <f aca="false">ROUND(L290/K290,2)</f>
        <v>80.02</v>
      </c>
      <c r="T290" s="157"/>
    </row>
    <row r="291" customFormat="false" ht="41.25" hidden="false" customHeight="true" outlineLevel="0" collapsed="false">
      <c r="A291" s="220" t="n">
        <v>275</v>
      </c>
      <c r="B291" s="228" t="n">
        <v>10669</v>
      </c>
      <c r="C291" s="229" t="s">
        <v>1177</v>
      </c>
      <c r="D291" s="230" t="s">
        <v>1178</v>
      </c>
      <c r="E291" s="231" t="s">
        <v>1179</v>
      </c>
      <c r="F291" s="232" t="str">
        <f aca="false">HYPERLINK("http://www.gardenbulbs.ru/images/Lilium_CL/thumbnails/"&amp;C291&amp;".jpg","фото")</f>
        <v>фото</v>
      </c>
      <c r="G291" s="233"/>
      <c r="H291" s="234" t="s">
        <v>1180</v>
      </c>
      <c r="I291" s="235" t="n">
        <v>110</v>
      </c>
      <c r="J291" s="236" t="s">
        <v>247</v>
      </c>
      <c r="K291" s="237" t="n">
        <v>5</v>
      </c>
      <c r="L291" s="238" t="n">
        <v>385.5</v>
      </c>
      <c r="M291" s="239"/>
      <c r="N291" s="240"/>
      <c r="O291" s="241" t="n">
        <f aca="false">IF(ISERROR(L291*N291),0,L291*N291)</f>
        <v>0</v>
      </c>
      <c r="P291" s="242" t="n">
        <v>4607109926611</v>
      </c>
      <c r="Q291" s="243" t="s">
        <v>226</v>
      </c>
      <c r="R291" s="157"/>
      <c r="S291" s="244" t="n">
        <f aca="false">ROUND(L291/K291,2)</f>
        <v>77.1</v>
      </c>
      <c r="T291" s="157"/>
    </row>
    <row r="292" customFormat="false" ht="41.25" hidden="false" customHeight="true" outlineLevel="0" collapsed="false">
      <c r="A292" s="220" t="n">
        <v>276</v>
      </c>
      <c r="B292" s="228" t="n">
        <v>10670</v>
      </c>
      <c r="C292" s="229" t="s">
        <v>1181</v>
      </c>
      <c r="D292" s="230" t="s">
        <v>1182</v>
      </c>
      <c r="E292" s="231" t="s">
        <v>1183</v>
      </c>
      <c r="F292" s="232" t="str">
        <f aca="false">HYPERLINK("http://www.gardenbulbs.ru/images/Lilium_CL/thumbnails/"&amp;C292&amp;".jpg","фото")</f>
        <v>фото</v>
      </c>
      <c r="G292" s="233"/>
      <c r="H292" s="234" t="s">
        <v>1184</v>
      </c>
      <c r="I292" s="235" t="n">
        <v>110</v>
      </c>
      <c r="J292" s="236" t="s">
        <v>247</v>
      </c>
      <c r="K292" s="237" t="n">
        <v>5</v>
      </c>
      <c r="L292" s="238" t="n">
        <v>400.1</v>
      </c>
      <c r="M292" s="239"/>
      <c r="N292" s="240"/>
      <c r="O292" s="241" t="n">
        <f aca="false">IF(ISERROR(L292*N292),0,L292*N292)</f>
        <v>0</v>
      </c>
      <c r="P292" s="242" t="n">
        <v>4607109926604</v>
      </c>
      <c r="Q292" s="243" t="s">
        <v>226</v>
      </c>
      <c r="R292" s="157"/>
      <c r="S292" s="244" t="n">
        <f aca="false">ROUND(L292/K292,2)</f>
        <v>80.02</v>
      </c>
      <c r="T292" s="157"/>
    </row>
    <row r="293" customFormat="false" ht="15.75" hidden="false" customHeight="false" outlineLevel="0" collapsed="false">
      <c r="A293" s="220" t="n">
        <v>277</v>
      </c>
      <c r="B293" s="268"/>
      <c r="C293" s="268"/>
      <c r="D293" s="256" t="s">
        <v>1185</v>
      </c>
      <c r="E293" s="256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157"/>
      <c r="S293" s="157"/>
      <c r="T293" s="157"/>
    </row>
    <row r="294" customFormat="false" ht="41.25" hidden="false" customHeight="true" outlineLevel="0" collapsed="false">
      <c r="A294" s="220" t="n">
        <v>278</v>
      </c>
      <c r="B294" s="228" t="n">
        <v>6439</v>
      </c>
      <c r="C294" s="229" t="s">
        <v>1186</v>
      </c>
      <c r="D294" s="230" t="s">
        <v>1187</v>
      </c>
      <c r="E294" s="231" t="s">
        <v>1188</v>
      </c>
      <c r="F294" s="232" t="str">
        <f aca="false">HYPERLINK("http://www.gardenbulbs.ru/images/Lilium_CL/thumbnails/"&amp;C294&amp;".jpg","фото")</f>
        <v>фото</v>
      </c>
      <c r="G294" s="233"/>
      <c r="H294" s="234" t="s">
        <v>1189</v>
      </c>
      <c r="I294" s="235" t="n">
        <v>100</v>
      </c>
      <c r="J294" s="236" t="s">
        <v>139</v>
      </c>
      <c r="K294" s="237" t="n">
        <v>5</v>
      </c>
      <c r="L294" s="238" t="n">
        <v>326.9</v>
      </c>
      <c r="M294" s="239"/>
      <c r="N294" s="240"/>
      <c r="O294" s="241" t="n">
        <f aca="false">IF(ISERROR(L294*N294),0,L294*N294)</f>
        <v>0</v>
      </c>
      <c r="P294" s="242" t="n">
        <v>4607109931615</v>
      </c>
      <c r="Q294" s="243"/>
      <c r="R294" s="157"/>
      <c r="S294" s="244" t="n">
        <f aca="false">ROUND(L294/K294,2)</f>
        <v>65.38</v>
      </c>
      <c r="T294" s="157"/>
    </row>
    <row r="295" customFormat="false" ht="41.25" hidden="false" customHeight="true" outlineLevel="0" collapsed="false">
      <c r="A295" s="220" t="n">
        <v>279</v>
      </c>
      <c r="B295" s="228" t="n">
        <v>6307</v>
      </c>
      <c r="C295" s="229" t="s">
        <v>1190</v>
      </c>
      <c r="D295" s="230" t="s">
        <v>1191</v>
      </c>
      <c r="E295" s="231" t="s">
        <v>1192</v>
      </c>
      <c r="F295" s="232" t="str">
        <f aca="false">HYPERLINK("http://www.gardenbulbs.ru/images/Lilium_CL/thumbnails/"&amp;C295&amp;".jpg","фото")</f>
        <v>фото</v>
      </c>
      <c r="G295" s="233"/>
      <c r="H295" s="234" t="s">
        <v>1193</v>
      </c>
      <c r="I295" s="235" t="n">
        <v>90</v>
      </c>
      <c r="J295" s="236" t="s">
        <v>139</v>
      </c>
      <c r="K295" s="237" t="n">
        <v>5</v>
      </c>
      <c r="L295" s="238" t="n">
        <v>326.9</v>
      </c>
      <c r="M295" s="239"/>
      <c r="N295" s="240"/>
      <c r="O295" s="241" t="n">
        <f aca="false">IF(ISERROR(L295*N295),0,L295*N295)</f>
        <v>0</v>
      </c>
      <c r="P295" s="242" t="n">
        <v>4607109930038</v>
      </c>
      <c r="Q295" s="243"/>
      <c r="R295" s="157"/>
      <c r="S295" s="244" t="n">
        <f aca="false">ROUND(L295/K295,2)</f>
        <v>65.38</v>
      </c>
      <c r="T295" s="157"/>
    </row>
    <row r="296" customFormat="false" ht="41.25" hidden="false" customHeight="true" outlineLevel="0" collapsed="false">
      <c r="A296" s="220" t="n">
        <v>280</v>
      </c>
      <c r="B296" s="228" t="n">
        <v>5350</v>
      </c>
      <c r="C296" s="229" t="s">
        <v>1194</v>
      </c>
      <c r="D296" s="230" t="s">
        <v>1195</v>
      </c>
      <c r="E296" s="231" t="s">
        <v>1196</v>
      </c>
      <c r="F296" s="232" t="str">
        <f aca="false">HYPERLINK("http://www.gardenbulbs.ru/images/Lilium_CL/thumbnails/"&amp;C296&amp;".jpg","фото")</f>
        <v>фото</v>
      </c>
      <c r="G296" s="233"/>
      <c r="H296" s="234" t="s">
        <v>1197</v>
      </c>
      <c r="I296" s="235" t="n">
        <v>100</v>
      </c>
      <c r="J296" s="236" t="s">
        <v>139</v>
      </c>
      <c r="K296" s="237" t="n">
        <v>3</v>
      </c>
      <c r="L296" s="238" t="n">
        <v>199.9</v>
      </c>
      <c r="M296" s="239"/>
      <c r="N296" s="240"/>
      <c r="O296" s="241" t="n">
        <f aca="false">IF(ISERROR(L296*N296),0,L296*N296)</f>
        <v>0</v>
      </c>
      <c r="P296" s="242" t="n">
        <v>4607109937730</v>
      </c>
      <c r="Q296" s="243"/>
      <c r="R296" s="157"/>
      <c r="S296" s="244" t="n">
        <f aca="false">ROUND(L296/K296,2)</f>
        <v>66.63</v>
      </c>
      <c r="T296" s="157"/>
    </row>
    <row r="297" customFormat="false" ht="41.25" hidden="false" customHeight="true" outlineLevel="0" collapsed="false">
      <c r="A297" s="220" t="n">
        <v>281</v>
      </c>
      <c r="B297" s="228" t="n">
        <v>3501</v>
      </c>
      <c r="C297" s="229" t="s">
        <v>1198</v>
      </c>
      <c r="D297" s="230" t="s">
        <v>1199</v>
      </c>
      <c r="E297" s="231" t="s">
        <v>1200</v>
      </c>
      <c r="F297" s="232" t="str">
        <f aca="false">HYPERLINK("http://www.gardenbulbs.ru/images/Lilium_CL/thumbnails/"&amp;C297&amp;".jpg","фото")</f>
        <v>фото</v>
      </c>
      <c r="G297" s="233"/>
      <c r="H297" s="234" t="s">
        <v>1201</v>
      </c>
      <c r="I297" s="235" t="n">
        <v>90</v>
      </c>
      <c r="J297" s="236" t="s">
        <v>139</v>
      </c>
      <c r="K297" s="237" t="n">
        <v>5</v>
      </c>
      <c r="L297" s="238" t="n">
        <v>326.9</v>
      </c>
      <c r="M297" s="239"/>
      <c r="N297" s="240"/>
      <c r="O297" s="241" t="n">
        <f aca="false">IF(ISERROR(L297*N297),0,L297*N297)</f>
        <v>0</v>
      </c>
      <c r="P297" s="242" t="n">
        <v>4607109930014</v>
      </c>
      <c r="Q297" s="243"/>
      <c r="R297" s="157"/>
      <c r="S297" s="244" t="n">
        <f aca="false">ROUND(L297/K297,2)</f>
        <v>65.38</v>
      </c>
      <c r="T297" s="157"/>
    </row>
    <row r="298" customFormat="false" ht="41.25" hidden="false" customHeight="true" outlineLevel="0" collapsed="false">
      <c r="A298" s="220" t="n">
        <v>282</v>
      </c>
      <c r="B298" s="228" t="n">
        <v>6445</v>
      </c>
      <c r="C298" s="229" t="s">
        <v>1202</v>
      </c>
      <c r="D298" s="230" t="s">
        <v>1203</v>
      </c>
      <c r="E298" s="231" t="s">
        <v>1204</v>
      </c>
      <c r="F298" s="232" t="str">
        <f aca="false">HYPERLINK("http://www.gardenbulbs.ru/images/Lilium_CL/thumbnails/"&amp;C298&amp;".jpg","фото")</f>
        <v>фото</v>
      </c>
      <c r="G298" s="233"/>
      <c r="H298" s="234" t="s">
        <v>1205</v>
      </c>
      <c r="I298" s="235" t="n">
        <v>100</v>
      </c>
      <c r="J298" s="236" t="s">
        <v>139</v>
      </c>
      <c r="K298" s="237" t="n">
        <v>3</v>
      </c>
      <c r="L298" s="238" t="n">
        <v>199.9</v>
      </c>
      <c r="M298" s="239"/>
      <c r="N298" s="240"/>
      <c r="O298" s="241" t="n">
        <f aca="false">IF(ISERROR(L298*N298),0,L298*N298)</f>
        <v>0</v>
      </c>
      <c r="P298" s="242" t="n">
        <v>4607109931608</v>
      </c>
      <c r="Q298" s="243"/>
      <c r="R298" s="157"/>
      <c r="S298" s="244" t="n">
        <f aca="false">ROUND(L298/K298,2)</f>
        <v>66.63</v>
      </c>
      <c r="T298" s="157"/>
    </row>
    <row r="299" customFormat="false" ht="41.25" hidden="false" customHeight="true" outlineLevel="0" collapsed="false">
      <c r="A299" s="220" t="n">
        <v>283</v>
      </c>
      <c r="B299" s="228" t="n">
        <v>9417</v>
      </c>
      <c r="C299" s="229" t="s">
        <v>1206</v>
      </c>
      <c r="D299" s="230" t="s">
        <v>1207</v>
      </c>
      <c r="E299" s="231" t="s">
        <v>1208</v>
      </c>
      <c r="F299" s="232" t="str">
        <f aca="false">HYPERLINK("http://www.gardenbulbs.ru/images/Lilium_CL/thumbnails/"&amp;C299&amp;".jpg","фото")</f>
        <v>фото</v>
      </c>
      <c r="G299" s="233"/>
      <c r="H299" s="234" t="s">
        <v>1209</v>
      </c>
      <c r="I299" s="235" t="n">
        <v>110</v>
      </c>
      <c r="J299" s="236" t="s">
        <v>139</v>
      </c>
      <c r="K299" s="237" t="n">
        <v>5</v>
      </c>
      <c r="L299" s="238" t="n">
        <v>326.9</v>
      </c>
      <c r="M299" s="239"/>
      <c r="N299" s="240"/>
      <c r="O299" s="241" t="n">
        <f aca="false">IF(ISERROR(L299*N299),0,L299*N299)</f>
        <v>0</v>
      </c>
      <c r="P299" s="242" t="n">
        <v>4607109989586</v>
      </c>
      <c r="Q299" s="243"/>
      <c r="R299" s="157"/>
      <c r="S299" s="244" t="n">
        <f aca="false">ROUND(L299/K299,2)</f>
        <v>65.38</v>
      </c>
      <c r="T299" s="157"/>
    </row>
    <row r="300" customFormat="false" ht="41.25" hidden="false" customHeight="true" outlineLevel="0" collapsed="false">
      <c r="A300" s="220" t="n">
        <v>284</v>
      </c>
      <c r="B300" s="228" t="n">
        <v>3907</v>
      </c>
      <c r="C300" s="229" t="s">
        <v>1210</v>
      </c>
      <c r="D300" s="230" t="s">
        <v>1211</v>
      </c>
      <c r="E300" s="231" t="s">
        <v>1212</v>
      </c>
      <c r="F300" s="232" t="str">
        <f aca="false">HYPERLINK("http://www.gardenbulbs.ru/images/Lilium_CL/thumbnails/"&amp;C300&amp;".jpg","фото")</f>
        <v>фото</v>
      </c>
      <c r="G300" s="233"/>
      <c r="H300" s="234" t="s">
        <v>1213</v>
      </c>
      <c r="I300" s="235" t="n">
        <v>100</v>
      </c>
      <c r="J300" s="236" t="s">
        <v>139</v>
      </c>
      <c r="K300" s="237" t="n">
        <v>5</v>
      </c>
      <c r="L300" s="238" t="n">
        <v>326.9</v>
      </c>
      <c r="M300" s="239"/>
      <c r="N300" s="240"/>
      <c r="O300" s="241" t="n">
        <f aca="false">IF(ISERROR(L300*N300),0,L300*N300)</f>
        <v>0</v>
      </c>
      <c r="P300" s="242" t="n">
        <v>4607109929995</v>
      </c>
      <c r="Q300" s="243"/>
      <c r="R300" s="157"/>
      <c r="S300" s="244" t="n">
        <f aca="false">ROUND(L300/K300,2)</f>
        <v>65.38</v>
      </c>
      <c r="T300" s="157"/>
    </row>
    <row r="301" customFormat="false" ht="41.25" hidden="false" customHeight="true" outlineLevel="0" collapsed="false">
      <c r="A301" s="220" t="n">
        <v>285</v>
      </c>
      <c r="B301" s="228" t="n">
        <v>7127</v>
      </c>
      <c r="C301" s="229" t="s">
        <v>1214</v>
      </c>
      <c r="D301" s="230" t="s">
        <v>1215</v>
      </c>
      <c r="E301" s="231" t="s">
        <v>1216</v>
      </c>
      <c r="F301" s="232" t="str">
        <f aca="false">HYPERLINK("http://www.gardenbulbs.ru/images/Lilium_CL/thumbnails/"&amp;C301&amp;".jpg","фото")</f>
        <v>фото</v>
      </c>
      <c r="G301" s="233"/>
      <c r="H301" s="234" t="s">
        <v>1217</v>
      </c>
      <c r="I301" s="235" t="n">
        <v>110</v>
      </c>
      <c r="J301" s="236" t="s">
        <v>139</v>
      </c>
      <c r="K301" s="237" t="n">
        <v>5</v>
      </c>
      <c r="L301" s="238" t="n">
        <v>326.9</v>
      </c>
      <c r="M301" s="239"/>
      <c r="N301" s="240"/>
      <c r="O301" s="241" t="n">
        <f aca="false">IF(ISERROR(L301*N301),0,L301*N301)</f>
        <v>0</v>
      </c>
      <c r="P301" s="242" t="n">
        <v>4607109947715</v>
      </c>
      <c r="Q301" s="243"/>
      <c r="R301" s="157"/>
      <c r="S301" s="244" t="n">
        <f aca="false">ROUND(L301/K301,2)</f>
        <v>65.38</v>
      </c>
      <c r="T301" s="157"/>
    </row>
    <row r="302" customFormat="false" ht="41.25" hidden="false" customHeight="true" outlineLevel="0" collapsed="false">
      <c r="A302" s="220" t="n">
        <v>286</v>
      </c>
      <c r="B302" s="228" t="n">
        <v>7128</v>
      </c>
      <c r="C302" s="229" t="s">
        <v>1218</v>
      </c>
      <c r="D302" s="230" t="s">
        <v>1219</v>
      </c>
      <c r="E302" s="231" t="s">
        <v>1220</v>
      </c>
      <c r="F302" s="232" t="str">
        <f aca="false">HYPERLINK("http://www.gardenbulbs.ru/images/Lilium_CL/thumbnails/"&amp;C302&amp;".jpg","фото")</f>
        <v>фото</v>
      </c>
      <c r="G302" s="233"/>
      <c r="H302" s="234" t="s">
        <v>1221</v>
      </c>
      <c r="I302" s="235" t="n">
        <v>100</v>
      </c>
      <c r="J302" s="236" t="s">
        <v>139</v>
      </c>
      <c r="K302" s="237" t="n">
        <v>5</v>
      </c>
      <c r="L302" s="238" t="n">
        <v>326.9</v>
      </c>
      <c r="M302" s="239"/>
      <c r="N302" s="240"/>
      <c r="O302" s="241" t="n">
        <f aca="false">IF(ISERROR(L302*N302),0,L302*N302)</f>
        <v>0</v>
      </c>
      <c r="P302" s="242" t="n">
        <v>4607109947722</v>
      </c>
      <c r="Q302" s="243"/>
      <c r="R302" s="157"/>
      <c r="S302" s="244" t="n">
        <f aca="false">ROUND(L302/K302,2)</f>
        <v>65.38</v>
      </c>
      <c r="T302" s="157"/>
    </row>
    <row r="303" customFormat="false" ht="41.25" hidden="false" customHeight="true" outlineLevel="0" collapsed="false">
      <c r="A303" s="220" t="n">
        <v>287</v>
      </c>
      <c r="B303" s="228" t="n">
        <v>7129</v>
      </c>
      <c r="C303" s="229" t="s">
        <v>1222</v>
      </c>
      <c r="D303" s="230" t="s">
        <v>1223</v>
      </c>
      <c r="E303" s="231" t="s">
        <v>1224</v>
      </c>
      <c r="F303" s="232" t="str">
        <f aca="false">HYPERLINK("http://www.gardenbulbs.ru/images/Lilium_CL/thumbnails/"&amp;C303&amp;".jpg","фото")</f>
        <v>фото</v>
      </c>
      <c r="G303" s="233"/>
      <c r="H303" s="234" t="s">
        <v>1225</v>
      </c>
      <c r="I303" s="235" t="n">
        <v>100</v>
      </c>
      <c r="J303" s="236" t="s">
        <v>139</v>
      </c>
      <c r="K303" s="237" t="n">
        <v>3</v>
      </c>
      <c r="L303" s="238" t="n">
        <v>199.9</v>
      </c>
      <c r="M303" s="239"/>
      <c r="N303" s="240"/>
      <c r="O303" s="241" t="n">
        <f aca="false">IF(ISERROR(L303*N303),0,L303*N303)</f>
        <v>0</v>
      </c>
      <c r="P303" s="242" t="n">
        <v>4607109947739</v>
      </c>
      <c r="Q303" s="243"/>
      <c r="R303" s="157"/>
      <c r="S303" s="244" t="n">
        <f aca="false">ROUND(L303/K303,2)</f>
        <v>66.63</v>
      </c>
      <c r="T303" s="157"/>
    </row>
    <row r="304" customFormat="false" ht="41.25" hidden="false" customHeight="true" outlineLevel="0" collapsed="false">
      <c r="A304" s="220" t="n">
        <v>288</v>
      </c>
      <c r="B304" s="228" t="n">
        <v>3518</v>
      </c>
      <c r="C304" s="229" t="s">
        <v>1226</v>
      </c>
      <c r="D304" s="230" t="s">
        <v>1227</v>
      </c>
      <c r="E304" s="231" t="s">
        <v>1228</v>
      </c>
      <c r="F304" s="232" t="str">
        <f aca="false">HYPERLINK("http://www.gardenbulbs.ru/images/Lilium_CL/thumbnails/"&amp;C304&amp;".jpg","фото")</f>
        <v>фото</v>
      </c>
      <c r="G304" s="233"/>
      <c r="H304" s="234" t="s">
        <v>1229</v>
      </c>
      <c r="I304" s="235" t="n">
        <v>110</v>
      </c>
      <c r="J304" s="236" t="s">
        <v>139</v>
      </c>
      <c r="K304" s="237" t="n">
        <v>5</v>
      </c>
      <c r="L304" s="238" t="n">
        <v>326.9</v>
      </c>
      <c r="M304" s="239"/>
      <c r="N304" s="240"/>
      <c r="O304" s="241" t="n">
        <f aca="false">IF(ISERROR(L304*N304),0,L304*N304)</f>
        <v>0</v>
      </c>
      <c r="P304" s="242" t="n">
        <v>4607109929964</v>
      </c>
      <c r="Q304" s="243"/>
      <c r="R304" s="157"/>
      <c r="S304" s="244" t="n">
        <f aca="false">ROUND(L304/K304,2)</f>
        <v>65.38</v>
      </c>
      <c r="T304" s="157"/>
    </row>
    <row r="305" customFormat="false" ht="41.25" hidden="false" customHeight="true" outlineLevel="0" collapsed="false">
      <c r="A305" s="220" t="n">
        <v>289</v>
      </c>
      <c r="B305" s="228" t="n">
        <v>3524</v>
      </c>
      <c r="C305" s="229" t="s">
        <v>1230</v>
      </c>
      <c r="D305" s="230" t="s">
        <v>1231</v>
      </c>
      <c r="E305" s="231" t="s">
        <v>1232</v>
      </c>
      <c r="F305" s="232" t="str">
        <f aca="false">HYPERLINK("http://www.gardenbulbs.ru/images/Lilium_CL/thumbnails/"&amp;C305&amp;".jpg","фото")</f>
        <v>фото</v>
      </c>
      <c r="G305" s="233"/>
      <c r="H305" s="234" t="s">
        <v>1233</v>
      </c>
      <c r="I305" s="235" t="n">
        <v>100</v>
      </c>
      <c r="J305" s="236" t="s">
        <v>139</v>
      </c>
      <c r="K305" s="237" t="n">
        <v>5</v>
      </c>
      <c r="L305" s="238" t="n">
        <v>326.9</v>
      </c>
      <c r="M305" s="239"/>
      <c r="N305" s="240"/>
      <c r="O305" s="241" t="n">
        <f aca="false">IF(ISERROR(L305*N305),0,L305*N305)</f>
        <v>0</v>
      </c>
      <c r="P305" s="242" t="n">
        <v>4607109929957</v>
      </c>
      <c r="Q305" s="243"/>
      <c r="R305" s="157"/>
      <c r="S305" s="244" t="n">
        <f aca="false">ROUND(L305/K305,2)</f>
        <v>65.38</v>
      </c>
      <c r="T305" s="157"/>
    </row>
    <row r="306" customFormat="false" ht="41.25" hidden="false" customHeight="true" outlineLevel="0" collapsed="false">
      <c r="A306" s="220" t="n">
        <v>290</v>
      </c>
      <c r="B306" s="228" t="n">
        <v>7130</v>
      </c>
      <c r="C306" s="229" t="s">
        <v>1234</v>
      </c>
      <c r="D306" s="230" t="s">
        <v>1235</v>
      </c>
      <c r="E306" s="231" t="s">
        <v>1236</v>
      </c>
      <c r="F306" s="232" t="str">
        <f aca="false">HYPERLINK("http://www.gardenbulbs.ru/images/Lilium_CL/thumbnails/"&amp;C306&amp;".jpg","фото")</f>
        <v>фото</v>
      </c>
      <c r="G306" s="233"/>
      <c r="H306" s="234" t="s">
        <v>1237</v>
      </c>
      <c r="I306" s="235" t="n">
        <v>100</v>
      </c>
      <c r="J306" s="236" t="s">
        <v>139</v>
      </c>
      <c r="K306" s="237" t="n">
        <v>5</v>
      </c>
      <c r="L306" s="238" t="n">
        <v>326.9</v>
      </c>
      <c r="M306" s="239"/>
      <c r="N306" s="240"/>
      <c r="O306" s="241" t="n">
        <f aca="false">IF(ISERROR(L306*N306),0,L306*N306)</f>
        <v>0</v>
      </c>
      <c r="P306" s="242" t="n">
        <v>4607109947746</v>
      </c>
      <c r="Q306" s="243"/>
      <c r="R306" s="157"/>
      <c r="S306" s="244" t="n">
        <f aca="false">ROUND(L306/K306,2)</f>
        <v>65.38</v>
      </c>
      <c r="T306" s="157"/>
    </row>
    <row r="307" customFormat="false" ht="41.25" hidden="false" customHeight="true" outlineLevel="0" collapsed="false">
      <c r="A307" s="220" t="n">
        <v>291</v>
      </c>
      <c r="B307" s="228" t="n">
        <v>3554</v>
      </c>
      <c r="C307" s="229" t="s">
        <v>1238</v>
      </c>
      <c r="D307" s="230" t="s">
        <v>1239</v>
      </c>
      <c r="E307" s="231" t="s">
        <v>1240</v>
      </c>
      <c r="F307" s="232" t="str">
        <f aca="false">HYPERLINK("http://www.gardenbulbs.ru/images/Lilium_CL/thumbnails/"&amp;C307&amp;".jpg","фото")</f>
        <v>фото</v>
      </c>
      <c r="G307" s="233"/>
      <c r="H307" s="234" t="s">
        <v>1241</v>
      </c>
      <c r="I307" s="235" t="n">
        <v>90</v>
      </c>
      <c r="J307" s="236" t="s">
        <v>139</v>
      </c>
      <c r="K307" s="237" t="n">
        <v>5</v>
      </c>
      <c r="L307" s="238" t="n">
        <v>326.9</v>
      </c>
      <c r="M307" s="239"/>
      <c r="N307" s="240"/>
      <c r="O307" s="241" t="n">
        <f aca="false">IF(ISERROR(L307*N307),0,L307*N307)</f>
        <v>0</v>
      </c>
      <c r="P307" s="242" t="n">
        <v>4607109929902</v>
      </c>
      <c r="Q307" s="243"/>
      <c r="R307" s="157"/>
      <c r="S307" s="244" t="n">
        <f aca="false">ROUND(L307/K307,2)</f>
        <v>65.38</v>
      </c>
      <c r="T307" s="157"/>
    </row>
    <row r="308" customFormat="false" ht="41.25" hidden="false" customHeight="true" outlineLevel="0" collapsed="false">
      <c r="A308" s="220" t="n">
        <v>292</v>
      </c>
      <c r="B308" s="228" t="n">
        <v>6446</v>
      </c>
      <c r="C308" s="229" t="s">
        <v>1242</v>
      </c>
      <c r="D308" s="230" t="s">
        <v>1243</v>
      </c>
      <c r="E308" s="231" t="s">
        <v>1244</v>
      </c>
      <c r="F308" s="232" t="str">
        <f aca="false">HYPERLINK("http://www.gardenbulbs.ru/images/Lilium_CL/thumbnails/"&amp;C308&amp;".jpg","фото")</f>
        <v>фото</v>
      </c>
      <c r="G308" s="233"/>
      <c r="H308" s="234" t="s">
        <v>1245</v>
      </c>
      <c r="I308" s="235" t="n">
        <v>100</v>
      </c>
      <c r="J308" s="236" t="s">
        <v>139</v>
      </c>
      <c r="K308" s="237" t="n">
        <v>3</v>
      </c>
      <c r="L308" s="238" t="n">
        <v>199.9</v>
      </c>
      <c r="M308" s="239"/>
      <c r="N308" s="240"/>
      <c r="O308" s="241" t="n">
        <f aca="false">IF(ISERROR(L308*N308),0,L308*N308)</f>
        <v>0</v>
      </c>
      <c r="P308" s="242" t="n">
        <v>4607109931592</v>
      </c>
      <c r="Q308" s="243"/>
      <c r="R308" s="157"/>
      <c r="S308" s="244" t="n">
        <f aca="false">ROUND(L308/K308,2)</f>
        <v>66.63</v>
      </c>
      <c r="T308" s="157"/>
    </row>
    <row r="309" customFormat="false" ht="50.25" hidden="false" customHeight="true" outlineLevel="0" collapsed="false">
      <c r="A309" s="220" t="n">
        <v>293</v>
      </c>
      <c r="B309" s="228" t="n">
        <v>4306</v>
      </c>
      <c r="C309" s="229" t="s">
        <v>1246</v>
      </c>
      <c r="D309" s="230" t="s">
        <v>1247</v>
      </c>
      <c r="E309" s="231" t="s">
        <v>1248</v>
      </c>
      <c r="F309" s="232" t="str">
        <f aca="false">HYPERLINK("http://www.gardenbulbs.ru/images/Lilium_CL/thumbnails/"&amp;C309&amp;".jpg","фото")</f>
        <v>фото</v>
      </c>
      <c r="G309" s="233"/>
      <c r="H309" s="234" t="s">
        <v>1249</v>
      </c>
      <c r="I309" s="235" t="n">
        <v>100</v>
      </c>
      <c r="J309" s="236" t="s">
        <v>139</v>
      </c>
      <c r="K309" s="237" t="n">
        <v>5</v>
      </c>
      <c r="L309" s="238" t="n">
        <v>326.9</v>
      </c>
      <c r="M309" s="239"/>
      <c r="N309" s="240"/>
      <c r="O309" s="241" t="n">
        <f aca="false">IF(ISERROR(L309*N309),0,L309*N309)</f>
        <v>0</v>
      </c>
      <c r="P309" s="242" t="n">
        <v>4607109929889</v>
      </c>
      <c r="Q309" s="243"/>
      <c r="R309" s="157"/>
      <c r="S309" s="244" t="n">
        <f aca="false">ROUND(L309/K309,2)</f>
        <v>65.38</v>
      </c>
      <c r="T309" s="157"/>
    </row>
    <row r="310" customFormat="false" ht="50.25" hidden="false" customHeight="true" outlineLevel="0" collapsed="false">
      <c r="A310" s="220" t="n">
        <v>294</v>
      </c>
      <c r="B310" s="228" t="n">
        <v>4275</v>
      </c>
      <c r="C310" s="229" t="s">
        <v>1250</v>
      </c>
      <c r="D310" s="230" t="s">
        <v>1251</v>
      </c>
      <c r="E310" s="231" t="s">
        <v>1252</v>
      </c>
      <c r="F310" s="232" t="str">
        <f aca="false">HYPERLINK("http://www.gardenbulbs.ru/images/Lilium_CL/thumbnails/"&amp;C310&amp;".jpg","фото")</f>
        <v>фото</v>
      </c>
      <c r="G310" s="233"/>
      <c r="H310" s="234" t="s">
        <v>1253</v>
      </c>
      <c r="I310" s="235" t="n">
        <v>90</v>
      </c>
      <c r="J310" s="236" t="s">
        <v>139</v>
      </c>
      <c r="K310" s="237" t="n">
        <v>5</v>
      </c>
      <c r="L310" s="238" t="n">
        <v>326.9</v>
      </c>
      <c r="M310" s="239"/>
      <c r="N310" s="240"/>
      <c r="O310" s="241" t="n">
        <f aca="false">IF(ISERROR(L310*N310),0,L310*N310)</f>
        <v>0</v>
      </c>
      <c r="P310" s="242" t="n">
        <v>4607109929872</v>
      </c>
      <c r="Q310" s="243" t="s">
        <v>226</v>
      </c>
      <c r="R310" s="157"/>
      <c r="S310" s="244" t="n">
        <f aca="false">ROUND(L310/K310,2)</f>
        <v>65.38</v>
      </c>
      <c r="T310" s="157"/>
    </row>
    <row r="311" customFormat="false" ht="50.25" hidden="false" customHeight="true" outlineLevel="0" collapsed="false">
      <c r="A311" s="220" t="n">
        <v>295</v>
      </c>
      <c r="B311" s="228" t="n">
        <v>7013</v>
      </c>
      <c r="C311" s="229" t="s">
        <v>1254</v>
      </c>
      <c r="D311" s="230" t="s">
        <v>1255</v>
      </c>
      <c r="E311" s="231" t="s">
        <v>1256</v>
      </c>
      <c r="F311" s="232" t="str">
        <f aca="false">HYPERLINK("http://www.gardenbulbs.ru/images/Lilium_CL/thumbnails/"&amp;C311&amp;".jpg","фото")</f>
        <v>фото</v>
      </c>
      <c r="G311" s="233"/>
      <c r="H311" s="234" t="s">
        <v>1257</v>
      </c>
      <c r="I311" s="235" t="n">
        <v>90</v>
      </c>
      <c r="J311" s="236" t="s">
        <v>139</v>
      </c>
      <c r="K311" s="237" t="n">
        <v>3</v>
      </c>
      <c r="L311" s="238" t="n">
        <v>199.9</v>
      </c>
      <c r="M311" s="239"/>
      <c r="N311" s="240"/>
      <c r="O311" s="241" t="n">
        <f aca="false">IF(ISERROR(L311*N311),0,L311*N311)</f>
        <v>0</v>
      </c>
      <c r="P311" s="242" t="n">
        <v>4607109929865</v>
      </c>
      <c r="Q311" s="243"/>
      <c r="R311" s="157"/>
      <c r="S311" s="244" t="n">
        <f aca="false">ROUND(L311/K311,2)</f>
        <v>66.63</v>
      </c>
      <c r="T311" s="157"/>
    </row>
    <row r="312" customFormat="false" ht="15.75" hidden="false" customHeight="false" outlineLevel="0" collapsed="false">
      <c r="A312" s="220" t="n">
        <v>296</v>
      </c>
      <c r="B312" s="264"/>
      <c r="C312" s="264"/>
      <c r="D312" s="256" t="s">
        <v>1258</v>
      </c>
      <c r="E312" s="256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157"/>
      <c r="S312" s="157"/>
      <c r="T312" s="157"/>
    </row>
    <row r="313" customFormat="false" ht="29.25" hidden="false" customHeight="true" outlineLevel="0" collapsed="false">
      <c r="A313" s="220" t="n">
        <v>297</v>
      </c>
      <c r="B313" s="228" t="n">
        <v>404</v>
      </c>
      <c r="C313" s="229" t="s">
        <v>1259</v>
      </c>
      <c r="D313" s="230" t="s">
        <v>1260</v>
      </c>
      <c r="E313" s="231" t="s">
        <v>1261</v>
      </c>
      <c r="F313" s="232" t="str">
        <f aca="false">HYPERLINK("http://www.gardenbulbs.ru/images/Lilium_CL/thumbnails/"&amp;C313&amp;".jpg","фото")</f>
        <v>фото</v>
      </c>
      <c r="G313" s="233"/>
      <c r="H313" s="234" t="s">
        <v>1262</v>
      </c>
      <c r="I313" s="235" t="n">
        <v>90</v>
      </c>
      <c r="J313" s="236" t="s">
        <v>139</v>
      </c>
      <c r="K313" s="237" t="n">
        <v>7</v>
      </c>
      <c r="L313" s="238" t="n">
        <v>221.4</v>
      </c>
      <c r="M313" s="239"/>
      <c r="N313" s="240"/>
      <c r="O313" s="241" t="n">
        <f aca="false">IF(ISERROR(L313*N313),0,L313*N313)</f>
        <v>0</v>
      </c>
      <c r="P313" s="242" t="n">
        <v>4607109961902</v>
      </c>
      <c r="Q313" s="243"/>
      <c r="R313" s="157"/>
      <c r="S313" s="244" t="n">
        <f aca="false">ROUND(L313/K313,2)</f>
        <v>31.63</v>
      </c>
      <c r="T313" s="157"/>
    </row>
    <row r="314" customFormat="false" ht="29.25" hidden="false" customHeight="true" outlineLevel="0" collapsed="false">
      <c r="A314" s="220" t="n">
        <v>298</v>
      </c>
      <c r="B314" s="228" t="n">
        <v>221</v>
      </c>
      <c r="C314" s="229" t="s">
        <v>1263</v>
      </c>
      <c r="D314" s="230" t="s">
        <v>1264</v>
      </c>
      <c r="E314" s="231" t="s">
        <v>1265</v>
      </c>
      <c r="F314" s="232" t="str">
        <f aca="false">HYPERLINK("http://www.gardenbulbs.ru/images/Lilium_CL/thumbnails/"&amp;C314&amp;".jpg","фото")</f>
        <v>фото</v>
      </c>
      <c r="G314" s="233"/>
      <c r="H314" s="234" t="s">
        <v>1266</v>
      </c>
      <c r="I314" s="235" t="n">
        <v>90</v>
      </c>
      <c r="J314" s="236" t="s">
        <v>139</v>
      </c>
      <c r="K314" s="237" t="n">
        <v>7</v>
      </c>
      <c r="L314" s="238" t="n">
        <v>180.4</v>
      </c>
      <c r="M314" s="239"/>
      <c r="N314" s="240"/>
      <c r="O314" s="241" t="n">
        <f aca="false">IF(ISERROR(L314*N314),0,L314*N314)</f>
        <v>0</v>
      </c>
      <c r="P314" s="242" t="n">
        <v>4607109960820</v>
      </c>
      <c r="Q314" s="243"/>
      <c r="R314" s="157"/>
      <c r="S314" s="244" t="n">
        <f aca="false">ROUND(L314/K314,2)</f>
        <v>25.77</v>
      </c>
      <c r="T314" s="157"/>
    </row>
    <row r="315" customFormat="false" ht="29.25" hidden="false" customHeight="true" outlineLevel="0" collapsed="false">
      <c r="A315" s="220" t="n">
        <v>299</v>
      </c>
      <c r="B315" s="228" t="n">
        <v>405</v>
      </c>
      <c r="C315" s="229" t="s">
        <v>1267</v>
      </c>
      <c r="D315" s="230" t="s">
        <v>1268</v>
      </c>
      <c r="E315" s="231" t="s">
        <v>1269</v>
      </c>
      <c r="F315" s="232" t="str">
        <f aca="false">HYPERLINK("http://www.gardenbulbs.ru/images/Lilium_CL/thumbnails/"&amp;C315&amp;".jpg","фото")</f>
        <v>фото</v>
      </c>
      <c r="G315" s="233"/>
      <c r="H315" s="234" t="s">
        <v>1270</v>
      </c>
      <c r="I315" s="235" t="n">
        <v>125</v>
      </c>
      <c r="J315" s="236" t="s">
        <v>139</v>
      </c>
      <c r="K315" s="237" t="n">
        <v>7</v>
      </c>
      <c r="L315" s="238" t="n">
        <v>214.6</v>
      </c>
      <c r="M315" s="239"/>
      <c r="N315" s="240"/>
      <c r="O315" s="241" t="n">
        <f aca="false">IF(ISERROR(L315*N315),0,L315*N315)</f>
        <v>0</v>
      </c>
      <c r="P315" s="242" t="n">
        <v>4607109961919</v>
      </c>
      <c r="Q315" s="243"/>
      <c r="R315" s="157"/>
      <c r="S315" s="244" t="n">
        <f aca="false">ROUND(L315/K315,2)</f>
        <v>30.66</v>
      </c>
      <c r="T315" s="157"/>
    </row>
    <row r="316" customFormat="false" ht="29.25" hidden="false" customHeight="true" outlineLevel="0" collapsed="false">
      <c r="A316" s="220" t="n">
        <v>300</v>
      </c>
      <c r="B316" s="228" t="n">
        <v>222</v>
      </c>
      <c r="C316" s="229" t="s">
        <v>1271</v>
      </c>
      <c r="D316" s="230" t="s">
        <v>1272</v>
      </c>
      <c r="E316" s="231" t="s">
        <v>1273</v>
      </c>
      <c r="F316" s="232" t="str">
        <f aca="false">HYPERLINK("http://www.gardenbulbs.ru/images/Lilium_CL/thumbnails/"&amp;C316&amp;".jpg","фото")</f>
        <v>фото</v>
      </c>
      <c r="G316" s="233"/>
      <c r="H316" s="234" t="s">
        <v>1274</v>
      </c>
      <c r="I316" s="235" t="n">
        <v>110</v>
      </c>
      <c r="J316" s="236" t="s">
        <v>139</v>
      </c>
      <c r="K316" s="237" t="n">
        <v>7</v>
      </c>
      <c r="L316" s="238" t="n">
        <v>200.9</v>
      </c>
      <c r="M316" s="239"/>
      <c r="N316" s="240"/>
      <c r="O316" s="241" t="n">
        <f aca="false">IF(ISERROR(L316*N316),0,L316*N316)</f>
        <v>0</v>
      </c>
      <c r="P316" s="242" t="n">
        <v>4607109960837</v>
      </c>
      <c r="Q316" s="243"/>
      <c r="R316" s="157"/>
      <c r="S316" s="244" t="n">
        <f aca="false">ROUND(L316/K316,2)</f>
        <v>28.7</v>
      </c>
      <c r="T316" s="157"/>
    </row>
    <row r="317" customFormat="false" ht="29.25" hidden="false" customHeight="true" outlineLevel="0" collapsed="false">
      <c r="A317" s="220" t="n">
        <v>301</v>
      </c>
      <c r="B317" s="228" t="n">
        <v>223</v>
      </c>
      <c r="C317" s="229" t="s">
        <v>1275</v>
      </c>
      <c r="D317" s="230" t="s">
        <v>1276</v>
      </c>
      <c r="E317" s="231" t="s">
        <v>1277</v>
      </c>
      <c r="F317" s="232" t="str">
        <f aca="false">HYPERLINK("http://www.gardenbulbs.ru/images/Lilium_CL/thumbnails/"&amp;C317&amp;".jpg","фото")</f>
        <v>фото</v>
      </c>
      <c r="G317" s="233"/>
      <c r="H317" s="234" t="s">
        <v>1278</v>
      </c>
      <c r="I317" s="235" t="n">
        <v>125</v>
      </c>
      <c r="J317" s="236" t="s">
        <v>139</v>
      </c>
      <c r="K317" s="237" t="n">
        <v>5</v>
      </c>
      <c r="L317" s="238" t="n">
        <v>214.6</v>
      </c>
      <c r="M317" s="239"/>
      <c r="N317" s="240"/>
      <c r="O317" s="241" t="n">
        <f aca="false">IF(ISERROR(L317*N317),0,L317*N317)</f>
        <v>0</v>
      </c>
      <c r="P317" s="242" t="n">
        <v>4607109960844</v>
      </c>
      <c r="Q317" s="243"/>
      <c r="R317" s="157"/>
      <c r="S317" s="244" t="n">
        <f aca="false">ROUND(L317/K317,2)</f>
        <v>42.92</v>
      </c>
      <c r="T317" s="157"/>
    </row>
    <row r="318" customFormat="false" ht="29.25" hidden="false" customHeight="true" outlineLevel="0" collapsed="false">
      <c r="A318" s="220" t="n">
        <v>302</v>
      </c>
      <c r="B318" s="228" t="n">
        <v>9421</v>
      </c>
      <c r="C318" s="229" t="s">
        <v>1279</v>
      </c>
      <c r="D318" s="230" t="s">
        <v>1280</v>
      </c>
      <c r="E318" s="231" t="s">
        <v>1281</v>
      </c>
      <c r="F318" s="232" t="str">
        <f aca="false">HYPERLINK("http://www.gardenbulbs.ru/images/Lilium_CL/thumbnails/"&amp;C318&amp;".jpg","фото")</f>
        <v>фото</v>
      </c>
      <c r="G318" s="233"/>
      <c r="H318" s="234" t="s">
        <v>1282</v>
      </c>
      <c r="I318" s="235" t="n">
        <v>110</v>
      </c>
      <c r="J318" s="236" t="s">
        <v>831</v>
      </c>
      <c r="K318" s="237" t="n">
        <v>7</v>
      </c>
      <c r="L318" s="238" t="n">
        <v>224.1</v>
      </c>
      <c r="M318" s="239"/>
      <c r="N318" s="240"/>
      <c r="O318" s="241" t="n">
        <f aca="false">IF(ISERROR(L318*N318),0,L318*N318)</f>
        <v>0</v>
      </c>
      <c r="P318" s="242" t="n">
        <v>4607109988862</v>
      </c>
      <c r="Q318" s="243"/>
      <c r="R318" s="157"/>
      <c r="S318" s="244" t="n">
        <f aca="false">ROUND(L318/K318,2)</f>
        <v>32.01</v>
      </c>
      <c r="T318" s="157"/>
    </row>
    <row r="319" customFormat="false" ht="48.75" hidden="false" customHeight="true" outlineLevel="0" collapsed="false">
      <c r="A319" s="220" t="n">
        <v>303</v>
      </c>
      <c r="B319" s="228" t="n">
        <v>3884</v>
      </c>
      <c r="C319" s="229" t="s">
        <v>1283</v>
      </c>
      <c r="D319" s="230" t="s">
        <v>1284</v>
      </c>
      <c r="E319" s="231" t="s">
        <v>1285</v>
      </c>
      <c r="F319" s="232" t="str">
        <f aca="false">HYPERLINK("http://www.gardenbulbs.ru/images/Lilium_CL/thumbnails/"&amp;C319&amp;".jpg","фото")</f>
        <v>фото</v>
      </c>
      <c r="G319" s="233"/>
      <c r="H319" s="234" t="s">
        <v>1286</v>
      </c>
      <c r="I319" s="235" t="n">
        <v>140</v>
      </c>
      <c r="J319" s="236" t="s">
        <v>139</v>
      </c>
      <c r="K319" s="237" t="n">
        <v>7</v>
      </c>
      <c r="L319" s="238" t="n">
        <v>159.9</v>
      </c>
      <c r="M319" s="239"/>
      <c r="N319" s="240"/>
      <c r="O319" s="241" t="n">
        <f aca="false">IF(ISERROR(L319*N319),0,L319*N319)</f>
        <v>0</v>
      </c>
      <c r="P319" s="242" t="n">
        <v>4607109929858</v>
      </c>
      <c r="Q319" s="243"/>
      <c r="R319" s="157"/>
      <c r="S319" s="244" t="n">
        <f aca="false">ROUND(L319/K319,2)</f>
        <v>22.84</v>
      </c>
      <c r="T319" s="157"/>
    </row>
    <row r="320" customFormat="false" ht="48.75" hidden="false" customHeight="true" outlineLevel="0" collapsed="false">
      <c r="A320" s="220" t="n">
        <v>304</v>
      </c>
      <c r="B320" s="228" t="n">
        <v>1425</v>
      </c>
      <c r="C320" s="229" t="s">
        <v>1287</v>
      </c>
      <c r="D320" s="230" t="s">
        <v>1288</v>
      </c>
      <c r="E320" s="231" t="s">
        <v>1289</v>
      </c>
      <c r="F320" s="232" t="str">
        <f aca="false">HYPERLINK("http://www.gardenbulbs.ru/images/Lilium_CL/thumbnails/"&amp;C320&amp;".jpg","фото")</f>
        <v>фото</v>
      </c>
      <c r="G320" s="233"/>
      <c r="H320" s="234" t="s">
        <v>1290</v>
      </c>
      <c r="I320" s="235" t="n">
        <v>120</v>
      </c>
      <c r="J320" s="236" t="s">
        <v>139</v>
      </c>
      <c r="K320" s="237" t="n">
        <v>5</v>
      </c>
      <c r="L320" s="238" t="n">
        <v>243.9</v>
      </c>
      <c r="M320" s="239"/>
      <c r="N320" s="240"/>
      <c r="O320" s="241" t="n">
        <f aca="false">IF(ISERROR(L320*N320),0,L320*N320)</f>
        <v>0</v>
      </c>
      <c r="P320" s="242" t="n">
        <v>4607109962220</v>
      </c>
      <c r="Q320" s="243"/>
      <c r="R320" s="157"/>
      <c r="S320" s="244" t="n">
        <f aca="false">ROUND(L320/K320,2)</f>
        <v>48.78</v>
      </c>
      <c r="T320" s="157"/>
    </row>
    <row r="321" customFormat="false" ht="48.75" hidden="false" customHeight="true" outlineLevel="0" collapsed="false">
      <c r="A321" s="220" t="n">
        <v>305</v>
      </c>
      <c r="B321" s="228" t="n">
        <v>3626</v>
      </c>
      <c r="C321" s="229" t="s">
        <v>1291</v>
      </c>
      <c r="D321" s="230" t="s">
        <v>1292</v>
      </c>
      <c r="E321" s="231" t="s">
        <v>1293</v>
      </c>
      <c r="F321" s="232" t="str">
        <f aca="false">HYPERLINK("http://www.gardenbulbs.ru/images/Lilium_CL/thumbnails/"&amp;C321&amp;".jpg","фото")</f>
        <v>фото</v>
      </c>
      <c r="G321" s="233"/>
      <c r="H321" s="234" t="s">
        <v>1294</v>
      </c>
      <c r="I321" s="235" t="n">
        <v>110</v>
      </c>
      <c r="J321" s="236" t="s">
        <v>139</v>
      </c>
      <c r="K321" s="237" t="n">
        <v>7</v>
      </c>
      <c r="L321" s="238" t="n">
        <v>180.4</v>
      </c>
      <c r="M321" s="239"/>
      <c r="N321" s="240"/>
      <c r="O321" s="241" t="n">
        <f aca="false">IF(ISERROR(L321*N321),0,L321*N321)</f>
        <v>0</v>
      </c>
      <c r="P321" s="242" t="n">
        <v>4607109971338</v>
      </c>
      <c r="Q321" s="243"/>
      <c r="R321" s="157"/>
      <c r="S321" s="244" t="n">
        <f aca="false">ROUND(L321/K321,2)</f>
        <v>25.77</v>
      </c>
      <c r="T321" s="157"/>
    </row>
    <row r="322" customFormat="false" ht="29.25" hidden="false" customHeight="true" outlineLevel="0" collapsed="false">
      <c r="A322" s="220" t="n">
        <v>306</v>
      </c>
      <c r="B322" s="228" t="n">
        <v>7105</v>
      </c>
      <c r="C322" s="229" t="s">
        <v>1295</v>
      </c>
      <c r="D322" s="230" t="s">
        <v>1296</v>
      </c>
      <c r="E322" s="231" t="s">
        <v>1297</v>
      </c>
      <c r="F322" s="232" t="str">
        <f aca="false">HYPERLINK("http://www.gardenbulbs.ru/images/Lilium_CL/thumbnails/"&amp;C322&amp;".jpg","фото")</f>
        <v>фото</v>
      </c>
      <c r="G322" s="233"/>
      <c r="H322" s="234" t="s">
        <v>1298</v>
      </c>
      <c r="I322" s="235" t="n">
        <v>110</v>
      </c>
      <c r="J322" s="236" t="s">
        <v>139</v>
      </c>
      <c r="K322" s="237" t="n">
        <v>7</v>
      </c>
      <c r="L322" s="238" t="n">
        <v>221.4</v>
      </c>
      <c r="M322" s="239"/>
      <c r="N322" s="240"/>
      <c r="O322" s="241" t="n">
        <f aca="false">IF(ISERROR(L322*N322),0,L322*N322)</f>
        <v>0</v>
      </c>
      <c r="P322" s="242" t="n">
        <v>4607109947494</v>
      </c>
      <c r="Q322" s="243"/>
      <c r="R322" s="157"/>
      <c r="S322" s="244" t="n">
        <f aca="false">ROUND(L322/K322,2)</f>
        <v>31.63</v>
      </c>
      <c r="T322" s="157"/>
    </row>
    <row r="323" customFormat="false" ht="41.25" hidden="false" customHeight="true" outlineLevel="0" collapsed="false">
      <c r="A323" s="220" t="n">
        <v>307</v>
      </c>
      <c r="B323" s="228" t="n">
        <v>1426</v>
      </c>
      <c r="C323" s="229" t="s">
        <v>1299</v>
      </c>
      <c r="D323" s="230" t="s">
        <v>1300</v>
      </c>
      <c r="E323" s="231" t="s">
        <v>1301</v>
      </c>
      <c r="F323" s="232" t="str">
        <f aca="false">HYPERLINK("http://www.gardenbulbs.ru/images/Lilium_CL/thumbnails/"&amp;C323&amp;".jpg","фото")</f>
        <v>фото</v>
      </c>
      <c r="G323" s="233"/>
      <c r="H323" s="234" t="s">
        <v>1302</v>
      </c>
      <c r="I323" s="235" t="n">
        <v>120</v>
      </c>
      <c r="J323" s="236" t="s">
        <v>139</v>
      </c>
      <c r="K323" s="237" t="n">
        <v>7</v>
      </c>
      <c r="L323" s="238" t="n">
        <v>214.6</v>
      </c>
      <c r="M323" s="239"/>
      <c r="N323" s="240"/>
      <c r="O323" s="241" t="n">
        <f aca="false">IF(ISERROR(L323*N323),0,L323*N323)</f>
        <v>0</v>
      </c>
      <c r="P323" s="242" t="n">
        <v>4607109964040</v>
      </c>
      <c r="Q323" s="243"/>
      <c r="R323" s="157"/>
      <c r="S323" s="244" t="n">
        <f aca="false">ROUND(L323/K323,2)</f>
        <v>30.66</v>
      </c>
      <c r="T323" s="157"/>
    </row>
    <row r="324" customFormat="false" ht="41.25" hidden="false" customHeight="true" outlineLevel="0" collapsed="false">
      <c r="A324" s="220" t="n">
        <v>308</v>
      </c>
      <c r="B324" s="228" t="n">
        <v>3764</v>
      </c>
      <c r="C324" s="229" t="s">
        <v>1303</v>
      </c>
      <c r="D324" s="230" t="s">
        <v>1304</v>
      </c>
      <c r="E324" s="231" t="s">
        <v>1305</v>
      </c>
      <c r="F324" s="232" t="str">
        <f aca="false">HYPERLINK("http://www.gardenbulbs.ru/images/Lilium_CL/thumbnails/"&amp;C324&amp;".jpg","фото")</f>
        <v>фото</v>
      </c>
      <c r="G324" s="233"/>
      <c r="H324" s="234" t="s">
        <v>1306</v>
      </c>
      <c r="I324" s="235" t="n">
        <v>120</v>
      </c>
      <c r="J324" s="236" t="s">
        <v>139</v>
      </c>
      <c r="K324" s="237" t="n">
        <v>5</v>
      </c>
      <c r="L324" s="238" t="n">
        <v>160.9</v>
      </c>
      <c r="M324" s="239"/>
      <c r="N324" s="240"/>
      <c r="O324" s="241" t="n">
        <f aca="false">IF(ISERROR(L324*N324),0,L324*N324)</f>
        <v>0</v>
      </c>
      <c r="P324" s="242" t="n">
        <v>4607109979822</v>
      </c>
      <c r="Q324" s="243"/>
      <c r="R324" s="157"/>
      <c r="S324" s="244" t="n">
        <f aca="false">ROUND(L324/K324,2)</f>
        <v>32.18</v>
      </c>
      <c r="T324" s="157"/>
    </row>
    <row r="325" customFormat="false" ht="41.25" hidden="false" customHeight="true" outlineLevel="0" collapsed="false">
      <c r="A325" s="220" t="n">
        <v>309</v>
      </c>
      <c r="B325" s="228" t="n">
        <v>408</v>
      </c>
      <c r="C325" s="229" t="s">
        <v>1307</v>
      </c>
      <c r="D325" s="230" t="s">
        <v>1308</v>
      </c>
      <c r="E325" s="231" t="s">
        <v>1309</v>
      </c>
      <c r="F325" s="232" t="str">
        <f aca="false">HYPERLINK("http://www.gardenbulbs.ru/images/Lilium_CL/thumbnails/"&amp;C325&amp;".jpg","фото")</f>
        <v>фото</v>
      </c>
      <c r="G325" s="233"/>
      <c r="H325" s="234" t="s">
        <v>1310</v>
      </c>
      <c r="I325" s="235" t="n">
        <v>110</v>
      </c>
      <c r="J325" s="236" t="s">
        <v>139</v>
      </c>
      <c r="K325" s="237" t="n">
        <v>7</v>
      </c>
      <c r="L325" s="238" t="n">
        <v>214.6</v>
      </c>
      <c r="M325" s="239"/>
      <c r="N325" s="240"/>
      <c r="O325" s="241" t="n">
        <f aca="false">IF(ISERROR(L325*N325),0,L325*N325)</f>
        <v>0</v>
      </c>
      <c r="P325" s="242" t="n">
        <v>4607109961995</v>
      </c>
      <c r="Q325" s="243"/>
      <c r="R325" s="157"/>
      <c r="S325" s="244" t="n">
        <f aca="false">ROUND(L325/K325,2)</f>
        <v>30.66</v>
      </c>
      <c r="T325" s="157"/>
    </row>
    <row r="326" customFormat="false" ht="41.25" hidden="false" customHeight="true" outlineLevel="0" collapsed="false">
      <c r="A326" s="220" t="n">
        <v>310</v>
      </c>
      <c r="B326" s="228" t="n">
        <v>227</v>
      </c>
      <c r="C326" s="229" t="s">
        <v>1311</v>
      </c>
      <c r="D326" s="230" t="s">
        <v>1312</v>
      </c>
      <c r="E326" s="231" t="s">
        <v>1313</v>
      </c>
      <c r="F326" s="232" t="str">
        <f aca="false">HYPERLINK("http://www.gardenbulbs.ru/images/Lilium_CL/thumbnails/"&amp;C326&amp;".jpg","фото")</f>
        <v>фото</v>
      </c>
      <c r="G326" s="233"/>
      <c r="H326" s="234" t="s">
        <v>1314</v>
      </c>
      <c r="I326" s="235" t="n">
        <v>120</v>
      </c>
      <c r="J326" s="236" t="s">
        <v>139</v>
      </c>
      <c r="K326" s="237" t="n">
        <v>7</v>
      </c>
      <c r="L326" s="238" t="n">
        <v>170.8</v>
      </c>
      <c r="M326" s="239"/>
      <c r="N326" s="240"/>
      <c r="O326" s="241" t="n">
        <f aca="false">IF(ISERROR(L326*N326),0,L326*N326)</f>
        <v>0</v>
      </c>
      <c r="P326" s="242" t="n">
        <v>4607109960882</v>
      </c>
      <c r="Q326" s="243"/>
      <c r="R326" s="157"/>
      <c r="S326" s="244" t="n">
        <f aca="false">ROUND(L326/K326,2)</f>
        <v>24.4</v>
      </c>
      <c r="T326" s="157"/>
    </row>
    <row r="327" customFormat="false" ht="41.25" hidden="false" customHeight="true" outlineLevel="0" collapsed="false">
      <c r="A327" s="220" t="n">
        <v>311</v>
      </c>
      <c r="B327" s="228" t="n">
        <v>5357</v>
      </c>
      <c r="C327" s="229" t="s">
        <v>1315</v>
      </c>
      <c r="D327" s="230" t="s">
        <v>1316</v>
      </c>
      <c r="E327" s="231" t="s">
        <v>1317</v>
      </c>
      <c r="F327" s="232" t="str">
        <f aca="false">HYPERLINK("http://www.gardenbulbs.ru/images/Lilium_CL/thumbnails/"&amp;C327&amp;".jpg","фото")</f>
        <v>фото</v>
      </c>
      <c r="G327" s="233"/>
      <c r="H327" s="234" t="s">
        <v>1318</v>
      </c>
      <c r="I327" s="235" t="n">
        <v>110</v>
      </c>
      <c r="J327" s="236" t="s">
        <v>831</v>
      </c>
      <c r="K327" s="237" t="n">
        <v>7</v>
      </c>
      <c r="L327" s="238" t="n">
        <v>228.2</v>
      </c>
      <c r="M327" s="239"/>
      <c r="N327" s="240"/>
      <c r="O327" s="241" t="n">
        <f aca="false">IF(ISERROR(L327*N327),0,L327*N327)</f>
        <v>0</v>
      </c>
      <c r="P327" s="242" t="n">
        <v>4607109937679</v>
      </c>
      <c r="Q327" s="243"/>
      <c r="R327" s="157"/>
      <c r="S327" s="244" t="n">
        <f aca="false">ROUND(L327/K327,2)</f>
        <v>32.6</v>
      </c>
      <c r="T327" s="157"/>
    </row>
    <row r="328" customFormat="false" ht="41.25" hidden="false" customHeight="true" outlineLevel="0" collapsed="false">
      <c r="A328" s="220" t="n">
        <v>312</v>
      </c>
      <c r="B328" s="228" t="n">
        <v>5358</v>
      </c>
      <c r="C328" s="229" t="s">
        <v>1319</v>
      </c>
      <c r="D328" s="230" t="s">
        <v>1320</v>
      </c>
      <c r="E328" s="231" t="s">
        <v>1321</v>
      </c>
      <c r="F328" s="232" t="str">
        <f aca="false">HYPERLINK("http://www.gardenbulbs.ru/images/Lilium_CL/thumbnails/"&amp;C328&amp;".jpg","фото")</f>
        <v>фото</v>
      </c>
      <c r="G328" s="233"/>
      <c r="H328" s="234" t="s">
        <v>1322</v>
      </c>
      <c r="I328" s="235" t="n">
        <v>110</v>
      </c>
      <c r="J328" s="236" t="s">
        <v>247</v>
      </c>
      <c r="K328" s="237" t="n">
        <v>7</v>
      </c>
      <c r="L328" s="238" t="n">
        <v>228.2</v>
      </c>
      <c r="M328" s="239"/>
      <c r="N328" s="240"/>
      <c r="O328" s="241" t="n">
        <f aca="false">IF(ISERROR(L328*N328),0,L328*N328)</f>
        <v>0</v>
      </c>
      <c r="P328" s="242" t="n">
        <v>4607109937662</v>
      </c>
      <c r="Q328" s="243"/>
      <c r="R328" s="157"/>
      <c r="S328" s="244" t="n">
        <f aca="false">ROUND(L328/K328,2)</f>
        <v>32.6</v>
      </c>
      <c r="T328" s="157"/>
    </row>
    <row r="329" customFormat="false" ht="43.5" hidden="false" customHeight="true" outlineLevel="0" collapsed="false">
      <c r="A329" s="220" t="n">
        <v>313</v>
      </c>
      <c r="B329" s="228" t="n">
        <v>6432</v>
      </c>
      <c r="C329" s="229" t="s">
        <v>1323</v>
      </c>
      <c r="D329" s="230" t="s">
        <v>1324</v>
      </c>
      <c r="E329" s="231" t="s">
        <v>1325</v>
      </c>
      <c r="F329" s="232" t="str">
        <f aca="false">HYPERLINK("http://www.gardenbulbs.ru/images/Lilium_CL/thumbnails/"&amp;C329&amp;".jpg","фото")</f>
        <v>фото</v>
      </c>
      <c r="G329" s="233"/>
      <c r="H329" s="234" t="s">
        <v>1326</v>
      </c>
      <c r="I329" s="235" t="n">
        <v>110</v>
      </c>
      <c r="J329" s="236" t="s">
        <v>247</v>
      </c>
      <c r="K329" s="237" t="n">
        <v>7</v>
      </c>
      <c r="L329" s="238" t="n">
        <v>228.2</v>
      </c>
      <c r="M329" s="239"/>
      <c r="N329" s="240"/>
      <c r="O329" s="241" t="n">
        <f aca="false">IF(ISERROR(L329*N329),0,L329*N329)</f>
        <v>0</v>
      </c>
      <c r="P329" s="242" t="n">
        <v>4607109931585</v>
      </c>
      <c r="Q329" s="243"/>
      <c r="R329" s="157"/>
      <c r="S329" s="244" t="n">
        <f aca="false">ROUND(L329/K329,2)</f>
        <v>32.6</v>
      </c>
      <c r="T329" s="157"/>
    </row>
    <row r="330" customFormat="false" ht="43.5" hidden="false" customHeight="true" outlineLevel="0" collapsed="false">
      <c r="A330" s="220" t="n">
        <v>314</v>
      </c>
      <c r="B330" s="228" t="n">
        <v>6435</v>
      </c>
      <c r="C330" s="229" t="s">
        <v>1327</v>
      </c>
      <c r="D330" s="230" t="s">
        <v>1328</v>
      </c>
      <c r="E330" s="231" t="s">
        <v>1329</v>
      </c>
      <c r="F330" s="232" t="str">
        <f aca="false">HYPERLINK("http://www.gardenbulbs.ru/images/Lilium_CL/thumbnails/"&amp;C330&amp;".jpg","фото")</f>
        <v>фото</v>
      </c>
      <c r="G330" s="233"/>
      <c r="H330" s="234" t="s">
        <v>1330</v>
      </c>
      <c r="I330" s="235" t="n">
        <v>110</v>
      </c>
      <c r="J330" s="236" t="s">
        <v>831</v>
      </c>
      <c r="K330" s="237" t="n">
        <v>7</v>
      </c>
      <c r="L330" s="238" t="n">
        <v>228.2</v>
      </c>
      <c r="M330" s="239"/>
      <c r="N330" s="240"/>
      <c r="O330" s="241" t="n">
        <f aca="false">IF(ISERROR(L330*N330),0,L330*N330)</f>
        <v>0</v>
      </c>
      <c r="P330" s="242" t="n">
        <v>4607109931578</v>
      </c>
      <c r="Q330" s="243"/>
      <c r="R330" s="157"/>
      <c r="S330" s="244" t="n">
        <f aca="false">ROUND(L330/K330,2)</f>
        <v>32.6</v>
      </c>
      <c r="T330" s="157"/>
    </row>
    <row r="331" customFormat="false" ht="29.25" hidden="false" customHeight="true" outlineLevel="0" collapsed="false">
      <c r="A331" s="220" t="n">
        <v>315</v>
      </c>
      <c r="B331" s="228" t="n">
        <v>410</v>
      </c>
      <c r="C331" s="229" t="s">
        <v>1331</v>
      </c>
      <c r="D331" s="230" t="s">
        <v>1332</v>
      </c>
      <c r="E331" s="231" t="s">
        <v>1333</v>
      </c>
      <c r="F331" s="232" t="str">
        <f aca="false">HYPERLINK("http://www.gardenbulbs.ru/images/Lilium_CL/thumbnails/"&amp;C331&amp;".jpg","фото")</f>
        <v>фото</v>
      </c>
      <c r="G331" s="233"/>
      <c r="H331" s="234" t="s">
        <v>1334</v>
      </c>
      <c r="I331" s="235" t="n">
        <v>105</v>
      </c>
      <c r="J331" s="236" t="s">
        <v>139</v>
      </c>
      <c r="K331" s="237" t="n">
        <v>7</v>
      </c>
      <c r="L331" s="238" t="n">
        <v>221.4</v>
      </c>
      <c r="M331" s="239"/>
      <c r="N331" s="240"/>
      <c r="O331" s="241" t="n">
        <f aca="false">IF(ISERROR(L331*N331),0,L331*N331)</f>
        <v>0</v>
      </c>
      <c r="P331" s="242" t="n">
        <v>4607109961926</v>
      </c>
      <c r="Q331" s="243"/>
      <c r="R331" s="157"/>
      <c r="S331" s="244" t="n">
        <f aca="false">ROUND(L331/K331,2)</f>
        <v>31.63</v>
      </c>
      <c r="T331" s="157"/>
    </row>
    <row r="332" customFormat="false" ht="29.25" hidden="false" customHeight="true" outlineLevel="0" collapsed="false">
      <c r="A332" s="220" t="n">
        <v>316</v>
      </c>
      <c r="B332" s="228" t="n">
        <v>3008</v>
      </c>
      <c r="C332" s="229" t="s">
        <v>1335</v>
      </c>
      <c r="D332" s="230" t="s">
        <v>1336</v>
      </c>
      <c r="E332" s="231" t="s">
        <v>1337</v>
      </c>
      <c r="F332" s="232" t="str">
        <f aca="false">HYPERLINK("http://www.gardenbulbs.ru/images/Lilium_CL/thumbnails/"&amp;C332&amp;".jpg","фото")</f>
        <v>фото</v>
      </c>
      <c r="G332" s="233"/>
      <c r="H332" s="234" t="s">
        <v>1338</v>
      </c>
      <c r="I332" s="235" t="n">
        <v>120</v>
      </c>
      <c r="J332" s="236" t="s">
        <v>139</v>
      </c>
      <c r="K332" s="237" t="n">
        <v>5</v>
      </c>
      <c r="L332" s="238" t="n">
        <v>195</v>
      </c>
      <c r="M332" s="239"/>
      <c r="N332" s="240"/>
      <c r="O332" s="241" t="n">
        <f aca="false">IF(ISERROR(L332*N332),0,L332*N332)</f>
        <v>0</v>
      </c>
      <c r="P332" s="242" t="n">
        <v>4607109959534</v>
      </c>
      <c r="Q332" s="243"/>
      <c r="R332" s="157"/>
      <c r="S332" s="244" t="n">
        <f aca="false">ROUND(L332/K332,2)</f>
        <v>39</v>
      </c>
      <c r="T332" s="157"/>
    </row>
    <row r="333" customFormat="false" ht="29.25" hidden="false" customHeight="true" outlineLevel="0" collapsed="false">
      <c r="A333" s="220" t="n">
        <v>317</v>
      </c>
      <c r="B333" s="228" t="n">
        <v>9423</v>
      </c>
      <c r="C333" s="229" t="s">
        <v>1339</v>
      </c>
      <c r="D333" s="230" t="s">
        <v>1340</v>
      </c>
      <c r="E333" s="231" t="s">
        <v>1341</v>
      </c>
      <c r="F333" s="232" t="str">
        <f aca="false">HYPERLINK("http://www.gardenbulbs.ru/images/Lilium_CL/thumbnails/"&amp;C333&amp;".jpg","фото")</f>
        <v>фото</v>
      </c>
      <c r="G333" s="233"/>
      <c r="H333" s="234" t="s">
        <v>1342</v>
      </c>
      <c r="I333" s="235" t="n">
        <v>120</v>
      </c>
      <c r="J333" s="236" t="s">
        <v>139</v>
      </c>
      <c r="K333" s="237" t="n">
        <v>5</v>
      </c>
      <c r="L333" s="238" t="n">
        <v>214.6</v>
      </c>
      <c r="M333" s="239"/>
      <c r="N333" s="240"/>
      <c r="O333" s="241" t="n">
        <f aca="false">IF(ISERROR(L333*N333),0,L333*N333)</f>
        <v>0</v>
      </c>
      <c r="P333" s="242" t="n">
        <v>4607109957738</v>
      </c>
      <c r="Q333" s="243"/>
      <c r="R333" s="157"/>
      <c r="S333" s="244" t="n">
        <f aca="false">ROUND(L333/K333,2)</f>
        <v>42.92</v>
      </c>
      <c r="T333" s="157"/>
    </row>
    <row r="334" customFormat="false" ht="29.25" hidden="false" customHeight="true" outlineLevel="0" collapsed="false">
      <c r="A334" s="220" t="n">
        <v>318</v>
      </c>
      <c r="B334" s="228" t="n">
        <v>4278</v>
      </c>
      <c r="C334" s="229" t="s">
        <v>1343</v>
      </c>
      <c r="D334" s="230" t="s">
        <v>1344</v>
      </c>
      <c r="E334" s="231" t="s">
        <v>1345</v>
      </c>
      <c r="F334" s="232" t="str">
        <f aca="false">HYPERLINK("http://www.gardenbulbs.ru/images/Lilium_CL/thumbnails/"&amp;C334&amp;".jpg","фото")</f>
        <v>фото</v>
      </c>
      <c r="G334" s="233"/>
      <c r="H334" s="234" t="s">
        <v>1346</v>
      </c>
      <c r="I334" s="235" t="n">
        <v>130</v>
      </c>
      <c r="J334" s="236" t="s">
        <v>247</v>
      </c>
      <c r="K334" s="237" t="n">
        <v>5</v>
      </c>
      <c r="L334" s="238" t="n">
        <v>1166.9</v>
      </c>
      <c r="M334" s="239"/>
      <c r="N334" s="240"/>
      <c r="O334" s="241" t="n">
        <f aca="false">IF(ISERROR(L334*N334),0,L334*N334)</f>
        <v>0</v>
      </c>
      <c r="P334" s="242" t="n">
        <v>4607109929834</v>
      </c>
      <c r="Q334" s="243"/>
      <c r="R334" s="157"/>
      <c r="S334" s="244" t="n">
        <f aca="false">ROUND(L334/K334,2)</f>
        <v>233.38</v>
      </c>
      <c r="T334" s="157"/>
    </row>
    <row r="335" customFormat="false" ht="29.25" hidden="false" customHeight="true" outlineLevel="0" collapsed="false">
      <c r="A335" s="220" t="n">
        <v>319</v>
      </c>
      <c r="B335" s="228" t="n">
        <v>3574</v>
      </c>
      <c r="C335" s="229" t="s">
        <v>1347</v>
      </c>
      <c r="D335" s="230" t="s">
        <v>1348</v>
      </c>
      <c r="E335" s="231" t="s">
        <v>1349</v>
      </c>
      <c r="F335" s="232" t="str">
        <f aca="false">HYPERLINK("http://www.gardenbulbs.ru/images/Lilium_CL/thumbnails/"&amp;C335&amp;".jpg","фото")</f>
        <v>фото</v>
      </c>
      <c r="G335" s="233"/>
      <c r="H335" s="234" t="s">
        <v>1350</v>
      </c>
      <c r="I335" s="235" t="n">
        <v>120</v>
      </c>
      <c r="J335" s="236" t="s">
        <v>139</v>
      </c>
      <c r="K335" s="237" t="n">
        <v>5</v>
      </c>
      <c r="L335" s="238" t="n">
        <v>141.3</v>
      </c>
      <c r="M335" s="239"/>
      <c r="N335" s="240"/>
      <c r="O335" s="241" t="n">
        <f aca="false">IF(ISERROR(L335*N335),0,L335*N335)</f>
        <v>0</v>
      </c>
      <c r="P335" s="242" t="n">
        <v>4607109929827</v>
      </c>
      <c r="Q335" s="243"/>
      <c r="R335" s="157"/>
      <c r="S335" s="244" t="n">
        <f aca="false">ROUND(L335/K335,2)</f>
        <v>28.26</v>
      </c>
      <c r="T335" s="157"/>
    </row>
    <row r="336" customFormat="false" ht="29.25" hidden="false" customHeight="true" outlineLevel="0" collapsed="false">
      <c r="A336" s="220" t="n">
        <v>320</v>
      </c>
      <c r="B336" s="228" t="n">
        <v>4351</v>
      </c>
      <c r="C336" s="229" t="s">
        <v>1351</v>
      </c>
      <c r="D336" s="230" t="s">
        <v>1352</v>
      </c>
      <c r="E336" s="231" t="s">
        <v>1353</v>
      </c>
      <c r="F336" s="232" t="str">
        <f aca="false">HYPERLINK("http://www.gardenbulbs.ru/images/Lilium_CL/thumbnails/"&amp;C336&amp;".jpg","фото")</f>
        <v>фото</v>
      </c>
      <c r="G336" s="233"/>
      <c r="H336" s="234" t="s">
        <v>1354</v>
      </c>
      <c r="I336" s="235" t="n">
        <v>120</v>
      </c>
      <c r="J336" s="236" t="s">
        <v>139</v>
      </c>
      <c r="K336" s="237" t="n">
        <v>5</v>
      </c>
      <c r="L336" s="238" t="n">
        <v>195</v>
      </c>
      <c r="M336" s="239"/>
      <c r="N336" s="240"/>
      <c r="O336" s="241" t="n">
        <f aca="false">IF(ISERROR(L336*N336),0,L336*N336)</f>
        <v>0</v>
      </c>
      <c r="P336" s="242" t="n">
        <v>4607109987728</v>
      </c>
      <c r="Q336" s="243"/>
      <c r="R336" s="157"/>
      <c r="S336" s="244" t="n">
        <f aca="false">ROUND(L336/K336,2)</f>
        <v>39</v>
      </c>
      <c r="T336" s="157"/>
    </row>
    <row r="337" customFormat="false" ht="40.5" hidden="false" customHeight="true" outlineLevel="0" collapsed="false">
      <c r="A337" s="220" t="n">
        <v>321</v>
      </c>
      <c r="B337" s="228" t="n">
        <v>3033</v>
      </c>
      <c r="C337" s="229" t="s">
        <v>1355</v>
      </c>
      <c r="D337" s="230" t="s">
        <v>1356</v>
      </c>
      <c r="E337" s="231" t="s">
        <v>1357</v>
      </c>
      <c r="F337" s="232" t="str">
        <f aca="false">HYPERLINK("http://www.gardenbulbs.ru/images/Lilium_CL/thumbnails/"&amp;C337&amp;".jpg","фото")</f>
        <v>фото</v>
      </c>
      <c r="G337" s="233"/>
      <c r="H337" s="234" t="s">
        <v>1358</v>
      </c>
      <c r="I337" s="235" t="n">
        <v>120</v>
      </c>
      <c r="J337" s="236" t="s">
        <v>831</v>
      </c>
      <c r="K337" s="237" t="n">
        <v>7</v>
      </c>
      <c r="L337" s="238" t="n">
        <v>228.2</v>
      </c>
      <c r="M337" s="239"/>
      <c r="N337" s="240"/>
      <c r="O337" s="241" t="n">
        <f aca="false">IF(ISERROR(L337*N337),0,L337*N337)</f>
        <v>0</v>
      </c>
      <c r="P337" s="242" t="n">
        <v>4607109929803</v>
      </c>
      <c r="Q337" s="243"/>
      <c r="R337" s="157"/>
      <c r="S337" s="244" t="n">
        <f aca="false">ROUND(L337/K337,2)</f>
        <v>32.6</v>
      </c>
      <c r="T337" s="157"/>
    </row>
    <row r="338" customFormat="false" ht="40.5" hidden="false" customHeight="true" outlineLevel="0" collapsed="false">
      <c r="A338" s="220" t="n">
        <v>322</v>
      </c>
      <c r="B338" s="228" t="n">
        <v>393</v>
      </c>
      <c r="C338" s="229" t="s">
        <v>1359</v>
      </c>
      <c r="D338" s="230" t="s">
        <v>1360</v>
      </c>
      <c r="E338" s="231" t="s">
        <v>1361</v>
      </c>
      <c r="F338" s="232" t="str">
        <f aca="false">HYPERLINK("http://www.gardenbulbs.ru/images/Lilium_CL/thumbnails/"&amp;C338&amp;".jpg","фото")</f>
        <v>фото</v>
      </c>
      <c r="G338" s="233"/>
      <c r="H338" s="234" t="s">
        <v>1362</v>
      </c>
      <c r="I338" s="235" t="n">
        <v>120</v>
      </c>
      <c r="J338" s="236" t="s">
        <v>139</v>
      </c>
      <c r="K338" s="237" t="n">
        <v>7</v>
      </c>
      <c r="L338" s="238" t="n">
        <v>180.4</v>
      </c>
      <c r="M338" s="239"/>
      <c r="N338" s="240"/>
      <c r="O338" s="241" t="n">
        <f aca="false">IF(ISERROR(L338*N338),0,L338*N338)</f>
        <v>0</v>
      </c>
      <c r="P338" s="242" t="n">
        <v>4607109960714</v>
      </c>
      <c r="Q338" s="243"/>
      <c r="R338" s="157"/>
      <c r="S338" s="244" t="n">
        <f aca="false">ROUND(L338/K338,2)</f>
        <v>25.77</v>
      </c>
      <c r="T338" s="157"/>
    </row>
    <row r="339" customFormat="false" ht="40.5" hidden="false" customHeight="true" outlineLevel="0" collapsed="false">
      <c r="A339" s="220" t="n">
        <v>323</v>
      </c>
      <c r="B339" s="228" t="n">
        <v>4352</v>
      </c>
      <c r="C339" s="229" t="s">
        <v>1363</v>
      </c>
      <c r="D339" s="230" t="s">
        <v>1364</v>
      </c>
      <c r="E339" s="231" t="s">
        <v>1365</v>
      </c>
      <c r="F339" s="232" t="str">
        <f aca="false">HYPERLINK("http://www.gardenbulbs.ru/images/Lilium_CL/thumbnails/"&amp;C339&amp;".jpg","фото")</f>
        <v>фото</v>
      </c>
      <c r="G339" s="233"/>
      <c r="H339" s="234" t="s">
        <v>1366</v>
      </c>
      <c r="I339" s="235" t="n">
        <v>120</v>
      </c>
      <c r="J339" s="236" t="s">
        <v>139</v>
      </c>
      <c r="K339" s="237" t="n">
        <v>5</v>
      </c>
      <c r="L339" s="238" t="n">
        <v>214.6</v>
      </c>
      <c r="M339" s="239"/>
      <c r="N339" s="240"/>
      <c r="O339" s="241" t="n">
        <f aca="false">IF(ISERROR(L339*N339),0,L339*N339)</f>
        <v>0</v>
      </c>
      <c r="P339" s="242" t="n">
        <v>4607109987735</v>
      </c>
      <c r="Q339" s="243"/>
      <c r="R339" s="157"/>
      <c r="S339" s="244" t="n">
        <f aca="false">ROUND(L339/K339,2)</f>
        <v>42.92</v>
      </c>
      <c r="T339" s="157"/>
    </row>
    <row r="340" customFormat="false" ht="40.5" hidden="false" customHeight="true" outlineLevel="0" collapsed="false">
      <c r="A340" s="220" t="n">
        <v>324</v>
      </c>
      <c r="B340" s="228" t="n">
        <v>3685</v>
      </c>
      <c r="C340" s="229" t="s">
        <v>1367</v>
      </c>
      <c r="D340" s="230" t="s">
        <v>1368</v>
      </c>
      <c r="E340" s="231" t="s">
        <v>1369</v>
      </c>
      <c r="F340" s="232" t="str">
        <f aca="false">HYPERLINK("http://www.gardenbulbs.ru/images/Lilium_CL/thumbnails/"&amp;C340&amp;".jpg","фото")</f>
        <v>фото</v>
      </c>
      <c r="G340" s="233"/>
      <c r="H340" s="234" t="s">
        <v>1370</v>
      </c>
      <c r="I340" s="235" t="n">
        <v>110</v>
      </c>
      <c r="J340" s="236" t="s">
        <v>139</v>
      </c>
      <c r="K340" s="237" t="n">
        <v>10</v>
      </c>
      <c r="L340" s="238" t="n">
        <v>253.6</v>
      </c>
      <c r="M340" s="239"/>
      <c r="N340" s="240"/>
      <c r="O340" s="241" t="n">
        <f aca="false">IF(ISERROR(L340*N340),0,L340*N340)</f>
        <v>0</v>
      </c>
      <c r="P340" s="242" t="n">
        <v>4607109971437</v>
      </c>
      <c r="Q340" s="243"/>
      <c r="R340" s="157"/>
      <c r="S340" s="244" t="n">
        <f aca="false">ROUND(L340/K340,2)</f>
        <v>25.36</v>
      </c>
      <c r="T340" s="157"/>
    </row>
    <row r="341" customFormat="false" ht="40.5" hidden="false" customHeight="true" outlineLevel="0" collapsed="false">
      <c r="A341" s="220" t="n">
        <v>325</v>
      </c>
      <c r="B341" s="228" t="n">
        <v>4353</v>
      </c>
      <c r="C341" s="229" t="s">
        <v>1371</v>
      </c>
      <c r="D341" s="230" t="s">
        <v>1372</v>
      </c>
      <c r="E341" s="231" t="s">
        <v>1373</v>
      </c>
      <c r="F341" s="232" t="str">
        <f aca="false">HYPERLINK("http://www.gardenbulbs.ru/images/Lilium_CL/thumbnails/"&amp;C341&amp;".jpg","фото")</f>
        <v>фото</v>
      </c>
      <c r="G341" s="233"/>
      <c r="H341" s="234" t="s">
        <v>1374</v>
      </c>
      <c r="I341" s="235" t="n">
        <v>110</v>
      </c>
      <c r="J341" s="236" t="s">
        <v>139</v>
      </c>
      <c r="K341" s="237" t="n">
        <v>7</v>
      </c>
      <c r="L341" s="238" t="n">
        <v>228.2</v>
      </c>
      <c r="M341" s="239"/>
      <c r="N341" s="240"/>
      <c r="O341" s="241" t="n">
        <f aca="false">IF(ISERROR(L341*N341),0,L341*N341)</f>
        <v>0</v>
      </c>
      <c r="P341" s="242" t="n">
        <v>4607109987742</v>
      </c>
      <c r="Q341" s="243"/>
      <c r="R341" s="157"/>
      <c r="S341" s="244" t="n">
        <f aca="false">ROUND(L341/K341,2)</f>
        <v>32.6</v>
      </c>
      <c r="T341" s="157"/>
    </row>
    <row r="342" customFormat="false" ht="29.25" hidden="false" customHeight="true" outlineLevel="0" collapsed="false">
      <c r="A342" s="220" t="n">
        <v>326</v>
      </c>
      <c r="B342" s="228" t="n">
        <v>2792</v>
      </c>
      <c r="C342" s="229" t="s">
        <v>1375</v>
      </c>
      <c r="D342" s="230" t="s">
        <v>1376</v>
      </c>
      <c r="E342" s="231" t="s">
        <v>1377</v>
      </c>
      <c r="F342" s="232" t="str">
        <f aca="false">HYPERLINK("http://www.gardenbulbs.ru/images/Lilium_CL/thumbnails/"&amp;C342&amp;".jpg","фото")</f>
        <v>фото</v>
      </c>
      <c r="G342" s="233"/>
      <c r="H342" s="234" t="s">
        <v>1378</v>
      </c>
      <c r="I342" s="235" t="n">
        <v>110</v>
      </c>
      <c r="J342" s="236" t="s">
        <v>139</v>
      </c>
      <c r="K342" s="237" t="n">
        <v>7</v>
      </c>
      <c r="L342" s="238" t="n">
        <v>228.2</v>
      </c>
      <c r="M342" s="239"/>
      <c r="N342" s="240"/>
      <c r="O342" s="241" t="n">
        <f aca="false">IF(ISERROR(L342*N342),0,L342*N342)</f>
        <v>0</v>
      </c>
      <c r="P342" s="242" t="n">
        <v>4607109967607</v>
      </c>
      <c r="Q342" s="243"/>
      <c r="R342" s="157"/>
      <c r="S342" s="244" t="n">
        <f aca="false">ROUND(L342/K342,2)</f>
        <v>32.6</v>
      </c>
      <c r="T342" s="157"/>
    </row>
    <row r="343" customFormat="false" ht="48" hidden="false" customHeight="true" outlineLevel="0" collapsed="false">
      <c r="A343" s="220" t="n">
        <v>327</v>
      </c>
      <c r="B343" s="228" t="n">
        <v>231</v>
      </c>
      <c r="C343" s="229" t="s">
        <v>1379</v>
      </c>
      <c r="D343" s="230" t="s">
        <v>1380</v>
      </c>
      <c r="E343" s="231" t="s">
        <v>1381</v>
      </c>
      <c r="F343" s="232" t="str">
        <f aca="false">HYPERLINK("http://www.gardenbulbs.ru/images/Lilium_CL/thumbnails/"&amp;C343&amp;".jpg","фото")</f>
        <v>фото</v>
      </c>
      <c r="G343" s="233"/>
      <c r="H343" s="234" t="s">
        <v>1382</v>
      </c>
      <c r="I343" s="235" t="n">
        <v>110</v>
      </c>
      <c r="J343" s="236" t="s">
        <v>139</v>
      </c>
      <c r="K343" s="237" t="n">
        <v>7</v>
      </c>
      <c r="L343" s="238" t="n">
        <v>228.2</v>
      </c>
      <c r="M343" s="239"/>
      <c r="N343" s="240"/>
      <c r="O343" s="241" t="n">
        <f aca="false">IF(ISERROR(L343*N343),0,L343*N343)</f>
        <v>0</v>
      </c>
      <c r="P343" s="242" t="n">
        <v>4607109960929</v>
      </c>
      <c r="Q343" s="243"/>
      <c r="R343" s="157"/>
      <c r="S343" s="244" t="n">
        <f aca="false">ROUND(L343/K343,2)</f>
        <v>32.6</v>
      </c>
      <c r="T343" s="157"/>
    </row>
    <row r="344" customFormat="false" ht="48" hidden="false" customHeight="true" outlineLevel="0" collapsed="false">
      <c r="A344" s="220" t="n">
        <v>328</v>
      </c>
      <c r="B344" s="228" t="n">
        <v>3640</v>
      </c>
      <c r="C344" s="229" t="s">
        <v>1383</v>
      </c>
      <c r="D344" s="230" t="s">
        <v>1384</v>
      </c>
      <c r="E344" s="231" t="s">
        <v>1385</v>
      </c>
      <c r="F344" s="232" t="str">
        <f aca="false">HYPERLINK("http://www.gardenbulbs.ru/images/Lilium_CL/thumbnails/"&amp;C344&amp;".jpg","фото")</f>
        <v>фото</v>
      </c>
      <c r="G344" s="233"/>
      <c r="H344" s="234" t="s">
        <v>1386</v>
      </c>
      <c r="I344" s="235" t="n">
        <v>110</v>
      </c>
      <c r="J344" s="236" t="s">
        <v>831</v>
      </c>
      <c r="K344" s="237" t="n">
        <v>5</v>
      </c>
      <c r="L344" s="238" t="n">
        <v>165.7</v>
      </c>
      <c r="M344" s="239"/>
      <c r="N344" s="240"/>
      <c r="O344" s="241" t="n">
        <f aca="false">IF(ISERROR(L344*N344),0,L344*N344)</f>
        <v>0</v>
      </c>
      <c r="P344" s="242" t="n">
        <v>4607109971352</v>
      </c>
      <c r="Q344" s="243"/>
      <c r="R344" s="157"/>
      <c r="S344" s="244" t="n">
        <f aca="false">ROUND(L344/K344,2)</f>
        <v>33.14</v>
      </c>
      <c r="T344" s="157"/>
    </row>
    <row r="345" customFormat="false" ht="29.25" hidden="false" customHeight="true" outlineLevel="0" collapsed="false">
      <c r="A345" s="220" t="n">
        <v>329</v>
      </c>
      <c r="B345" s="228" t="n">
        <v>3769</v>
      </c>
      <c r="C345" s="229" t="s">
        <v>1387</v>
      </c>
      <c r="D345" s="230" t="s">
        <v>1388</v>
      </c>
      <c r="E345" s="231" t="s">
        <v>1389</v>
      </c>
      <c r="F345" s="232" t="str">
        <f aca="false">HYPERLINK("http://www.gardenbulbs.ru/images/Lilium_CL/thumbnails/"&amp;C345&amp;".jpg","фото")</f>
        <v>фото</v>
      </c>
      <c r="G345" s="233"/>
      <c r="H345" s="234" t="s">
        <v>1390</v>
      </c>
      <c r="I345" s="235" t="n">
        <v>90</v>
      </c>
      <c r="J345" s="236" t="s">
        <v>139</v>
      </c>
      <c r="K345" s="237" t="n">
        <v>7</v>
      </c>
      <c r="L345" s="238" t="n">
        <v>228.2</v>
      </c>
      <c r="M345" s="239"/>
      <c r="N345" s="240"/>
      <c r="O345" s="241" t="n">
        <f aca="false">IF(ISERROR(L345*N345),0,L345*N345)</f>
        <v>0</v>
      </c>
      <c r="P345" s="242" t="n">
        <v>4607109979877</v>
      </c>
      <c r="Q345" s="243"/>
      <c r="R345" s="157"/>
      <c r="S345" s="244" t="n">
        <f aca="false">ROUND(L345/K345,2)</f>
        <v>32.6</v>
      </c>
      <c r="T345" s="157"/>
    </row>
    <row r="346" customFormat="false" ht="29.25" hidden="false" customHeight="true" outlineLevel="0" collapsed="false">
      <c r="A346" s="220" t="n">
        <v>330</v>
      </c>
      <c r="B346" s="228" t="n">
        <v>2793</v>
      </c>
      <c r="C346" s="229" t="s">
        <v>1391</v>
      </c>
      <c r="D346" s="230" t="s">
        <v>1392</v>
      </c>
      <c r="E346" s="231" t="s">
        <v>1393</v>
      </c>
      <c r="F346" s="232" t="str">
        <f aca="false">HYPERLINK("http://www.gardenbulbs.ru/images/Lilium_CL/thumbnails/"&amp;C346&amp;".jpg","фото")</f>
        <v>фото</v>
      </c>
      <c r="G346" s="233"/>
      <c r="H346" s="234" t="s">
        <v>1394</v>
      </c>
      <c r="I346" s="235" t="n">
        <v>110</v>
      </c>
      <c r="J346" s="236" t="s">
        <v>139</v>
      </c>
      <c r="K346" s="237" t="n">
        <v>7</v>
      </c>
      <c r="L346" s="238" t="n">
        <v>166.7</v>
      </c>
      <c r="M346" s="239"/>
      <c r="N346" s="240"/>
      <c r="O346" s="241" t="n">
        <f aca="false">IF(ISERROR(L346*N346),0,L346*N346)</f>
        <v>0</v>
      </c>
      <c r="P346" s="242" t="n">
        <v>4607109967621</v>
      </c>
      <c r="Q346" s="243"/>
      <c r="R346" s="157"/>
      <c r="S346" s="244" t="n">
        <f aca="false">ROUND(L346/K346,2)</f>
        <v>23.81</v>
      </c>
      <c r="T346" s="157"/>
    </row>
    <row r="347" customFormat="false" ht="51" hidden="false" customHeight="true" outlineLevel="0" collapsed="false">
      <c r="A347" s="220" t="n">
        <v>331</v>
      </c>
      <c r="B347" s="228" t="n">
        <v>5360</v>
      </c>
      <c r="C347" s="229" t="s">
        <v>1395</v>
      </c>
      <c r="D347" s="230" t="s">
        <v>1396</v>
      </c>
      <c r="E347" s="231" t="s">
        <v>1397</v>
      </c>
      <c r="F347" s="232" t="str">
        <f aca="false">HYPERLINK("http://www.gardenbulbs.ru/images/Lilium_CL/thumbnails/"&amp;C347&amp;".jpg","фото")</f>
        <v>фото</v>
      </c>
      <c r="G347" s="233"/>
      <c r="H347" s="234" t="s">
        <v>1398</v>
      </c>
      <c r="I347" s="235" t="n">
        <v>110</v>
      </c>
      <c r="J347" s="236" t="s">
        <v>831</v>
      </c>
      <c r="K347" s="237" t="n">
        <v>7</v>
      </c>
      <c r="L347" s="238" t="n">
        <v>228.2</v>
      </c>
      <c r="M347" s="239"/>
      <c r="N347" s="240"/>
      <c r="O347" s="241" t="n">
        <f aca="false">IF(ISERROR(L347*N347),0,L347*N347)</f>
        <v>0</v>
      </c>
      <c r="P347" s="242" t="n">
        <v>4607109937631</v>
      </c>
      <c r="Q347" s="243"/>
      <c r="R347" s="157"/>
      <c r="S347" s="244" t="n">
        <f aca="false">ROUND(L347/K347,2)</f>
        <v>32.6</v>
      </c>
      <c r="T347" s="157"/>
    </row>
    <row r="348" customFormat="false" ht="29.25" hidden="false" customHeight="true" outlineLevel="0" collapsed="false">
      <c r="A348" s="220" t="n">
        <v>332</v>
      </c>
      <c r="B348" s="228" t="n">
        <v>6434</v>
      </c>
      <c r="C348" s="229" t="s">
        <v>1399</v>
      </c>
      <c r="D348" s="230" t="s">
        <v>1400</v>
      </c>
      <c r="E348" s="231" t="s">
        <v>1401</v>
      </c>
      <c r="F348" s="232" t="str">
        <f aca="false">HYPERLINK("http://www.gardenbulbs.ru/images/Lilium_CL/thumbnails/"&amp;C348&amp;".jpg","фото")</f>
        <v>фото</v>
      </c>
      <c r="G348" s="233"/>
      <c r="H348" s="234" t="s">
        <v>1402</v>
      </c>
      <c r="I348" s="235" t="n">
        <v>90</v>
      </c>
      <c r="J348" s="236" t="s">
        <v>139</v>
      </c>
      <c r="K348" s="237" t="n">
        <v>7</v>
      </c>
      <c r="L348" s="238" t="n">
        <v>211.8</v>
      </c>
      <c r="M348" s="239"/>
      <c r="N348" s="240"/>
      <c r="O348" s="241" t="n">
        <f aca="false">IF(ISERROR(L348*N348),0,L348*N348)</f>
        <v>0</v>
      </c>
      <c r="P348" s="242" t="n">
        <v>4607109931561</v>
      </c>
      <c r="Q348" s="243"/>
      <c r="R348" s="157"/>
      <c r="S348" s="244" t="n">
        <f aca="false">ROUND(L348/K348,2)</f>
        <v>30.26</v>
      </c>
      <c r="T348" s="157"/>
    </row>
    <row r="349" customFormat="false" ht="29.25" hidden="false" customHeight="true" outlineLevel="0" collapsed="false">
      <c r="A349" s="220" t="n">
        <v>333</v>
      </c>
      <c r="B349" s="228" t="n">
        <v>5361</v>
      </c>
      <c r="C349" s="229" t="s">
        <v>1403</v>
      </c>
      <c r="D349" s="230" t="s">
        <v>1404</v>
      </c>
      <c r="E349" s="231" t="s">
        <v>1405</v>
      </c>
      <c r="F349" s="232" t="str">
        <f aca="false">HYPERLINK("http://www.gardenbulbs.ru/images/Lilium_CL/thumbnails/"&amp;C349&amp;".jpg","фото")</f>
        <v>фото</v>
      </c>
      <c r="G349" s="233"/>
      <c r="H349" s="234" t="s">
        <v>1406</v>
      </c>
      <c r="I349" s="235" t="n">
        <v>110</v>
      </c>
      <c r="J349" s="236" t="s">
        <v>831</v>
      </c>
      <c r="K349" s="237" t="n">
        <v>7</v>
      </c>
      <c r="L349" s="238" t="n">
        <v>207.7</v>
      </c>
      <c r="M349" s="239"/>
      <c r="N349" s="240"/>
      <c r="O349" s="241" t="n">
        <f aca="false">IF(ISERROR(L349*N349),0,L349*N349)</f>
        <v>0</v>
      </c>
      <c r="P349" s="242" t="n">
        <v>4607109937624</v>
      </c>
      <c r="Q349" s="243"/>
      <c r="R349" s="157"/>
      <c r="S349" s="244" t="n">
        <f aca="false">ROUND(L349/K349,2)</f>
        <v>29.67</v>
      </c>
      <c r="T349" s="157"/>
    </row>
    <row r="350" customFormat="false" ht="50.25" hidden="false" customHeight="true" outlineLevel="0" collapsed="false">
      <c r="A350" s="220" t="n">
        <v>334</v>
      </c>
      <c r="B350" s="228" t="n">
        <v>6449</v>
      </c>
      <c r="C350" s="229" t="s">
        <v>1407</v>
      </c>
      <c r="D350" s="230" t="s">
        <v>1408</v>
      </c>
      <c r="E350" s="231" t="s">
        <v>1409</v>
      </c>
      <c r="F350" s="232" t="str">
        <f aca="false">HYPERLINK("http://www.gardenbulbs.ru/images/Lilium_CL/thumbnails/"&amp;C350&amp;".jpg","фото")</f>
        <v>фото</v>
      </c>
      <c r="G350" s="233"/>
      <c r="H350" s="234" t="s">
        <v>1410</v>
      </c>
      <c r="I350" s="235" t="n">
        <v>110</v>
      </c>
      <c r="J350" s="236" t="s">
        <v>247</v>
      </c>
      <c r="K350" s="237" t="n">
        <v>7</v>
      </c>
      <c r="L350" s="238" t="n">
        <v>214.6</v>
      </c>
      <c r="M350" s="239"/>
      <c r="N350" s="240"/>
      <c r="O350" s="241" t="n">
        <f aca="false">IF(ISERROR(L350*N350),0,L350*N350)</f>
        <v>0</v>
      </c>
      <c r="P350" s="242" t="n">
        <v>4607109931554</v>
      </c>
      <c r="Q350" s="243"/>
      <c r="R350" s="157"/>
      <c r="S350" s="244" t="n">
        <f aca="false">ROUND(L350/K350,2)</f>
        <v>30.66</v>
      </c>
      <c r="T350" s="157"/>
    </row>
    <row r="351" customFormat="false" ht="50.25" hidden="false" customHeight="true" outlineLevel="0" collapsed="false">
      <c r="A351" s="220" t="n">
        <v>335</v>
      </c>
      <c r="B351" s="228" t="n">
        <v>233</v>
      </c>
      <c r="C351" s="229" t="s">
        <v>1411</v>
      </c>
      <c r="D351" s="230" t="s">
        <v>1412</v>
      </c>
      <c r="E351" s="231" t="s">
        <v>1413</v>
      </c>
      <c r="F351" s="232" t="str">
        <f aca="false">HYPERLINK("http://www.gardenbulbs.ru/images/Lilium_CL/thumbnails/"&amp;C351&amp;".jpg","фото")</f>
        <v>фото</v>
      </c>
      <c r="G351" s="233"/>
      <c r="H351" s="234" t="s">
        <v>1414</v>
      </c>
      <c r="I351" s="235" t="n">
        <v>100</v>
      </c>
      <c r="J351" s="236" t="s">
        <v>139</v>
      </c>
      <c r="K351" s="237" t="n">
        <v>7</v>
      </c>
      <c r="L351" s="238" t="n">
        <v>235.1</v>
      </c>
      <c r="M351" s="239"/>
      <c r="N351" s="240"/>
      <c r="O351" s="241" t="n">
        <f aca="false">IF(ISERROR(L351*N351),0,L351*N351)</f>
        <v>0</v>
      </c>
      <c r="P351" s="242" t="n">
        <v>4607109960943</v>
      </c>
      <c r="Q351" s="243"/>
      <c r="R351" s="157"/>
      <c r="S351" s="244" t="n">
        <f aca="false">ROUND(L351/K351,2)</f>
        <v>33.59</v>
      </c>
      <c r="T351" s="157"/>
    </row>
    <row r="352" customFormat="false" ht="29.25" hidden="false" customHeight="true" outlineLevel="0" collapsed="false">
      <c r="A352" s="220" t="n">
        <v>336</v>
      </c>
      <c r="B352" s="228" t="n">
        <v>421</v>
      </c>
      <c r="C352" s="229" t="s">
        <v>1415</v>
      </c>
      <c r="D352" s="230" t="s">
        <v>1416</v>
      </c>
      <c r="E352" s="231" t="s">
        <v>1417</v>
      </c>
      <c r="F352" s="232" t="str">
        <f aca="false">HYPERLINK("http://www.gardenbulbs.ru/images/Lilium_CL/thumbnails/"&amp;C352&amp;".jpg","фото")</f>
        <v>фото</v>
      </c>
      <c r="G352" s="233"/>
      <c r="H352" s="234" t="s">
        <v>1418</v>
      </c>
      <c r="I352" s="235" t="n">
        <v>120</v>
      </c>
      <c r="J352" s="236" t="s">
        <v>139</v>
      </c>
      <c r="K352" s="237" t="n">
        <v>10</v>
      </c>
      <c r="L352" s="238" t="n">
        <v>224.3</v>
      </c>
      <c r="M352" s="239"/>
      <c r="N352" s="240"/>
      <c r="O352" s="241" t="n">
        <f aca="false">IF(ISERROR(L352*N352),0,L352*N352)</f>
        <v>0</v>
      </c>
      <c r="P352" s="242" t="n">
        <v>4607109961940</v>
      </c>
      <c r="Q352" s="243"/>
      <c r="R352" s="157"/>
      <c r="S352" s="244" t="n">
        <f aca="false">ROUND(L352/K352,2)</f>
        <v>22.43</v>
      </c>
      <c r="T352" s="157"/>
    </row>
    <row r="353" customFormat="false" ht="29.25" hidden="false" customHeight="true" outlineLevel="0" collapsed="false">
      <c r="A353" s="220" t="n">
        <v>337</v>
      </c>
      <c r="B353" s="228" t="n">
        <v>1534</v>
      </c>
      <c r="C353" s="229" t="s">
        <v>1419</v>
      </c>
      <c r="D353" s="230" t="s">
        <v>1420</v>
      </c>
      <c r="E353" s="231" t="s">
        <v>1421</v>
      </c>
      <c r="F353" s="232" t="str">
        <f aca="false">HYPERLINK("http://www.gardenbulbs.ru/images/Lilium_CL/thumbnails/"&amp;C353&amp;".jpg","фото")</f>
        <v>фото</v>
      </c>
      <c r="G353" s="233"/>
      <c r="H353" s="234" t="s">
        <v>1422</v>
      </c>
      <c r="I353" s="235" t="n">
        <v>120</v>
      </c>
      <c r="J353" s="236" t="s">
        <v>139</v>
      </c>
      <c r="K353" s="237" t="n">
        <v>7</v>
      </c>
      <c r="L353" s="238" t="n">
        <v>241.9</v>
      </c>
      <c r="M353" s="239"/>
      <c r="N353" s="240"/>
      <c r="O353" s="241" t="n">
        <f aca="false">IF(ISERROR(L353*N353),0,L353*N353)</f>
        <v>0</v>
      </c>
      <c r="P353" s="242" t="n">
        <v>4607109964064</v>
      </c>
      <c r="Q353" s="243"/>
      <c r="R353" s="157"/>
      <c r="S353" s="244" t="n">
        <f aca="false">ROUND(L353/K353,2)</f>
        <v>34.56</v>
      </c>
      <c r="T353" s="157"/>
    </row>
    <row r="354" customFormat="false" ht="54.75" hidden="false" customHeight="true" outlineLevel="0" collapsed="false">
      <c r="A354" s="220" t="n">
        <v>338</v>
      </c>
      <c r="B354" s="228" t="n">
        <v>2951</v>
      </c>
      <c r="C354" s="229" t="s">
        <v>1423</v>
      </c>
      <c r="D354" s="230" t="s">
        <v>1424</v>
      </c>
      <c r="E354" s="231" t="s">
        <v>1425</v>
      </c>
      <c r="F354" s="232" t="str">
        <f aca="false">HYPERLINK("http://www.gardenbulbs.ru/images/Lilium_CL/thumbnails/"&amp;C354&amp;".jpg","фото")</f>
        <v>фото</v>
      </c>
      <c r="G354" s="233"/>
      <c r="H354" s="234" t="s">
        <v>1426</v>
      </c>
      <c r="I354" s="235" t="n">
        <v>120</v>
      </c>
      <c r="J354" s="236" t="s">
        <v>139</v>
      </c>
      <c r="K354" s="237" t="n">
        <v>5</v>
      </c>
      <c r="L354" s="238" t="n">
        <v>214.6</v>
      </c>
      <c r="M354" s="239"/>
      <c r="N354" s="240"/>
      <c r="O354" s="241" t="n">
        <f aca="false">IF(ISERROR(L354*N354),0,L354*N354)</f>
        <v>0</v>
      </c>
      <c r="P354" s="242" t="n">
        <v>4607109960752</v>
      </c>
      <c r="Q354" s="243"/>
      <c r="R354" s="157"/>
      <c r="S354" s="244" t="n">
        <f aca="false">ROUND(L354/K354,2)</f>
        <v>42.92</v>
      </c>
      <c r="T354" s="157"/>
    </row>
    <row r="355" customFormat="false" ht="29.25" hidden="false" customHeight="true" outlineLevel="0" collapsed="false">
      <c r="A355" s="220" t="n">
        <v>339</v>
      </c>
      <c r="B355" s="228" t="n">
        <v>3781</v>
      </c>
      <c r="C355" s="229" t="s">
        <v>1427</v>
      </c>
      <c r="D355" s="230" t="s">
        <v>1428</v>
      </c>
      <c r="E355" s="231" t="s">
        <v>1429</v>
      </c>
      <c r="F355" s="232" t="str">
        <f aca="false">HYPERLINK("http://www.gardenbulbs.ru/images/Lilium_CL/thumbnails/"&amp;C355&amp;".jpg","фото")</f>
        <v>фото</v>
      </c>
      <c r="G355" s="233"/>
      <c r="H355" s="234" t="s">
        <v>1430</v>
      </c>
      <c r="I355" s="235" t="n">
        <v>110</v>
      </c>
      <c r="J355" s="236" t="s">
        <v>139</v>
      </c>
      <c r="K355" s="237" t="n">
        <v>5</v>
      </c>
      <c r="L355" s="238" t="n">
        <v>190.2</v>
      </c>
      <c r="M355" s="239"/>
      <c r="N355" s="240"/>
      <c r="O355" s="241" t="n">
        <f aca="false">IF(ISERROR(L355*N355),0,L355*N355)</f>
        <v>0</v>
      </c>
      <c r="P355" s="242" t="n">
        <v>4607109979990</v>
      </c>
      <c r="Q355" s="243"/>
      <c r="R355" s="157"/>
      <c r="S355" s="244" t="n">
        <f aca="false">ROUND(L355/K355,2)</f>
        <v>38.04</v>
      </c>
      <c r="T355" s="157"/>
    </row>
    <row r="356" customFormat="false" ht="29.25" hidden="false" customHeight="true" outlineLevel="0" collapsed="false">
      <c r="A356" s="220" t="n">
        <v>340</v>
      </c>
      <c r="B356" s="228" t="n">
        <v>4280</v>
      </c>
      <c r="C356" s="229" t="s">
        <v>1431</v>
      </c>
      <c r="D356" s="230" t="s">
        <v>1432</v>
      </c>
      <c r="E356" s="231" t="s">
        <v>1433</v>
      </c>
      <c r="F356" s="232" t="str">
        <f aca="false">HYPERLINK("http://www.gardenbulbs.ru/images/Lilium_CL/thumbnails/"&amp;C356&amp;".jpg","фото")</f>
        <v>фото</v>
      </c>
      <c r="G356" s="233"/>
      <c r="H356" s="234" t="s">
        <v>1434</v>
      </c>
      <c r="I356" s="235" t="n">
        <v>120</v>
      </c>
      <c r="J356" s="236" t="s">
        <v>831</v>
      </c>
      <c r="K356" s="237" t="n">
        <v>7</v>
      </c>
      <c r="L356" s="238" t="n">
        <v>224.1</v>
      </c>
      <c r="M356" s="239"/>
      <c r="N356" s="240"/>
      <c r="O356" s="241" t="n">
        <f aca="false">IF(ISERROR(L356*N356),0,L356*N356)</f>
        <v>0</v>
      </c>
      <c r="P356" s="242" t="n">
        <v>4607109929773</v>
      </c>
      <c r="Q356" s="243"/>
      <c r="R356" s="157"/>
      <c r="S356" s="244" t="n">
        <f aca="false">ROUND(L356/K356,2)</f>
        <v>32.01</v>
      </c>
      <c r="T356" s="157"/>
    </row>
    <row r="357" customFormat="false" ht="29.25" hidden="false" customHeight="true" outlineLevel="0" collapsed="false">
      <c r="A357" s="220" t="n">
        <v>341</v>
      </c>
      <c r="B357" s="228" t="n">
        <v>3783</v>
      </c>
      <c r="C357" s="229" t="s">
        <v>1435</v>
      </c>
      <c r="D357" s="230" t="s">
        <v>1436</v>
      </c>
      <c r="E357" s="231" t="s">
        <v>1437</v>
      </c>
      <c r="F357" s="232" t="str">
        <f aca="false">HYPERLINK("http://www.gardenbulbs.ru/images/Lilium_CL/thumbnails/"&amp;C357&amp;".jpg","фото")</f>
        <v>фото</v>
      </c>
      <c r="G357" s="233"/>
      <c r="H357" s="234" t="s">
        <v>1438</v>
      </c>
      <c r="I357" s="235" t="n">
        <v>110</v>
      </c>
      <c r="J357" s="236" t="s">
        <v>139</v>
      </c>
      <c r="K357" s="237" t="n">
        <v>7</v>
      </c>
      <c r="L357" s="238" t="n">
        <v>224.1</v>
      </c>
      <c r="M357" s="239"/>
      <c r="N357" s="240"/>
      <c r="O357" s="241" t="n">
        <f aca="false">IF(ISERROR(L357*N357),0,L357*N357)</f>
        <v>0</v>
      </c>
      <c r="P357" s="242" t="n">
        <v>4607109980019</v>
      </c>
      <c r="Q357" s="243"/>
      <c r="R357" s="157"/>
      <c r="S357" s="244" t="n">
        <f aca="false">ROUND(L357/K357,2)</f>
        <v>32.01</v>
      </c>
      <c r="T357" s="157"/>
    </row>
    <row r="358" customFormat="false" ht="29.25" hidden="false" customHeight="true" outlineLevel="0" collapsed="false">
      <c r="A358" s="220" t="n">
        <v>342</v>
      </c>
      <c r="B358" s="228" t="n">
        <v>7115</v>
      </c>
      <c r="C358" s="229" t="s">
        <v>1439</v>
      </c>
      <c r="D358" s="230" t="s">
        <v>1440</v>
      </c>
      <c r="E358" s="231" t="s">
        <v>1441</v>
      </c>
      <c r="F358" s="232" t="str">
        <f aca="false">HYPERLINK("http://www.gardenbulbs.ru/images/Lilium_CL/thumbnails/"&amp;C358&amp;".jpg","фото")</f>
        <v>фото</v>
      </c>
      <c r="G358" s="233"/>
      <c r="H358" s="234" t="s">
        <v>1442</v>
      </c>
      <c r="I358" s="235" t="n">
        <v>110</v>
      </c>
      <c r="J358" s="236" t="s">
        <v>139</v>
      </c>
      <c r="K358" s="237" t="n">
        <v>7</v>
      </c>
      <c r="L358" s="238" t="n">
        <v>224.1</v>
      </c>
      <c r="M358" s="239"/>
      <c r="N358" s="240"/>
      <c r="O358" s="241" t="n">
        <f aca="false">IF(ISERROR(L358*N358),0,L358*N358)</f>
        <v>0</v>
      </c>
      <c r="P358" s="242" t="n">
        <v>4607109947593</v>
      </c>
      <c r="Q358" s="243"/>
      <c r="R358" s="157"/>
      <c r="S358" s="244" t="n">
        <f aca="false">ROUND(L358/K358,2)</f>
        <v>32.01</v>
      </c>
      <c r="T358" s="157"/>
    </row>
    <row r="359" customFormat="false" ht="29.25" hidden="false" customHeight="true" outlineLevel="0" collapsed="false">
      <c r="A359" s="220" t="n">
        <v>343</v>
      </c>
      <c r="B359" s="228" t="n">
        <v>6437</v>
      </c>
      <c r="C359" s="229" t="s">
        <v>1443</v>
      </c>
      <c r="D359" s="230" t="s">
        <v>1444</v>
      </c>
      <c r="E359" s="231" t="s">
        <v>1445</v>
      </c>
      <c r="F359" s="232" t="str">
        <f aca="false">HYPERLINK("http://www.gardenbulbs.ru/images/Lilium_CL/thumbnails/"&amp;C359&amp;".jpg","фото")</f>
        <v>фото</v>
      </c>
      <c r="G359" s="233"/>
      <c r="H359" s="234" t="s">
        <v>1446</v>
      </c>
      <c r="I359" s="235" t="n">
        <v>100</v>
      </c>
      <c r="J359" s="236" t="s">
        <v>831</v>
      </c>
      <c r="K359" s="237" t="n">
        <v>7</v>
      </c>
      <c r="L359" s="238" t="n">
        <v>214.6</v>
      </c>
      <c r="M359" s="239"/>
      <c r="N359" s="240"/>
      <c r="O359" s="241" t="n">
        <f aca="false">IF(ISERROR(L359*N359),0,L359*N359)</f>
        <v>0</v>
      </c>
      <c r="P359" s="242" t="n">
        <v>4607109931547</v>
      </c>
      <c r="Q359" s="243"/>
      <c r="R359" s="157"/>
      <c r="S359" s="244" t="n">
        <f aca="false">ROUND(L359/K359,2)</f>
        <v>30.66</v>
      </c>
      <c r="T359" s="157"/>
    </row>
    <row r="360" customFormat="false" ht="29.25" hidden="false" customHeight="true" outlineLevel="0" collapsed="false">
      <c r="A360" s="220" t="n">
        <v>344</v>
      </c>
      <c r="B360" s="228" t="n">
        <v>3895</v>
      </c>
      <c r="C360" s="229" t="s">
        <v>1447</v>
      </c>
      <c r="D360" s="230" t="s">
        <v>1448</v>
      </c>
      <c r="E360" s="231" t="s">
        <v>1449</v>
      </c>
      <c r="F360" s="232" t="str">
        <f aca="false">HYPERLINK("http://www.gardenbulbs.ru/images/Lilium_CL/thumbnails/"&amp;C360&amp;".jpg","фото")</f>
        <v>фото</v>
      </c>
      <c r="G360" s="233"/>
      <c r="H360" s="234" t="s">
        <v>1450</v>
      </c>
      <c r="I360" s="235" t="n">
        <v>130</v>
      </c>
      <c r="J360" s="236" t="s">
        <v>247</v>
      </c>
      <c r="K360" s="237" t="n">
        <v>5</v>
      </c>
      <c r="L360" s="238" t="n">
        <v>163.8</v>
      </c>
      <c r="M360" s="239"/>
      <c r="N360" s="240"/>
      <c r="O360" s="241" t="n">
        <f aca="false">IF(ISERROR(L360*N360),0,L360*N360)</f>
        <v>0</v>
      </c>
      <c r="P360" s="242" t="n">
        <v>4607109929759</v>
      </c>
      <c r="Q360" s="243"/>
      <c r="R360" s="157"/>
      <c r="S360" s="244" t="n">
        <f aca="false">ROUND(L360/K360,2)</f>
        <v>32.76</v>
      </c>
      <c r="T360" s="157"/>
    </row>
    <row r="361" customFormat="false" ht="29.25" hidden="false" customHeight="true" outlineLevel="0" collapsed="false">
      <c r="A361" s="220" t="n">
        <v>345</v>
      </c>
      <c r="B361" s="228" t="n">
        <v>4355</v>
      </c>
      <c r="C361" s="229" t="s">
        <v>1451</v>
      </c>
      <c r="D361" s="230" t="s">
        <v>1452</v>
      </c>
      <c r="E361" s="231" t="s">
        <v>1453</v>
      </c>
      <c r="F361" s="232" t="str">
        <f aca="false">HYPERLINK("http://www.gardenbulbs.ru/images/Lilium_CL/thumbnails/"&amp;C361&amp;".jpg","фото")</f>
        <v>фото</v>
      </c>
      <c r="G361" s="233"/>
      <c r="H361" s="234" t="s">
        <v>1454</v>
      </c>
      <c r="I361" s="235" t="n">
        <v>110</v>
      </c>
      <c r="J361" s="236" t="s">
        <v>139</v>
      </c>
      <c r="K361" s="237" t="n">
        <v>5</v>
      </c>
      <c r="L361" s="238" t="n">
        <v>209.7</v>
      </c>
      <c r="M361" s="239"/>
      <c r="N361" s="240"/>
      <c r="O361" s="241" t="n">
        <f aca="false">IF(ISERROR(L361*N361),0,L361*N361)</f>
        <v>0</v>
      </c>
      <c r="P361" s="242" t="n">
        <v>4607109987766</v>
      </c>
      <c r="Q361" s="243"/>
      <c r="R361" s="157"/>
      <c r="S361" s="244" t="n">
        <f aca="false">ROUND(L361/K361,2)</f>
        <v>41.94</v>
      </c>
      <c r="T361" s="157"/>
    </row>
    <row r="362" customFormat="false" ht="43.5" hidden="false" customHeight="true" outlineLevel="0" collapsed="false">
      <c r="A362" s="220" t="n">
        <v>346</v>
      </c>
      <c r="B362" s="228" t="n">
        <v>3034</v>
      </c>
      <c r="C362" s="229" t="s">
        <v>1455</v>
      </c>
      <c r="D362" s="230" t="s">
        <v>1456</v>
      </c>
      <c r="E362" s="231" t="s">
        <v>1457</v>
      </c>
      <c r="F362" s="232" t="str">
        <f aca="false">HYPERLINK("http://www.gardenbulbs.ru/images/Lilium_CL/thumbnails/"&amp;C362&amp;".jpg","фото")</f>
        <v>фото</v>
      </c>
      <c r="G362" s="233"/>
      <c r="H362" s="234" t="s">
        <v>1458</v>
      </c>
      <c r="I362" s="235" t="n">
        <v>120</v>
      </c>
      <c r="J362" s="236" t="s">
        <v>139</v>
      </c>
      <c r="K362" s="237" t="n">
        <v>5</v>
      </c>
      <c r="L362" s="238" t="n">
        <v>214.6</v>
      </c>
      <c r="M362" s="239"/>
      <c r="N362" s="240"/>
      <c r="O362" s="241" t="n">
        <f aca="false">IF(ISERROR(L362*N362),0,L362*N362)</f>
        <v>0</v>
      </c>
      <c r="P362" s="242" t="n">
        <v>4607109961520</v>
      </c>
      <c r="Q362" s="243"/>
      <c r="R362" s="157"/>
      <c r="S362" s="244" t="n">
        <f aca="false">ROUND(L362/K362,2)</f>
        <v>42.92</v>
      </c>
      <c r="T362" s="157"/>
    </row>
    <row r="363" customFormat="false" ht="29.25" hidden="false" customHeight="true" outlineLevel="0" collapsed="false">
      <c r="A363" s="220" t="n">
        <v>347</v>
      </c>
      <c r="B363" s="228" t="n">
        <v>3766</v>
      </c>
      <c r="C363" s="229" t="s">
        <v>1459</v>
      </c>
      <c r="D363" s="230" t="s">
        <v>1460</v>
      </c>
      <c r="E363" s="231" t="s">
        <v>1461</v>
      </c>
      <c r="F363" s="232" t="str">
        <f aca="false">HYPERLINK("http://www.gardenbulbs.ru/images/Lilium_CL/thumbnails/"&amp;C363&amp;".jpg","фото")</f>
        <v>фото</v>
      </c>
      <c r="G363" s="233"/>
      <c r="H363" s="234" t="s">
        <v>1462</v>
      </c>
      <c r="I363" s="235" t="n">
        <v>100</v>
      </c>
      <c r="J363" s="236" t="s">
        <v>139</v>
      </c>
      <c r="K363" s="237" t="n">
        <v>7</v>
      </c>
      <c r="L363" s="238" t="n">
        <v>221.4</v>
      </c>
      <c r="M363" s="239"/>
      <c r="N363" s="240"/>
      <c r="O363" s="241" t="n">
        <f aca="false">IF(ISERROR(L363*N363),0,L363*N363)</f>
        <v>0</v>
      </c>
      <c r="P363" s="242" t="n">
        <v>4607109979846</v>
      </c>
      <c r="Q363" s="243"/>
      <c r="R363" s="157"/>
      <c r="S363" s="244" t="n">
        <f aca="false">ROUND(L363/K363,2)</f>
        <v>31.63</v>
      </c>
      <c r="T363" s="157"/>
    </row>
    <row r="364" customFormat="false" ht="29.25" hidden="false" customHeight="true" outlineLevel="0" collapsed="false">
      <c r="A364" s="220" t="n">
        <v>348</v>
      </c>
      <c r="B364" s="228" t="n">
        <v>234</v>
      </c>
      <c r="C364" s="229" t="s">
        <v>1463</v>
      </c>
      <c r="D364" s="230" t="s">
        <v>1464</v>
      </c>
      <c r="E364" s="231" t="s">
        <v>1465</v>
      </c>
      <c r="F364" s="232" t="str">
        <f aca="false">HYPERLINK("http://www.gardenbulbs.ru/images/Lilium_CL/thumbnails/"&amp;C364&amp;".jpg","фото")</f>
        <v>фото</v>
      </c>
      <c r="G364" s="233"/>
      <c r="H364" s="234" t="s">
        <v>1466</v>
      </c>
      <c r="I364" s="235" t="n">
        <v>100</v>
      </c>
      <c r="J364" s="236" t="s">
        <v>139</v>
      </c>
      <c r="K364" s="237" t="n">
        <v>7</v>
      </c>
      <c r="L364" s="238" t="n">
        <v>235.1</v>
      </c>
      <c r="M364" s="239"/>
      <c r="N364" s="240"/>
      <c r="O364" s="241" t="n">
        <f aca="false">IF(ISERROR(L364*N364),0,L364*N364)</f>
        <v>0</v>
      </c>
      <c r="P364" s="242" t="n">
        <v>4607109960950</v>
      </c>
      <c r="Q364" s="243"/>
      <c r="R364" s="157"/>
      <c r="S364" s="244" t="n">
        <f aca="false">ROUND(L364/K364,2)</f>
        <v>33.59</v>
      </c>
      <c r="T364" s="157"/>
    </row>
    <row r="365" customFormat="false" ht="29.25" hidden="false" customHeight="true" outlineLevel="0" collapsed="false">
      <c r="A365" s="220" t="n">
        <v>349</v>
      </c>
      <c r="B365" s="228" t="n">
        <v>429</v>
      </c>
      <c r="C365" s="229" t="s">
        <v>1467</v>
      </c>
      <c r="D365" s="230" t="s">
        <v>1468</v>
      </c>
      <c r="E365" s="231" t="s">
        <v>1469</v>
      </c>
      <c r="F365" s="232" t="str">
        <f aca="false">HYPERLINK("http://www.gardenbulbs.ru/images/Lilium_CL/thumbnails/"&amp;C365&amp;".jpg","фото")</f>
        <v>фото</v>
      </c>
      <c r="G365" s="233"/>
      <c r="H365" s="234" t="s">
        <v>1470</v>
      </c>
      <c r="I365" s="235" t="n">
        <v>100</v>
      </c>
      <c r="J365" s="236" t="s">
        <v>139</v>
      </c>
      <c r="K365" s="237" t="n">
        <v>10</v>
      </c>
      <c r="L365" s="238" t="n">
        <v>273.2</v>
      </c>
      <c r="M365" s="239"/>
      <c r="N365" s="240"/>
      <c r="O365" s="241" t="n">
        <f aca="false">IF(ISERROR(L365*N365),0,L365*N365)</f>
        <v>0</v>
      </c>
      <c r="P365" s="242" t="n">
        <v>4607109961964</v>
      </c>
      <c r="Q365" s="243"/>
      <c r="R365" s="157"/>
      <c r="S365" s="244" t="n">
        <f aca="false">ROUND(L365/K365,2)</f>
        <v>27.32</v>
      </c>
      <c r="T365" s="157"/>
    </row>
    <row r="366" customFormat="false" ht="42.75" hidden="false" customHeight="true" outlineLevel="0" collapsed="false">
      <c r="A366" s="220" t="n">
        <v>350</v>
      </c>
      <c r="B366" s="228" t="n">
        <v>3603</v>
      </c>
      <c r="C366" s="229" t="s">
        <v>1471</v>
      </c>
      <c r="D366" s="230" t="s">
        <v>1472</v>
      </c>
      <c r="E366" s="231" t="s">
        <v>1473</v>
      </c>
      <c r="F366" s="232" t="str">
        <f aca="false">HYPERLINK("http://www.gardenbulbs.ru/images/Lilium_CL/thumbnails/"&amp;C366&amp;".jpg","фото")</f>
        <v>фото</v>
      </c>
      <c r="G366" s="233"/>
      <c r="H366" s="234" t="s">
        <v>1474</v>
      </c>
      <c r="I366" s="235" t="n">
        <v>120</v>
      </c>
      <c r="J366" s="236" t="s">
        <v>831</v>
      </c>
      <c r="K366" s="237" t="n">
        <v>7</v>
      </c>
      <c r="L366" s="238" t="n">
        <v>224.1</v>
      </c>
      <c r="M366" s="239"/>
      <c r="N366" s="240"/>
      <c r="O366" s="241" t="n">
        <f aca="false">IF(ISERROR(L366*N366),0,L366*N366)</f>
        <v>0</v>
      </c>
      <c r="P366" s="242" t="n">
        <v>4607109929711</v>
      </c>
      <c r="Q366" s="243"/>
      <c r="R366" s="157"/>
      <c r="S366" s="244" t="n">
        <f aca="false">ROUND(L366/K366,2)</f>
        <v>32.01</v>
      </c>
      <c r="T366" s="157"/>
    </row>
    <row r="367" customFormat="false" ht="29.25" hidden="false" customHeight="true" outlineLevel="0" collapsed="false">
      <c r="A367" s="220" t="n">
        <v>351</v>
      </c>
      <c r="B367" s="228" t="n">
        <v>1463</v>
      </c>
      <c r="C367" s="229" t="s">
        <v>1475</v>
      </c>
      <c r="D367" s="230" t="s">
        <v>1476</v>
      </c>
      <c r="E367" s="231" t="s">
        <v>1477</v>
      </c>
      <c r="F367" s="232" t="str">
        <f aca="false">HYPERLINK("http://www.gardenbulbs.ru/images/Lilium_CL/thumbnails/"&amp;C367&amp;".jpg","фото")</f>
        <v>фото</v>
      </c>
      <c r="G367" s="233"/>
      <c r="H367" s="234" t="s">
        <v>1478</v>
      </c>
      <c r="I367" s="235" t="n">
        <v>100</v>
      </c>
      <c r="J367" s="236" t="s">
        <v>139</v>
      </c>
      <c r="K367" s="237" t="n">
        <v>7</v>
      </c>
      <c r="L367" s="238" t="n">
        <v>187.2</v>
      </c>
      <c r="M367" s="239"/>
      <c r="N367" s="240"/>
      <c r="O367" s="241" t="n">
        <f aca="false">IF(ISERROR(L367*N367),0,L367*N367)</f>
        <v>0</v>
      </c>
      <c r="P367" s="242" t="n">
        <v>4607109964088</v>
      </c>
      <c r="Q367" s="243"/>
      <c r="R367" s="157"/>
      <c r="S367" s="244" t="n">
        <f aca="false">ROUND(L367/K367,2)</f>
        <v>26.74</v>
      </c>
      <c r="T367" s="157"/>
    </row>
    <row r="368" customFormat="false" ht="29.25" hidden="false" customHeight="true" outlineLevel="0" collapsed="false">
      <c r="A368" s="220" t="n">
        <v>352</v>
      </c>
      <c r="B368" s="228" t="n">
        <v>9425</v>
      </c>
      <c r="C368" s="229" t="s">
        <v>1479</v>
      </c>
      <c r="D368" s="230" t="s">
        <v>1480</v>
      </c>
      <c r="E368" s="231" t="s">
        <v>1481</v>
      </c>
      <c r="F368" s="232" t="str">
        <f aca="false">HYPERLINK("http://www.gardenbulbs.ru/images/Lilium_CL/thumbnails/"&amp;C368&amp;".jpg","фото")</f>
        <v>фото</v>
      </c>
      <c r="G368" s="233"/>
      <c r="H368" s="234" t="s">
        <v>1482</v>
      </c>
      <c r="I368" s="235" t="n">
        <v>100</v>
      </c>
      <c r="J368" s="236" t="s">
        <v>831</v>
      </c>
      <c r="K368" s="237" t="n">
        <v>7</v>
      </c>
      <c r="L368" s="238" t="n">
        <v>224.1</v>
      </c>
      <c r="M368" s="239"/>
      <c r="N368" s="240"/>
      <c r="O368" s="241" t="n">
        <f aca="false">IF(ISERROR(L368*N368),0,L368*N368)</f>
        <v>0</v>
      </c>
      <c r="P368" s="242" t="n">
        <v>4607109975312</v>
      </c>
      <c r="Q368" s="243"/>
      <c r="R368" s="157"/>
      <c r="S368" s="244" t="n">
        <f aca="false">ROUND(L368/K368,2)</f>
        <v>32.01</v>
      </c>
      <c r="T368" s="157"/>
    </row>
    <row r="369" customFormat="false" ht="29.25" hidden="false" customHeight="true" outlineLevel="0" collapsed="false">
      <c r="A369" s="220" t="n">
        <v>353</v>
      </c>
      <c r="B369" s="228" t="n">
        <v>2795</v>
      </c>
      <c r="C369" s="229" t="s">
        <v>1483</v>
      </c>
      <c r="D369" s="230" t="s">
        <v>1484</v>
      </c>
      <c r="E369" s="231" t="s">
        <v>1485</v>
      </c>
      <c r="F369" s="232" t="str">
        <f aca="false">HYPERLINK("http://www.gardenbulbs.ru/images/Lilium_CL/thumbnails/"&amp;C369&amp;".jpg","фото")</f>
        <v>фото</v>
      </c>
      <c r="G369" s="233"/>
      <c r="H369" s="234" t="s">
        <v>1486</v>
      </c>
      <c r="I369" s="235" t="n">
        <v>110</v>
      </c>
      <c r="J369" s="236" t="s">
        <v>139</v>
      </c>
      <c r="K369" s="237" t="n">
        <v>7</v>
      </c>
      <c r="L369" s="238" t="n">
        <v>207.7</v>
      </c>
      <c r="M369" s="239"/>
      <c r="N369" s="240"/>
      <c r="O369" s="241" t="n">
        <f aca="false">IF(ISERROR(L369*N369),0,L369*N369)</f>
        <v>0</v>
      </c>
      <c r="P369" s="242" t="n">
        <v>4607109961568</v>
      </c>
      <c r="Q369" s="243"/>
      <c r="R369" s="157"/>
      <c r="S369" s="244" t="n">
        <f aca="false">ROUND(L369/K369,2)</f>
        <v>29.67</v>
      </c>
      <c r="T369" s="157"/>
    </row>
    <row r="370" customFormat="false" ht="29.25" hidden="false" customHeight="true" outlineLevel="0" collapsed="false">
      <c r="A370" s="220" t="n">
        <v>354</v>
      </c>
      <c r="B370" s="228" t="n">
        <v>9426</v>
      </c>
      <c r="C370" s="229" t="s">
        <v>1487</v>
      </c>
      <c r="D370" s="230" t="s">
        <v>1488</v>
      </c>
      <c r="E370" s="231" t="s">
        <v>1489</v>
      </c>
      <c r="F370" s="232" t="str">
        <f aca="false">HYPERLINK("http://www.gardenbulbs.ru/images/Lilium_CL/thumbnails/"&amp;C370&amp;".jpg","фото")</f>
        <v>фото</v>
      </c>
      <c r="G370" s="233"/>
      <c r="H370" s="234" t="s">
        <v>1490</v>
      </c>
      <c r="I370" s="235" t="n">
        <v>100</v>
      </c>
      <c r="J370" s="236" t="s">
        <v>831</v>
      </c>
      <c r="K370" s="237" t="n">
        <v>7</v>
      </c>
      <c r="L370" s="238" t="n">
        <v>224.1</v>
      </c>
      <c r="M370" s="239"/>
      <c r="N370" s="240"/>
      <c r="O370" s="241" t="n">
        <f aca="false">IF(ISERROR(L370*N370),0,L370*N370)</f>
        <v>0</v>
      </c>
      <c r="P370" s="242" t="n">
        <v>4607109981863</v>
      </c>
      <c r="Q370" s="243"/>
      <c r="R370" s="157"/>
      <c r="S370" s="244" t="n">
        <f aca="false">ROUND(L370/K370,2)</f>
        <v>32.01</v>
      </c>
      <c r="T370" s="157"/>
    </row>
    <row r="371" customFormat="false" ht="29.25" hidden="false" customHeight="true" outlineLevel="0" collapsed="false">
      <c r="A371" s="220" t="n">
        <v>355</v>
      </c>
      <c r="B371" s="228" t="n">
        <v>6459</v>
      </c>
      <c r="C371" s="229" t="s">
        <v>1491</v>
      </c>
      <c r="D371" s="230" t="s">
        <v>1492</v>
      </c>
      <c r="E371" s="231" t="s">
        <v>1493</v>
      </c>
      <c r="F371" s="232" t="str">
        <f aca="false">HYPERLINK("http://www.gardenbulbs.ru/images/Lilium_CL/thumbnails/"&amp;C371&amp;".jpg","фото")</f>
        <v>фото</v>
      </c>
      <c r="G371" s="233"/>
      <c r="H371" s="234" t="s">
        <v>1494</v>
      </c>
      <c r="I371" s="235" t="n">
        <v>100</v>
      </c>
      <c r="J371" s="236" t="s">
        <v>247</v>
      </c>
      <c r="K371" s="237" t="n">
        <v>7</v>
      </c>
      <c r="L371" s="238" t="n">
        <v>224.1</v>
      </c>
      <c r="M371" s="239"/>
      <c r="N371" s="240"/>
      <c r="O371" s="241" t="n">
        <f aca="false">IF(ISERROR(L371*N371),0,L371*N371)</f>
        <v>0</v>
      </c>
      <c r="P371" s="242" t="n">
        <v>4607109931509</v>
      </c>
      <c r="Q371" s="243"/>
      <c r="R371" s="157"/>
      <c r="S371" s="244" t="n">
        <f aca="false">ROUND(L371/K371,2)</f>
        <v>32.01</v>
      </c>
      <c r="T371" s="157"/>
    </row>
    <row r="372" customFormat="false" ht="29.25" hidden="false" customHeight="true" outlineLevel="0" collapsed="false">
      <c r="A372" s="220" t="n">
        <v>356</v>
      </c>
      <c r="B372" s="228" t="n">
        <v>237</v>
      </c>
      <c r="C372" s="229" t="s">
        <v>1495</v>
      </c>
      <c r="D372" s="230" t="s">
        <v>1496</v>
      </c>
      <c r="E372" s="231" t="s">
        <v>1497</v>
      </c>
      <c r="F372" s="232" t="str">
        <f aca="false">HYPERLINK("http://www.gardenbulbs.ru/images/Lilium_CL/thumbnails/"&amp;C372&amp;".jpg","фото")</f>
        <v>фото</v>
      </c>
      <c r="G372" s="233"/>
      <c r="H372" s="234" t="s">
        <v>1498</v>
      </c>
      <c r="I372" s="235" t="n">
        <v>100</v>
      </c>
      <c r="J372" s="236" t="s">
        <v>139</v>
      </c>
      <c r="K372" s="237" t="n">
        <v>10</v>
      </c>
      <c r="L372" s="238" t="n">
        <v>214.6</v>
      </c>
      <c r="M372" s="239"/>
      <c r="N372" s="240"/>
      <c r="O372" s="241" t="n">
        <f aca="false">IF(ISERROR(L372*N372),0,L372*N372)</f>
        <v>0</v>
      </c>
      <c r="P372" s="242" t="n">
        <v>4607109960981</v>
      </c>
      <c r="Q372" s="243"/>
      <c r="R372" s="157"/>
      <c r="S372" s="244" t="n">
        <f aca="false">ROUND(L372/K372,2)</f>
        <v>21.46</v>
      </c>
      <c r="T372" s="157"/>
    </row>
    <row r="373" customFormat="false" ht="42.75" hidden="false" customHeight="true" outlineLevel="0" collapsed="false">
      <c r="A373" s="220" t="n">
        <v>357</v>
      </c>
      <c r="B373" s="228" t="n">
        <v>239</v>
      </c>
      <c r="C373" s="229" t="s">
        <v>1499</v>
      </c>
      <c r="D373" s="230" t="s">
        <v>1500</v>
      </c>
      <c r="E373" s="231" t="s">
        <v>1501</v>
      </c>
      <c r="F373" s="232" t="str">
        <f aca="false">HYPERLINK("http://www.gardenbulbs.ru/images/Lilium_CL/thumbnails/"&amp;C373&amp;".jpg","фото")</f>
        <v>фото</v>
      </c>
      <c r="G373" s="233"/>
      <c r="H373" s="234" t="s">
        <v>1502</v>
      </c>
      <c r="I373" s="235" t="n">
        <v>115</v>
      </c>
      <c r="J373" s="236" t="s">
        <v>139</v>
      </c>
      <c r="K373" s="237" t="n">
        <v>10</v>
      </c>
      <c r="L373" s="238" t="n">
        <v>232.2</v>
      </c>
      <c r="M373" s="239"/>
      <c r="N373" s="240"/>
      <c r="O373" s="241" t="n">
        <f aca="false">IF(ISERROR(L373*N373),0,L373*N373)</f>
        <v>0</v>
      </c>
      <c r="P373" s="242" t="n">
        <v>4607109961001</v>
      </c>
      <c r="Q373" s="243"/>
      <c r="R373" s="157"/>
      <c r="S373" s="244" t="n">
        <f aca="false">ROUND(L373/K373,2)</f>
        <v>23.22</v>
      </c>
      <c r="T373" s="157"/>
    </row>
    <row r="374" customFormat="false" ht="29.25" hidden="false" customHeight="true" outlineLevel="0" collapsed="false">
      <c r="A374" s="220" t="n">
        <v>358</v>
      </c>
      <c r="B374" s="228" t="n">
        <v>3611</v>
      </c>
      <c r="C374" s="229" t="s">
        <v>1503</v>
      </c>
      <c r="D374" s="230" t="s">
        <v>1504</v>
      </c>
      <c r="E374" s="231" t="s">
        <v>1505</v>
      </c>
      <c r="F374" s="232" t="str">
        <f aca="false">HYPERLINK("http://www.gardenbulbs.ru/images/Lilium_CL/thumbnails/"&amp;C374&amp;".jpg","фото")</f>
        <v>фото</v>
      </c>
      <c r="G374" s="233"/>
      <c r="H374" s="234" t="s">
        <v>1506</v>
      </c>
      <c r="I374" s="235" t="n">
        <v>145</v>
      </c>
      <c r="J374" s="236" t="s">
        <v>139</v>
      </c>
      <c r="K374" s="237" t="n">
        <v>10</v>
      </c>
      <c r="L374" s="238" t="n">
        <v>234.1</v>
      </c>
      <c r="M374" s="239"/>
      <c r="N374" s="240"/>
      <c r="O374" s="241" t="n">
        <f aca="false">IF(ISERROR(L374*N374),0,L374*N374)</f>
        <v>0</v>
      </c>
      <c r="P374" s="242" t="n">
        <v>4607109929698</v>
      </c>
      <c r="Q374" s="243"/>
      <c r="R374" s="157"/>
      <c r="S374" s="244" t="n">
        <f aca="false">ROUND(L374/K374,2)</f>
        <v>23.41</v>
      </c>
      <c r="T374" s="157"/>
    </row>
    <row r="375" customFormat="false" ht="29.25" hidden="false" customHeight="true" outlineLevel="0" collapsed="false">
      <c r="A375" s="220" t="n">
        <v>359</v>
      </c>
      <c r="B375" s="228" t="n">
        <v>437</v>
      </c>
      <c r="C375" s="229" t="s">
        <v>1507</v>
      </c>
      <c r="D375" s="230" t="s">
        <v>1508</v>
      </c>
      <c r="E375" s="231" t="s">
        <v>1509</v>
      </c>
      <c r="F375" s="232" t="str">
        <f aca="false">HYPERLINK("http://www.gardenbulbs.ru/images/Lilium_CL/thumbnails/"&amp;C375&amp;".jpg","фото")</f>
        <v>фото</v>
      </c>
      <c r="G375" s="233"/>
      <c r="H375" s="234" t="s">
        <v>1510</v>
      </c>
      <c r="I375" s="235" t="n">
        <v>130</v>
      </c>
      <c r="J375" s="236" t="s">
        <v>139</v>
      </c>
      <c r="K375" s="237" t="n">
        <v>10</v>
      </c>
      <c r="L375" s="238" t="n">
        <v>263.4</v>
      </c>
      <c r="M375" s="239"/>
      <c r="N375" s="240"/>
      <c r="O375" s="241" t="n">
        <f aca="false">IF(ISERROR(L375*N375),0,L375*N375)</f>
        <v>0</v>
      </c>
      <c r="P375" s="242" t="n">
        <v>4607109962008</v>
      </c>
      <c r="Q375" s="243"/>
      <c r="R375" s="157"/>
      <c r="S375" s="244" t="n">
        <f aca="false">ROUND(L375/K375,2)</f>
        <v>26.34</v>
      </c>
      <c r="T375" s="157"/>
    </row>
    <row r="376" customFormat="false" ht="29.25" hidden="false" customHeight="true" outlineLevel="0" collapsed="false">
      <c r="A376" s="220" t="n">
        <v>360</v>
      </c>
      <c r="B376" s="228" t="n">
        <v>5751</v>
      </c>
      <c r="C376" s="229" t="s">
        <v>1511</v>
      </c>
      <c r="D376" s="230" t="s">
        <v>1512</v>
      </c>
      <c r="E376" s="231" t="s">
        <v>1513</v>
      </c>
      <c r="F376" s="232" t="str">
        <f aca="false">HYPERLINK("http://www.gardenbulbs.ru/images/Lilium_CL/thumbnails/"&amp;C376&amp;".jpg","фото")</f>
        <v>фото</v>
      </c>
      <c r="G376" s="233"/>
      <c r="H376" s="234" t="s">
        <v>390</v>
      </c>
      <c r="I376" s="235" t="n">
        <v>110</v>
      </c>
      <c r="J376" s="236" t="s">
        <v>139</v>
      </c>
      <c r="K376" s="237" t="n">
        <v>10</v>
      </c>
      <c r="L376" s="238" t="n">
        <v>263.4</v>
      </c>
      <c r="M376" s="239"/>
      <c r="N376" s="240"/>
      <c r="O376" s="241" t="n">
        <f aca="false">IF(ISERROR(L376*N376),0,L376*N376)</f>
        <v>0</v>
      </c>
      <c r="P376" s="242" t="n">
        <v>4607109931486</v>
      </c>
      <c r="Q376" s="243"/>
      <c r="R376" s="157"/>
      <c r="S376" s="244" t="n">
        <f aca="false">ROUND(L376/K376,2)</f>
        <v>26.34</v>
      </c>
      <c r="T376" s="157"/>
    </row>
    <row r="377" customFormat="false" ht="29.25" hidden="false" customHeight="true" outlineLevel="0" collapsed="false">
      <c r="A377" s="220" t="n">
        <v>361</v>
      </c>
      <c r="B377" s="228" t="n">
        <v>240</v>
      </c>
      <c r="C377" s="229" t="s">
        <v>1514</v>
      </c>
      <c r="D377" s="230" t="s">
        <v>1515</v>
      </c>
      <c r="E377" s="231" t="s">
        <v>1516</v>
      </c>
      <c r="F377" s="232" t="str">
        <f aca="false">HYPERLINK("http://www.gardenbulbs.ru/images/Lilium_CL/thumbnails/"&amp;C377&amp;".jpg","фото")</f>
        <v>фото</v>
      </c>
      <c r="G377" s="233"/>
      <c r="H377" s="234" t="s">
        <v>1517</v>
      </c>
      <c r="I377" s="235" t="n">
        <v>80</v>
      </c>
      <c r="J377" s="236" t="s">
        <v>139</v>
      </c>
      <c r="K377" s="237" t="n">
        <v>3</v>
      </c>
      <c r="L377" s="238" t="n">
        <v>141.3</v>
      </c>
      <c r="M377" s="239"/>
      <c r="N377" s="240"/>
      <c r="O377" s="241" t="n">
        <f aca="false">IF(ISERROR(L377*N377),0,L377*N377)</f>
        <v>0</v>
      </c>
      <c r="P377" s="242" t="n">
        <v>4607109961018</v>
      </c>
      <c r="Q377" s="243"/>
      <c r="R377" s="157"/>
      <c r="S377" s="244" t="n">
        <f aca="false">ROUND(L377/K377,2)</f>
        <v>47.1</v>
      </c>
      <c r="T377" s="157"/>
    </row>
    <row r="378" customFormat="false" ht="29.25" hidden="false" customHeight="true" outlineLevel="0" collapsed="false">
      <c r="A378" s="220" t="n">
        <v>362</v>
      </c>
      <c r="B378" s="228" t="n">
        <v>4314</v>
      </c>
      <c r="C378" s="229" t="s">
        <v>1518</v>
      </c>
      <c r="D378" s="230" t="s">
        <v>1519</v>
      </c>
      <c r="E378" s="231" t="s">
        <v>1520</v>
      </c>
      <c r="F378" s="232" t="str">
        <f aca="false">HYPERLINK("http://www.gardenbulbs.ru/images/Lilium_CL/thumbnails/"&amp;C378&amp;".jpg","фото")</f>
        <v>фото</v>
      </c>
      <c r="G378" s="233"/>
      <c r="H378" s="234" t="s">
        <v>1521</v>
      </c>
      <c r="I378" s="235" t="n">
        <v>115</v>
      </c>
      <c r="J378" s="236" t="s">
        <v>831</v>
      </c>
      <c r="K378" s="237" t="n">
        <v>7</v>
      </c>
      <c r="L378" s="238" t="n">
        <v>224.1</v>
      </c>
      <c r="M378" s="239"/>
      <c r="N378" s="240"/>
      <c r="O378" s="241" t="n">
        <f aca="false">IF(ISERROR(L378*N378),0,L378*N378)</f>
        <v>0</v>
      </c>
      <c r="P378" s="242" t="n">
        <v>4607109929681</v>
      </c>
      <c r="Q378" s="243"/>
      <c r="R378" s="157"/>
      <c r="S378" s="244" t="n">
        <f aca="false">ROUND(L378/K378,2)</f>
        <v>32.01</v>
      </c>
      <c r="T378" s="157"/>
    </row>
    <row r="379" customFormat="false" ht="29.25" hidden="false" customHeight="true" outlineLevel="0" collapsed="false">
      <c r="A379" s="220" t="n">
        <v>363</v>
      </c>
      <c r="B379" s="228" t="n">
        <v>5752</v>
      </c>
      <c r="C379" s="229" t="s">
        <v>1522</v>
      </c>
      <c r="D379" s="230" t="s">
        <v>1523</v>
      </c>
      <c r="E379" s="231" t="s">
        <v>1524</v>
      </c>
      <c r="F379" s="232" t="str">
        <f aca="false">HYPERLINK("http://www.gardenbulbs.ru/images/Lilium_CL/thumbnails/"&amp;C379&amp;".jpg","фото")</f>
        <v>фото</v>
      </c>
      <c r="G379" s="233"/>
      <c r="H379" s="234" t="s">
        <v>1525</v>
      </c>
      <c r="I379" s="235" t="n">
        <v>110</v>
      </c>
      <c r="J379" s="236" t="s">
        <v>831</v>
      </c>
      <c r="K379" s="237" t="n">
        <v>7</v>
      </c>
      <c r="L379" s="238" t="n">
        <v>224.1</v>
      </c>
      <c r="M379" s="239"/>
      <c r="N379" s="240"/>
      <c r="O379" s="241" t="n">
        <f aca="false">IF(ISERROR(L379*N379),0,L379*N379)</f>
        <v>0</v>
      </c>
      <c r="P379" s="242" t="n">
        <v>4607109931462</v>
      </c>
      <c r="Q379" s="243"/>
      <c r="R379" s="157"/>
      <c r="S379" s="244" t="n">
        <f aca="false">ROUND(L379/K379,2)</f>
        <v>32.01</v>
      </c>
      <c r="T379" s="157"/>
    </row>
    <row r="380" customFormat="false" ht="39.75" hidden="false" customHeight="true" outlineLevel="0" collapsed="false">
      <c r="A380" s="220" t="n">
        <v>364</v>
      </c>
      <c r="B380" s="228" t="n">
        <v>5753</v>
      </c>
      <c r="C380" s="229" t="s">
        <v>1526</v>
      </c>
      <c r="D380" s="230" t="s">
        <v>1527</v>
      </c>
      <c r="E380" s="231" t="s">
        <v>1528</v>
      </c>
      <c r="F380" s="232" t="str">
        <f aca="false">HYPERLINK("http://www.gardenbulbs.ru/images/Lilium_CL/thumbnails/"&amp;C380&amp;".jpg","фото")</f>
        <v>фото</v>
      </c>
      <c r="G380" s="233"/>
      <c r="H380" s="234" t="s">
        <v>1529</v>
      </c>
      <c r="I380" s="235" t="n">
        <v>110</v>
      </c>
      <c r="J380" s="236" t="s">
        <v>139</v>
      </c>
      <c r="K380" s="237" t="n">
        <v>7</v>
      </c>
      <c r="L380" s="238" t="n">
        <v>224.1</v>
      </c>
      <c r="M380" s="239"/>
      <c r="N380" s="240"/>
      <c r="O380" s="241" t="n">
        <f aca="false">IF(ISERROR(L380*N380),0,L380*N380)</f>
        <v>0</v>
      </c>
      <c r="P380" s="242" t="n">
        <v>4607109931455</v>
      </c>
      <c r="Q380" s="243"/>
      <c r="R380" s="157"/>
      <c r="S380" s="244" t="n">
        <f aca="false">ROUND(L380/K380,2)</f>
        <v>32.01</v>
      </c>
      <c r="T380" s="157"/>
    </row>
    <row r="381" customFormat="false" ht="102.75" hidden="false" customHeight="true" outlineLevel="0" collapsed="false">
      <c r="A381" s="220" t="n">
        <v>365</v>
      </c>
      <c r="B381" s="228" t="n">
        <v>9428</v>
      </c>
      <c r="C381" s="229" t="s">
        <v>1530</v>
      </c>
      <c r="D381" s="230" t="s">
        <v>1531</v>
      </c>
      <c r="E381" s="231" t="s">
        <v>1532</v>
      </c>
      <c r="F381" s="232" t="str">
        <f aca="false">HYPERLINK("http://www.gardenbulbs.ru/images/Lilium_CL/thumbnails/"&amp;C381&amp;".jpg","фото")</f>
        <v>фото</v>
      </c>
      <c r="G381" s="233"/>
      <c r="H381" s="234" t="s">
        <v>1533</v>
      </c>
      <c r="I381" s="235" t="n">
        <v>125</v>
      </c>
      <c r="J381" s="236" t="s">
        <v>139</v>
      </c>
      <c r="K381" s="237" t="n">
        <v>5</v>
      </c>
      <c r="L381" s="238" t="n">
        <v>248.8</v>
      </c>
      <c r="M381" s="239"/>
      <c r="N381" s="240"/>
      <c r="O381" s="241" t="n">
        <f aca="false">IF(ISERROR(L381*N381),0,L381*N381)</f>
        <v>0</v>
      </c>
      <c r="P381" s="242" t="n">
        <v>4607109953495</v>
      </c>
      <c r="Q381" s="243"/>
      <c r="R381" s="157"/>
      <c r="S381" s="244" t="n">
        <f aca="false">ROUND(L381/K381,2)</f>
        <v>49.76</v>
      </c>
      <c r="T381" s="157"/>
    </row>
    <row r="382" customFormat="false" ht="29.25" hidden="false" customHeight="true" outlineLevel="0" collapsed="false">
      <c r="A382" s="220" t="n">
        <v>366</v>
      </c>
      <c r="B382" s="228" t="n">
        <v>3656</v>
      </c>
      <c r="C382" s="229" t="s">
        <v>1534</v>
      </c>
      <c r="D382" s="230" t="s">
        <v>1535</v>
      </c>
      <c r="E382" s="231" t="s">
        <v>1536</v>
      </c>
      <c r="F382" s="232" t="str">
        <f aca="false">HYPERLINK("http://www.gardenbulbs.ru/images/Lilium_CL/thumbnails/"&amp;C382&amp;".jpg","фото")</f>
        <v>фото</v>
      </c>
      <c r="G382" s="233"/>
      <c r="H382" s="234" t="s">
        <v>1537</v>
      </c>
      <c r="I382" s="235" t="n">
        <v>110</v>
      </c>
      <c r="J382" s="236" t="s">
        <v>139</v>
      </c>
      <c r="K382" s="237" t="n">
        <v>7</v>
      </c>
      <c r="L382" s="238" t="n">
        <v>221.4</v>
      </c>
      <c r="M382" s="239"/>
      <c r="N382" s="240"/>
      <c r="O382" s="241" t="n">
        <f aca="false">IF(ISERROR(L382*N382),0,L382*N382)</f>
        <v>0</v>
      </c>
      <c r="P382" s="242" t="n">
        <v>4607109971383</v>
      </c>
      <c r="Q382" s="243"/>
      <c r="R382" s="157"/>
      <c r="S382" s="244" t="n">
        <f aca="false">ROUND(L382/K382,2)</f>
        <v>31.63</v>
      </c>
      <c r="T382" s="157"/>
    </row>
    <row r="383" customFormat="false" ht="29.25" hidden="false" customHeight="true" outlineLevel="0" collapsed="false">
      <c r="A383" s="220" t="n">
        <v>367</v>
      </c>
      <c r="B383" s="228" t="n">
        <v>4360</v>
      </c>
      <c r="C383" s="229" t="s">
        <v>1538</v>
      </c>
      <c r="D383" s="230" t="s">
        <v>1539</v>
      </c>
      <c r="E383" s="231" t="s">
        <v>1540</v>
      </c>
      <c r="F383" s="232" t="str">
        <f aca="false">HYPERLINK("http://www.gardenbulbs.ru/images/Lilium_CL/thumbnails/"&amp;C383&amp;".jpg","фото")</f>
        <v>фото</v>
      </c>
      <c r="G383" s="233"/>
      <c r="H383" s="234" t="s">
        <v>1541</v>
      </c>
      <c r="I383" s="235" t="n">
        <v>110</v>
      </c>
      <c r="J383" s="236" t="s">
        <v>139</v>
      </c>
      <c r="K383" s="237" t="n">
        <v>5</v>
      </c>
      <c r="L383" s="238" t="n">
        <v>185.3</v>
      </c>
      <c r="M383" s="239"/>
      <c r="N383" s="240"/>
      <c r="O383" s="241" t="n">
        <f aca="false">IF(ISERROR(L383*N383),0,L383*N383)</f>
        <v>0</v>
      </c>
      <c r="P383" s="242" t="n">
        <v>4607109987810</v>
      </c>
      <c r="Q383" s="243"/>
      <c r="R383" s="157"/>
      <c r="S383" s="244" t="n">
        <f aca="false">ROUND(L383/K383,2)</f>
        <v>37.06</v>
      </c>
      <c r="T383" s="157"/>
    </row>
    <row r="384" customFormat="false" ht="29.25" hidden="false" customHeight="true" outlineLevel="0" collapsed="false">
      <c r="A384" s="220" t="n">
        <v>368</v>
      </c>
      <c r="B384" s="228" t="n">
        <v>3900</v>
      </c>
      <c r="C384" s="229" t="s">
        <v>1542</v>
      </c>
      <c r="D384" s="230" t="s">
        <v>1543</v>
      </c>
      <c r="E384" s="231" t="s">
        <v>1544</v>
      </c>
      <c r="F384" s="232" t="str">
        <f aca="false">HYPERLINK("http://www.gardenbulbs.ru/images/Lilium_CL/thumbnails/"&amp;C384&amp;".jpg","фото")</f>
        <v>фото</v>
      </c>
      <c r="G384" s="233"/>
      <c r="H384" s="234" t="s">
        <v>1545</v>
      </c>
      <c r="I384" s="235" t="n">
        <v>125</v>
      </c>
      <c r="J384" s="236" t="s">
        <v>247</v>
      </c>
      <c r="K384" s="237" t="n">
        <v>5</v>
      </c>
      <c r="L384" s="238" t="n">
        <v>170.6</v>
      </c>
      <c r="M384" s="239"/>
      <c r="N384" s="240"/>
      <c r="O384" s="241" t="n">
        <f aca="false">IF(ISERROR(L384*N384),0,L384*N384)</f>
        <v>0</v>
      </c>
      <c r="P384" s="242" t="n">
        <v>4607109929674</v>
      </c>
      <c r="Q384" s="243"/>
      <c r="R384" s="157"/>
      <c r="S384" s="244" t="n">
        <f aca="false">ROUND(L384/K384,2)</f>
        <v>34.12</v>
      </c>
      <c r="T384" s="157"/>
    </row>
    <row r="385" customFormat="false" ht="29.25" hidden="false" customHeight="true" outlineLevel="0" collapsed="false">
      <c r="A385" s="220" t="n">
        <v>369</v>
      </c>
      <c r="B385" s="228" t="n">
        <v>7124</v>
      </c>
      <c r="C385" s="229" t="s">
        <v>1546</v>
      </c>
      <c r="D385" s="230" t="s">
        <v>1547</v>
      </c>
      <c r="E385" s="231" t="s">
        <v>1548</v>
      </c>
      <c r="F385" s="232" t="str">
        <f aca="false">HYPERLINK("http://www.gardenbulbs.ru/images/Lilium_CL/thumbnails/"&amp;C385&amp;".jpg","фото")</f>
        <v>фото</v>
      </c>
      <c r="G385" s="233"/>
      <c r="H385" s="234" t="s">
        <v>1549</v>
      </c>
      <c r="I385" s="235" t="n">
        <v>110</v>
      </c>
      <c r="J385" s="236" t="s">
        <v>831</v>
      </c>
      <c r="K385" s="237" t="n">
        <v>7</v>
      </c>
      <c r="L385" s="238" t="n">
        <v>224.1</v>
      </c>
      <c r="M385" s="239"/>
      <c r="N385" s="240"/>
      <c r="O385" s="241" t="n">
        <f aca="false">IF(ISERROR(L385*N385),0,L385*N385)</f>
        <v>0</v>
      </c>
      <c r="P385" s="242" t="n">
        <v>4607109947685</v>
      </c>
      <c r="Q385" s="243"/>
      <c r="R385" s="157"/>
      <c r="S385" s="244" t="n">
        <f aca="false">ROUND(L385/K385,2)</f>
        <v>32.01</v>
      </c>
      <c r="T385" s="157"/>
    </row>
    <row r="386" customFormat="false" ht="29.25" hidden="false" customHeight="true" outlineLevel="0" collapsed="false">
      <c r="A386" s="220" t="n">
        <v>370</v>
      </c>
      <c r="B386" s="228" t="n">
        <v>3802</v>
      </c>
      <c r="C386" s="229" t="s">
        <v>1550</v>
      </c>
      <c r="D386" s="230" t="s">
        <v>1551</v>
      </c>
      <c r="E386" s="231" t="s">
        <v>1552</v>
      </c>
      <c r="F386" s="232" t="str">
        <f aca="false">HYPERLINK("http://www.gardenbulbs.ru/images/Lilium_CL/thumbnails/"&amp;C386&amp;".jpg","фото")</f>
        <v>фото</v>
      </c>
      <c r="G386" s="233"/>
      <c r="H386" s="234" t="s">
        <v>1553</v>
      </c>
      <c r="I386" s="235" t="n">
        <v>100</v>
      </c>
      <c r="J386" s="236" t="s">
        <v>831</v>
      </c>
      <c r="K386" s="237" t="n">
        <v>7</v>
      </c>
      <c r="L386" s="238" t="n">
        <v>224.1</v>
      </c>
      <c r="M386" s="239"/>
      <c r="N386" s="240"/>
      <c r="O386" s="241" t="n">
        <f aca="false">IF(ISERROR(L386*N386),0,L386*N386)</f>
        <v>0</v>
      </c>
      <c r="P386" s="242" t="n">
        <v>4607109980200</v>
      </c>
      <c r="Q386" s="243"/>
      <c r="R386" s="157"/>
      <c r="S386" s="244" t="n">
        <f aca="false">ROUND(L386/K386,2)</f>
        <v>32.01</v>
      </c>
      <c r="T386" s="157"/>
    </row>
    <row r="387" customFormat="false" ht="29.25" hidden="false" customHeight="true" outlineLevel="0" collapsed="false">
      <c r="A387" s="220" t="n">
        <v>371</v>
      </c>
      <c r="B387" s="228" t="n">
        <v>244</v>
      </c>
      <c r="C387" s="229" t="s">
        <v>1554</v>
      </c>
      <c r="D387" s="230" t="s">
        <v>1555</v>
      </c>
      <c r="E387" s="231" t="s">
        <v>1556</v>
      </c>
      <c r="F387" s="232" t="str">
        <f aca="false">HYPERLINK("http://www.gardenbulbs.ru/images/Lilium_CL/thumbnails/"&amp;C387&amp;".jpg","фото")</f>
        <v>фото</v>
      </c>
      <c r="G387" s="233"/>
      <c r="H387" s="234" t="s">
        <v>1557</v>
      </c>
      <c r="I387" s="235" t="n">
        <v>100</v>
      </c>
      <c r="J387" s="236" t="s">
        <v>139</v>
      </c>
      <c r="K387" s="237" t="n">
        <v>5</v>
      </c>
      <c r="L387" s="238" t="n">
        <v>180.4</v>
      </c>
      <c r="M387" s="239"/>
      <c r="N387" s="240"/>
      <c r="O387" s="241" t="n">
        <f aca="false">IF(ISERROR(L387*N387),0,L387*N387)</f>
        <v>0</v>
      </c>
      <c r="P387" s="242" t="n">
        <v>4607109961056</v>
      </c>
      <c r="Q387" s="243"/>
      <c r="R387" s="157"/>
      <c r="S387" s="244" t="n">
        <f aca="false">ROUND(L387/K387,2)</f>
        <v>36.08</v>
      </c>
      <c r="T387" s="157"/>
    </row>
    <row r="388" customFormat="false" ht="44.25" hidden="false" customHeight="true" outlineLevel="0" collapsed="false">
      <c r="A388" s="220" t="n">
        <v>372</v>
      </c>
      <c r="B388" s="228" t="n">
        <v>3784</v>
      </c>
      <c r="C388" s="229" t="s">
        <v>1558</v>
      </c>
      <c r="D388" s="230" t="s">
        <v>1559</v>
      </c>
      <c r="E388" s="231" t="s">
        <v>1560</v>
      </c>
      <c r="F388" s="232" t="str">
        <f aca="false">HYPERLINK("http://www.gardenbulbs.ru/images/Lilium_CL/thumbnails/"&amp;C388&amp;".jpg","фото")</f>
        <v>фото</v>
      </c>
      <c r="G388" s="233"/>
      <c r="H388" s="234" t="s">
        <v>1561</v>
      </c>
      <c r="I388" s="235" t="n">
        <v>130</v>
      </c>
      <c r="J388" s="236" t="s">
        <v>139</v>
      </c>
      <c r="K388" s="237" t="n">
        <v>5</v>
      </c>
      <c r="L388" s="238" t="n">
        <v>180.4</v>
      </c>
      <c r="M388" s="239"/>
      <c r="N388" s="240"/>
      <c r="O388" s="241" t="n">
        <f aca="false">IF(ISERROR(L388*N388),0,L388*N388)</f>
        <v>0</v>
      </c>
      <c r="P388" s="242" t="n">
        <v>4607109980026</v>
      </c>
      <c r="Q388" s="243"/>
      <c r="R388" s="157"/>
      <c r="S388" s="244" t="n">
        <f aca="false">ROUND(L388/K388,2)</f>
        <v>36.08</v>
      </c>
      <c r="T388" s="157"/>
    </row>
    <row r="389" customFormat="false" ht="29.25" hidden="false" customHeight="true" outlineLevel="0" collapsed="false">
      <c r="A389" s="220" t="n">
        <v>373</v>
      </c>
      <c r="B389" s="228" t="n">
        <v>246</v>
      </c>
      <c r="C389" s="229" t="s">
        <v>1562</v>
      </c>
      <c r="D389" s="230" t="s">
        <v>1563</v>
      </c>
      <c r="E389" s="231" t="s">
        <v>1564</v>
      </c>
      <c r="F389" s="232" t="str">
        <f aca="false">HYPERLINK("http://www.gardenbulbs.ru/images/Lilium_CL/thumbnails/"&amp;C389&amp;".jpg","фото")</f>
        <v>фото</v>
      </c>
      <c r="G389" s="233"/>
      <c r="H389" s="234" t="s">
        <v>1565</v>
      </c>
      <c r="I389" s="235" t="n">
        <v>110</v>
      </c>
      <c r="J389" s="236" t="s">
        <v>139</v>
      </c>
      <c r="K389" s="237" t="n">
        <v>10</v>
      </c>
      <c r="L389" s="238" t="n">
        <v>224.3</v>
      </c>
      <c r="M389" s="239"/>
      <c r="N389" s="240"/>
      <c r="O389" s="241" t="n">
        <f aca="false">IF(ISERROR(L389*N389),0,L389*N389)</f>
        <v>0</v>
      </c>
      <c r="P389" s="242" t="n">
        <v>4607109961070</v>
      </c>
      <c r="Q389" s="243"/>
      <c r="R389" s="157"/>
      <c r="S389" s="244" t="n">
        <f aca="false">ROUND(L389/K389,2)</f>
        <v>22.43</v>
      </c>
      <c r="T389" s="157"/>
    </row>
    <row r="390" customFormat="false" ht="48" hidden="false" customHeight="false" outlineLevel="0" collapsed="false">
      <c r="A390" s="220" t="n">
        <v>374</v>
      </c>
      <c r="B390" s="228" t="n">
        <v>5756</v>
      </c>
      <c r="C390" s="229" t="s">
        <v>1566</v>
      </c>
      <c r="D390" s="230" t="s">
        <v>1567</v>
      </c>
      <c r="E390" s="231" t="s">
        <v>1568</v>
      </c>
      <c r="F390" s="232" t="str">
        <f aca="false">HYPERLINK("http://www.gardenbulbs.ru/images/Lilium_CL/thumbnails/"&amp;C390&amp;".jpg","фото")</f>
        <v>фото</v>
      </c>
      <c r="G390" s="233"/>
      <c r="H390" s="234" t="s">
        <v>1569</v>
      </c>
      <c r="I390" s="235" t="n">
        <v>120</v>
      </c>
      <c r="J390" s="236" t="s">
        <v>139</v>
      </c>
      <c r="K390" s="237" t="n">
        <v>5</v>
      </c>
      <c r="L390" s="238" t="n">
        <v>193.1</v>
      </c>
      <c r="M390" s="239"/>
      <c r="N390" s="240"/>
      <c r="O390" s="241" t="n">
        <f aca="false">IF(ISERROR(L390*N390),0,L390*N390)</f>
        <v>0</v>
      </c>
      <c r="P390" s="242" t="n">
        <v>4607109931424</v>
      </c>
      <c r="Q390" s="243"/>
      <c r="R390" s="157"/>
      <c r="S390" s="244" t="n">
        <f aca="false">ROUND(L390/K390,2)</f>
        <v>38.62</v>
      </c>
      <c r="T390" s="157"/>
    </row>
    <row r="391" customFormat="false" ht="29.25" hidden="false" customHeight="true" outlineLevel="0" collapsed="false">
      <c r="A391" s="220" t="n">
        <v>375</v>
      </c>
      <c r="B391" s="228" t="n">
        <v>5757</v>
      </c>
      <c r="C391" s="229" t="s">
        <v>1570</v>
      </c>
      <c r="D391" s="230" t="s">
        <v>1571</v>
      </c>
      <c r="E391" s="231" t="s">
        <v>1572</v>
      </c>
      <c r="F391" s="232" t="str">
        <f aca="false">HYPERLINK("http://www.gardenbulbs.ru/images/Lilium_CL/thumbnails/"&amp;C391&amp;".jpg","фото")</f>
        <v>фото</v>
      </c>
      <c r="G391" s="233"/>
      <c r="H391" s="234" t="s">
        <v>1573</v>
      </c>
      <c r="I391" s="235" t="n">
        <v>110</v>
      </c>
      <c r="J391" s="236" t="s">
        <v>831</v>
      </c>
      <c r="K391" s="237" t="n">
        <v>7</v>
      </c>
      <c r="L391" s="238" t="n">
        <v>224.1</v>
      </c>
      <c r="M391" s="239"/>
      <c r="N391" s="240"/>
      <c r="O391" s="241" t="n">
        <f aca="false">IF(ISERROR(L391*N391),0,L391*N391)</f>
        <v>0</v>
      </c>
      <c r="P391" s="242" t="n">
        <v>4607109931417</v>
      </c>
      <c r="Q391" s="243"/>
      <c r="R391" s="157"/>
      <c r="S391" s="244" t="n">
        <f aca="false">ROUND(L391/K391,2)</f>
        <v>32.01</v>
      </c>
      <c r="T391" s="157"/>
    </row>
    <row r="392" customFormat="false" ht="29.25" hidden="false" customHeight="true" outlineLevel="0" collapsed="false">
      <c r="A392" s="220" t="n">
        <v>376</v>
      </c>
      <c r="B392" s="228" t="n">
        <v>5368</v>
      </c>
      <c r="C392" s="229" t="s">
        <v>1574</v>
      </c>
      <c r="D392" s="230" t="s">
        <v>1575</v>
      </c>
      <c r="E392" s="231" t="s">
        <v>1576</v>
      </c>
      <c r="F392" s="232" t="str">
        <f aca="false">HYPERLINK("http://www.gardenbulbs.ru/images/Lilium_CL/thumbnails/"&amp;C392&amp;".jpg","фото")</f>
        <v>фото</v>
      </c>
      <c r="G392" s="233"/>
      <c r="H392" s="234" t="s">
        <v>1577</v>
      </c>
      <c r="I392" s="235" t="n">
        <v>100</v>
      </c>
      <c r="J392" s="236" t="s">
        <v>831</v>
      </c>
      <c r="K392" s="237" t="n">
        <v>7</v>
      </c>
      <c r="L392" s="238" t="n">
        <v>224.1</v>
      </c>
      <c r="M392" s="239"/>
      <c r="N392" s="240"/>
      <c r="O392" s="241" t="n">
        <f aca="false">IF(ISERROR(L392*N392),0,L392*N392)</f>
        <v>0</v>
      </c>
      <c r="P392" s="242" t="n">
        <v>4607109937556</v>
      </c>
      <c r="Q392" s="243"/>
      <c r="R392" s="157"/>
      <c r="S392" s="244" t="n">
        <f aca="false">ROUND(L392/K392,2)</f>
        <v>32.01</v>
      </c>
      <c r="T392" s="157"/>
    </row>
    <row r="393" customFormat="false" ht="29.25" hidden="false" customHeight="true" outlineLevel="0" collapsed="false">
      <c r="A393" s="220" t="n">
        <v>377</v>
      </c>
      <c r="B393" s="228" t="n">
        <v>3617</v>
      </c>
      <c r="C393" s="229" t="s">
        <v>1578</v>
      </c>
      <c r="D393" s="230" t="s">
        <v>1579</v>
      </c>
      <c r="E393" s="231" t="s">
        <v>1580</v>
      </c>
      <c r="F393" s="232" t="str">
        <f aca="false">HYPERLINK("http://www.gardenbulbs.ru/images/Lilium_CL/thumbnails/"&amp;C393&amp;".jpg","фото")</f>
        <v>фото</v>
      </c>
      <c r="G393" s="233"/>
      <c r="H393" s="234" t="s">
        <v>1581</v>
      </c>
      <c r="I393" s="235" t="n">
        <v>110</v>
      </c>
      <c r="J393" s="236" t="s">
        <v>831</v>
      </c>
      <c r="K393" s="237" t="n">
        <v>7</v>
      </c>
      <c r="L393" s="238" t="n">
        <v>224.1</v>
      </c>
      <c r="M393" s="239"/>
      <c r="N393" s="240"/>
      <c r="O393" s="241" t="n">
        <f aca="false">IF(ISERROR(L393*N393),0,L393*N393)</f>
        <v>0</v>
      </c>
      <c r="P393" s="242" t="n">
        <v>4607109929650</v>
      </c>
      <c r="Q393" s="243"/>
      <c r="R393" s="157"/>
      <c r="S393" s="244" t="n">
        <f aca="false">ROUND(L393/K393,2)</f>
        <v>32.01</v>
      </c>
      <c r="T393" s="157"/>
    </row>
    <row r="394" customFormat="false" ht="36" hidden="false" customHeight="false" outlineLevel="0" collapsed="false">
      <c r="A394" s="220" t="n">
        <v>378</v>
      </c>
      <c r="B394" s="228" t="n">
        <v>250</v>
      </c>
      <c r="C394" s="229" t="s">
        <v>1582</v>
      </c>
      <c r="D394" s="230" t="s">
        <v>1583</v>
      </c>
      <c r="E394" s="231" t="s">
        <v>1584</v>
      </c>
      <c r="F394" s="232" t="str">
        <f aca="false">HYPERLINK("http://www.gardenbulbs.ru/images/Lilium_CL/thumbnails/"&amp;C394&amp;".jpg","фото")</f>
        <v>фото</v>
      </c>
      <c r="G394" s="233"/>
      <c r="H394" s="234" t="s">
        <v>1585</v>
      </c>
      <c r="I394" s="235" t="n">
        <v>110</v>
      </c>
      <c r="J394" s="236" t="s">
        <v>139</v>
      </c>
      <c r="K394" s="237" t="n">
        <v>10</v>
      </c>
      <c r="L394" s="238" t="n">
        <v>273.2</v>
      </c>
      <c r="M394" s="239"/>
      <c r="N394" s="240"/>
      <c r="O394" s="241" t="n">
        <f aca="false">IF(ISERROR(L394*N394),0,L394*N394)</f>
        <v>0</v>
      </c>
      <c r="P394" s="242" t="n">
        <v>4607109961117</v>
      </c>
      <c r="Q394" s="243"/>
      <c r="R394" s="157"/>
      <c r="S394" s="244" t="n">
        <f aca="false">ROUND(L394/K394,2)</f>
        <v>27.32</v>
      </c>
      <c r="T394" s="157"/>
    </row>
    <row r="395" customFormat="false" ht="29.25" hidden="false" customHeight="true" outlineLevel="0" collapsed="false">
      <c r="A395" s="220" t="n">
        <v>379</v>
      </c>
      <c r="B395" s="228" t="n">
        <v>251</v>
      </c>
      <c r="C395" s="229" t="s">
        <v>1586</v>
      </c>
      <c r="D395" s="230" t="s">
        <v>1587</v>
      </c>
      <c r="E395" s="231" t="s">
        <v>1588</v>
      </c>
      <c r="F395" s="232" t="str">
        <f aca="false">HYPERLINK("http://www.gardenbulbs.ru/images/Lilium_CL/thumbnails/"&amp;C395&amp;".jpg","фото")</f>
        <v>фото</v>
      </c>
      <c r="G395" s="233"/>
      <c r="H395" s="234" t="s">
        <v>1589</v>
      </c>
      <c r="I395" s="235" t="n">
        <v>100</v>
      </c>
      <c r="J395" s="236" t="s">
        <v>139</v>
      </c>
      <c r="K395" s="237" t="n">
        <v>10</v>
      </c>
      <c r="L395" s="238" t="n">
        <v>243.9</v>
      </c>
      <c r="M395" s="239"/>
      <c r="N395" s="240"/>
      <c r="O395" s="241" t="n">
        <f aca="false">IF(ISERROR(L395*N395),0,L395*N395)</f>
        <v>0</v>
      </c>
      <c r="P395" s="242" t="n">
        <v>4607109961124</v>
      </c>
      <c r="Q395" s="243"/>
      <c r="R395" s="157"/>
      <c r="S395" s="244" t="n">
        <f aca="false">ROUND(L395/K395,2)</f>
        <v>24.39</v>
      </c>
      <c r="T395" s="157"/>
    </row>
    <row r="396" customFormat="false" ht="29.25" hidden="false" customHeight="true" outlineLevel="0" collapsed="false">
      <c r="A396" s="220" t="n">
        <v>380</v>
      </c>
      <c r="B396" s="228" t="n">
        <v>461</v>
      </c>
      <c r="C396" s="229" t="s">
        <v>1590</v>
      </c>
      <c r="D396" s="230" t="s">
        <v>1591</v>
      </c>
      <c r="E396" s="231" t="s">
        <v>1592</v>
      </c>
      <c r="F396" s="232" t="str">
        <f aca="false">HYPERLINK("http://www.gardenbulbs.ru/images/Lilium_CL/thumbnails/"&amp;C396&amp;".jpg","фото")</f>
        <v>фото</v>
      </c>
      <c r="G396" s="233"/>
      <c r="H396" s="234" t="s">
        <v>1593</v>
      </c>
      <c r="I396" s="235" t="n">
        <v>120</v>
      </c>
      <c r="J396" s="236" t="s">
        <v>139</v>
      </c>
      <c r="K396" s="237" t="n">
        <v>10</v>
      </c>
      <c r="L396" s="238" t="n">
        <v>273.2</v>
      </c>
      <c r="M396" s="239"/>
      <c r="N396" s="240"/>
      <c r="O396" s="241" t="n">
        <f aca="false">IF(ISERROR(L396*N396),0,L396*N396)</f>
        <v>0</v>
      </c>
      <c r="P396" s="242" t="n">
        <v>4607109962053</v>
      </c>
      <c r="Q396" s="243"/>
      <c r="R396" s="157"/>
      <c r="S396" s="244" t="n">
        <f aca="false">ROUND(L396/K396,2)</f>
        <v>27.32</v>
      </c>
      <c r="T396" s="157"/>
    </row>
    <row r="397" customFormat="false" ht="29.25" hidden="false" customHeight="true" outlineLevel="0" collapsed="false">
      <c r="A397" s="220" t="n">
        <v>381</v>
      </c>
      <c r="B397" s="228" t="n">
        <v>2801</v>
      </c>
      <c r="C397" s="229" t="s">
        <v>1594</v>
      </c>
      <c r="D397" s="230" t="s">
        <v>1595</v>
      </c>
      <c r="E397" s="231" t="s">
        <v>1596</v>
      </c>
      <c r="F397" s="232" t="str">
        <f aca="false">HYPERLINK("http://www.gardenbulbs.ru/images/Lilium_CL/thumbnails/"&amp;C397&amp;".jpg","фото")</f>
        <v>фото</v>
      </c>
      <c r="G397" s="233"/>
      <c r="H397" s="234" t="s">
        <v>1597</v>
      </c>
      <c r="I397" s="235" t="n">
        <v>110</v>
      </c>
      <c r="J397" s="236" t="s">
        <v>139</v>
      </c>
      <c r="K397" s="237" t="n">
        <v>7</v>
      </c>
      <c r="L397" s="238" t="n">
        <v>228.2</v>
      </c>
      <c r="M397" s="239"/>
      <c r="N397" s="240"/>
      <c r="O397" s="241" t="n">
        <f aca="false">IF(ISERROR(L397*N397),0,L397*N397)</f>
        <v>0</v>
      </c>
      <c r="P397" s="242" t="n">
        <v>4607109960295</v>
      </c>
      <c r="Q397" s="243"/>
      <c r="R397" s="157"/>
      <c r="S397" s="244" t="n">
        <f aca="false">ROUND(L397/K397,2)</f>
        <v>32.6</v>
      </c>
      <c r="T397" s="157"/>
    </row>
    <row r="398" customFormat="false" ht="29.25" hidden="false" customHeight="true" outlineLevel="0" collapsed="false">
      <c r="A398" s="220" t="n">
        <v>382</v>
      </c>
      <c r="B398" s="228" t="n">
        <v>5390</v>
      </c>
      <c r="C398" s="229" t="s">
        <v>1598</v>
      </c>
      <c r="D398" s="230" t="s">
        <v>1599</v>
      </c>
      <c r="E398" s="231" t="s">
        <v>1600</v>
      </c>
      <c r="F398" s="232" t="str">
        <f aca="false">HYPERLINK("http://www.gardenbulbs.ru/images/Lilium_CL/thumbnails/"&amp;C398&amp;".jpg","фото")</f>
        <v>фото</v>
      </c>
      <c r="G398" s="233"/>
      <c r="H398" s="234" t="s">
        <v>1601</v>
      </c>
      <c r="I398" s="235" t="n">
        <v>140</v>
      </c>
      <c r="J398" s="236" t="s">
        <v>831</v>
      </c>
      <c r="K398" s="237" t="n">
        <v>10</v>
      </c>
      <c r="L398" s="238" t="n">
        <v>253.6</v>
      </c>
      <c r="M398" s="239"/>
      <c r="N398" s="240"/>
      <c r="O398" s="241" t="n">
        <f aca="false">IF(ISERROR(L398*N398),0,L398*N398)</f>
        <v>0</v>
      </c>
      <c r="P398" s="242" t="n">
        <v>4607109937327</v>
      </c>
      <c r="Q398" s="243"/>
      <c r="R398" s="157"/>
      <c r="S398" s="244" t="n">
        <f aca="false">ROUND(L398/K398,2)</f>
        <v>25.36</v>
      </c>
      <c r="T398" s="157"/>
    </row>
    <row r="399" customFormat="false" ht="29.25" hidden="false" customHeight="true" outlineLevel="0" collapsed="false">
      <c r="A399" s="220" t="n">
        <v>383</v>
      </c>
      <c r="B399" s="228" t="n">
        <v>7134</v>
      </c>
      <c r="C399" s="229" t="s">
        <v>1602</v>
      </c>
      <c r="D399" s="230" t="s">
        <v>1603</v>
      </c>
      <c r="E399" s="231" t="s">
        <v>1604</v>
      </c>
      <c r="F399" s="232" t="str">
        <f aca="false">HYPERLINK("http://www.gardenbulbs.ru/images/Lilium_CL/thumbnails/"&amp;C399&amp;".jpg","фото")</f>
        <v>фото</v>
      </c>
      <c r="G399" s="233"/>
      <c r="H399" s="234" t="s">
        <v>1605</v>
      </c>
      <c r="I399" s="235" t="n">
        <v>110</v>
      </c>
      <c r="J399" s="236" t="s">
        <v>831</v>
      </c>
      <c r="K399" s="237" t="n">
        <v>7</v>
      </c>
      <c r="L399" s="238" t="n">
        <v>224.1</v>
      </c>
      <c r="M399" s="239"/>
      <c r="N399" s="240"/>
      <c r="O399" s="241" t="n">
        <f aca="false">IF(ISERROR(L399*N399),0,L399*N399)</f>
        <v>0</v>
      </c>
      <c r="P399" s="242" t="n">
        <v>4607109947784</v>
      </c>
      <c r="Q399" s="243"/>
      <c r="R399" s="157"/>
      <c r="S399" s="244" t="n">
        <f aca="false">ROUND(L399/K399,2)</f>
        <v>32.01</v>
      </c>
      <c r="T399" s="157"/>
    </row>
    <row r="400" customFormat="false" ht="29.25" hidden="false" customHeight="true" outlineLevel="0" collapsed="false">
      <c r="A400" s="220" t="n">
        <v>384</v>
      </c>
      <c r="B400" s="228" t="n">
        <v>1511</v>
      </c>
      <c r="C400" s="229" t="s">
        <v>1606</v>
      </c>
      <c r="D400" s="230" t="s">
        <v>1607</v>
      </c>
      <c r="E400" s="231" t="s">
        <v>1608</v>
      </c>
      <c r="F400" s="232" t="str">
        <f aca="false">HYPERLINK("http://www.gardenbulbs.ru/images/Lilium_CL/thumbnails/"&amp;C400&amp;".jpg","фото")</f>
        <v>фото</v>
      </c>
      <c r="G400" s="233"/>
      <c r="H400" s="234" t="s">
        <v>1609</v>
      </c>
      <c r="I400" s="235" t="n">
        <v>90</v>
      </c>
      <c r="J400" s="236" t="s">
        <v>139</v>
      </c>
      <c r="K400" s="237" t="n">
        <v>5</v>
      </c>
      <c r="L400" s="238" t="n">
        <v>199.9</v>
      </c>
      <c r="M400" s="239"/>
      <c r="N400" s="240"/>
      <c r="O400" s="241" t="n">
        <f aca="false">IF(ISERROR(L400*N400),0,L400*N400)</f>
        <v>0</v>
      </c>
      <c r="P400" s="242" t="n">
        <v>4607109964156</v>
      </c>
      <c r="Q400" s="243"/>
      <c r="R400" s="157"/>
      <c r="S400" s="244" t="n">
        <f aca="false">ROUND(L400/K400,2)</f>
        <v>39.98</v>
      </c>
      <c r="T400" s="157"/>
    </row>
    <row r="401" customFormat="false" ht="29.25" hidden="false" customHeight="true" outlineLevel="0" collapsed="false">
      <c r="A401" s="220" t="n">
        <v>385</v>
      </c>
      <c r="B401" s="228" t="n">
        <v>255</v>
      </c>
      <c r="C401" s="229" t="s">
        <v>1610</v>
      </c>
      <c r="D401" s="230" t="s">
        <v>1611</v>
      </c>
      <c r="E401" s="231" t="s">
        <v>1612</v>
      </c>
      <c r="F401" s="232" t="str">
        <f aca="false">HYPERLINK("http://www.gardenbulbs.ru/images/Lilium_CL/thumbnails/"&amp;C401&amp;".jpg","фото")</f>
        <v>фото</v>
      </c>
      <c r="G401" s="233"/>
      <c r="H401" s="234" t="s">
        <v>1613</v>
      </c>
      <c r="I401" s="235" t="n">
        <v>90</v>
      </c>
      <c r="J401" s="236" t="s">
        <v>139</v>
      </c>
      <c r="K401" s="237" t="n">
        <v>5</v>
      </c>
      <c r="L401" s="238" t="n">
        <v>170.6</v>
      </c>
      <c r="M401" s="239"/>
      <c r="N401" s="240"/>
      <c r="O401" s="241" t="n">
        <f aca="false">IF(ISERROR(L401*N401),0,L401*N401)</f>
        <v>0</v>
      </c>
      <c r="P401" s="242" t="n">
        <v>4607109961162</v>
      </c>
      <c r="Q401" s="243"/>
      <c r="R401" s="157"/>
      <c r="S401" s="244" t="n">
        <f aca="false">ROUND(L401/K401,2)</f>
        <v>34.12</v>
      </c>
      <c r="T401" s="157"/>
    </row>
    <row r="402" customFormat="false" ht="29.25" hidden="false" customHeight="true" outlineLevel="0" collapsed="false">
      <c r="A402" s="220" t="n">
        <v>386</v>
      </c>
      <c r="B402" s="228" t="n">
        <v>5370</v>
      </c>
      <c r="C402" s="229" t="s">
        <v>1614</v>
      </c>
      <c r="D402" s="230" t="s">
        <v>1615</v>
      </c>
      <c r="E402" s="231" t="s">
        <v>1616</v>
      </c>
      <c r="F402" s="232" t="str">
        <f aca="false">HYPERLINK("http://www.gardenbulbs.ru/images/Lilium_CL/thumbnails/"&amp;C402&amp;".jpg","фото")</f>
        <v>фото</v>
      </c>
      <c r="G402" s="233"/>
      <c r="H402" s="234" t="s">
        <v>1617</v>
      </c>
      <c r="I402" s="235" t="n">
        <v>100</v>
      </c>
      <c r="J402" s="236" t="s">
        <v>831</v>
      </c>
      <c r="K402" s="237" t="n">
        <v>7</v>
      </c>
      <c r="L402" s="238" t="n">
        <v>224.1</v>
      </c>
      <c r="M402" s="239"/>
      <c r="N402" s="240"/>
      <c r="O402" s="241" t="n">
        <f aca="false">IF(ISERROR(L402*N402),0,L402*N402)</f>
        <v>0</v>
      </c>
      <c r="P402" s="242" t="n">
        <v>4607109937532</v>
      </c>
      <c r="Q402" s="243"/>
      <c r="R402" s="157"/>
      <c r="S402" s="244" t="n">
        <f aca="false">ROUND(L402/K402,2)</f>
        <v>32.01</v>
      </c>
      <c r="T402" s="157"/>
    </row>
    <row r="403" customFormat="false" ht="48" hidden="false" customHeight="false" outlineLevel="0" collapsed="false">
      <c r="A403" s="220" t="n">
        <v>387</v>
      </c>
      <c r="B403" s="228" t="n">
        <v>10675</v>
      </c>
      <c r="C403" s="229" t="s">
        <v>1618</v>
      </c>
      <c r="D403" s="230" t="s">
        <v>1619</v>
      </c>
      <c r="E403" s="231" t="s">
        <v>1620</v>
      </c>
      <c r="F403" s="232" t="str">
        <f aca="false">HYPERLINK("http://www.gardenbulbs.ru/images/Lilium_CL/thumbnails/"&amp;C403&amp;".jpg","фото")</f>
        <v>фото</v>
      </c>
      <c r="G403" s="233"/>
      <c r="H403" s="234" t="s">
        <v>1621</v>
      </c>
      <c r="I403" s="235" t="n">
        <v>110</v>
      </c>
      <c r="J403" s="236" t="s">
        <v>139</v>
      </c>
      <c r="K403" s="237" t="n">
        <v>5</v>
      </c>
      <c r="L403" s="238" t="n">
        <v>214.6</v>
      </c>
      <c r="M403" s="239"/>
      <c r="N403" s="240"/>
      <c r="O403" s="241" t="n">
        <f aca="false">IF(ISERROR(L403*N403),0,L403*N403)</f>
        <v>0</v>
      </c>
      <c r="P403" s="242" t="n">
        <v>4607109926550</v>
      </c>
      <c r="Q403" s="243" t="s">
        <v>226</v>
      </c>
      <c r="R403" s="157"/>
      <c r="S403" s="244" t="n">
        <f aca="false">ROUND(L403/K403,2)</f>
        <v>42.92</v>
      </c>
      <c r="T403" s="157"/>
    </row>
    <row r="404" customFormat="false" ht="29.25" hidden="false" customHeight="true" outlineLevel="0" collapsed="false">
      <c r="A404" s="220" t="n">
        <v>388</v>
      </c>
      <c r="B404" s="228" t="n">
        <v>257</v>
      </c>
      <c r="C404" s="229" t="s">
        <v>1622</v>
      </c>
      <c r="D404" s="230" t="s">
        <v>1623</v>
      </c>
      <c r="E404" s="231" t="s">
        <v>1624</v>
      </c>
      <c r="F404" s="232" t="str">
        <f aca="false">HYPERLINK("http://www.gardenbulbs.ru/images/Lilium_CL/thumbnails/"&amp;C404&amp;".jpg","фото")</f>
        <v>фото</v>
      </c>
      <c r="G404" s="233"/>
      <c r="H404" s="234" t="s">
        <v>1625</v>
      </c>
      <c r="I404" s="235" t="n">
        <v>90</v>
      </c>
      <c r="J404" s="236" t="s">
        <v>139</v>
      </c>
      <c r="K404" s="237" t="n">
        <v>7</v>
      </c>
      <c r="L404" s="238" t="n">
        <v>214.6</v>
      </c>
      <c r="M404" s="239"/>
      <c r="N404" s="240"/>
      <c r="O404" s="241" t="n">
        <f aca="false">IF(ISERROR(L404*N404),0,L404*N404)</f>
        <v>0</v>
      </c>
      <c r="P404" s="242" t="n">
        <v>4607109961186</v>
      </c>
      <c r="Q404" s="243"/>
      <c r="R404" s="157"/>
      <c r="S404" s="244" t="n">
        <f aca="false">ROUND(L404/K404,2)</f>
        <v>30.66</v>
      </c>
      <c r="T404" s="157"/>
    </row>
    <row r="405" customFormat="false" ht="48" hidden="false" customHeight="false" outlineLevel="0" collapsed="false">
      <c r="A405" s="220" t="n">
        <v>389</v>
      </c>
      <c r="B405" s="228" t="n">
        <v>3880</v>
      </c>
      <c r="C405" s="229" t="s">
        <v>1626</v>
      </c>
      <c r="D405" s="230" t="s">
        <v>1627</v>
      </c>
      <c r="E405" s="231" t="s">
        <v>1628</v>
      </c>
      <c r="F405" s="232" t="str">
        <f aca="false">HYPERLINK("http://www.gardenbulbs.ru/images/Lilium_CL/thumbnails/"&amp;C405&amp;".jpg","фото")</f>
        <v>фото</v>
      </c>
      <c r="G405" s="233"/>
      <c r="H405" s="234" t="s">
        <v>1629</v>
      </c>
      <c r="I405" s="235" t="n">
        <v>130</v>
      </c>
      <c r="J405" s="236" t="s">
        <v>139</v>
      </c>
      <c r="K405" s="237" t="n">
        <v>2</v>
      </c>
      <c r="L405" s="238" t="n">
        <v>87.6</v>
      </c>
      <c r="M405" s="239"/>
      <c r="N405" s="240"/>
      <c r="O405" s="241" t="n">
        <f aca="false">IF(ISERROR(L405*N405),0,L405*N405)</f>
        <v>0</v>
      </c>
      <c r="P405" s="242" t="n">
        <v>4607109929636</v>
      </c>
      <c r="Q405" s="243"/>
      <c r="R405" s="157"/>
      <c r="S405" s="244" t="n">
        <f aca="false">ROUND(L405/K405,2)</f>
        <v>43.8</v>
      </c>
      <c r="T405" s="157"/>
    </row>
    <row r="406" customFormat="false" ht="15.75" hidden="false" customHeight="false" outlineLevel="0" collapsed="false">
      <c r="A406" s="220" t="n">
        <v>390</v>
      </c>
      <c r="B406" s="260"/>
      <c r="C406" s="260"/>
      <c r="D406" s="261" t="s">
        <v>1630</v>
      </c>
      <c r="E406" s="261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157"/>
      <c r="S406" s="157"/>
      <c r="T406" s="157"/>
    </row>
    <row r="407" customFormat="false" ht="29.25" hidden="false" customHeight="true" outlineLevel="0" collapsed="false">
      <c r="A407" s="220" t="n">
        <v>391</v>
      </c>
      <c r="B407" s="228" t="n">
        <v>2836</v>
      </c>
      <c r="C407" s="229" t="s">
        <v>1631</v>
      </c>
      <c r="D407" s="230" t="s">
        <v>1632</v>
      </c>
      <c r="E407" s="231" t="s">
        <v>1633</v>
      </c>
      <c r="F407" s="232" t="str">
        <f aca="false">HYPERLINK("http://www.gardenbulbs.ru/images/Lilium_CL/thumbnails/"&amp;C407&amp;".jpg","фото")</f>
        <v>фото</v>
      </c>
      <c r="G407" s="233"/>
      <c r="H407" s="234" t="s">
        <v>1634</v>
      </c>
      <c r="I407" s="235" t="n">
        <v>55</v>
      </c>
      <c r="J407" s="236" t="s">
        <v>247</v>
      </c>
      <c r="K407" s="237" t="n">
        <v>5</v>
      </c>
      <c r="L407" s="238" t="n">
        <v>214.6</v>
      </c>
      <c r="M407" s="239"/>
      <c r="N407" s="240"/>
      <c r="O407" s="241" t="n">
        <f aca="false">IF(ISERROR(L407*N407),0,L407*N407)</f>
        <v>0</v>
      </c>
      <c r="P407" s="242" t="n">
        <v>4607109967782</v>
      </c>
      <c r="Q407" s="243"/>
      <c r="R407" s="157"/>
      <c r="S407" s="244" t="n">
        <f aca="false">ROUND(L407/K407,2)</f>
        <v>42.92</v>
      </c>
      <c r="T407" s="157"/>
    </row>
    <row r="408" customFormat="false" ht="29.25" hidden="false" customHeight="true" outlineLevel="0" collapsed="false">
      <c r="A408" s="220" t="n">
        <v>392</v>
      </c>
      <c r="B408" s="228" t="n">
        <v>7139</v>
      </c>
      <c r="C408" s="229" t="s">
        <v>1635</v>
      </c>
      <c r="D408" s="230" t="s">
        <v>1636</v>
      </c>
      <c r="E408" s="231" t="s">
        <v>1637</v>
      </c>
      <c r="F408" s="232" t="str">
        <f aca="false">HYPERLINK("http://www.gardenbulbs.ru/images/Lilium_CL/thumbnails/"&amp;C408&amp;".jpg","фото")</f>
        <v>фото</v>
      </c>
      <c r="G408" s="233"/>
      <c r="H408" s="234" t="s">
        <v>1638</v>
      </c>
      <c r="I408" s="235" t="n">
        <v>50</v>
      </c>
      <c r="J408" s="236" t="s">
        <v>139</v>
      </c>
      <c r="K408" s="237" t="n">
        <v>5</v>
      </c>
      <c r="L408" s="238" t="n">
        <v>190.2</v>
      </c>
      <c r="M408" s="239"/>
      <c r="N408" s="240"/>
      <c r="O408" s="241" t="n">
        <f aca="false">IF(ISERROR(L408*N408),0,L408*N408)</f>
        <v>0</v>
      </c>
      <c r="P408" s="242" t="n">
        <v>4607109947838</v>
      </c>
      <c r="Q408" s="243"/>
      <c r="R408" s="157"/>
      <c r="S408" s="244" t="n">
        <f aca="false">ROUND(L408/K408,2)</f>
        <v>38.04</v>
      </c>
      <c r="T408" s="157"/>
    </row>
    <row r="409" customFormat="false" ht="29.25" hidden="false" customHeight="true" outlineLevel="0" collapsed="false">
      <c r="A409" s="220" t="n">
        <v>393</v>
      </c>
      <c r="B409" s="228" t="n">
        <v>3785</v>
      </c>
      <c r="C409" s="229" t="s">
        <v>1639</v>
      </c>
      <c r="D409" s="230" t="s">
        <v>1640</v>
      </c>
      <c r="E409" s="231" t="s">
        <v>1641</v>
      </c>
      <c r="F409" s="232" t="str">
        <f aca="false">HYPERLINK("http://www.gardenbulbs.ru/images/Lilium_CL/thumbnails/"&amp;C409&amp;".jpg","фото")</f>
        <v>фото</v>
      </c>
      <c r="G409" s="233"/>
      <c r="H409" s="234" t="s">
        <v>1642</v>
      </c>
      <c r="I409" s="235" t="n">
        <v>55</v>
      </c>
      <c r="J409" s="236" t="s">
        <v>139</v>
      </c>
      <c r="K409" s="237" t="n">
        <v>5</v>
      </c>
      <c r="L409" s="238" t="n">
        <v>190.2</v>
      </c>
      <c r="M409" s="239"/>
      <c r="N409" s="240"/>
      <c r="O409" s="241" t="n">
        <f aca="false">IF(ISERROR(L409*N409),0,L409*N409)</f>
        <v>0</v>
      </c>
      <c r="P409" s="242" t="n">
        <v>4607109980033</v>
      </c>
      <c r="Q409" s="243"/>
      <c r="R409" s="157"/>
      <c r="S409" s="244" t="n">
        <f aca="false">ROUND(L409/K409,2)</f>
        <v>38.04</v>
      </c>
      <c r="T409" s="157"/>
    </row>
    <row r="410" customFormat="false" ht="29.25" hidden="false" customHeight="true" outlineLevel="0" collapsed="false">
      <c r="A410" s="220" t="n">
        <v>394</v>
      </c>
      <c r="B410" s="228" t="n">
        <v>3671</v>
      </c>
      <c r="C410" s="229" t="s">
        <v>1643</v>
      </c>
      <c r="D410" s="230" t="s">
        <v>1644</v>
      </c>
      <c r="E410" s="231" t="s">
        <v>1645</v>
      </c>
      <c r="F410" s="232" t="str">
        <f aca="false">HYPERLINK("http://www.gardenbulbs.ru/images/Lilium_CL/thumbnails/"&amp;C410&amp;".jpg","фото")</f>
        <v>фото</v>
      </c>
      <c r="G410" s="233"/>
      <c r="H410" s="234" t="s">
        <v>1646</v>
      </c>
      <c r="I410" s="235" t="n">
        <v>55</v>
      </c>
      <c r="J410" s="236" t="s">
        <v>139</v>
      </c>
      <c r="K410" s="237" t="n">
        <v>5</v>
      </c>
      <c r="L410" s="238" t="n">
        <v>177.5</v>
      </c>
      <c r="M410" s="239"/>
      <c r="N410" s="240"/>
      <c r="O410" s="241" t="n">
        <f aca="false">IF(ISERROR(L410*N410),0,L410*N410)</f>
        <v>0</v>
      </c>
      <c r="P410" s="242" t="n">
        <v>4607109971611</v>
      </c>
      <c r="Q410" s="243"/>
      <c r="R410" s="157"/>
      <c r="S410" s="244" t="n">
        <f aca="false">ROUND(L410/K410,2)</f>
        <v>35.5</v>
      </c>
      <c r="T410" s="157"/>
    </row>
    <row r="411" customFormat="false" ht="15.75" hidden="false" customHeight="false" outlineLevel="0" collapsed="false">
      <c r="A411" s="220" t="n">
        <v>395</v>
      </c>
      <c r="B411" s="264"/>
      <c r="C411" s="264"/>
      <c r="D411" s="256" t="s">
        <v>1647</v>
      </c>
      <c r="E411" s="256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157"/>
      <c r="S411" s="157"/>
      <c r="T411" s="157"/>
    </row>
    <row r="412" customFormat="false" ht="29.25" hidden="false" customHeight="true" outlineLevel="0" collapsed="false">
      <c r="A412" s="220" t="n">
        <v>396</v>
      </c>
      <c r="B412" s="228" t="n">
        <v>7100</v>
      </c>
      <c r="C412" s="229" t="s">
        <v>1648</v>
      </c>
      <c r="D412" s="230" t="s">
        <v>1649</v>
      </c>
      <c r="E412" s="231" t="s">
        <v>1650</v>
      </c>
      <c r="F412" s="232" t="str">
        <f aca="false">HYPERLINK("http://www.gardenbulbs.ru/images/Lilium_CL/thumbnails/"&amp;C412&amp;".jpg","фото")</f>
        <v>фото</v>
      </c>
      <c r="G412" s="233"/>
      <c r="H412" s="234" t="s">
        <v>1651</v>
      </c>
      <c r="I412" s="235" t="n">
        <v>110</v>
      </c>
      <c r="J412" s="236" t="s">
        <v>139</v>
      </c>
      <c r="K412" s="237" t="n">
        <v>7</v>
      </c>
      <c r="L412" s="238" t="n">
        <v>194.1</v>
      </c>
      <c r="M412" s="239"/>
      <c r="N412" s="240"/>
      <c r="O412" s="241" t="n">
        <f aca="false">IF(ISERROR(L412*N412),0,L412*N412)</f>
        <v>0</v>
      </c>
      <c r="P412" s="242" t="n">
        <v>4607109947449</v>
      </c>
      <c r="Q412" s="243"/>
      <c r="R412" s="157"/>
      <c r="S412" s="244" t="n">
        <f aca="false">ROUND(L412/K412,2)</f>
        <v>27.73</v>
      </c>
      <c r="T412" s="157"/>
    </row>
    <row r="413" customFormat="false" ht="29.25" hidden="false" customHeight="true" outlineLevel="0" collapsed="false">
      <c r="A413" s="220" t="n">
        <v>397</v>
      </c>
      <c r="B413" s="228" t="n">
        <v>2783</v>
      </c>
      <c r="C413" s="229" t="s">
        <v>1652</v>
      </c>
      <c r="D413" s="230" t="s">
        <v>1653</v>
      </c>
      <c r="E413" s="231" t="s">
        <v>1654</v>
      </c>
      <c r="F413" s="232" t="str">
        <f aca="false">HYPERLINK("http://www.gardenbulbs.ru/images/Lilium_CL/thumbnails/"&amp;C413&amp;".jpg","фото")</f>
        <v>фото</v>
      </c>
      <c r="G413" s="233"/>
      <c r="H413" s="234" t="s">
        <v>1655</v>
      </c>
      <c r="I413" s="235" t="n">
        <v>100</v>
      </c>
      <c r="J413" s="236" t="s">
        <v>139</v>
      </c>
      <c r="K413" s="237" t="n">
        <v>7</v>
      </c>
      <c r="L413" s="238" t="n">
        <v>207.7</v>
      </c>
      <c r="M413" s="239"/>
      <c r="N413" s="240"/>
      <c r="O413" s="241" t="n">
        <f aca="false">IF(ISERROR(L413*N413),0,L413*N413)</f>
        <v>0</v>
      </c>
      <c r="P413" s="242" t="n">
        <v>4607109967638</v>
      </c>
      <c r="Q413" s="243"/>
      <c r="R413" s="157"/>
      <c r="S413" s="244" t="n">
        <f aca="false">ROUND(L413/K413,2)</f>
        <v>29.67</v>
      </c>
      <c r="T413" s="157"/>
    </row>
    <row r="414" customFormat="false" ht="29.25" hidden="false" customHeight="true" outlineLevel="0" collapsed="false">
      <c r="A414" s="220" t="n">
        <v>398</v>
      </c>
      <c r="B414" s="228" t="n">
        <v>214</v>
      </c>
      <c r="C414" s="229" t="s">
        <v>1656</v>
      </c>
      <c r="D414" s="230" t="s">
        <v>1657</v>
      </c>
      <c r="E414" s="231" t="s">
        <v>1658</v>
      </c>
      <c r="F414" s="232" t="str">
        <f aca="false">HYPERLINK("http://www.gardenbulbs.ru/images/Lilium_CL/thumbnails/"&amp;C414&amp;".jpg","фото")</f>
        <v>фото</v>
      </c>
      <c r="G414" s="233"/>
      <c r="H414" s="234" t="s">
        <v>1659</v>
      </c>
      <c r="I414" s="235" t="n">
        <v>80</v>
      </c>
      <c r="J414" s="236" t="s">
        <v>139</v>
      </c>
      <c r="K414" s="237" t="n">
        <v>5</v>
      </c>
      <c r="L414" s="238" t="n">
        <v>190.2</v>
      </c>
      <c r="M414" s="239"/>
      <c r="N414" s="240"/>
      <c r="O414" s="241" t="n">
        <f aca="false">IF(ISERROR(L414*N414),0,L414*N414)</f>
        <v>0</v>
      </c>
      <c r="P414" s="242" t="n">
        <v>4607109960745</v>
      </c>
      <c r="Q414" s="243"/>
      <c r="R414" s="157"/>
      <c r="S414" s="244" t="n">
        <f aca="false">ROUND(L414/K414,2)</f>
        <v>38.04</v>
      </c>
      <c r="T414" s="157"/>
    </row>
    <row r="415" customFormat="false" ht="29.25" hidden="false" customHeight="true" outlineLevel="0" collapsed="false">
      <c r="A415" s="220" t="n">
        <v>399</v>
      </c>
      <c r="B415" s="228" t="n">
        <v>5371</v>
      </c>
      <c r="C415" s="229" t="s">
        <v>1660</v>
      </c>
      <c r="D415" s="230" t="s">
        <v>1661</v>
      </c>
      <c r="E415" s="231" t="s">
        <v>1662</v>
      </c>
      <c r="F415" s="232" t="str">
        <f aca="false">HYPERLINK("http://www.gardenbulbs.ru/images/Lilium_CL/thumbnails/"&amp;C415&amp;".jpg","фото")</f>
        <v>фото</v>
      </c>
      <c r="G415" s="233"/>
      <c r="H415" s="234" t="s">
        <v>1663</v>
      </c>
      <c r="I415" s="235" t="n">
        <v>110</v>
      </c>
      <c r="J415" s="236" t="s">
        <v>139</v>
      </c>
      <c r="K415" s="237" t="n">
        <v>5</v>
      </c>
      <c r="L415" s="238" t="n">
        <v>224.3</v>
      </c>
      <c r="M415" s="239"/>
      <c r="N415" s="240"/>
      <c r="O415" s="241" t="n">
        <f aca="false">IF(ISERROR(L415*N415),0,L415*N415)</f>
        <v>0</v>
      </c>
      <c r="P415" s="242" t="n">
        <v>4607109937525</v>
      </c>
      <c r="Q415" s="243"/>
      <c r="R415" s="157"/>
      <c r="S415" s="244" t="n">
        <f aca="false">ROUND(L415/K415,2)</f>
        <v>44.86</v>
      </c>
      <c r="T415" s="157"/>
    </row>
    <row r="416" customFormat="false" ht="29.25" hidden="false" customHeight="true" outlineLevel="0" collapsed="false">
      <c r="A416" s="220" t="n">
        <v>400</v>
      </c>
      <c r="B416" s="228" t="n">
        <v>471</v>
      </c>
      <c r="C416" s="229" t="s">
        <v>1664</v>
      </c>
      <c r="D416" s="230" t="s">
        <v>1665</v>
      </c>
      <c r="E416" s="231" t="s">
        <v>1666</v>
      </c>
      <c r="F416" s="232" t="str">
        <f aca="false">HYPERLINK("http://www.gardenbulbs.ru/images/Lilium_CL/thumbnails/"&amp;C416&amp;".jpg","фото")</f>
        <v>фото</v>
      </c>
      <c r="G416" s="233"/>
      <c r="H416" s="234" t="s">
        <v>744</v>
      </c>
      <c r="I416" s="235" t="n">
        <v>110</v>
      </c>
      <c r="J416" s="236" t="s">
        <v>139</v>
      </c>
      <c r="K416" s="237" t="n">
        <v>5</v>
      </c>
      <c r="L416" s="238" t="n">
        <v>190.2</v>
      </c>
      <c r="M416" s="239"/>
      <c r="N416" s="240"/>
      <c r="O416" s="241" t="n">
        <f aca="false">IF(ISERROR(L416*N416),0,L416*N416)</f>
        <v>0</v>
      </c>
      <c r="P416" s="242" t="n">
        <v>4607109961896</v>
      </c>
      <c r="Q416" s="243"/>
      <c r="R416" s="157"/>
      <c r="S416" s="244" t="n">
        <f aca="false">ROUND(L416/K416,2)</f>
        <v>38.04</v>
      </c>
      <c r="T416" s="157"/>
    </row>
    <row r="417" customFormat="false" ht="29.25" hidden="false" customHeight="true" outlineLevel="0" collapsed="false">
      <c r="A417" s="220" t="n">
        <v>401</v>
      </c>
      <c r="B417" s="228" t="n">
        <v>5764</v>
      </c>
      <c r="C417" s="229" t="s">
        <v>1667</v>
      </c>
      <c r="D417" s="230" t="s">
        <v>1668</v>
      </c>
      <c r="E417" s="231" t="s">
        <v>1669</v>
      </c>
      <c r="F417" s="232" t="str">
        <f aca="false">HYPERLINK("http://www.gardenbulbs.ru/images/Lilium_CL/thumbnails/"&amp;C417&amp;".jpg","фото")</f>
        <v>фото</v>
      </c>
      <c r="G417" s="233"/>
      <c r="H417" s="234" t="s">
        <v>1670</v>
      </c>
      <c r="I417" s="235" t="n">
        <v>140</v>
      </c>
      <c r="J417" s="236" t="s">
        <v>139</v>
      </c>
      <c r="K417" s="237" t="n">
        <v>7</v>
      </c>
      <c r="L417" s="238" t="n">
        <v>194.1</v>
      </c>
      <c r="M417" s="239"/>
      <c r="N417" s="240"/>
      <c r="O417" s="241" t="n">
        <f aca="false">IF(ISERROR(L417*N417),0,L417*N417)</f>
        <v>0</v>
      </c>
      <c r="P417" s="242" t="n">
        <v>4607109931349</v>
      </c>
      <c r="Q417" s="243"/>
      <c r="R417" s="157"/>
      <c r="S417" s="244" t="n">
        <f aca="false">ROUND(L417/K417,2)</f>
        <v>27.73</v>
      </c>
      <c r="T417" s="157"/>
    </row>
    <row r="418" customFormat="false" ht="29.25" hidden="false" customHeight="true" outlineLevel="0" collapsed="false">
      <c r="A418" s="220" t="n">
        <v>402</v>
      </c>
      <c r="B418" s="228" t="n">
        <v>2782</v>
      </c>
      <c r="C418" s="229" t="s">
        <v>1671</v>
      </c>
      <c r="D418" s="230" t="s">
        <v>1672</v>
      </c>
      <c r="E418" s="231" t="s">
        <v>1673</v>
      </c>
      <c r="F418" s="232" t="str">
        <f aca="false">HYPERLINK("http://www.gardenbulbs.ru/images/Lilium_CL/thumbnails/"&amp;C418&amp;".jpg","фото")</f>
        <v>фото</v>
      </c>
      <c r="G418" s="233"/>
      <c r="H418" s="234" t="s">
        <v>1674</v>
      </c>
      <c r="I418" s="235" t="n">
        <v>100</v>
      </c>
      <c r="J418" s="236" t="s">
        <v>139</v>
      </c>
      <c r="K418" s="237" t="n">
        <v>5</v>
      </c>
      <c r="L418" s="238" t="n">
        <v>214.6</v>
      </c>
      <c r="M418" s="239"/>
      <c r="N418" s="240"/>
      <c r="O418" s="241" t="n">
        <f aca="false">IF(ISERROR(L418*N418),0,L418*N418)</f>
        <v>0</v>
      </c>
      <c r="P418" s="242" t="n">
        <v>4607109960189</v>
      </c>
      <c r="Q418" s="243"/>
      <c r="R418" s="157"/>
      <c r="S418" s="244" t="n">
        <f aca="false">ROUND(L418/K418,2)</f>
        <v>42.92</v>
      </c>
      <c r="T418" s="157"/>
    </row>
    <row r="419" customFormat="false" ht="29.25" hidden="false" customHeight="true" outlineLevel="0" collapsed="false">
      <c r="A419" s="220" t="n">
        <v>403</v>
      </c>
      <c r="B419" s="228" t="n">
        <v>402</v>
      </c>
      <c r="C419" s="229" t="s">
        <v>1675</v>
      </c>
      <c r="D419" s="230" t="s">
        <v>1676</v>
      </c>
      <c r="E419" s="231" t="s">
        <v>1677</v>
      </c>
      <c r="F419" s="232" t="str">
        <f aca="false">HYPERLINK("http://www.gardenbulbs.ru/images/Lilium_CL/thumbnails/"&amp;C419&amp;".jpg","фото")</f>
        <v>фото</v>
      </c>
      <c r="G419" s="233"/>
      <c r="H419" s="234" t="s">
        <v>390</v>
      </c>
      <c r="I419" s="235" t="n">
        <v>110</v>
      </c>
      <c r="J419" s="236" t="s">
        <v>139</v>
      </c>
      <c r="K419" s="237" t="n">
        <v>7</v>
      </c>
      <c r="L419" s="238" t="n">
        <v>203.6</v>
      </c>
      <c r="M419" s="239"/>
      <c r="N419" s="240"/>
      <c r="O419" s="241" t="n">
        <f aca="false">IF(ISERROR(L419*N419),0,L419*N419)</f>
        <v>0</v>
      </c>
      <c r="P419" s="242" t="n">
        <v>4607109979754</v>
      </c>
      <c r="Q419" s="243"/>
      <c r="R419" s="157"/>
      <c r="S419" s="244" t="n">
        <f aca="false">ROUND(L419/K419,2)</f>
        <v>29.09</v>
      </c>
      <c r="T419" s="157"/>
    </row>
    <row r="420" customFormat="false" ht="29.25" hidden="false" customHeight="true" outlineLevel="0" collapsed="false">
      <c r="A420" s="220" t="n">
        <v>404</v>
      </c>
      <c r="B420" s="228" t="n">
        <v>391</v>
      </c>
      <c r="C420" s="229" t="s">
        <v>1678</v>
      </c>
      <c r="D420" s="230" t="s">
        <v>1679</v>
      </c>
      <c r="E420" s="231" t="s">
        <v>1680</v>
      </c>
      <c r="F420" s="232" t="str">
        <f aca="false">HYPERLINK("http://www.gardenbulbs.ru/images/Lilium_CL/thumbnails/"&amp;C420&amp;".jpg","фото")</f>
        <v>фото</v>
      </c>
      <c r="G420" s="233"/>
      <c r="H420" s="234" t="s">
        <v>1681</v>
      </c>
      <c r="I420" s="235" t="n">
        <v>110</v>
      </c>
      <c r="J420" s="236" t="s">
        <v>139</v>
      </c>
      <c r="K420" s="237" t="n">
        <v>5</v>
      </c>
      <c r="L420" s="238" t="n">
        <v>116.9</v>
      </c>
      <c r="M420" s="239"/>
      <c r="N420" s="240"/>
      <c r="O420" s="241" t="n">
        <f aca="false">IF(ISERROR(L420*N420),0,L420*N420)</f>
        <v>0</v>
      </c>
      <c r="P420" s="242" t="n">
        <v>4607109960790</v>
      </c>
      <c r="Q420" s="243"/>
      <c r="R420" s="157"/>
      <c r="S420" s="244" t="n">
        <f aca="false">ROUND(L420/K420,2)</f>
        <v>23.38</v>
      </c>
      <c r="T420" s="157"/>
    </row>
    <row r="421" customFormat="false" ht="45" hidden="false" customHeight="true" outlineLevel="0" collapsed="false">
      <c r="A421" s="220" t="n">
        <v>405</v>
      </c>
      <c r="B421" s="228" t="n">
        <v>7102</v>
      </c>
      <c r="C421" s="229" t="s">
        <v>1682</v>
      </c>
      <c r="D421" s="230" t="s">
        <v>1683</v>
      </c>
      <c r="E421" s="231" t="s">
        <v>1684</v>
      </c>
      <c r="F421" s="232" t="str">
        <f aca="false">HYPERLINK("http://www.gardenbulbs.ru/images/Lilium_CL/thumbnails/"&amp;C421&amp;".jpg","фото")</f>
        <v>фото</v>
      </c>
      <c r="G421" s="233"/>
      <c r="H421" s="234" t="s">
        <v>1685</v>
      </c>
      <c r="I421" s="235" t="n">
        <v>120</v>
      </c>
      <c r="J421" s="236" t="s">
        <v>139</v>
      </c>
      <c r="K421" s="237" t="n">
        <v>7</v>
      </c>
      <c r="L421" s="238" t="n">
        <v>207.7</v>
      </c>
      <c r="M421" s="239"/>
      <c r="N421" s="240"/>
      <c r="O421" s="241" t="n">
        <f aca="false">IF(ISERROR(L421*N421),0,L421*N421)</f>
        <v>0</v>
      </c>
      <c r="P421" s="242" t="n">
        <v>4607109947463</v>
      </c>
      <c r="Q421" s="243"/>
      <c r="R421" s="157"/>
      <c r="S421" s="244" t="n">
        <f aca="false">ROUND(L421/K421,2)</f>
        <v>29.67</v>
      </c>
      <c r="T421" s="157"/>
    </row>
    <row r="422" customFormat="false" ht="29.25" hidden="false" customHeight="true" outlineLevel="0" collapsed="false">
      <c r="A422" s="220" t="n">
        <v>406</v>
      </c>
      <c r="B422" s="228" t="n">
        <v>5392</v>
      </c>
      <c r="C422" s="229" t="s">
        <v>1686</v>
      </c>
      <c r="D422" s="230" t="s">
        <v>1687</v>
      </c>
      <c r="E422" s="231" t="s">
        <v>1688</v>
      </c>
      <c r="F422" s="232" t="str">
        <f aca="false">HYPERLINK("http://www.gardenbulbs.ru/images/Lilium_CL/thumbnails/"&amp;C422&amp;".jpg","фото")</f>
        <v>фото</v>
      </c>
      <c r="G422" s="233"/>
      <c r="H422" s="234" t="s">
        <v>1689</v>
      </c>
      <c r="I422" s="235" t="n">
        <v>50</v>
      </c>
      <c r="J422" s="236" t="s">
        <v>247</v>
      </c>
      <c r="K422" s="237" t="n">
        <v>7</v>
      </c>
      <c r="L422" s="238" t="n">
        <v>235.1</v>
      </c>
      <c r="M422" s="239"/>
      <c r="N422" s="240"/>
      <c r="O422" s="241" t="n">
        <f aca="false">IF(ISERROR(L422*N422),0,L422*N422)</f>
        <v>0</v>
      </c>
      <c r="P422" s="242" t="n">
        <v>4607109930069</v>
      </c>
      <c r="Q422" s="243"/>
      <c r="R422" s="157"/>
      <c r="S422" s="244" t="n">
        <f aca="false">ROUND(L422/K422,2)</f>
        <v>33.59</v>
      </c>
      <c r="T422" s="157"/>
    </row>
    <row r="423" customFormat="false" ht="15.75" hidden="false" customHeight="false" outlineLevel="0" collapsed="false">
      <c r="A423" s="220" t="n">
        <v>407</v>
      </c>
      <c r="B423" s="264"/>
      <c r="C423" s="264"/>
      <c r="D423" s="261" t="s">
        <v>1690</v>
      </c>
      <c r="E423" s="261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157"/>
      <c r="S423" s="157"/>
      <c r="T423" s="157"/>
    </row>
    <row r="424" customFormat="false" ht="29.25" hidden="false" customHeight="true" outlineLevel="0" collapsed="false">
      <c r="A424" s="220" t="n">
        <v>408</v>
      </c>
      <c r="B424" s="228" t="n">
        <v>7093</v>
      </c>
      <c r="C424" s="229" t="s">
        <v>1691</v>
      </c>
      <c r="D424" s="230" t="s">
        <v>1692</v>
      </c>
      <c r="E424" s="231" t="s">
        <v>1693</v>
      </c>
      <c r="F424" s="232" t="str">
        <f aca="false">HYPERLINK("http://www.gardenbulbs.ru/images/Lilium_CL/thumbnails/"&amp;C424&amp;".jpg","фото")</f>
        <v>фото</v>
      </c>
      <c r="G424" s="233"/>
      <c r="H424" s="234" t="s">
        <v>1694</v>
      </c>
      <c r="I424" s="235" t="n">
        <v>130</v>
      </c>
      <c r="J424" s="236" t="s">
        <v>139</v>
      </c>
      <c r="K424" s="237" t="n">
        <v>5</v>
      </c>
      <c r="L424" s="238" t="n">
        <v>458.8</v>
      </c>
      <c r="M424" s="239"/>
      <c r="N424" s="240"/>
      <c r="O424" s="241" t="n">
        <f aca="false">IF(ISERROR(L424*N424),0,L424*N424)</f>
        <v>0</v>
      </c>
      <c r="P424" s="242" t="n">
        <v>4607109947371</v>
      </c>
      <c r="Q424" s="243"/>
      <c r="R424" s="157"/>
      <c r="S424" s="244" t="n">
        <f aca="false">ROUND(L424/K424,2)</f>
        <v>91.76</v>
      </c>
      <c r="T424" s="157"/>
    </row>
    <row r="425" customFormat="false" ht="15.75" hidden="false" customHeight="false" outlineLevel="0" collapsed="false">
      <c r="A425" s="220" t="n">
        <v>409</v>
      </c>
      <c r="B425" s="264"/>
      <c r="C425" s="264"/>
      <c r="D425" s="261" t="s">
        <v>1695</v>
      </c>
      <c r="E425" s="261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157"/>
      <c r="S425" s="157"/>
      <c r="T425" s="157"/>
    </row>
    <row r="426" customFormat="false" ht="29.25" hidden="false" customHeight="true" outlineLevel="0" collapsed="false">
      <c r="A426" s="220" t="n">
        <v>410</v>
      </c>
      <c r="B426" s="228" t="n">
        <v>3628</v>
      </c>
      <c r="C426" s="229" t="s">
        <v>1696</v>
      </c>
      <c r="D426" s="230" t="s">
        <v>1697</v>
      </c>
      <c r="E426" s="231" t="s">
        <v>1698</v>
      </c>
      <c r="F426" s="232" t="str">
        <f aca="false">HYPERLINK("http://www.gardenbulbs.ru/images/Lilium_CL/thumbnails/"&amp;C426&amp;".jpg","фото")</f>
        <v>фото</v>
      </c>
      <c r="G426" s="233"/>
      <c r="H426" s="234" t="s">
        <v>1699</v>
      </c>
      <c r="I426" s="235" t="n">
        <v>110</v>
      </c>
      <c r="J426" s="236" t="s">
        <v>139</v>
      </c>
      <c r="K426" s="237" t="n">
        <v>7</v>
      </c>
      <c r="L426" s="238" t="n">
        <v>248.8</v>
      </c>
      <c r="M426" s="239"/>
      <c r="N426" s="240"/>
      <c r="O426" s="241" t="n">
        <f aca="false">IF(ISERROR(L426*N426),0,L426*N426)</f>
        <v>0</v>
      </c>
      <c r="P426" s="242" t="n">
        <v>4607109971468</v>
      </c>
      <c r="Q426" s="243"/>
      <c r="R426" s="157"/>
      <c r="S426" s="244" t="n">
        <f aca="false">ROUND(L426/K426,2)</f>
        <v>35.54</v>
      </c>
      <c r="T426" s="157"/>
    </row>
    <row r="427" customFormat="false" ht="29.25" hidden="false" customHeight="true" outlineLevel="0" collapsed="false">
      <c r="A427" s="220" t="n">
        <v>411</v>
      </c>
      <c r="B427" s="228" t="n">
        <v>4368</v>
      </c>
      <c r="C427" s="229" t="s">
        <v>1700</v>
      </c>
      <c r="D427" s="230" t="s">
        <v>1701</v>
      </c>
      <c r="E427" s="231" t="s">
        <v>1702</v>
      </c>
      <c r="F427" s="232" t="str">
        <f aca="false">HYPERLINK("http://www.gardenbulbs.ru/images/Lilium_CL/thumbnails/"&amp;C427&amp;".jpg","фото")</f>
        <v>фото</v>
      </c>
      <c r="G427" s="233"/>
      <c r="H427" s="234" t="s">
        <v>1670</v>
      </c>
      <c r="I427" s="235" t="n">
        <v>140</v>
      </c>
      <c r="J427" s="236" t="s">
        <v>139</v>
      </c>
      <c r="K427" s="237" t="n">
        <v>7</v>
      </c>
      <c r="L427" s="238" t="n">
        <v>228.2</v>
      </c>
      <c r="M427" s="239"/>
      <c r="N427" s="240"/>
      <c r="O427" s="241" t="n">
        <f aca="false">IF(ISERROR(L427*N427),0,L427*N427)</f>
        <v>0</v>
      </c>
      <c r="P427" s="242" t="n">
        <v>4607109931332</v>
      </c>
      <c r="Q427" s="243"/>
      <c r="R427" s="157"/>
      <c r="S427" s="244" t="n">
        <f aca="false">ROUND(L427/K427,2)</f>
        <v>32.6</v>
      </c>
      <c r="T427" s="157"/>
    </row>
    <row r="428" customFormat="false" ht="29.25" hidden="false" customHeight="true" outlineLevel="0" collapsed="false">
      <c r="A428" s="220" t="n">
        <v>412</v>
      </c>
      <c r="B428" s="228" t="n">
        <v>1440</v>
      </c>
      <c r="C428" s="229" t="s">
        <v>1703</v>
      </c>
      <c r="D428" s="230" t="s">
        <v>1704</v>
      </c>
      <c r="E428" s="231" t="s">
        <v>1705</v>
      </c>
      <c r="F428" s="232" t="str">
        <f aca="false">HYPERLINK("http://www.gardenbulbs.ru/images/Lilium_CL/thumbnails/"&amp;C428&amp;".jpg","фото")</f>
        <v>фото</v>
      </c>
      <c r="G428" s="233"/>
      <c r="H428" s="234" t="s">
        <v>1706</v>
      </c>
      <c r="I428" s="235" t="n">
        <v>130</v>
      </c>
      <c r="J428" s="236" t="s">
        <v>139</v>
      </c>
      <c r="K428" s="237" t="n">
        <v>7</v>
      </c>
      <c r="L428" s="238" t="n">
        <v>228.2</v>
      </c>
      <c r="M428" s="239"/>
      <c r="N428" s="240"/>
      <c r="O428" s="241" t="n">
        <f aca="false">IF(ISERROR(L428*N428),0,L428*N428)</f>
        <v>0</v>
      </c>
      <c r="P428" s="242" t="n">
        <v>4607109964002</v>
      </c>
      <c r="Q428" s="243"/>
      <c r="R428" s="157"/>
      <c r="S428" s="244" t="n">
        <f aca="false">ROUND(L428/K428,2)</f>
        <v>32.6</v>
      </c>
      <c r="T428" s="157"/>
    </row>
    <row r="429" customFormat="false" ht="29.25" hidden="false" customHeight="true" outlineLevel="0" collapsed="false">
      <c r="A429" s="220" t="n">
        <v>413</v>
      </c>
      <c r="B429" s="228" t="n">
        <v>7094</v>
      </c>
      <c r="C429" s="229" t="s">
        <v>1707</v>
      </c>
      <c r="D429" s="230" t="s">
        <v>1708</v>
      </c>
      <c r="E429" s="231" t="s">
        <v>1709</v>
      </c>
      <c r="F429" s="232" t="str">
        <f aca="false">HYPERLINK("http://www.gardenbulbs.ru/images/Lilium_CL/thumbnails/"&amp;C429&amp;".jpg","фото")</f>
        <v>фото</v>
      </c>
      <c r="G429" s="233"/>
      <c r="H429" s="234" t="s">
        <v>1710</v>
      </c>
      <c r="I429" s="235" t="s">
        <v>1711</v>
      </c>
      <c r="J429" s="236" t="s">
        <v>139</v>
      </c>
      <c r="K429" s="237" t="n">
        <v>5</v>
      </c>
      <c r="L429" s="238" t="n">
        <v>141.3</v>
      </c>
      <c r="M429" s="239"/>
      <c r="N429" s="240"/>
      <c r="O429" s="241" t="n">
        <f aca="false">IF(ISERROR(L429*N429),0,L429*N429)</f>
        <v>0</v>
      </c>
      <c r="P429" s="242" t="n">
        <v>4607109947388</v>
      </c>
      <c r="Q429" s="243"/>
      <c r="R429" s="157"/>
      <c r="S429" s="244" t="n">
        <f aca="false">ROUND(L429/K429,2)</f>
        <v>28.26</v>
      </c>
      <c r="T429" s="157"/>
    </row>
    <row r="430" customFormat="false" ht="29.25" hidden="false" customHeight="true" outlineLevel="0" collapsed="false">
      <c r="A430" s="220" t="n">
        <v>414</v>
      </c>
      <c r="B430" s="228" t="n">
        <v>213</v>
      </c>
      <c r="C430" s="229" t="s">
        <v>1712</v>
      </c>
      <c r="D430" s="230" t="s">
        <v>1713</v>
      </c>
      <c r="E430" s="231" t="s">
        <v>1714</v>
      </c>
      <c r="F430" s="232" t="str">
        <f aca="false">HYPERLINK("http://www.gardenbulbs.ru/images/Lilium_CL/thumbnails/"&amp;C430&amp;".jpg","фото")</f>
        <v>фото</v>
      </c>
      <c r="G430" s="233"/>
      <c r="H430" s="234" t="s">
        <v>1715</v>
      </c>
      <c r="I430" s="235" t="n">
        <v>120</v>
      </c>
      <c r="J430" s="236" t="s">
        <v>139</v>
      </c>
      <c r="K430" s="237" t="n">
        <v>7</v>
      </c>
      <c r="L430" s="238" t="n">
        <v>194.1</v>
      </c>
      <c r="M430" s="239"/>
      <c r="N430" s="240"/>
      <c r="O430" s="241" t="n">
        <f aca="false">IF(ISERROR(L430*N430),0,L430*N430)</f>
        <v>0</v>
      </c>
      <c r="P430" s="242" t="n">
        <v>4607109979747</v>
      </c>
      <c r="Q430" s="243"/>
      <c r="R430" s="157"/>
      <c r="S430" s="244" t="n">
        <f aca="false">ROUND(L430/K430,2)</f>
        <v>27.73</v>
      </c>
      <c r="T430" s="157"/>
    </row>
    <row r="431" customFormat="false" ht="29.25" hidden="false" customHeight="true" outlineLevel="0" collapsed="false">
      <c r="A431" s="220" t="n">
        <v>415</v>
      </c>
      <c r="B431" s="228" t="n">
        <v>448</v>
      </c>
      <c r="C431" s="229" t="s">
        <v>1716</v>
      </c>
      <c r="D431" s="230" t="s">
        <v>1717</v>
      </c>
      <c r="E431" s="231" t="s">
        <v>1718</v>
      </c>
      <c r="F431" s="232" t="str">
        <f aca="false">HYPERLINK("http://www.gardenbulbs.ru/images/Lilium_CL/thumbnails/"&amp;C431&amp;".jpg","фото")</f>
        <v>фото</v>
      </c>
      <c r="G431" s="233"/>
      <c r="H431" s="234" t="s">
        <v>1719</v>
      </c>
      <c r="I431" s="235" t="n">
        <v>130</v>
      </c>
      <c r="J431" s="236" t="s">
        <v>139</v>
      </c>
      <c r="K431" s="237" t="n">
        <v>7</v>
      </c>
      <c r="L431" s="238" t="n">
        <v>228.2</v>
      </c>
      <c r="M431" s="239"/>
      <c r="N431" s="240"/>
      <c r="O431" s="241" t="n">
        <f aca="false">IF(ISERROR(L431*N431),0,L431*N431)</f>
        <v>0</v>
      </c>
      <c r="P431" s="242" t="n">
        <v>4607109962077</v>
      </c>
      <c r="Q431" s="243"/>
      <c r="R431" s="157"/>
      <c r="S431" s="244" t="n">
        <f aca="false">ROUND(L431/K431,2)</f>
        <v>32.6</v>
      </c>
      <c r="T431" s="157"/>
    </row>
    <row r="432" customFormat="false" ht="29.25" hidden="false" customHeight="true" outlineLevel="0" collapsed="false">
      <c r="A432" s="220" t="n">
        <v>416</v>
      </c>
      <c r="B432" s="228" t="n">
        <v>1405</v>
      </c>
      <c r="C432" s="229" t="s">
        <v>1720</v>
      </c>
      <c r="D432" s="230" t="s">
        <v>1721</v>
      </c>
      <c r="E432" s="231" t="s">
        <v>1722</v>
      </c>
      <c r="F432" s="232" t="str">
        <f aca="false">HYPERLINK("http://www.gardenbulbs.ru/images/Lilium_CL/thumbnails/"&amp;C432&amp;".jpg","фото")</f>
        <v>фото</v>
      </c>
      <c r="G432" s="233"/>
      <c r="H432" s="234" t="s">
        <v>1723</v>
      </c>
      <c r="I432" s="235" t="n">
        <v>130</v>
      </c>
      <c r="J432" s="236" t="s">
        <v>139</v>
      </c>
      <c r="K432" s="237" t="n">
        <v>7</v>
      </c>
      <c r="L432" s="238" t="n">
        <v>262.4</v>
      </c>
      <c r="M432" s="239"/>
      <c r="N432" s="240"/>
      <c r="O432" s="241" t="n">
        <f aca="false">IF(ISERROR(L432*N432),0,L432*N432)</f>
        <v>0</v>
      </c>
      <c r="P432" s="242" t="n">
        <v>4607109962619</v>
      </c>
      <c r="Q432" s="243"/>
      <c r="R432" s="157"/>
      <c r="S432" s="244" t="n">
        <f aca="false">ROUND(L432/K432,2)</f>
        <v>37.49</v>
      </c>
      <c r="T432" s="157"/>
    </row>
    <row r="433" customFormat="false" ht="29.25" hidden="false" customHeight="true" outlineLevel="0" collapsed="false">
      <c r="A433" s="220" t="n">
        <v>417</v>
      </c>
      <c r="B433" s="228" t="n">
        <v>2804</v>
      </c>
      <c r="C433" s="229" t="s">
        <v>1724</v>
      </c>
      <c r="D433" s="230" t="s">
        <v>1725</v>
      </c>
      <c r="E433" s="231" t="s">
        <v>1726</v>
      </c>
      <c r="F433" s="232" t="str">
        <f aca="false">HYPERLINK("http://www.gardenbulbs.ru/images/Lilium_CL/thumbnails/"&amp;C433&amp;".jpg","фото")</f>
        <v>фото</v>
      </c>
      <c r="G433" s="233"/>
      <c r="H433" s="234" t="s">
        <v>1727</v>
      </c>
      <c r="I433" s="235" t="n">
        <v>120</v>
      </c>
      <c r="J433" s="236" t="s">
        <v>139</v>
      </c>
      <c r="K433" s="237" t="n">
        <v>10</v>
      </c>
      <c r="L433" s="238" t="n">
        <v>220.4</v>
      </c>
      <c r="M433" s="239"/>
      <c r="N433" s="240"/>
      <c r="O433" s="241" t="n">
        <f aca="false">IF(ISERROR(L433*N433),0,L433*N433)</f>
        <v>0</v>
      </c>
      <c r="P433" s="242" t="n">
        <v>4607109961179</v>
      </c>
      <c r="Q433" s="243"/>
      <c r="R433" s="157"/>
      <c r="S433" s="244" t="n">
        <f aca="false">ROUND(L433/K433,2)</f>
        <v>22.04</v>
      </c>
      <c r="T433" s="157"/>
    </row>
    <row r="434" customFormat="false" ht="15.75" hidden="false" customHeight="false" outlineLevel="0" collapsed="false">
      <c r="A434" s="220" t="n">
        <v>418</v>
      </c>
      <c r="B434" s="264"/>
      <c r="C434" s="264"/>
      <c r="D434" s="261" t="s">
        <v>1728</v>
      </c>
      <c r="E434" s="261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157"/>
      <c r="S434" s="157"/>
      <c r="T434" s="157"/>
    </row>
    <row r="435" customFormat="false" ht="29.25" hidden="false" customHeight="true" outlineLevel="0" collapsed="false">
      <c r="A435" s="220" t="n">
        <v>419</v>
      </c>
      <c r="B435" s="228" t="n">
        <v>262</v>
      </c>
      <c r="C435" s="229" t="s">
        <v>1729</v>
      </c>
      <c r="D435" s="230" t="s">
        <v>1730</v>
      </c>
      <c r="E435" s="231" t="s">
        <v>1731</v>
      </c>
      <c r="F435" s="232" t="str">
        <f aca="false">HYPERLINK("http://www.gardenbulbs.ru/images/Lilium_CL/thumbnails/"&amp;C435&amp;".jpg","фото")</f>
        <v>фото</v>
      </c>
      <c r="G435" s="233"/>
      <c r="H435" s="234" t="s">
        <v>1732</v>
      </c>
      <c r="I435" s="235" t="n">
        <v>120</v>
      </c>
      <c r="J435" s="236" t="s">
        <v>139</v>
      </c>
      <c r="K435" s="237" t="n">
        <v>5</v>
      </c>
      <c r="L435" s="238" t="n">
        <v>263.4</v>
      </c>
      <c r="M435" s="239"/>
      <c r="N435" s="240"/>
      <c r="O435" s="241" t="n">
        <f aca="false">IF(ISERROR(L435*N435),0,L435*N435)</f>
        <v>0</v>
      </c>
      <c r="P435" s="242" t="n">
        <v>4607109961230</v>
      </c>
      <c r="Q435" s="243"/>
      <c r="R435" s="157"/>
      <c r="S435" s="244" t="n">
        <f aca="false">ROUND(L435/K435,2)</f>
        <v>52.68</v>
      </c>
      <c r="T435" s="157"/>
    </row>
    <row r="436" customFormat="false" ht="29.25" hidden="false" customHeight="true" outlineLevel="0" collapsed="false">
      <c r="A436" s="220" t="n">
        <v>420</v>
      </c>
      <c r="B436" s="228" t="n">
        <v>2805</v>
      </c>
      <c r="C436" s="229" t="s">
        <v>1733</v>
      </c>
      <c r="D436" s="230" t="s">
        <v>1734</v>
      </c>
      <c r="E436" s="231" t="s">
        <v>1735</v>
      </c>
      <c r="F436" s="232" t="str">
        <f aca="false">HYPERLINK("http://www.gardenbulbs.ru/images/Lilium_CL/thumbnails/"&amp;C436&amp;".jpg","фото")</f>
        <v>фото</v>
      </c>
      <c r="G436" s="233"/>
      <c r="H436" s="234" t="s">
        <v>1736</v>
      </c>
      <c r="I436" s="235" t="n">
        <v>110</v>
      </c>
      <c r="J436" s="236" t="s">
        <v>139</v>
      </c>
      <c r="K436" s="237" t="n">
        <v>5</v>
      </c>
      <c r="L436" s="238" t="n">
        <v>263.4</v>
      </c>
      <c r="M436" s="239"/>
      <c r="N436" s="240"/>
      <c r="O436" s="241" t="n">
        <f aca="false">IF(ISERROR(L436*N436),0,L436*N436)</f>
        <v>0</v>
      </c>
      <c r="P436" s="242" t="n">
        <v>4607109967768</v>
      </c>
      <c r="Q436" s="243"/>
      <c r="R436" s="157"/>
      <c r="S436" s="244" t="n">
        <f aca="false">ROUND(L436/K436,2)</f>
        <v>52.68</v>
      </c>
      <c r="T436" s="157"/>
    </row>
    <row r="437" customFormat="false" ht="29.25" hidden="false" customHeight="true" outlineLevel="0" collapsed="false">
      <c r="A437" s="220" t="n">
        <v>421</v>
      </c>
      <c r="B437" s="228" t="n">
        <v>1443</v>
      </c>
      <c r="C437" s="229" t="s">
        <v>1737</v>
      </c>
      <c r="D437" s="230" t="s">
        <v>1738</v>
      </c>
      <c r="E437" s="231" t="s">
        <v>1739</v>
      </c>
      <c r="F437" s="232" t="str">
        <f aca="false">HYPERLINK("http://www.gardenbulbs.ru/images/Lilium_CL/thumbnails/"&amp;C437&amp;".jpg","фото")</f>
        <v>фото</v>
      </c>
      <c r="G437" s="233"/>
      <c r="H437" s="234" t="s">
        <v>1740</v>
      </c>
      <c r="I437" s="235" t="n">
        <v>110</v>
      </c>
      <c r="J437" s="236" t="s">
        <v>139</v>
      </c>
      <c r="K437" s="237" t="n">
        <v>5</v>
      </c>
      <c r="L437" s="238" t="n">
        <v>263.4</v>
      </c>
      <c r="M437" s="239"/>
      <c r="N437" s="240"/>
      <c r="O437" s="241" t="n">
        <f aca="false">IF(ISERROR(L437*N437),0,L437*N437)</f>
        <v>0</v>
      </c>
      <c r="P437" s="242" t="n">
        <v>4607109964026</v>
      </c>
      <c r="Q437" s="243"/>
      <c r="R437" s="157"/>
      <c r="S437" s="244" t="n">
        <f aca="false">ROUND(L437/K437,2)</f>
        <v>52.68</v>
      </c>
      <c r="T437" s="157"/>
    </row>
    <row r="438" customFormat="false" ht="29.25" hidden="false" customHeight="true" outlineLevel="0" collapsed="false">
      <c r="A438" s="220" t="n">
        <v>422</v>
      </c>
      <c r="B438" s="228" t="n">
        <v>3007</v>
      </c>
      <c r="C438" s="229" t="s">
        <v>1741</v>
      </c>
      <c r="D438" s="230" t="s">
        <v>1742</v>
      </c>
      <c r="E438" s="231" t="s">
        <v>1743</v>
      </c>
      <c r="F438" s="232" t="str">
        <f aca="false">HYPERLINK("http://www.gardenbulbs.ru/images/Lilium_CL/thumbnails/"&amp;C438&amp;".jpg","фото")</f>
        <v>фото</v>
      </c>
      <c r="G438" s="233"/>
      <c r="H438" s="234" t="s">
        <v>1744</v>
      </c>
      <c r="I438" s="235" t="n">
        <v>120</v>
      </c>
      <c r="J438" s="236" t="s">
        <v>139</v>
      </c>
      <c r="K438" s="237" t="n">
        <v>5</v>
      </c>
      <c r="L438" s="238" t="n">
        <v>190.2</v>
      </c>
      <c r="M438" s="239"/>
      <c r="N438" s="240"/>
      <c r="O438" s="241" t="n">
        <f aca="false">IF(ISERROR(L438*N438),0,L438*N438)</f>
        <v>0</v>
      </c>
      <c r="P438" s="242" t="n">
        <v>4607109959763</v>
      </c>
      <c r="Q438" s="243"/>
      <c r="R438" s="157"/>
      <c r="S438" s="244" t="n">
        <f aca="false">ROUND(L438/K438,2)</f>
        <v>38.04</v>
      </c>
      <c r="T438" s="157"/>
    </row>
    <row r="439" customFormat="false" ht="29.25" hidden="false" customHeight="true" outlineLevel="0" collapsed="false">
      <c r="A439" s="220" t="n">
        <v>423</v>
      </c>
      <c r="B439" s="228" t="n">
        <v>10676</v>
      </c>
      <c r="C439" s="229" t="s">
        <v>1745</v>
      </c>
      <c r="D439" s="230" t="s">
        <v>1746</v>
      </c>
      <c r="E439" s="231" t="s">
        <v>1747</v>
      </c>
      <c r="F439" s="232" t="str">
        <f aca="false">HYPERLINK("http://www.gardenbulbs.ru/images/Lilium_CL/thumbnails/"&amp;C439&amp;".jpg","фото")</f>
        <v>фото</v>
      </c>
      <c r="G439" s="233"/>
      <c r="H439" s="234" t="s">
        <v>1748</v>
      </c>
      <c r="I439" s="235" t="n">
        <v>120</v>
      </c>
      <c r="J439" s="236" t="s">
        <v>247</v>
      </c>
      <c r="K439" s="237" t="n">
        <v>7</v>
      </c>
      <c r="L439" s="238" t="n">
        <v>228.2</v>
      </c>
      <c r="M439" s="239"/>
      <c r="N439" s="240"/>
      <c r="O439" s="241" t="n">
        <f aca="false">IF(ISERROR(L439*N439),0,L439*N439)</f>
        <v>0</v>
      </c>
      <c r="P439" s="242" t="n">
        <v>4607109926703</v>
      </c>
      <c r="Q439" s="243" t="s">
        <v>226</v>
      </c>
      <c r="R439" s="157"/>
      <c r="S439" s="244" t="n">
        <f aca="false">ROUND(L439/K439,2)</f>
        <v>32.6</v>
      </c>
      <c r="T439" s="157"/>
    </row>
    <row r="440" customFormat="false" ht="29.25" hidden="false" customHeight="true" outlineLevel="0" collapsed="false">
      <c r="A440" s="220" t="n">
        <v>424</v>
      </c>
      <c r="B440" s="228" t="n">
        <v>2806</v>
      </c>
      <c r="C440" s="229" t="s">
        <v>1749</v>
      </c>
      <c r="D440" s="230" t="s">
        <v>1750</v>
      </c>
      <c r="E440" s="231" t="s">
        <v>1751</v>
      </c>
      <c r="F440" s="232" t="str">
        <f aca="false">HYPERLINK("http://www.gardenbulbs.ru/images/Lilium_CL/thumbnails/"&amp;C440&amp;".jpg","фото")</f>
        <v>фото</v>
      </c>
      <c r="G440" s="233"/>
      <c r="H440" s="234" t="s">
        <v>1752</v>
      </c>
      <c r="I440" s="235" t="n">
        <v>110</v>
      </c>
      <c r="J440" s="236" t="s">
        <v>139</v>
      </c>
      <c r="K440" s="237" t="n">
        <v>3</v>
      </c>
      <c r="L440" s="238" t="n">
        <v>161.8</v>
      </c>
      <c r="M440" s="239"/>
      <c r="N440" s="240"/>
      <c r="O440" s="241" t="n">
        <f aca="false">IF(ISERROR(L440*N440),0,L440*N440)</f>
        <v>0</v>
      </c>
      <c r="P440" s="242" t="n">
        <v>4607109964927</v>
      </c>
      <c r="Q440" s="243"/>
      <c r="R440" s="157"/>
      <c r="S440" s="244" t="n">
        <f aca="false">ROUND(L440/K440,2)</f>
        <v>53.93</v>
      </c>
      <c r="T440" s="157"/>
    </row>
    <row r="441" customFormat="false" ht="29.25" hidden="false" customHeight="true" outlineLevel="0" collapsed="false">
      <c r="A441" s="220" t="n">
        <v>425</v>
      </c>
      <c r="B441" s="228" t="n">
        <v>447</v>
      </c>
      <c r="C441" s="229" t="s">
        <v>1753</v>
      </c>
      <c r="D441" s="230" t="s">
        <v>1754</v>
      </c>
      <c r="E441" s="231" t="s">
        <v>1755</v>
      </c>
      <c r="F441" s="232" t="str">
        <f aca="false">HYPERLINK("http://www.gardenbulbs.ru/images/Lilium_CL/thumbnails/"&amp;C441&amp;".jpg","фото")</f>
        <v>фото</v>
      </c>
      <c r="G441" s="233"/>
      <c r="H441" s="234" t="s">
        <v>1756</v>
      </c>
      <c r="I441" s="235" t="n">
        <v>110</v>
      </c>
      <c r="J441" s="236" t="s">
        <v>139</v>
      </c>
      <c r="K441" s="237" t="n">
        <v>5</v>
      </c>
      <c r="L441" s="238" t="n">
        <v>263.4</v>
      </c>
      <c r="M441" s="239"/>
      <c r="N441" s="240"/>
      <c r="O441" s="241" t="n">
        <f aca="false">IF(ISERROR(L441*N441),0,L441*N441)</f>
        <v>0</v>
      </c>
      <c r="P441" s="242" t="n">
        <v>4607109962084</v>
      </c>
      <c r="Q441" s="243"/>
      <c r="R441" s="157"/>
      <c r="S441" s="244" t="n">
        <f aca="false">ROUND(L441/K441,2)</f>
        <v>52.68</v>
      </c>
      <c r="T441" s="157"/>
    </row>
    <row r="442" customFormat="false" ht="29.25" hidden="false" customHeight="true" outlineLevel="0" collapsed="false">
      <c r="A442" s="220" t="n">
        <v>426</v>
      </c>
      <c r="B442" s="228" t="n">
        <v>1524</v>
      </c>
      <c r="C442" s="229" t="s">
        <v>1757</v>
      </c>
      <c r="D442" s="230" t="s">
        <v>1758</v>
      </c>
      <c r="E442" s="231" t="s">
        <v>1759</v>
      </c>
      <c r="F442" s="232" t="str">
        <f aca="false">HYPERLINK("http://www.gardenbulbs.ru/images/Lilium_CL/thumbnails/"&amp;C442&amp;".jpg","фото")</f>
        <v>фото</v>
      </c>
      <c r="G442" s="233"/>
      <c r="H442" s="234" t="s">
        <v>1760</v>
      </c>
      <c r="I442" s="235" t="n">
        <v>110</v>
      </c>
      <c r="J442" s="236" t="s">
        <v>139</v>
      </c>
      <c r="K442" s="237" t="n">
        <v>10</v>
      </c>
      <c r="L442" s="238" t="n">
        <v>224.3</v>
      </c>
      <c r="M442" s="239"/>
      <c r="N442" s="240"/>
      <c r="O442" s="241" t="n">
        <f aca="false">IF(ISERROR(L442*N442),0,L442*N442)</f>
        <v>0</v>
      </c>
      <c r="P442" s="242" t="n">
        <v>4607109964019</v>
      </c>
      <c r="Q442" s="243"/>
      <c r="R442" s="157"/>
      <c r="S442" s="244" t="n">
        <f aca="false">ROUND(L442/K442,2)</f>
        <v>22.43</v>
      </c>
      <c r="T442" s="157"/>
    </row>
    <row r="443" customFormat="false" ht="15.75" hidden="false" customHeight="false" outlineLevel="0" collapsed="false">
      <c r="A443" s="220" t="n">
        <v>427</v>
      </c>
      <c r="B443" s="264"/>
      <c r="C443" s="264"/>
      <c r="D443" s="261" t="s">
        <v>1761</v>
      </c>
      <c r="E443" s="261"/>
      <c r="F443" s="259"/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157"/>
      <c r="S443" s="157"/>
      <c r="T443" s="157"/>
    </row>
    <row r="444" customFormat="false" ht="29.25" hidden="false" customHeight="true" outlineLevel="0" collapsed="false">
      <c r="A444" s="220" t="n">
        <v>428</v>
      </c>
      <c r="B444" s="228" t="n">
        <v>10677</v>
      </c>
      <c r="C444" s="229" t="s">
        <v>1762</v>
      </c>
      <c r="D444" s="230" t="s">
        <v>1763</v>
      </c>
      <c r="E444" s="231" t="s">
        <v>1764</v>
      </c>
      <c r="F444" s="232" t="str">
        <f aca="false">HYPERLINK("http://www.gardenbulbs.ru/images/Lilium_CL/thumbnails/"&amp;C444&amp;".jpg","фото")</f>
        <v>фото</v>
      </c>
      <c r="G444" s="233"/>
      <c r="H444" s="234" t="s">
        <v>1765</v>
      </c>
      <c r="I444" s="235" t="n">
        <v>120</v>
      </c>
      <c r="J444" s="236" t="s">
        <v>247</v>
      </c>
      <c r="K444" s="237" t="n">
        <v>7</v>
      </c>
      <c r="L444" s="238" t="n">
        <v>207.7</v>
      </c>
      <c r="M444" s="239"/>
      <c r="N444" s="240"/>
      <c r="O444" s="241" t="n">
        <f aca="false">IF(ISERROR(L444*N444),0,L444*N444)</f>
        <v>0</v>
      </c>
      <c r="P444" s="242" t="n">
        <v>4607109926475</v>
      </c>
      <c r="Q444" s="243" t="s">
        <v>226</v>
      </c>
      <c r="R444" s="157"/>
      <c r="S444" s="244" t="n">
        <f aca="false">ROUND(L444/K444,2)</f>
        <v>29.67</v>
      </c>
      <c r="T444" s="157"/>
    </row>
    <row r="445" customFormat="false" ht="29.25" hidden="false" customHeight="true" outlineLevel="0" collapsed="false">
      <c r="A445" s="220" t="n">
        <v>429</v>
      </c>
      <c r="B445" s="228" t="n">
        <v>4362</v>
      </c>
      <c r="C445" s="229" t="s">
        <v>1766</v>
      </c>
      <c r="D445" s="230" t="s">
        <v>1767</v>
      </c>
      <c r="E445" s="231" t="s">
        <v>1768</v>
      </c>
      <c r="F445" s="232" t="str">
        <f aca="false">HYPERLINK("http://www.gardenbulbs.ru/images/Lilium_CL/thumbnails/"&amp;C445&amp;".jpg","фото")</f>
        <v>фото</v>
      </c>
      <c r="G445" s="233"/>
      <c r="H445" s="234" t="s">
        <v>1769</v>
      </c>
      <c r="I445" s="235" t="n">
        <v>120</v>
      </c>
      <c r="J445" s="236" t="s">
        <v>247</v>
      </c>
      <c r="K445" s="237" t="n">
        <v>5</v>
      </c>
      <c r="L445" s="238" t="n">
        <v>204.8</v>
      </c>
      <c r="M445" s="239"/>
      <c r="N445" s="240"/>
      <c r="O445" s="241" t="n">
        <f aca="false">IF(ISERROR(L445*N445),0,L445*N445)</f>
        <v>0</v>
      </c>
      <c r="P445" s="242" t="n">
        <v>4607109987834</v>
      </c>
      <c r="Q445" s="243"/>
      <c r="R445" s="157"/>
      <c r="S445" s="244" t="n">
        <f aca="false">ROUND(L445/K445,2)</f>
        <v>40.96</v>
      </c>
      <c r="T445" s="157"/>
    </row>
    <row r="446" customFormat="false" ht="29.25" hidden="false" customHeight="true" outlineLevel="0" collapsed="false">
      <c r="A446" s="220" t="n">
        <v>430</v>
      </c>
      <c r="B446" s="228" t="n">
        <v>265</v>
      </c>
      <c r="C446" s="229" t="s">
        <v>1770</v>
      </c>
      <c r="D446" s="245" t="s">
        <v>1771</v>
      </c>
      <c r="E446" s="246" t="s">
        <v>1772</v>
      </c>
      <c r="F446" s="247" t="str">
        <f aca="false">HYPERLINK("http://www.gardenbulbs.ru/images/Lilium_CL/thumbnails/"&amp;C446&amp;".jpg","фото")</f>
        <v>фото</v>
      </c>
      <c r="G446" s="248"/>
      <c r="H446" s="249" t="s">
        <v>1773</v>
      </c>
      <c r="I446" s="250" t="n">
        <v>110</v>
      </c>
      <c r="J446" s="251" t="s">
        <v>247</v>
      </c>
      <c r="K446" s="252" t="n">
        <v>5</v>
      </c>
      <c r="L446" s="253" t="n">
        <v>349.4</v>
      </c>
      <c r="M446" s="254" t="s">
        <v>192</v>
      </c>
      <c r="N446" s="240"/>
      <c r="O446" s="241" t="n">
        <f aca="false">IF(ISERROR(L446*N446),0,L446*N446)</f>
        <v>0</v>
      </c>
      <c r="P446" s="242" t="n">
        <v>4607109961261</v>
      </c>
      <c r="Q446" s="243"/>
      <c r="R446" s="157"/>
      <c r="S446" s="244" t="n">
        <f aca="false">ROUND(L446/K446,2)</f>
        <v>69.88</v>
      </c>
      <c r="T446" s="157"/>
    </row>
    <row r="447" customFormat="false" ht="51" hidden="false" customHeight="true" outlineLevel="0" collapsed="false">
      <c r="A447" s="220" t="n">
        <v>431</v>
      </c>
      <c r="B447" s="228" t="n">
        <v>1420</v>
      </c>
      <c r="C447" s="229" t="s">
        <v>1774</v>
      </c>
      <c r="D447" s="230" t="s">
        <v>1775</v>
      </c>
      <c r="E447" s="231" t="s">
        <v>1776</v>
      </c>
      <c r="F447" s="232" t="str">
        <f aca="false">HYPERLINK("http://www.gardenbulbs.ru/images/Lilium_CL/thumbnails/"&amp;C447&amp;".jpg","фото")</f>
        <v>фото</v>
      </c>
      <c r="G447" s="233"/>
      <c r="H447" s="234" t="s">
        <v>1777</v>
      </c>
      <c r="I447" s="235" t="n">
        <v>120</v>
      </c>
      <c r="J447" s="236" t="s">
        <v>139</v>
      </c>
      <c r="K447" s="237" t="n">
        <v>5</v>
      </c>
      <c r="L447" s="238" t="n">
        <v>239</v>
      </c>
      <c r="M447" s="239"/>
      <c r="N447" s="240"/>
      <c r="O447" s="241" t="n">
        <f aca="false">IF(ISERROR(L447*N447),0,L447*N447)</f>
        <v>0</v>
      </c>
      <c r="P447" s="242" t="n">
        <v>4607109964224</v>
      </c>
      <c r="Q447" s="243"/>
      <c r="R447" s="157"/>
      <c r="S447" s="244" t="n">
        <f aca="false">ROUND(L447/K447,2)</f>
        <v>47.8</v>
      </c>
      <c r="T447" s="157"/>
    </row>
    <row r="448" customFormat="false" ht="51" hidden="false" customHeight="true" outlineLevel="0" collapsed="false">
      <c r="A448" s="220" t="n">
        <v>432</v>
      </c>
      <c r="B448" s="228" t="n">
        <v>5373</v>
      </c>
      <c r="C448" s="229" t="s">
        <v>1778</v>
      </c>
      <c r="D448" s="245" t="s">
        <v>1779</v>
      </c>
      <c r="E448" s="246" t="s">
        <v>1780</v>
      </c>
      <c r="F448" s="247" t="str">
        <f aca="false">HYPERLINK("http://www.gardenbulbs.ru/images/Lilium_CL/thumbnails/"&amp;C448&amp;".jpg","фото")</f>
        <v>фото</v>
      </c>
      <c r="G448" s="248"/>
      <c r="H448" s="249" t="s">
        <v>1781</v>
      </c>
      <c r="I448" s="250" t="n">
        <v>100</v>
      </c>
      <c r="J448" s="251" t="s">
        <v>139</v>
      </c>
      <c r="K448" s="252" t="n">
        <v>3</v>
      </c>
      <c r="L448" s="253" t="n">
        <v>296.6</v>
      </c>
      <c r="M448" s="254" t="s">
        <v>192</v>
      </c>
      <c r="N448" s="240"/>
      <c r="O448" s="241" t="n">
        <f aca="false">IF(ISERROR(L448*N448),0,L448*N448)</f>
        <v>0</v>
      </c>
      <c r="P448" s="242" t="n">
        <v>4607109937501</v>
      </c>
      <c r="Q448" s="243"/>
      <c r="R448" s="157"/>
      <c r="S448" s="244" t="n">
        <f aca="false">ROUND(L448/K448,2)</f>
        <v>98.87</v>
      </c>
      <c r="T448" s="157"/>
    </row>
    <row r="449" customFormat="false" ht="29.25" hidden="false" customHeight="true" outlineLevel="0" collapsed="false">
      <c r="A449" s="220" t="n">
        <v>433</v>
      </c>
      <c r="B449" s="228" t="n">
        <v>3792</v>
      </c>
      <c r="C449" s="229" t="s">
        <v>1782</v>
      </c>
      <c r="D449" s="230" t="s">
        <v>1783</v>
      </c>
      <c r="E449" s="231" t="s">
        <v>1784</v>
      </c>
      <c r="F449" s="232" t="str">
        <f aca="false">HYPERLINK("http://www.gardenbulbs.ru/images/Lilium_CL/thumbnails/"&amp;C449&amp;".jpg","фото")</f>
        <v>фото</v>
      </c>
      <c r="G449" s="233"/>
      <c r="H449" s="234" t="s">
        <v>1785</v>
      </c>
      <c r="I449" s="235" t="n">
        <v>120</v>
      </c>
      <c r="J449" s="236" t="s">
        <v>247</v>
      </c>
      <c r="K449" s="237" t="n">
        <v>7</v>
      </c>
      <c r="L449" s="238" t="n">
        <v>241.9</v>
      </c>
      <c r="M449" s="239"/>
      <c r="N449" s="240"/>
      <c r="O449" s="241" t="n">
        <f aca="false">IF(ISERROR(L449*N449),0,L449*N449)</f>
        <v>0</v>
      </c>
      <c r="P449" s="242" t="n">
        <v>4607109980101</v>
      </c>
      <c r="Q449" s="243"/>
      <c r="R449" s="157"/>
      <c r="S449" s="244" t="n">
        <f aca="false">ROUND(L449/K449,2)</f>
        <v>34.56</v>
      </c>
      <c r="T449" s="157"/>
    </row>
    <row r="450" customFormat="false" ht="29.25" hidden="false" customHeight="true" outlineLevel="0" collapsed="false">
      <c r="A450" s="220" t="n">
        <v>434</v>
      </c>
      <c r="B450" s="228" t="n">
        <v>2808</v>
      </c>
      <c r="C450" s="229" t="s">
        <v>1786</v>
      </c>
      <c r="D450" s="230" t="s">
        <v>1787</v>
      </c>
      <c r="E450" s="231" t="s">
        <v>1788</v>
      </c>
      <c r="F450" s="232" t="str">
        <f aca="false">HYPERLINK("http://www.gardenbulbs.ru/images/Lilium_CL/thumbnails/"&amp;C450&amp;".jpg","фото")</f>
        <v>фото</v>
      </c>
      <c r="G450" s="233"/>
      <c r="H450" s="234" t="s">
        <v>1789</v>
      </c>
      <c r="I450" s="235" t="n">
        <v>120</v>
      </c>
      <c r="J450" s="236" t="s">
        <v>139</v>
      </c>
      <c r="K450" s="237" t="n">
        <v>7</v>
      </c>
      <c r="L450" s="238" t="n">
        <v>228.2</v>
      </c>
      <c r="M450" s="239"/>
      <c r="N450" s="240"/>
      <c r="O450" s="241" t="n">
        <f aca="false">IF(ISERROR(L450*N450),0,L450*N450)</f>
        <v>0</v>
      </c>
      <c r="P450" s="242" t="n">
        <v>4607109960912</v>
      </c>
      <c r="Q450" s="243"/>
      <c r="R450" s="157"/>
      <c r="S450" s="244" t="n">
        <f aca="false">ROUND(L450/K450,2)</f>
        <v>32.6</v>
      </c>
      <c r="T450" s="157"/>
    </row>
    <row r="451" customFormat="false" ht="29.25" hidden="false" customHeight="true" outlineLevel="0" collapsed="false">
      <c r="A451" s="220" t="n">
        <v>435</v>
      </c>
      <c r="B451" s="228" t="n">
        <v>7146</v>
      </c>
      <c r="C451" s="229" t="s">
        <v>1790</v>
      </c>
      <c r="D451" s="230" t="s">
        <v>1791</v>
      </c>
      <c r="E451" s="231" t="s">
        <v>1792</v>
      </c>
      <c r="F451" s="232" t="str">
        <f aca="false">HYPERLINK("http://www.gardenbulbs.ru/images/Lilium_CL/thumbnails/"&amp;C451&amp;".jpg","фото")</f>
        <v>фото</v>
      </c>
      <c r="G451" s="233"/>
      <c r="H451" s="234" t="s">
        <v>1793</v>
      </c>
      <c r="I451" s="235" t="n">
        <v>120</v>
      </c>
      <c r="J451" s="236" t="s">
        <v>139</v>
      </c>
      <c r="K451" s="237" t="n">
        <v>5</v>
      </c>
      <c r="L451" s="238" t="n">
        <v>234.1</v>
      </c>
      <c r="M451" s="239"/>
      <c r="N451" s="240"/>
      <c r="O451" s="241" t="n">
        <f aca="false">IF(ISERROR(L451*N451),0,L451*N451)</f>
        <v>0</v>
      </c>
      <c r="P451" s="242" t="n">
        <v>4607109947906</v>
      </c>
      <c r="Q451" s="243"/>
      <c r="R451" s="157"/>
      <c r="S451" s="244" t="n">
        <f aca="false">ROUND(L451/K451,2)</f>
        <v>46.82</v>
      </c>
      <c r="T451" s="157"/>
    </row>
    <row r="452" customFormat="false" ht="29.25" hidden="false" customHeight="true" outlineLevel="0" collapsed="false">
      <c r="A452" s="220" t="n">
        <v>436</v>
      </c>
      <c r="B452" s="228" t="n">
        <v>10678</v>
      </c>
      <c r="C452" s="229" t="s">
        <v>1794</v>
      </c>
      <c r="D452" s="230" t="s">
        <v>1795</v>
      </c>
      <c r="E452" s="231" t="s">
        <v>1796</v>
      </c>
      <c r="F452" s="232" t="str">
        <f aca="false">HYPERLINK("http://www.gardenbulbs.ru/images/Lilium_CL/thumbnails/"&amp;C452&amp;".jpg","фото")</f>
        <v>фото</v>
      </c>
      <c r="G452" s="233"/>
      <c r="H452" s="234" t="s">
        <v>1797</v>
      </c>
      <c r="I452" s="235" t="n">
        <v>120</v>
      </c>
      <c r="J452" s="236" t="s">
        <v>139</v>
      </c>
      <c r="K452" s="237" t="n">
        <v>10</v>
      </c>
      <c r="L452" s="238" t="n">
        <v>243.9</v>
      </c>
      <c r="M452" s="239"/>
      <c r="N452" s="240"/>
      <c r="O452" s="241" t="n">
        <f aca="false">IF(ISERROR(L452*N452),0,L452*N452)</f>
        <v>0</v>
      </c>
      <c r="P452" s="242" t="n">
        <v>4607109926468</v>
      </c>
      <c r="Q452" s="243" t="s">
        <v>226</v>
      </c>
      <c r="R452" s="157"/>
      <c r="S452" s="244" t="n">
        <f aca="false">ROUND(L452/K452,2)</f>
        <v>24.39</v>
      </c>
      <c r="T452" s="157"/>
    </row>
    <row r="453" customFormat="false" ht="29.25" hidden="false" customHeight="true" outlineLevel="0" collapsed="false">
      <c r="A453" s="220" t="n">
        <v>437</v>
      </c>
      <c r="B453" s="228" t="n">
        <v>1428</v>
      </c>
      <c r="C453" s="229" t="s">
        <v>1798</v>
      </c>
      <c r="D453" s="230" t="s">
        <v>1799</v>
      </c>
      <c r="E453" s="231" t="s">
        <v>1800</v>
      </c>
      <c r="F453" s="232" t="str">
        <f aca="false">HYPERLINK("http://www.gardenbulbs.ru/images/Lilium_CL/thumbnails/"&amp;C453&amp;".jpg","фото")</f>
        <v>фото</v>
      </c>
      <c r="G453" s="233"/>
      <c r="H453" s="234" t="s">
        <v>1801</v>
      </c>
      <c r="I453" s="235" t="n">
        <v>100</v>
      </c>
      <c r="J453" s="236" t="s">
        <v>139</v>
      </c>
      <c r="K453" s="237" t="n">
        <v>5</v>
      </c>
      <c r="L453" s="238" t="n">
        <v>229.2</v>
      </c>
      <c r="M453" s="239"/>
      <c r="N453" s="240"/>
      <c r="O453" s="241" t="n">
        <f aca="false">IF(ISERROR(L453*N453),0,L453*N453)</f>
        <v>0</v>
      </c>
      <c r="P453" s="242" t="n">
        <v>4607109964248</v>
      </c>
      <c r="Q453" s="243"/>
      <c r="R453" s="157"/>
      <c r="S453" s="244" t="n">
        <f aca="false">ROUND(L453/K453,2)</f>
        <v>45.84</v>
      </c>
      <c r="T453" s="157"/>
    </row>
    <row r="454" customFormat="false" ht="29.25" hidden="false" customHeight="true" outlineLevel="0" collapsed="false">
      <c r="A454" s="220" t="n">
        <v>438</v>
      </c>
      <c r="B454" s="228" t="n">
        <v>3630</v>
      </c>
      <c r="C454" s="229" t="s">
        <v>1802</v>
      </c>
      <c r="D454" s="230" t="s">
        <v>1803</v>
      </c>
      <c r="E454" s="231" t="s">
        <v>1804</v>
      </c>
      <c r="F454" s="232" t="str">
        <f aca="false">HYPERLINK("http://www.gardenbulbs.ru/images/Lilium_CL/thumbnails/"&amp;C454&amp;".jpg","фото")</f>
        <v>фото</v>
      </c>
      <c r="G454" s="233"/>
      <c r="H454" s="234" t="s">
        <v>1805</v>
      </c>
      <c r="I454" s="235" t="n">
        <v>120</v>
      </c>
      <c r="J454" s="236" t="s">
        <v>247</v>
      </c>
      <c r="K454" s="237" t="n">
        <v>5</v>
      </c>
      <c r="L454" s="238" t="n">
        <v>224.3</v>
      </c>
      <c r="M454" s="239"/>
      <c r="N454" s="240"/>
      <c r="O454" s="241" t="n">
        <f aca="false">IF(ISERROR(L454*N454),0,L454*N454)</f>
        <v>0</v>
      </c>
      <c r="P454" s="242" t="n">
        <v>4607109971482</v>
      </c>
      <c r="Q454" s="243"/>
      <c r="R454" s="157"/>
      <c r="S454" s="244" t="n">
        <f aca="false">ROUND(L454/K454,2)</f>
        <v>44.86</v>
      </c>
      <c r="T454" s="157"/>
    </row>
    <row r="455" customFormat="false" ht="29.25" hidden="false" customHeight="true" outlineLevel="0" collapsed="false">
      <c r="A455" s="220" t="n">
        <v>439</v>
      </c>
      <c r="B455" s="228" t="n">
        <v>2807</v>
      </c>
      <c r="C455" s="229" t="s">
        <v>1806</v>
      </c>
      <c r="D455" s="230" t="s">
        <v>1807</v>
      </c>
      <c r="E455" s="231" t="s">
        <v>1808</v>
      </c>
      <c r="F455" s="232" t="str">
        <f aca="false">HYPERLINK("http://www.gardenbulbs.ru/images/Lilium_CL/thumbnails/"&amp;C455&amp;".jpg","фото")</f>
        <v>фото</v>
      </c>
      <c r="G455" s="233"/>
      <c r="H455" s="234" t="s">
        <v>1809</v>
      </c>
      <c r="I455" s="235" t="n">
        <v>120</v>
      </c>
      <c r="J455" s="236" t="s">
        <v>139</v>
      </c>
      <c r="K455" s="237" t="n">
        <v>5</v>
      </c>
      <c r="L455" s="238" t="n">
        <v>175.5</v>
      </c>
      <c r="M455" s="239"/>
      <c r="N455" s="240"/>
      <c r="O455" s="241" t="n">
        <f aca="false">IF(ISERROR(L455*N455),0,L455*N455)</f>
        <v>0</v>
      </c>
      <c r="P455" s="242" t="n">
        <v>4607109961391</v>
      </c>
      <c r="Q455" s="243"/>
      <c r="R455" s="157"/>
      <c r="S455" s="244" t="n">
        <f aca="false">ROUND(L455/K455,2)</f>
        <v>35.1</v>
      </c>
      <c r="T455" s="157"/>
    </row>
    <row r="456" customFormat="false" ht="29.25" hidden="false" customHeight="true" outlineLevel="0" collapsed="false">
      <c r="A456" s="220" t="n">
        <v>440</v>
      </c>
      <c r="B456" s="228" t="n">
        <v>411</v>
      </c>
      <c r="C456" s="229" t="s">
        <v>1810</v>
      </c>
      <c r="D456" s="245" t="s">
        <v>1811</v>
      </c>
      <c r="E456" s="246" t="s">
        <v>1812</v>
      </c>
      <c r="F456" s="247" t="str">
        <f aca="false">HYPERLINK("http://www.gardenbulbs.ru/images/Lilium_CL/thumbnails/"&amp;C456&amp;".jpg","фото")</f>
        <v>фото</v>
      </c>
      <c r="G456" s="248"/>
      <c r="H456" s="249" t="s">
        <v>1813</v>
      </c>
      <c r="I456" s="250" t="n">
        <v>120</v>
      </c>
      <c r="J456" s="251" t="s">
        <v>247</v>
      </c>
      <c r="K456" s="252" t="n">
        <v>5</v>
      </c>
      <c r="L456" s="253" t="n">
        <v>349.4</v>
      </c>
      <c r="M456" s="254" t="s">
        <v>192</v>
      </c>
      <c r="N456" s="240"/>
      <c r="O456" s="241" t="n">
        <f aca="false">IF(ISERROR(L456*N456),0,L456*N456)</f>
        <v>0</v>
      </c>
      <c r="P456" s="242" t="n">
        <v>4607109962107</v>
      </c>
      <c r="Q456" s="243"/>
      <c r="R456" s="157"/>
      <c r="S456" s="244" t="n">
        <f aca="false">ROUND(L456/K456,2)</f>
        <v>69.88</v>
      </c>
      <c r="T456" s="157"/>
    </row>
    <row r="457" customFormat="false" ht="29.25" hidden="false" customHeight="true" outlineLevel="0" collapsed="false">
      <c r="A457" s="220" t="n">
        <v>441</v>
      </c>
      <c r="B457" s="228" t="n">
        <v>1419</v>
      </c>
      <c r="C457" s="229" t="s">
        <v>1814</v>
      </c>
      <c r="D457" s="230" t="s">
        <v>1815</v>
      </c>
      <c r="E457" s="231" t="s">
        <v>1816</v>
      </c>
      <c r="F457" s="232" t="str">
        <f aca="false">HYPERLINK("http://www.gardenbulbs.ru/images/Lilium_CL/thumbnails/"&amp;C457&amp;".jpg","фото")</f>
        <v>фото</v>
      </c>
      <c r="G457" s="233"/>
      <c r="H457" s="234" t="s">
        <v>1817</v>
      </c>
      <c r="I457" s="235" t="n">
        <v>125</v>
      </c>
      <c r="J457" s="236" t="s">
        <v>247</v>
      </c>
      <c r="K457" s="237" t="n">
        <v>7</v>
      </c>
      <c r="L457" s="238" t="n">
        <v>228.2</v>
      </c>
      <c r="M457" s="239"/>
      <c r="N457" s="240"/>
      <c r="O457" s="241" t="n">
        <f aca="false">IF(ISERROR(L457*N457),0,L457*N457)</f>
        <v>0</v>
      </c>
      <c r="P457" s="242" t="n">
        <v>4607109929582</v>
      </c>
      <c r="Q457" s="243"/>
      <c r="R457" s="157"/>
      <c r="S457" s="244" t="n">
        <f aca="false">ROUND(L457/K457,2)</f>
        <v>32.6</v>
      </c>
      <c r="T457" s="157"/>
    </row>
    <row r="458" customFormat="false" ht="29.25" hidden="false" customHeight="true" outlineLevel="0" collapsed="false">
      <c r="A458" s="220" t="n">
        <v>442</v>
      </c>
      <c r="B458" s="228" t="n">
        <v>3793</v>
      </c>
      <c r="C458" s="229" t="s">
        <v>1818</v>
      </c>
      <c r="D458" s="230" t="s">
        <v>1819</v>
      </c>
      <c r="E458" s="231" t="s">
        <v>1820</v>
      </c>
      <c r="F458" s="232" t="str">
        <f aca="false">HYPERLINK("http://www.gardenbulbs.ru/images/Lilium_CL/thumbnails/"&amp;C458&amp;".jpg","фото")</f>
        <v>фото</v>
      </c>
      <c r="G458" s="233"/>
      <c r="H458" s="234" t="s">
        <v>1821</v>
      </c>
      <c r="I458" s="235" t="n">
        <v>120</v>
      </c>
      <c r="J458" s="236" t="s">
        <v>247</v>
      </c>
      <c r="K458" s="237" t="n">
        <v>5</v>
      </c>
      <c r="L458" s="238" t="n">
        <v>199.9</v>
      </c>
      <c r="M458" s="239"/>
      <c r="N458" s="240"/>
      <c r="O458" s="241" t="n">
        <f aca="false">IF(ISERROR(L458*N458),0,L458*N458)</f>
        <v>0</v>
      </c>
      <c r="P458" s="242" t="n">
        <v>4607109980118</v>
      </c>
      <c r="Q458" s="243"/>
      <c r="R458" s="157"/>
      <c r="S458" s="244" t="n">
        <f aca="false">ROUND(L458/K458,2)</f>
        <v>39.98</v>
      </c>
      <c r="T458" s="157"/>
    </row>
    <row r="459" customFormat="false" ht="29.25" hidden="false" customHeight="true" outlineLevel="0" collapsed="false">
      <c r="A459" s="220" t="n">
        <v>443</v>
      </c>
      <c r="B459" s="228" t="n">
        <v>9429</v>
      </c>
      <c r="C459" s="229" t="s">
        <v>1822</v>
      </c>
      <c r="D459" s="230" t="s">
        <v>1823</v>
      </c>
      <c r="E459" s="231" t="s">
        <v>1824</v>
      </c>
      <c r="F459" s="232" t="str">
        <f aca="false">HYPERLINK("http://www.gardenbulbs.ru/images/Lilium_CL/thumbnails/"&amp;C459&amp;".jpg","фото")</f>
        <v>фото</v>
      </c>
      <c r="G459" s="233"/>
      <c r="H459" s="234" t="s">
        <v>1825</v>
      </c>
      <c r="I459" s="235" t="n">
        <v>115</v>
      </c>
      <c r="J459" s="236" t="s">
        <v>247</v>
      </c>
      <c r="K459" s="237" t="n">
        <v>5</v>
      </c>
      <c r="L459" s="238" t="n">
        <v>156</v>
      </c>
      <c r="M459" s="239"/>
      <c r="N459" s="240"/>
      <c r="O459" s="241" t="n">
        <f aca="false">IF(ISERROR(L459*N459),0,L459*N459)</f>
        <v>0</v>
      </c>
      <c r="P459" s="242" t="n">
        <v>4607109953501</v>
      </c>
      <c r="Q459" s="243"/>
      <c r="R459" s="157"/>
      <c r="S459" s="244" t="n">
        <f aca="false">ROUND(L459/K459,2)</f>
        <v>31.2</v>
      </c>
      <c r="T459" s="157"/>
    </row>
    <row r="460" customFormat="false" ht="29.25" hidden="false" customHeight="true" outlineLevel="0" collapsed="false">
      <c r="A460" s="220" t="n">
        <v>444</v>
      </c>
      <c r="B460" s="228" t="n">
        <v>3796</v>
      </c>
      <c r="C460" s="229" t="s">
        <v>1826</v>
      </c>
      <c r="D460" s="230" t="s">
        <v>1827</v>
      </c>
      <c r="E460" s="231" t="s">
        <v>1828</v>
      </c>
      <c r="F460" s="232" t="str">
        <f aca="false">HYPERLINK("http://www.gardenbulbs.ru/images/Lilium_CL/thumbnails/"&amp;C460&amp;".jpg","фото")</f>
        <v>фото</v>
      </c>
      <c r="G460" s="233"/>
      <c r="H460" s="234" t="s">
        <v>1829</v>
      </c>
      <c r="I460" s="235" t="n">
        <v>120</v>
      </c>
      <c r="J460" s="236" t="s">
        <v>1830</v>
      </c>
      <c r="K460" s="237" t="n">
        <v>7</v>
      </c>
      <c r="L460" s="238" t="n">
        <v>200.9</v>
      </c>
      <c r="M460" s="239"/>
      <c r="N460" s="240"/>
      <c r="O460" s="241" t="n">
        <f aca="false">IF(ISERROR(L460*N460),0,L460*N460)</f>
        <v>0</v>
      </c>
      <c r="P460" s="242" t="n">
        <v>4607109980149</v>
      </c>
      <c r="Q460" s="243"/>
      <c r="R460" s="157"/>
      <c r="S460" s="244" t="n">
        <f aca="false">ROUND(L460/K460,2)</f>
        <v>28.7</v>
      </c>
      <c r="T460" s="157"/>
    </row>
    <row r="461" customFormat="false" ht="29.25" hidden="false" customHeight="true" outlineLevel="0" collapsed="false">
      <c r="A461" s="220" t="n">
        <v>445</v>
      </c>
      <c r="B461" s="228" t="n">
        <v>7148</v>
      </c>
      <c r="C461" s="229" t="s">
        <v>1831</v>
      </c>
      <c r="D461" s="230" t="s">
        <v>1832</v>
      </c>
      <c r="E461" s="231" t="s">
        <v>1833</v>
      </c>
      <c r="F461" s="232" t="str">
        <f aca="false">HYPERLINK("http://www.gardenbulbs.ru/images/Lilium_CL/thumbnails/"&amp;C461&amp;".jpg","фото")</f>
        <v>фото</v>
      </c>
      <c r="G461" s="233"/>
      <c r="H461" s="234" t="s">
        <v>1834</v>
      </c>
      <c r="I461" s="235" t="n">
        <v>120</v>
      </c>
      <c r="J461" s="236" t="s">
        <v>139</v>
      </c>
      <c r="K461" s="237" t="n">
        <v>7</v>
      </c>
      <c r="L461" s="238" t="n">
        <v>168.1</v>
      </c>
      <c r="M461" s="239"/>
      <c r="N461" s="240"/>
      <c r="O461" s="241" t="n">
        <f aca="false">IF(ISERROR(L461*N461),0,L461*N461)</f>
        <v>0</v>
      </c>
      <c r="P461" s="242" t="n">
        <v>4607109947920</v>
      </c>
      <c r="Q461" s="243"/>
      <c r="R461" s="157"/>
      <c r="S461" s="244" t="n">
        <f aca="false">ROUND(L461/K461,2)</f>
        <v>24.01</v>
      </c>
      <c r="T461" s="157"/>
    </row>
    <row r="462" customFormat="false" ht="29.25" hidden="false" customHeight="true" outlineLevel="0" collapsed="false">
      <c r="A462" s="220" t="n">
        <v>446</v>
      </c>
      <c r="B462" s="228" t="n">
        <v>7149</v>
      </c>
      <c r="C462" s="229" t="s">
        <v>1835</v>
      </c>
      <c r="D462" s="230" t="s">
        <v>1836</v>
      </c>
      <c r="E462" s="231" t="s">
        <v>1837</v>
      </c>
      <c r="F462" s="232" t="str">
        <f aca="false">HYPERLINK("http://www.gardenbulbs.ru/images/Lilium_CL/thumbnails/"&amp;C462&amp;".jpg","фото")</f>
        <v>фото</v>
      </c>
      <c r="G462" s="233"/>
      <c r="H462" s="234" t="s">
        <v>399</v>
      </c>
      <c r="I462" s="235" t="n">
        <v>110</v>
      </c>
      <c r="J462" s="236" t="s">
        <v>247</v>
      </c>
      <c r="K462" s="237" t="n">
        <v>7</v>
      </c>
      <c r="L462" s="238" t="n">
        <v>228.2</v>
      </c>
      <c r="M462" s="239"/>
      <c r="N462" s="240"/>
      <c r="O462" s="241" t="n">
        <f aca="false">IF(ISERROR(L462*N462),0,L462*N462)</f>
        <v>0</v>
      </c>
      <c r="P462" s="242" t="n">
        <v>4607109947937</v>
      </c>
      <c r="Q462" s="243"/>
      <c r="R462" s="157"/>
      <c r="S462" s="244" t="n">
        <f aca="false">ROUND(L462/K462,2)</f>
        <v>32.6</v>
      </c>
      <c r="T462" s="157"/>
    </row>
    <row r="463" customFormat="false" ht="29.25" hidden="false" customHeight="true" outlineLevel="0" collapsed="false">
      <c r="A463" s="220" t="n">
        <v>447</v>
      </c>
      <c r="B463" s="228" t="n">
        <v>5374</v>
      </c>
      <c r="C463" s="229" t="s">
        <v>1838</v>
      </c>
      <c r="D463" s="230" t="s">
        <v>1839</v>
      </c>
      <c r="E463" s="231" t="s">
        <v>1840</v>
      </c>
      <c r="F463" s="232" t="str">
        <f aca="false">HYPERLINK("http://www.gardenbulbs.ru/images/Lilium_CL/thumbnails/"&amp;C463&amp;".jpg","фото")</f>
        <v>фото</v>
      </c>
      <c r="G463" s="233"/>
      <c r="H463" s="234" t="s">
        <v>1841</v>
      </c>
      <c r="I463" s="235" t="n">
        <v>110</v>
      </c>
      <c r="J463" s="236" t="s">
        <v>247</v>
      </c>
      <c r="K463" s="237" t="n">
        <v>7</v>
      </c>
      <c r="L463" s="238" t="n">
        <v>262.4</v>
      </c>
      <c r="M463" s="239"/>
      <c r="N463" s="240"/>
      <c r="O463" s="241" t="n">
        <f aca="false">IF(ISERROR(L463*N463),0,L463*N463)</f>
        <v>0</v>
      </c>
      <c r="P463" s="242" t="n">
        <v>4607109937495</v>
      </c>
      <c r="Q463" s="243"/>
      <c r="R463" s="157"/>
      <c r="S463" s="244" t="n">
        <f aca="false">ROUND(L463/K463,2)</f>
        <v>37.49</v>
      </c>
      <c r="T463" s="157"/>
    </row>
    <row r="464" customFormat="false" ht="29.25" hidden="false" customHeight="true" outlineLevel="0" collapsed="false">
      <c r="A464" s="220" t="n">
        <v>448</v>
      </c>
      <c r="B464" s="228" t="n">
        <v>3641</v>
      </c>
      <c r="C464" s="229" t="s">
        <v>1842</v>
      </c>
      <c r="D464" s="230" t="s">
        <v>1843</v>
      </c>
      <c r="E464" s="231" t="s">
        <v>1844</v>
      </c>
      <c r="F464" s="232" t="str">
        <f aca="false">HYPERLINK("http://www.gardenbulbs.ru/images/Lilium_CL/thumbnails/"&amp;C464&amp;".jpg","фото")</f>
        <v>фото</v>
      </c>
      <c r="G464" s="233"/>
      <c r="H464" s="234" t="s">
        <v>1845</v>
      </c>
      <c r="I464" s="235" t="n">
        <v>105</v>
      </c>
      <c r="J464" s="236" t="s">
        <v>139</v>
      </c>
      <c r="K464" s="237" t="n">
        <v>5</v>
      </c>
      <c r="L464" s="238" t="n">
        <v>126.7</v>
      </c>
      <c r="M464" s="239"/>
      <c r="N464" s="240"/>
      <c r="O464" s="241" t="n">
        <f aca="false">IF(ISERROR(L464*N464),0,L464*N464)</f>
        <v>0</v>
      </c>
      <c r="P464" s="242" t="n">
        <v>4607109971512</v>
      </c>
      <c r="Q464" s="243"/>
      <c r="R464" s="157"/>
      <c r="S464" s="244" t="n">
        <f aca="false">ROUND(L464/K464,2)</f>
        <v>25.34</v>
      </c>
      <c r="T464" s="157"/>
    </row>
    <row r="465" customFormat="false" ht="29.25" hidden="false" customHeight="true" outlineLevel="0" collapsed="false">
      <c r="A465" s="220" t="n">
        <v>449</v>
      </c>
      <c r="B465" s="228" t="n">
        <v>10679</v>
      </c>
      <c r="C465" s="229" t="s">
        <v>1846</v>
      </c>
      <c r="D465" s="230" t="s">
        <v>1847</v>
      </c>
      <c r="E465" s="231" t="s">
        <v>1848</v>
      </c>
      <c r="F465" s="232" t="str">
        <f aca="false">HYPERLINK("http://www.gardenbulbs.ru/images/Lilium_CL/thumbnails/"&amp;C465&amp;".jpg","фото")</f>
        <v>фото</v>
      </c>
      <c r="G465" s="233"/>
      <c r="H465" s="234" t="s">
        <v>1849</v>
      </c>
      <c r="I465" s="235" t="n">
        <v>100</v>
      </c>
      <c r="J465" s="236" t="s">
        <v>247</v>
      </c>
      <c r="K465" s="237" t="n">
        <v>7</v>
      </c>
      <c r="L465" s="238" t="n">
        <v>214.6</v>
      </c>
      <c r="M465" s="239"/>
      <c r="N465" s="240"/>
      <c r="O465" s="241" t="n">
        <f aca="false">IF(ISERROR(L465*N465),0,L465*N465)</f>
        <v>0</v>
      </c>
      <c r="P465" s="242" t="n">
        <v>4607109926451</v>
      </c>
      <c r="Q465" s="243" t="s">
        <v>226</v>
      </c>
      <c r="R465" s="157"/>
      <c r="S465" s="244" t="n">
        <f aca="false">ROUND(L465/K465,2)</f>
        <v>30.66</v>
      </c>
      <c r="T465" s="157"/>
    </row>
    <row r="466" customFormat="false" ht="29.25" hidden="false" customHeight="true" outlineLevel="0" collapsed="false">
      <c r="A466" s="220" t="n">
        <v>450</v>
      </c>
      <c r="B466" s="228" t="n">
        <v>3795</v>
      </c>
      <c r="C466" s="229" t="s">
        <v>1850</v>
      </c>
      <c r="D466" s="230" t="s">
        <v>1851</v>
      </c>
      <c r="E466" s="231" t="s">
        <v>1852</v>
      </c>
      <c r="F466" s="232" t="str">
        <f aca="false">HYPERLINK("http://www.gardenbulbs.ru/images/Lilium_CL/thumbnails/"&amp;C466&amp;".jpg","фото")</f>
        <v>фото</v>
      </c>
      <c r="G466" s="233"/>
      <c r="H466" s="234" t="s">
        <v>1853</v>
      </c>
      <c r="I466" s="235" t="n">
        <v>105</v>
      </c>
      <c r="J466" s="236" t="s">
        <v>1830</v>
      </c>
      <c r="K466" s="237" t="n">
        <v>7</v>
      </c>
      <c r="L466" s="238" t="n">
        <v>180.4</v>
      </c>
      <c r="M466" s="239"/>
      <c r="N466" s="240"/>
      <c r="O466" s="241" t="n">
        <f aca="false">IF(ISERROR(L466*N466),0,L466*N466)</f>
        <v>0</v>
      </c>
      <c r="P466" s="242" t="n">
        <v>4607109980132</v>
      </c>
      <c r="Q466" s="243"/>
      <c r="R466" s="157"/>
      <c r="S466" s="244" t="n">
        <f aca="false">ROUND(L466/K466,2)</f>
        <v>25.77</v>
      </c>
      <c r="T466" s="157"/>
    </row>
    <row r="467" customFormat="false" ht="29.25" hidden="false" customHeight="true" outlineLevel="0" collapsed="false">
      <c r="A467" s="220" t="n">
        <v>451</v>
      </c>
      <c r="B467" s="228" t="n">
        <v>3053</v>
      </c>
      <c r="C467" s="229" t="s">
        <v>1854</v>
      </c>
      <c r="D467" s="230" t="s">
        <v>1855</v>
      </c>
      <c r="E467" s="231" t="s">
        <v>1856</v>
      </c>
      <c r="F467" s="232" t="str">
        <f aca="false">HYPERLINK("http://www.gardenbulbs.ru/images/Lilium_CL/thumbnails/"&amp;C467&amp;".jpg","фото")</f>
        <v>фото</v>
      </c>
      <c r="G467" s="233"/>
      <c r="H467" s="234" t="s">
        <v>1857</v>
      </c>
      <c r="I467" s="235" t="n">
        <v>150</v>
      </c>
      <c r="J467" s="236" t="s">
        <v>139</v>
      </c>
      <c r="K467" s="237" t="n">
        <v>5</v>
      </c>
      <c r="L467" s="238" t="n">
        <v>234.1</v>
      </c>
      <c r="M467" s="239"/>
      <c r="N467" s="240"/>
      <c r="O467" s="241" t="n">
        <f aca="false">IF(ISERROR(L467*N467),0,L467*N467)</f>
        <v>0</v>
      </c>
      <c r="P467" s="242" t="n">
        <v>4607109959800</v>
      </c>
      <c r="Q467" s="243"/>
      <c r="R467" s="157"/>
      <c r="S467" s="244" t="n">
        <f aca="false">ROUND(L467/K467,2)</f>
        <v>46.82</v>
      </c>
      <c r="T467" s="157"/>
    </row>
    <row r="468" customFormat="false" ht="29.25" hidden="false" customHeight="true" outlineLevel="0" collapsed="false">
      <c r="A468" s="220" t="n">
        <v>452</v>
      </c>
      <c r="B468" s="228" t="n">
        <v>5376</v>
      </c>
      <c r="C468" s="229" t="s">
        <v>1858</v>
      </c>
      <c r="D468" s="230" t="s">
        <v>1859</v>
      </c>
      <c r="E468" s="231" t="s">
        <v>1860</v>
      </c>
      <c r="F468" s="232" t="str">
        <f aca="false">HYPERLINK("http://www.gardenbulbs.ru/images/Lilium_CL/thumbnails/"&amp;C468&amp;".jpg","фото")</f>
        <v>фото</v>
      </c>
      <c r="G468" s="233"/>
      <c r="H468" s="234" t="s">
        <v>1861</v>
      </c>
      <c r="I468" s="235" t="n">
        <v>130</v>
      </c>
      <c r="J468" s="236" t="s">
        <v>247</v>
      </c>
      <c r="K468" s="237" t="n">
        <v>5</v>
      </c>
      <c r="L468" s="238" t="n">
        <v>190.2</v>
      </c>
      <c r="M468" s="239"/>
      <c r="N468" s="240"/>
      <c r="O468" s="241" t="n">
        <f aca="false">IF(ISERROR(L468*N468),0,L468*N468)</f>
        <v>0</v>
      </c>
      <c r="P468" s="242" t="n">
        <v>4607109937471</v>
      </c>
      <c r="Q468" s="243"/>
      <c r="R468" s="157"/>
      <c r="S468" s="244" t="n">
        <f aca="false">ROUND(L468/K468,2)</f>
        <v>38.04</v>
      </c>
      <c r="T468" s="157"/>
    </row>
    <row r="469" customFormat="false" ht="29.25" hidden="false" customHeight="true" outlineLevel="0" collapsed="false">
      <c r="A469" s="220" t="n">
        <v>453</v>
      </c>
      <c r="B469" s="228" t="n">
        <v>10680</v>
      </c>
      <c r="C469" s="229" t="s">
        <v>1862</v>
      </c>
      <c r="D469" s="230" t="s">
        <v>1863</v>
      </c>
      <c r="E469" s="231" t="s">
        <v>1864</v>
      </c>
      <c r="F469" s="232" t="str">
        <f aca="false">HYPERLINK("http://www.gardenbulbs.ru/images/Lilium_CL/thumbnails/"&amp;C469&amp;".jpg","фото")</f>
        <v>фото</v>
      </c>
      <c r="G469" s="233"/>
      <c r="H469" s="234" t="s">
        <v>1865</v>
      </c>
      <c r="I469" s="235" t="n">
        <v>140</v>
      </c>
      <c r="J469" s="236" t="s">
        <v>247</v>
      </c>
      <c r="K469" s="237" t="n">
        <v>7</v>
      </c>
      <c r="L469" s="238" t="n">
        <v>241.9</v>
      </c>
      <c r="M469" s="239"/>
      <c r="N469" s="240"/>
      <c r="O469" s="241" t="n">
        <f aca="false">IF(ISERROR(L469*N469),0,L469*N469)</f>
        <v>0</v>
      </c>
      <c r="P469" s="242" t="n">
        <v>4607109947951</v>
      </c>
      <c r="Q469" s="243" t="s">
        <v>226</v>
      </c>
      <c r="R469" s="157"/>
      <c r="S469" s="244" t="n">
        <f aca="false">ROUND(L469/K469,2)</f>
        <v>34.56</v>
      </c>
      <c r="T469" s="157"/>
    </row>
    <row r="470" customFormat="false" ht="29.25" hidden="false" customHeight="true" outlineLevel="0" collapsed="false">
      <c r="A470" s="220" t="n">
        <v>454</v>
      </c>
      <c r="B470" s="228" t="n">
        <v>7152</v>
      </c>
      <c r="C470" s="229" t="s">
        <v>1866</v>
      </c>
      <c r="D470" s="230" t="s">
        <v>1867</v>
      </c>
      <c r="E470" s="231" t="s">
        <v>1868</v>
      </c>
      <c r="F470" s="232" t="str">
        <f aca="false">HYPERLINK("http://www.gardenbulbs.ru/images/Lilium_CL/thumbnails/"&amp;C470&amp;".jpg","фото")</f>
        <v>фото</v>
      </c>
      <c r="G470" s="233"/>
      <c r="H470" s="234" t="s">
        <v>1869</v>
      </c>
      <c r="I470" s="235" t="n">
        <v>120</v>
      </c>
      <c r="J470" s="236" t="s">
        <v>139</v>
      </c>
      <c r="K470" s="237" t="n">
        <v>3</v>
      </c>
      <c r="L470" s="238" t="n">
        <v>143.1</v>
      </c>
      <c r="M470" s="239"/>
      <c r="N470" s="240"/>
      <c r="O470" s="241" t="n">
        <f aca="false">IF(ISERROR(L470*N470),0,L470*N470)</f>
        <v>0</v>
      </c>
      <c r="P470" s="242" t="n">
        <v>4607109947968</v>
      </c>
      <c r="Q470" s="243"/>
      <c r="R470" s="157"/>
      <c r="S470" s="244" t="n">
        <f aca="false">ROUND(L470/K470,2)</f>
        <v>47.7</v>
      </c>
      <c r="T470" s="157"/>
    </row>
    <row r="471" customFormat="false" ht="29.25" hidden="false" customHeight="true" outlineLevel="0" collapsed="false">
      <c r="A471" s="220" t="n">
        <v>455</v>
      </c>
      <c r="B471" s="228" t="n">
        <v>7138</v>
      </c>
      <c r="C471" s="229" t="s">
        <v>1870</v>
      </c>
      <c r="D471" s="230" t="s">
        <v>1871</v>
      </c>
      <c r="E471" s="231" t="s">
        <v>1872</v>
      </c>
      <c r="F471" s="232" t="str">
        <f aca="false">HYPERLINK("http://www.gardenbulbs.ru/images/Lilium_CL/thumbnails/"&amp;C471&amp;".jpg","фото")</f>
        <v>фото</v>
      </c>
      <c r="G471" s="233"/>
      <c r="H471" s="234" t="s">
        <v>1873</v>
      </c>
      <c r="I471" s="235" t="n">
        <v>140</v>
      </c>
      <c r="J471" s="236" t="s">
        <v>139</v>
      </c>
      <c r="K471" s="237" t="n">
        <v>5</v>
      </c>
      <c r="L471" s="238" t="n">
        <v>121.8</v>
      </c>
      <c r="M471" s="239"/>
      <c r="N471" s="240"/>
      <c r="O471" s="241" t="n">
        <f aca="false">IF(ISERROR(L471*N471),0,L471*N471)</f>
        <v>0</v>
      </c>
      <c r="P471" s="242" t="n">
        <v>4607109929575</v>
      </c>
      <c r="Q471" s="243"/>
      <c r="R471" s="157"/>
      <c r="S471" s="244" t="n">
        <f aca="false">ROUND(L471/K471,2)</f>
        <v>24.36</v>
      </c>
      <c r="T471" s="157"/>
    </row>
    <row r="472" customFormat="false" ht="29.25" hidden="false" customHeight="true" outlineLevel="0" collapsed="false">
      <c r="A472" s="220" t="n">
        <v>456</v>
      </c>
      <c r="B472" s="228" t="n">
        <v>7156</v>
      </c>
      <c r="C472" s="229" t="s">
        <v>1874</v>
      </c>
      <c r="D472" s="230" t="s">
        <v>1875</v>
      </c>
      <c r="E472" s="231" t="s">
        <v>1876</v>
      </c>
      <c r="F472" s="232" t="str">
        <f aca="false">HYPERLINK("http://www.gardenbulbs.ru/images/Lilium_CL/thumbnails/"&amp;C472&amp;".jpg","фото")</f>
        <v>фото</v>
      </c>
      <c r="G472" s="233"/>
      <c r="H472" s="234" t="s">
        <v>1877</v>
      </c>
      <c r="I472" s="235" t="n">
        <v>130</v>
      </c>
      <c r="J472" s="236" t="s">
        <v>139</v>
      </c>
      <c r="K472" s="237" t="n">
        <v>7</v>
      </c>
      <c r="L472" s="238" t="n">
        <v>282.9</v>
      </c>
      <c r="M472" s="239"/>
      <c r="N472" s="240"/>
      <c r="O472" s="241" t="n">
        <f aca="false">IF(ISERROR(L472*N472),0,L472*N472)</f>
        <v>0</v>
      </c>
      <c r="P472" s="242" t="n">
        <v>4607109948002</v>
      </c>
      <c r="Q472" s="243"/>
      <c r="R472" s="157"/>
      <c r="S472" s="244" t="n">
        <f aca="false">ROUND(L472/K472,2)</f>
        <v>40.41</v>
      </c>
      <c r="T472" s="157"/>
    </row>
    <row r="473" customFormat="false" ht="29.25" hidden="false" customHeight="true" outlineLevel="0" collapsed="false">
      <c r="A473" s="220" t="n">
        <v>457</v>
      </c>
      <c r="B473" s="228" t="n">
        <v>10681</v>
      </c>
      <c r="C473" s="229" t="s">
        <v>1878</v>
      </c>
      <c r="D473" s="230" t="s">
        <v>1879</v>
      </c>
      <c r="E473" s="231" t="s">
        <v>1880</v>
      </c>
      <c r="F473" s="232" t="str">
        <f aca="false">HYPERLINK("http://www.gardenbulbs.ru/images/Lilium_CL/thumbnails/"&amp;C473&amp;".jpg","фото")</f>
        <v>фото</v>
      </c>
      <c r="G473" s="233"/>
      <c r="H473" s="234" t="s">
        <v>1881</v>
      </c>
      <c r="I473" s="235" t="n">
        <v>100</v>
      </c>
      <c r="J473" s="236" t="s">
        <v>247</v>
      </c>
      <c r="K473" s="237" t="n">
        <v>7</v>
      </c>
      <c r="L473" s="238" t="n">
        <v>194.1</v>
      </c>
      <c r="M473" s="239"/>
      <c r="N473" s="240"/>
      <c r="O473" s="241" t="n">
        <f aca="false">IF(ISERROR(L473*N473),0,L473*N473)</f>
        <v>0</v>
      </c>
      <c r="P473" s="242" t="n">
        <v>4607109926444</v>
      </c>
      <c r="Q473" s="243" t="s">
        <v>226</v>
      </c>
      <c r="R473" s="157"/>
      <c r="S473" s="244" t="n">
        <f aca="false">ROUND(L473/K473,2)</f>
        <v>27.73</v>
      </c>
      <c r="T473" s="157"/>
    </row>
    <row r="474" customFormat="false" ht="29.25" hidden="false" customHeight="true" outlineLevel="0" collapsed="false">
      <c r="A474" s="220" t="n">
        <v>458</v>
      </c>
      <c r="B474" s="228" t="n">
        <v>10682</v>
      </c>
      <c r="C474" s="229" t="s">
        <v>1882</v>
      </c>
      <c r="D474" s="230" t="s">
        <v>1883</v>
      </c>
      <c r="E474" s="231" t="s">
        <v>1884</v>
      </c>
      <c r="F474" s="232" t="str">
        <f aca="false">HYPERLINK("http://www.gardenbulbs.ru/images/Lilium_CL/thumbnails/"&amp;C474&amp;".jpg","фото")</f>
        <v>фото</v>
      </c>
      <c r="G474" s="233"/>
      <c r="H474" s="234" t="s">
        <v>1885</v>
      </c>
      <c r="I474" s="235" t="n">
        <v>120</v>
      </c>
      <c r="J474" s="236" t="s">
        <v>247</v>
      </c>
      <c r="K474" s="237" t="n">
        <v>7</v>
      </c>
      <c r="L474" s="238" t="n">
        <v>207.7</v>
      </c>
      <c r="M474" s="239"/>
      <c r="N474" s="240"/>
      <c r="O474" s="241" t="n">
        <f aca="false">IF(ISERROR(L474*N474),0,L474*N474)</f>
        <v>0</v>
      </c>
      <c r="P474" s="242" t="n">
        <v>4607109926437</v>
      </c>
      <c r="Q474" s="243" t="s">
        <v>226</v>
      </c>
      <c r="R474" s="157"/>
      <c r="S474" s="244" t="n">
        <f aca="false">ROUND(L474/K474,2)</f>
        <v>29.67</v>
      </c>
      <c r="T474" s="157"/>
    </row>
    <row r="475" customFormat="false" ht="29.25" hidden="false" customHeight="true" outlineLevel="0" collapsed="false">
      <c r="A475" s="220" t="n">
        <v>459</v>
      </c>
      <c r="B475" s="228" t="n">
        <v>2809</v>
      </c>
      <c r="C475" s="229" t="s">
        <v>1886</v>
      </c>
      <c r="D475" s="230" t="s">
        <v>1887</v>
      </c>
      <c r="E475" s="231" t="s">
        <v>1888</v>
      </c>
      <c r="F475" s="232" t="str">
        <f aca="false">HYPERLINK("http://www.gardenbulbs.ru/images/Lilium_CL/thumbnails/"&amp;C475&amp;".jpg","фото")</f>
        <v>фото</v>
      </c>
      <c r="G475" s="233"/>
      <c r="H475" s="234" t="s">
        <v>1889</v>
      </c>
      <c r="I475" s="235" t="n">
        <v>100</v>
      </c>
      <c r="J475" s="236" t="s">
        <v>247</v>
      </c>
      <c r="K475" s="237" t="n">
        <v>3</v>
      </c>
      <c r="L475" s="238" t="n">
        <v>311.3</v>
      </c>
      <c r="M475" s="239"/>
      <c r="N475" s="240"/>
      <c r="O475" s="241" t="n">
        <f aca="false">IF(ISERROR(L475*N475),0,L475*N475)</f>
        <v>0</v>
      </c>
      <c r="P475" s="242" t="n">
        <v>4607109967751</v>
      </c>
      <c r="Q475" s="243"/>
      <c r="R475" s="157"/>
      <c r="S475" s="244" t="n">
        <f aca="false">ROUND(L475/K475,2)</f>
        <v>103.77</v>
      </c>
      <c r="T475" s="157"/>
    </row>
    <row r="476" customFormat="false" ht="29.25" hidden="false" customHeight="true" outlineLevel="0" collapsed="false">
      <c r="A476" s="220" t="n">
        <v>460</v>
      </c>
      <c r="B476" s="228" t="n">
        <v>3064</v>
      </c>
      <c r="C476" s="229" t="s">
        <v>1890</v>
      </c>
      <c r="D476" s="230" t="s">
        <v>1891</v>
      </c>
      <c r="E476" s="231" t="s">
        <v>1892</v>
      </c>
      <c r="F476" s="232" t="str">
        <f aca="false">HYPERLINK("http://www.gardenbulbs.ru/images/Lilium_CL/thumbnails/"&amp;C476&amp;".jpg","фото")</f>
        <v>фото</v>
      </c>
      <c r="G476" s="233"/>
      <c r="H476" s="234" t="s">
        <v>1893</v>
      </c>
      <c r="I476" s="235" t="n">
        <v>140</v>
      </c>
      <c r="J476" s="236" t="s">
        <v>139</v>
      </c>
      <c r="K476" s="237" t="n">
        <v>7</v>
      </c>
      <c r="L476" s="238" t="n">
        <v>180.4</v>
      </c>
      <c r="M476" s="239"/>
      <c r="N476" s="240"/>
      <c r="O476" s="241" t="n">
        <f aca="false">IF(ISERROR(L476*N476),0,L476*N476)</f>
        <v>0</v>
      </c>
      <c r="P476" s="242" t="n">
        <v>4607109959923</v>
      </c>
      <c r="Q476" s="243"/>
      <c r="R476" s="157"/>
      <c r="S476" s="244" t="n">
        <f aca="false">ROUND(L476/K476,2)</f>
        <v>25.77</v>
      </c>
      <c r="T476" s="157"/>
    </row>
    <row r="477" customFormat="false" ht="29.25" hidden="false" customHeight="true" outlineLevel="0" collapsed="false">
      <c r="A477" s="220" t="n">
        <v>461</v>
      </c>
      <c r="B477" s="228" t="n">
        <v>4363</v>
      </c>
      <c r="C477" s="229" t="s">
        <v>1894</v>
      </c>
      <c r="D477" s="230" t="s">
        <v>1895</v>
      </c>
      <c r="E477" s="231" t="s">
        <v>1896</v>
      </c>
      <c r="F477" s="232" t="str">
        <f aca="false">HYPERLINK("http://www.gardenbulbs.ru/images/Lilium_CL/thumbnails/"&amp;C477&amp;".jpg","фото")</f>
        <v>фото</v>
      </c>
      <c r="G477" s="233"/>
      <c r="H477" s="234" t="s">
        <v>1897</v>
      </c>
      <c r="I477" s="235" t="n">
        <v>120</v>
      </c>
      <c r="J477" s="236" t="s">
        <v>139</v>
      </c>
      <c r="K477" s="237" t="n">
        <v>7</v>
      </c>
      <c r="L477" s="238" t="n">
        <v>207.7</v>
      </c>
      <c r="M477" s="239"/>
      <c r="N477" s="240"/>
      <c r="O477" s="241" t="n">
        <f aca="false">IF(ISERROR(L477*N477),0,L477*N477)</f>
        <v>0</v>
      </c>
      <c r="P477" s="242" t="n">
        <v>4607109987841</v>
      </c>
      <c r="Q477" s="243"/>
      <c r="R477" s="157"/>
      <c r="S477" s="244" t="n">
        <f aca="false">ROUND(L477/K477,2)</f>
        <v>29.67</v>
      </c>
      <c r="T477" s="157"/>
    </row>
    <row r="478" customFormat="false" ht="29.25" hidden="false" customHeight="true" outlineLevel="0" collapsed="false">
      <c r="A478" s="220" t="n">
        <v>462</v>
      </c>
      <c r="B478" s="228" t="n">
        <v>3012</v>
      </c>
      <c r="C478" s="229" t="s">
        <v>1898</v>
      </c>
      <c r="D478" s="230" t="s">
        <v>1899</v>
      </c>
      <c r="E478" s="231" t="s">
        <v>1900</v>
      </c>
      <c r="F478" s="232" t="str">
        <f aca="false">HYPERLINK("http://www.gardenbulbs.ru/images/Lilium_CL/thumbnails/"&amp;C478&amp;".jpg","фото")</f>
        <v>фото</v>
      </c>
      <c r="G478" s="233"/>
      <c r="H478" s="234" t="s">
        <v>1901</v>
      </c>
      <c r="I478" s="235" t="n">
        <v>130</v>
      </c>
      <c r="J478" s="236" t="s">
        <v>247</v>
      </c>
      <c r="K478" s="237" t="n">
        <v>7</v>
      </c>
      <c r="L478" s="238" t="n">
        <v>207.7</v>
      </c>
      <c r="M478" s="239"/>
      <c r="N478" s="240"/>
      <c r="O478" s="241" t="n">
        <f aca="false">IF(ISERROR(L478*N478),0,L478*N478)</f>
        <v>0</v>
      </c>
      <c r="P478" s="242" t="n">
        <v>4607109929568</v>
      </c>
      <c r="Q478" s="243"/>
      <c r="R478" s="157"/>
      <c r="S478" s="244" t="n">
        <f aca="false">ROUND(L478/K478,2)</f>
        <v>29.67</v>
      </c>
      <c r="T478" s="157"/>
    </row>
    <row r="479" customFormat="false" ht="29.25" hidden="false" customHeight="true" outlineLevel="0" collapsed="false">
      <c r="A479" s="220" t="n">
        <v>463</v>
      </c>
      <c r="B479" s="228" t="n">
        <v>7157</v>
      </c>
      <c r="C479" s="229" t="s">
        <v>1902</v>
      </c>
      <c r="D479" s="230" t="s">
        <v>1903</v>
      </c>
      <c r="E479" s="231" t="s">
        <v>1904</v>
      </c>
      <c r="F479" s="232" t="str">
        <f aca="false">HYPERLINK("http://www.gardenbulbs.ru/images/Lilium_CL/thumbnails/"&amp;C479&amp;".jpg","фото")</f>
        <v>фото</v>
      </c>
      <c r="G479" s="233"/>
      <c r="H479" s="234" t="s">
        <v>390</v>
      </c>
      <c r="I479" s="235" t="n">
        <v>120</v>
      </c>
      <c r="J479" s="236" t="s">
        <v>247</v>
      </c>
      <c r="K479" s="237" t="n">
        <v>7</v>
      </c>
      <c r="L479" s="238" t="n">
        <v>198.2</v>
      </c>
      <c r="M479" s="239"/>
      <c r="N479" s="240"/>
      <c r="O479" s="241" t="n">
        <f aca="false">IF(ISERROR(L479*N479),0,L479*N479)</f>
        <v>0</v>
      </c>
      <c r="P479" s="242" t="n">
        <v>4607109948019</v>
      </c>
      <c r="Q479" s="243"/>
      <c r="R479" s="157"/>
      <c r="S479" s="244" t="n">
        <f aca="false">ROUND(L479/K479,2)</f>
        <v>28.31</v>
      </c>
      <c r="T479" s="157"/>
    </row>
    <row r="480" customFormat="false" ht="29.25" hidden="false" customHeight="true" outlineLevel="0" collapsed="false">
      <c r="A480" s="220" t="n">
        <v>464</v>
      </c>
      <c r="B480" s="228" t="n">
        <v>7032</v>
      </c>
      <c r="C480" s="229" t="s">
        <v>1905</v>
      </c>
      <c r="D480" s="230" t="s">
        <v>1906</v>
      </c>
      <c r="E480" s="231" t="s">
        <v>1907</v>
      </c>
      <c r="F480" s="232" t="str">
        <f aca="false">HYPERLINK("http://www.gardenbulbs.ru/images/Lilium_CL/thumbnails/"&amp;C480&amp;".jpg","фото")</f>
        <v>фото</v>
      </c>
      <c r="G480" s="233"/>
      <c r="H480" s="234" t="s">
        <v>1908</v>
      </c>
      <c r="I480" s="235" t="n">
        <v>110</v>
      </c>
      <c r="J480" s="236" t="s">
        <v>1830</v>
      </c>
      <c r="K480" s="237" t="n">
        <v>7</v>
      </c>
      <c r="L480" s="238" t="n">
        <v>221.4</v>
      </c>
      <c r="M480" s="239"/>
      <c r="N480" s="240"/>
      <c r="O480" s="241" t="n">
        <f aca="false">IF(ISERROR(L480*N480),0,L480*N480)</f>
        <v>0</v>
      </c>
      <c r="P480" s="242" t="n">
        <v>4607109931301</v>
      </c>
      <c r="Q480" s="243"/>
      <c r="R480" s="157"/>
      <c r="S480" s="244" t="n">
        <f aca="false">ROUND(L480/K480,2)</f>
        <v>31.63</v>
      </c>
      <c r="T480" s="157"/>
    </row>
    <row r="481" customFormat="false" ht="29.25" hidden="false" customHeight="true" outlineLevel="0" collapsed="false">
      <c r="A481" s="220" t="n">
        <v>465</v>
      </c>
      <c r="B481" s="228" t="n">
        <v>7158</v>
      </c>
      <c r="C481" s="229" t="s">
        <v>1909</v>
      </c>
      <c r="D481" s="230" t="s">
        <v>1910</v>
      </c>
      <c r="E481" s="231" t="s">
        <v>1911</v>
      </c>
      <c r="F481" s="232" t="str">
        <f aca="false">HYPERLINK("http://www.gardenbulbs.ru/images/Lilium_CL/thumbnails/"&amp;C481&amp;".jpg","фото")</f>
        <v>фото</v>
      </c>
      <c r="G481" s="233"/>
      <c r="H481" s="234" t="s">
        <v>1912</v>
      </c>
      <c r="I481" s="235" t="n">
        <v>120</v>
      </c>
      <c r="J481" s="236" t="s">
        <v>139</v>
      </c>
      <c r="K481" s="237" t="n">
        <v>3</v>
      </c>
      <c r="L481" s="238" t="n">
        <v>150.1</v>
      </c>
      <c r="M481" s="239"/>
      <c r="N481" s="240"/>
      <c r="O481" s="241" t="n">
        <f aca="false">IF(ISERROR(L481*N481),0,L481*N481)</f>
        <v>0</v>
      </c>
      <c r="P481" s="242" t="n">
        <v>4607109948026</v>
      </c>
      <c r="Q481" s="243"/>
      <c r="R481" s="157"/>
      <c r="S481" s="244" t="n">
        <f aca="false">ROUND(L481/K481,2)</f>
        <v>50.03</v>
      </c>
      <c r="T481" s="157"/>
    </row>
    <row r="482" customFormat="false" ht="29.25" hidden="false" customHeight="true" outlineLevel="0" collapsed="false">
      <c r="A482" s="220" t="n">
        <v>466</v>
      </c>
      <c r="B482" s="228" t="n">
        <v>1529</v>
      </c>
      <c r="C482" s="229" t="s">
        <v>1913</v>
      </c>
      <c r="D482" s="230" t="s">
        <v>1914</v>
      </c>
      <c r="E482" s="231" t="s">
        <v>1915</v>
      </c>
      <c r="F482" s="232" t="str">
        <f aca="false">HYPERLINK("http://www.gardenbulbs.ru/images/Lilium_CL/thumbnails/"&amp;C482&amp;".jpg","фото")</f>
        <v>фото</v>
      </c>
      <c r="G482" s="233"/>
      <c r="H482" s="234" t="s">
        <v>1916</v>
      </c>
      <c r="I482" s="235" t="n">
        <v>120</v>
      </c>
      <c r="J482" s="236" t="s">
        <v>139</v>
      </c>
      <c r="K482" s="237" t="n">
        <v>5</v>
      </c>
      <c r="L482" s="238" t="n">
        <v>230.2</v>
      </c>
      <c r="M482" s="239"/>
      <c r="N482" s="240"/>
      <c r="O482" s="241" t="n">
        <f aca="false">IF(ISERROR(L482*N482),0,L482*N482)</f>
        <v>0</v>
      </c>
      <c r="P482" s="242" t="n">
        <v>4607109964279</v>
      </c>
      <c r="Q482" s="243"/>
      <c r="R482" s="157"/>
      <c r="S482" s="244" t="n">
        <f aca="false">ROUND(L482/K482,2)</f>
        <v>46.04</v>
      </c>
      <c r="T482" s="157"/>
    </row>
    <row r="483" customFormat="false" ht="29.25" hidden="false" customHeight="true" outlineLevel="0" collapsed="false">
      <c r="A483" s="220" t="n">
        <v>467</v>
      </c>
      <c r="B483" s="228" t="n">
        <v>7190</v>
      </c>
      <c r="C483" s="229" t="s">
        <v>1917</v>
      </c>
      <c r="D483" s="230" t="s">
        <v>1918</v>
      </c>
      <c r="E483" s="231" t="s">
        <v>1919</v>
      </c>
      <c r="F483" s="232" t="str">
        <f aca="false">HYPERLINK("http://www.gardenbulbs.ru/images/Lilium_CL/thumbnails/"&amp;C483&amp;".jpg","фото")</f>
        <v>фото</v>
      </c>
      <c r="G483" s="233"/>
      <c r="H483" s="234" t="s">
        <v>1920</v>
      </c>
      <c r="I483" s="235" t="n">
        <v>100</v>
      </c>
      <c r="J483" s="236" t="s">
        <v>247</v>
      </c>
      <c r="K483" s="237" t="n">
        <v>5</v>
      </c>
      <c r="L483" s="238" t="n">
        <v>195</v>
      </c>
      <c r="M483" s="239"/>
      <c r="N483" s="240"/>
      <c r="O483" s="241" t="n">
        <f aca="false">IF(ISERROR(L483*N483),0,L483*N483)</f>
        <v>0</v>
      </c>
      <c r="P483" s="242" t="n">
        <v>4607109980002</v>
      </c>
      <c r="Q483" s="243"/>
      <c r="R483" s="157"/>
      <c r="S483" s="244" t="n">
        <f aca="false">ROUND(L483/K483,2)</f>
        <v>39</v>
      </c>
      <c r="T483" s="157"/>
    </row>
    <row r="484" customFormat="false" ht="29.25" hidden="false" customHeight="true" outlineLevel="0" collapsed="false">
      <c r="A484" s="220" t="n">
        <v>468</v>
      </c>
      <c r="B484" s="228" t="n">
        <v>1506</v>
      </c>
      <c r="C484" s="229" t="s">
        <v>1921</v>
      </c>
      <c r="D484" s="230" t="s">
        <v>1922</v>
      </c>
      <c r="E484" s="231" t="s">
        <v>1923</v>
      </c>
      <c r="F484" s="232" t="str">
        <f aca="false">HYPERLINK("http://www.gardenbulbs.ru/images/Lilium_CL/thumbnails/"&amp;C484&amp;".jpg","фото")</f>
        <v>фото</v>
      </c>
      <c r="G484" s="233"/>
      <c r="H484" s="234" t="s">
        <v>1924</v>
      </c>
      <c r="I484" s="235" t="n">
        <v>120</v>
      </c>
      <c r="J484" s="236" t="s">
        <v>1830</v>
      </c>
      <c r="K484" s="237" t="n">
        <v>7</v>
      </c>
      <c r="L484" s="238" t="n">
        <v>207.7</v>
      </c>
      <c r="M484" s="239"/>
      <c r="N484" s="240"/>
      <c r="O484" s="241" t="n">
        <f aca="false">IF(ISERROR(L484*N484),0,L484*N484)</f>
        <v>0</v>
      </c>
      <c r="P484" s="242" t="n">
        <v>4607109980248</v>
      </c>
      <c r="Q484" s="243"/>
      <c r="R484" s="157"/>
      <c r="S484" s="244" t="n">
        <f aca="false">ROUND(L484/K484,2)</f>
        <v>29.67</v>
      </c>
      <c r="T484" s="157"/>
    </row>
    <row r="485" customFormat="false" ht="29.25" hidden="false" customHeight="true" outlineLevel="0" collapsed="false">
      <c r="A485" s="220" t="n">
        <v>469</v>
      </c>
      <c r="B485" s="228" t="n">
        <v>1436</v>
      </c>
      <c r="C485" s="229" t="s">
        <v>1925</v>
      </c>
      <c r="D485" s="245" t="s">
        <v>1926</v>
      </c>
      <c r="E485" s="246" t="s">
        <v>1927</v>
      </c>
      <c r="F485" s="247" t="str">
        <f aca="false">HYPERLINK("http://www.gardenbulbs.ru/images/Lilium_CL/thumbnails/"&amp;C485&amp;".jpg","фото")</f>
        <v>фото</v>
      </c>
      <c r="G485" s="248"/>
      <c r="H485" s="249" t="s">
        <v>1928</v>
      </c>
      <c r="I485" s="250" t="n">
        <v>125</v>
      </c>
      <c r="J485" s="251" t="s">
        <v>247</v>
      </c>
      <c r="K485" s="252" t="n">
        <v>5</v>
      </c>
      <c r="L485" s="253" t="n">
        <v>349.4</v>
      </c>
      <c r="M485" s="254" t="s">
        <v>192</v>
      </c>
      <c r="N485" s="240"/>
      <c r="O485" s="241" t="n">
        <f aca="false">IF(ISERROR(L485*N485),0,L485*N485)</f>
        <v>0</v>
      </c>
      <c r="P485" s="242" t="n">
        <v>4607109964286</v>
      </c>
      <c r="Q485" s="243"/>
      <c r="R485" s="157"/>
      <c r="S485" s="244" t="n">
        <f aca="false">ROUND(L485/K485,2)</f>
        <v>69.88</v>
      </c>
      <c r="T485" s="157"/>
    </row>
    <row r="486" customFormat="false" ht="29.25" hidden="false" customHeight="true" outlineLevel="0" collapsed="false">
      <c r="A486" s="220" t="n">
        <v>470</v>
      </c>
      <c r="B486" s="228" t="n">
        <v>7159</v>
      </c>
      <c r="C486" s="229" t="s">
        <v>1929</v>
      </c>
      <c r="D486" s="230" t="s">
        <v>1930</v>
      </c>
      <c r="E486" s="231" t="s">
        <v>1931</v>
      </c>
      <c r="F486" s="232" t="str">
        <f aca="false">HYPERLINK("http://www.gardenbulbs.ru/images/Lilium_CL/thumbnails/"&amp;C486&amp;".jpg","фото")</f>
        <v>фото</v>
      </c>
      <c r="G486" s="233"/>
      <c r="H486" s="234" t="s">
        <v>1932</v>
      </c>
      <c r="I486" s="235" t="n">
        <v>120</v>
      </c>
      <c r="J486" s="236" t="s">
        <v>247</v>
      </c>
      <c r="K486" s="237" t="n">
        <v>3</v>
      </c>
      <c r="L486" s="238" t="n">
        <v>132.5</v>
      </c>
      <c r="M486" s="239"/>
      <c r="N486" s="240"/>
      <c r="O486" s="241" t="n">
        <f aca="false">IF(ISERROR(L486*N486),0,L486*N486)</f>
        <v>0</v>
      </c>
      <c r="P486" s="242" t="n">
        <v>4607109948033</v>
      </c>
      <c r="Q486" s="243"/>
      <c r="R486" s="157"/>
      <c r="S486" s="244" t="n">
        <f aca="false">ROUND(L486/K486,2)</f>
        <v>44.17</v>
      </c>
      <c r="T486" s="157"/>
    </row>
    <row r="487" customFormat="false" ht="29.25" hidden="false" customHeight="true" outlineLevel="0" collapsed="false">
      <c r="A487" s="220" t="n">
        <v>471</v>
      </c>
      <c r="B487" s="228" t="n">
        <v>7161</v>
      </c>
      <c r="C487" s="229" t="s">
        <v>1933</v>
      </c>
      <c r="D487" s="230" t="s">
        <v>1934</v>
      </c>
      <c r="E487" s="231" t="s">
        <v>1935</v>
      </c>
      <c r="F487" s="232" t="str">
        <f aca="false">HYPERLINK("http://www.gardenbulbs.ru/images/Lilium_CL/thumbnails/"&amp;C487&amp;".jpg","фото")</f>
        <v>фото</v>
      </c>
      <c r="G487" s="233"/>
      <c r="H487" s="234" t="s">
        <v>1936</v>
      </c>
      <c r="I487" s="235" t="n">
        <v>120</v>
      </c>
      <c r="J487" s="236" t="s">
        <v>139</v>
      </c>
      <c r="K487" s="237" t="n">
        <v>2</v>
      </c>
      <c r="L487" s="238" t="n">
        <v>97.4</v>
      </c>
      <c r="M487" s="239"/>
      <c r="N487" s="240"/>
      <c r="O487" s="241" t="n">
        <f aca="false">IF(ISERROR(L487*N487),0,L487*N487)</f>
        <v>0</v>
      </c>
      <c r="P487" s="242" t="n">
        <v>4607109948057</v>
      </c>
      <c r="Q487" s="243"/>
      <c r="R487" s="157"/>
      <c r="S487" s="244" t="n">
        <f aca="false">ROUND(L487/K487,2)</f>
        <v>48.7</v>
      </c>
      <c r="T487" s="157"/>
    </row>
    <row r="488" customFormat="false" ht="29.25" hidden="false" customHeight="true" outlineLevel="0" collapsed="false">
      <c r="A488" s="220" t="n">
        <v>472</v>
      </c>
      <c r="B488" s="228" t="n">
        <v>5769</v>
      </c>
      <c r="C488" s="229" t="s">
        <v>1937</v>
      </c>
      <c r="D488" s="230" t="s">
        <v>1938</v>
      </c>
      <c r="E488" s="231" t="s">
        <v>1939</v>
      </c>
      <c r="F488" s="232" t="str">
        <f aca="false">HYPERLINK("http://www.gardenbulbs.ru/images/Lilium_CL/thumbnails/"&amp;C488&amp;".jpg","фото")</f>
        <v>фото</v>
      </c>
      <c r="G488" s="233"/>
      <c r="H488" s="234" t="s">
        <v>1940</v>
      </c>
      <c r="I488" s="235" t="n">
        <v>130</v>
      </c>
      <c r="J488" s="236" t="s">
        <v>247</v>
      </c>
      <c r="K488" s="237" t="n">
        <v>5</v>
      </c>
      <c r="L488" s="238" t="n">
        <v>190.2</v>
      </c>
      <c r="M488" s="239"/>
      <c r="N488" s="240"/>
      <c r="O488" s="241" t="n">
        <f aca="false">IF(ISERROR(L488*N488),0,L488*N488)</f>
        <v>0</v>
      </c>
      <c r="P488" s="242" t="n">
        <v>4607109931295</v>
      </c>
      <c r="Q488" s="243"/>
      <c r="R488" s="157"/>
      <c r="S488" s="244" t="n">
        <f aca="false">ROUND(L488/K488,2)</f>
        <v>38.04</v>
      </c>
      <c r="T488" s="157"/>
    </row>
    <row r="489" customFormat="false" ht="63" hidden="false" customHeight="true" outlineLevel="0" collapsed="false">
      <c r="A489" s="220" t="n">
        <v>473</v>
      </c>
      <c r="B489" s="228" t="n">
        <v>3051</v>
      </c>
      <c r="C489" s="229" t="s">
        <v>1941</v>
      </c>
      <c r="D489" s="230" t="s">
        <v>1942</v>
      </c>
      <c r="E489" s="231" t="s">
        <v>1943</v>
      </c>
      <c r="F489" s="232" t="str">
        <f aca="false">HYPERLINK("http://www.gardenbulbs.ru/images/Lilium_CL/thumbnails/"&amp;C489&amp;".jpg","фото")</f>
        <v>фото</v>
      </c>
      <c r="G489" s="233"/>
      <c r="H489" s="234" t="s">
        <v>1944</v>
      </c>
      <c r="I489" s="235" t="n">
        <v>160</v>
      </c>
      <c r="J489" s="236" t="s">
        <v>247</v>
      </c>
      <c r="K489" s="237" t="n">
        <v>2</v>
      </c>
      <c r="L489" s="238" t="n">
        <v>66.1</v>
      </c>
      <c r="M489" s="239"/>
      <c r="N489" s="240"/>
      <c r="O489" s="241" t="n">
        <f aca="false">IF(ISERROR(L489*N489),0,L489*N489)</f>
        <v>0</v>
      </c>
      <c r="P489" s="242" t="n">
        <v>4607109959787</v>
      </c>
      <c r="Q489" s="243"/>
      <c r="R489" s="157"/>
      <c r="S489" s="244" t="n">
        <f aca="false">ROUND(L489/K489,2)</f>
        <v>33.05</v>
      </c>
      <c r="T489" s="157"/>
    </row>
    <row r="490" customFormat="false" ht="29.25" hidden="false" customHeight="true" outlineLevel="0" collapsed="false">
      <c r="A490" s="220" t="n">
        <v>474</v>
      </c>
      <c r="B490" s="228" t="n">
        <v>470</v>
      </c>
      <c r="C490" s="229" t="s">
        <v>1945</v>
      </c>
      <c r="D490" s="230" t="s">
        <v>1946</v>
      </c>
      <c r="E490" s="231" t="s">
        <v>1947</v>
      </c>
      <c r="F490" s="232" t="str">
        <f aca="false">HYPERLINK("http://www.gardenbulbs.ru/images/Lilium_CL/thumbnails/"&amp;C490&amp;".jpg","фото")</f>
        <v>фото</v>
      </c>
      <c r="G490" s="233"/>
      <c r="H490" s="234" t="s">
        <v>1948</v>
      </c>
      <c r="I490" s="235" t="n">
        <v>120</v>
      </c>
      <c r="J490" s="236" t="s">
        <v>139</v>
      </c>
      <c r="K490" s="237" t="n">
        <v>7</v>
      </c>
      <c r="L490" s="238" t="n">
        <v>266.5</v>
      </c>
      <c r="M490" s="239"/>
      <c r="N490" s="240"/>
      <c r="O490" s="241" t="n">
        <f aca="false">IF(ISERROR(L490*N490),0,L490*N490)</f>
        <v>0</v>
      </c>
      <c r="P490" s="242" t="n">
        <v>4607109962138</v>
      </c>
      <c r="Q490" s="243"/>
      <c r="R490" s="157"/>
      <c r="S490" s="244" t="n">
        <f aca="false">ROUND(L490/K490,2)</f>
        <v>38.07</v>
      </c>
      <c r="T490" s="157"/>
    </row>
    <row r="491" customFormat="false" ht="45.75" hidden="false" customHeight="true" outlineLevel="0" collapsed="false">
      <c r="A491" s="220" t="n">
        <v>475</v>
      </c>
      <c r="B491" s="228" t="n">
        <v>2221</v>
      </c>
      <c r="C491" s="229" t="s">
        <v>1949</v>
      </c>
      <c r="D491" s="230" t="s">
        <v>1950</v>
      </c>
      <c r="E491" s="231" t="s">
        <v>1951</v>
      </c>
      <c r="F491" s="232" t="str">
        <f aca="false">HYPERLINK("http://www.gardenbulbs.ru/images/Lilium_CL/thumbnails/"&amp;C491&amp;".jpg","фото")</f>
        <v>фото</v>
      </c>
      <c r="G491" s="233"/>
      <c r="H491" s="234" t="s">
        <v>1952</v>
      </c>
      <c r="I491" s="235" t="n">
        <v>180</v>
      </c>
      <c r="J491" s="236" t="s">
        <v>139</v>
      </c>
      <c r="K491" s="237" t="n">
        <v>7</v>
      </c>
      <c r="L491" s="238" t="n">
        <v>207.7</v>
      </c>
      <c r="M491" s="239"/>
      <c r="N491" s="240"/>
      <c r="O491" s="241" t="n">
        <f aca="false">IF(ISERROR(L491*N491),0,L491*N491)</f>
        <v>0</v>
      </c>
      <c r="P491" s="242" t="n">
        <v>4607109929544</v>
      </c>
      <c r="Q491" s="243"/>
      <c r="R491" s="157"/>
      <c r="S491" s="244" t="n">
        <f aca="false">ROUND(L491/K491,2)</f>
        <v>29.67</v>
      </c>
      <c r="T491" s="157"/>
    </row>
    <row r="492" customFormat="false" ht="29.25" hidden="false" customHeight="true" outlineLevel="0" collapsed="false">
      <c r="A492" s="220" t="n">
        <v>476</v>
      </c>
      <c r="B492" s="228" t="n">
        <v>5377</v>
      </c>
      <c r="C492" s="229" t="s">
        <v>1953</v>
      </c>
      <c r="D492" s="230" t="s">
        <v>1954</v>
      </c>
      <c r="E492" s="231" t="s">
        <v>1955</v>
      </c>
      <c r="F492" s="232" t="str">
        <f aca="false">HYPERLINK("http://www.gardenbulbs.ru/images/Lilium_CL/thumbnails/"&amp;C492&amp;".jpg","фото")</f>
        <v>фото</v>
      </c>
      <c r="G492" s="233"/>
      <c r="H492" s="234" t="s">
        <v>1956</v>
      </c>
      <c r="I492" s="235" t="n">
        <v>130</v>
      </c>
      <c r="J492" s="236" t="s">
        <v>247</v>
      </c>
      <c r="K492" s="237" t="n">
        <v>7</v>
      </c>
      <c r="L492" s="238" t="n">
        <v>207.7</v>
      </c>
      <c r="M492" s="239"/>
      <c r="N492" s="240"/>
      <c r="O492" s="241" t="n">
        <f aca="false">IF(ISERROR(L492*N492),0,L492*N492)</f>
        <v>0</v>
      </c>
      <c r="P492" s="242" t="n">
        <v>4607109937464</v>
      </c>
      <c r="Q492" s="243"/>
      <c r="R492" s="157"/>
      <c r="S492" s="244" t="n">
        <f aca="false">ROUND(L492/K492,2)</f>
        <v>29.67</v>
      </c>
      <c r="T492" s="157"/>
    </row>
    <row r="493" customFormat="false" ht="29.25" hidden="false" customHeight="true" outlineLevel="0" collapsed="false">
      <c r="A493" s="220" t="n">
        <v>477</v>
      </c>
      <c r="B493" s="228" t="n">
        <v>4364</v>
      </c>
      <c r="C493" s="229" t="s">
        <v>1957</v>
      </c>
      <c r="D493" s="230" t="s">
        <v>1958</v>
      </c>
      <c r="E493" s="231" t="s">
        <v>1959</v>
      </c>
      <c r="F493" s="232" t="str">
        <f aca="false">HYPERLINK("http://www.gardenbulbs.ru/images/Lilium_CL/thumbnails/"&amp;C493&amp;".jpg","фото")</f>
        <v>фото</v>
      </c>
      <c r="G493" s="233"/>
      <c r="H493" s="234" t="s">
        <v>1960</v>
      </c>
      <c r="I493" s="235" t="n">
        <v>110</v>
      </c>
      <c r="J493" s="236" t="s">
        <v>139</v>
      </c>
      <c r="K493" s="237" t="n">
        <v>5</v>
      </c>
      <c r="L493" s="238" t="n">
        <v>234.1</v>
      </c>
      <c r="M493" s="239"/>
      <c r="N493" s="240"/>
      <c r="O493" s="241" t="n">
        <f aca="false">IF(ISERROR(L493*N493),0,L493*N493)</f>
        <v>0</v>
      </c>
      <c r="P493" s="242" t="n">
        <v>4607109987858</v>
      </c>
      <c r="Q493" s="243"/>
      <c r="R493" s="157"/>
      <c r="S493" s="244" t="n">
        <f aca="false">ROUND(L493/K493,2)</f>
        <v>46.82</v>
      </c>
      <c r="T493" s="157"/>
    </row>
    <row r="494" customFormat="false" ht="29.25" hidden="false" customHeight="true" outlineLevel="0" collapsed="false">
      <c r="A494" s="220" t="n">
        <v>478</v>
      </c>
      <c r="B494" s="228" t="n">
        <v>1460</v>
      </c>
      <c r="C494" s="229" t="s">
        <v>1961</v>
      </c>
      <c r="D494" s="230" t="s">
        <v>1962</v>
      </c>
      <c r="E494" s="231" t="s">
        <v>1963</v>
      </c>
      <c r="F494" s="232" t="str">
        <f aca="false">HYPERLINK("http://www.gardenbulbs.ru/images/Lilium_CL/thumbnails/"&amp;C494&amp;".jpg","фото")</f>
        <v>фото</v>
      </c>
      <c r="G494" s="233"/>
      <c r="H494" s="234" t="s">
        <v>1964</v>
      </c>
      <c r="I494" s="235" t="n">
        <v>100</v>
      </c>
      <c r="J494" s="236" t="s">
        <v>139</v>
      </c>
      <c r="K494" s="237" t="n">
        <v>3</v>
      </c>
      <c r="L494" s="238" t="n">
        <v>94.4</v>
      </c>
      <c r="M494" s="239"/>
      <c r="N494" s="240"/>
      <c r="O494" s="241" t="n">
        <f aca="false">IF(ISERROR(L494*N494),0,L494*N494)</f>
        <v>0</v>
      </c>
      <c r="P494" s="242" t="n">
        <v>4607109964293</v>
      </c>
      <c r="Q494" s="243"/>
      <c r="R494" s="157"/>
      <c r="S494" s="244" t="n">
        <f aca="false">ROUND(L494/K494,2)</f>
        <v>31.47</v>
      </c>
      <c r="T494" s="157"/>
    </row>
    <row r="495" customFormat="false" ht="29.25" hidden="false" customHeight="true" outlineLevel="0" collapsed="false">
      <c r="A495" s="220" t="n">
        <v>479</v>
      </c>
      <c r="B495" s="228" t="n">
        <v>3055</v>
      </c>
      <c r="C495" s="229" t="s">
        <v>1965</v>
      </c>
      <c r="D495" s="230" t="s">
        <v>1966</v>
      </c>
      <c r="E495" s="231" t="s">
        <v>1967</v>
      </c>
      <c r="F495" s="232" t="str">
        <f aca="false">HYPERLINK("http://www.gardenbulbs.ru/images/Lilium_CL/thumbnails/"&amp;C495&amp;".jpg","фото")</f>
        <v>фото</v>
      </c>
      <c r="G495" s="233"/>
      <c r="H495" s="234" t="s">
        <v>1968</v>
      </c>
      <c r="I495" s="235" t="n">
        <v>150</v>
      </c>
      <c r="J495" s="236" t="s">
        <v>139</v>
      </c>
      <c r="K495" s="237" t="n">
        <v>5</v>
      </c>
      <c r="L495" s="238" t="n">
        <v>234.1</v>
      </c>
      <c r="M495" s="239"/>
      <c r="N495" s="240"/>
      <c r="O495" s="241" t="n">
        <f aca="false">IF(ISERROR(L495*N495),0,L495*N495)</f>
        <v>0</v>
      </c>
      <c r="P495" s="242" t="n">
        <v>4607109959824</v>
      </c>
      <c r="Q495" s="243"/>
      <c r="R495" s="157"/>
      <c r="S495" s="244" t="n">
        <f aca="false">ROUND(L495/K495,2)</f>
        <v>46.82</v>
      </c>
      <c r="T495" s="157"/>
    </row>
    <row r="496" customFormat="false" ht="29.25" hidden="false" customHeight="true" outlineLevel="0" collapsed="false">
      <c r="A496" s="220" t="n">
        <v>480</v>
      </c>
      <c r="B496" s="228" t="n">
        <v>3646</v>
      </c>
      <c r="C496" s="229" t="s">
        <v>1969</v>
      </c>
      <c r="D496" s="230" t="s">
        <v>1970</v>
      </c>
      <c r="E496" s="231" t="s">
        <v>1971</v>
      </c>
      <c r="F496" s="232" t="str">
        <f aca="false">HYPERLINK("http://www.gardenbulbs.ru/images/Lilium_CL/thumbnails/"&amp;C496&amp;".jpg","фото")</f>
        <v>фото</v>
      </c>
      <c r="G496" s="233"/>
      <c r="H496" s="234" t="s">
        <v>1893</v>
      </c>
      <c r="I496" s="235" t="n">
        <v>150</v>
      </c>
      <c r="J496" s="236" t="s">
        <v>139</v>
      </c>
      <c r="K496" s="237" t="n">
        <v>7</v>
      </c>
      <c r="L496" s="238" t="n">
        <v>211.8</v>
      </c>
      <c r="M496" s="239"/>
      <c r="N496" s="240"/>
      <c r="O496" s="241" t="n">
        <f aca="false">IF(ISERROR(L496*N496),0,L496*N496)</f>
        <v>0</v>
      </c>
      <c r="P496" s="242" t="n">
        <v>4607109971529</v>
      </c>
      <c r="Q496" s="243"/>
      <c r="R496" s="157"/>
      <c r="S496" s="244" t="n">
        <f aca="false">ROUND(L496/K496,2)</f>
        <v>30.26</v>
      </c>
      <c r="T496" s="157"/>
    </row>
    <row r="497" customFormat="false" ht="29.25" hidden="false" customHeight="true" outlineLevel="0" collapsed="false">
      <c r="A497" s="220" t="n">
        <v>481</v>
      </c>
      <c r="B497" s="228" t="n">
        <v>7165</v>
      </c>
      <c r="C497" s="229" t="s">
        <v>1972</v>
      </c>
      <c r="D497" s="230" t="s">
        <v>1973</v>
      </c>
      <c r="E497" s="231" t="s">
        <v>1974</v>
      </c>
      <c r="F497" s="232" t="str">
        <f aca="false">HYPERLINK("http://www.gardenbulbs.ru/images/Lilium_CL/thumbnails/"&amp;C497&amp;".jpg","фото")</f>
        <v>фото</v>
      </c>
      <c r="G497" s="233"/>
      <c r="H497" s="234" t="s">
        <v>1975</v>
      </c>
      <c r="I497" s="235" t="n">
        <v>120</v>
      </c>
      <c r="J497" s="236" t="s">
        <v>1830</v>
      </c>
      <c r="K497" s="237" t="n">
        <v>7</v>
      </c>
      <c r="L497" s="238" t="n">
        <v>207.7</v>
      </c>
      <c r="M497" s="239"/>
      <c r="N497" s="240"/>
      <c r="O497" s="241" t="n">
        <f aca="false">IF(ISERROR(L497*N497),0,L497*N497)</f>
        <v>0</v>
      </c>
      <c r="P497" s="242" t="n">
        <v>4607109948095</v>
      </c>
      <c r="Q497" s="243"/>
      <c r="R497" s="157"/>
      <c r="S497" s="244" t="n">
        <f aca="false">ROUND(L497/K497,2)</f>
        <v>29.67</v>
      </c>
      <c r="T497" s="157"/>
    </row>
    <row r="498" customFormat="false" ht="29.25" hidden="false" customHeight="true" outlineLevel="0" collapsed="false">
      <c r="A498" s="220" t="n">
        <v>482</v>
      </c>
      <c r="B498" s="228" t="n">
        <v>1473</v>
      </c>
      <c r="C498" s="229" t="s">
        <v>1976</v>
      </c>
      <c r="D498" s="230" t="s">
        <v>1977</v>
      </c>
      <c r="E498" s="231" t="s">
        <v>1978</v>
      </c>
      <c r="F498" s="232" t="str">
        <f aca="false">HYPERLINK("http://www.gardenbulbs.ru/images/Lilium_CL/thumbnails/"&amp;C498&amp;".jpg","фото")</f>
        <v>фото</v>
      </c>
      <c r="G498" s="233"/>
      <c r="H498" s="234" t="s">
        <v>1979</v>
      </c>
      <c r="I498" s="235" t="n">
        <v>110</v>
      </c>
      <c r="J498" s="236" t="s">
        <v>139</v>
      </c>
      <c r="K498" s="237" t="n">
        <v>5</v>
      </c>
      <c r="L498" s="238" t="n">
        <v>239</v>
      </c>
      <c r="M498" s="239"/>
      <c r="N498" s="240"/>
      <c r="O498" s="241" t="n">
        <f aca="false">IF(ISERROR(L498*N498),0,L498*N498)</f>
        <v>0</v>
      </c>
      <c r="P498" s="242" t="n">
        <v>4607109964316</v>
      </c>
      <c r="Q498" s="243"/>
      <c r="R498" s="157"/>
      <c r="S498" s="244" t="n">
        <f aca="false">ROUND(L498/K498,2)</f>
        <v>47.8</v>
      </c>
      <c r="T498" s="157"/>
    </row>
    <row r="499" customFormat="false" ht="29.25" hidden="false" customHeight="true" outlineLevel="0" collapsed="false">
      <c r="A499" s="220" t="n">
        <v>483</v>
      </c>
      <c r="B499" s="228" t="n">
        <v>5378</v>
      </c>
      <c r="C499" s="229" t="s">
        <v>1980</v>
      </c>
      <c r="D499" s="230" t="s">
        <v>1981</v>
      </c>
      <c r="E499" s="231" t="s">
        <v>1982</v>
      </c>
      <c r="F499" s="232" t="str">
        <f aca="false">HYPERLINK("http://www.gardenbulbs.ru/images/Lilium_CL/thumbnails/"&amp;C499&amp;".jpg","фото")</f>
        <v>фото</v>
      </c>
      <c r="G499" s="233"/>
      <c r="H499" s="234" t="s">
        <v>1983</v>
      </c>
      <c r="I499" s="235" t="n">
        <v>120</v>
      </c>
      <c r="J499" s="236" t="s">
        <v>139</v>
      </c>
      <c r="K499" s="237" t="n">
        <v>7</v>
      </c>
      <c r="L499" s="238" t="n">
        <v>214.6</v>
      </c>
      <c r="M499" s="239"/>
      <c r="N499" s="240"/>
      <c r="O499" s="241" t="n">
        <f aca="false">IF(ISERROR(L499*N499),0,L499*N499)</f>
        <v>0</v>
      </c>
      <c r="P499" s="242" t="n">
        <v>4607109937457</v>
      </c>
      <c r="Q499" s="243"/>
      <c r="R499" s="157"/>
      <c r="S499" s="244" t="n">
        <f aca="false">ROUND(L499/K499,2)</f>
        <v>30.66</v>
      </c>
      <c r="T499" s="157"/>
    </row>
    <row r="500" customFormat="false" ht="29.25" hidden="false" customHeight="true" outlineLevel="0" collapsed="false">
      <c r="A500" s="220" t="n">
        <v>484</v>
      </c>
      <c r="B500" s="228" t="n">
        <v>5380</v>
      </c>
      <c r="C500" s="229" t="s">
        <v>1984</v>
      </c>
      <c r="D500" s="230" t="s">
        <v>1985</v>
      </c>
      <c r="E500" s="231" t="s">
        <v>1986</v>
      </c>
      <c r="F500" s="232" t="str">
        <f aca="false">HYPERLINK("http://www.gardenbulbs.ru/images/Lilium_CL/thumbnails/"&amp;C500&amp;".jpg","фото")</f>
        <v>фото</v>
      </c>
      <c r="G500" s="233"/>
      <c r="H500" s="234" t="s">
        <v>1987</v>
      </c>
      <c r="I500" s="235" t="n">
        <v>110</v>
      </c>
      <c r="J500" s="236" t="s">
        <v>139</v>
      </c>
      <c r="K500" s="237" t="n">
        <v>2</v>
      </c>
      <c r="L500" s="238" t="n">
        <v>99.3</v>
      </c>
      <c r="M500" s="239"/>
      <c r="N500" s="240"/>
      <c r="O500" s="241" t="n">
        <f aca="false">IF(ISERROR(L500*N500),0,L500*N500)</f>
        <v>0</v>
      </c>
      <c r="P500" s="242" t="n">
        <v>4607109937433</v>
      </c>
      <c r="Q500" s="243"/>
      <c r="R500" s="157"/>
      <c r="S500" s="244" t="n">
        <f aca="false">ROUND(L500/K500,2)</f>
        <v>49.65</v>
      </c>
      <c r="T500" s="157"/>
    </row>
    <row r="501" customFormat="false" ht="29.25" hidden="false" customHeight="true" outlineLevel="0" collapsed="false">
      <c r="A501" s="220" t="n">
        <v>485</v>
      </c>
      <c r="B501" s="228" t="n">
        <v>4365</v>
      </c>
      <c r="C501" s="229" t="s">
        <v>1988</v>
      </c>
      <c r="D501" s="245" t="s">
        <v>1989</v>
      </c>
      <c r="E501" s="246" t="s">
        <v>1990</v>
      </c>
      <c r="F501" s="247" t="str">
        <f aca="false">HYPERLINK("http://www.gardenbulbs.ru/images/Lilium_CL/thumbnails/"&amp;C501&amp;".jpg","фото")</f>
        <v>фото</v>
      </c>
      <c r="G501" s="248"/>
      <c r="H501" s="249" t="s">
        <v>1991</v>
      </c>
      <c r="I501" s="250" t="n">
        <v>110</v>
      </c>
      <c r="J501" s="251" t="s">
        <v>139</v>
      </c>
      <c r="K501" s="252" t="n">
        <v>5</v>
      </c>
      <c r="L501" s="253" t="n">
        <v>273.2</v>
      </c>
      <c r="M501" s="254" t="s">
        <v>192</v>
      </c>
      <c r="N501" s="240"/>
      <c r="O501" s="241" t="n">
        <f aca="false">IF(ISERROR(L501*N501),0,L501*N501)</f>
        <v>0</v>
      </c>
      <c r="P501" s="242" t="n">
        <v>4607109987865</v>
      </c>
      <c r="Q501" s="243"/>
      <c r="R501" s="157"/>
      <c r="S501" s="244" t="n">
        <f aca="false">ROUND(L501/K501,2)</f>
        <v>54.64</v>
      </c>
      <c r="T501" s="157"/>
    </row>
    <row r="502" customFormat="false" ht="29.25" hidden="false" customHeight="true" outlineLevel="0" collapsed="false">
      <c r="A502" s="220" t="n">
        <v>486</v>
      </c>
      <c r="B502" s="228" t="n">
        <v>7167</v>
      </c>
      <c r="C502" s="229" t="s">
        <v>1992</v>
      </c>
      <c r="D502" s="230" t="s">
        <v>1993</v>
      </c>
      <c r="E502" s="231" t="s">
        <v>1994</v>
      </c>
      <c r="F502" s="232" t="str">
        <f aca="false">HYPERLINK("http://www.gardenbulbs.ru/images/Lilium_CL/thumbnails/"&amp;C502&amp;".jpg","фото")</f>
        <v>фото</v>
      </c>
      <c r="G502" s="233"/>
      <c r="H502" s="234" t="s">
        <v>1995</v>
      </c>
      <c r="I502" s="235" t="n">
        <v>120</v>
      </c>
      <c r="J502" s="236" t="s">
        <v>139</v>
      </c>
      <c r="K502" s="237" t="n">
        <v>5</v>
      </c>
      <c r="L502" s="238" t="n">
        <v>234.1</v>
      </c>
      <c r="M502" s="239"/>
      <c r="N502" s="240"/>
      <c r="O502" s="241" t="n">
        <f aca="false">IF(ISERROR(L502*N502),0,L502*N502)</f>
        <v>0</v>
      </c>
      <c r="P502" s="242" t="n">
        <v>4607109948118</v>
      </c>
      <c r="Q502" s="243"/>
      <c r="R502" s="157"/>
      <c r="S502" s="244" t="n">
        <f aca="false">ROUND(L502/K502,2)</f>
        <v>46.82</v>
      </c>
      <c r="T502" s="157"/>
    </row>
    <row r="503" customFormat="false" ht="45.75" hidden="false" customHeight="true" outlineLevel="0" collapsed="false">
      <c r="A503" s="220" t="n">
        <v>487</v>
      </c>
      <c r="B503" s="228" t="n">
        <v>3056</v>
      </c>
      <c r="C503" s="229" t="s">
        <v>1996</v>
      </c>
      <c r="D503" s="230" t="s">
        <v>1997</v>
      </c>
      <c r="E503" s="231" t="s">
        <v>1998</v>
      </c>
      <c r="F503" s="232" t="str">
        <f aca="false">HYPERLINK("http://www.gardenbulbs.ru/images/Lilium_CL/thumbnails/"&amp;C503&amp;".jpg","фото")</f>
        <v>фото</v>
      </c>
      <c r="G503" s="233"/>
      <c r="H503" s="234" t="s">
        <v>1999</v>
      </c>
      <c r="I503" s="235" t="n">
        <v>160</v>
      </c>
      <c r="J503" s="236" t="s">
        <v>139</v>
      </c>
      <c r="K503" s="237" t="n">
        <v>7</v>
      </c>
      <c r="L503" s="238" t="n">
        <v>214.6</v>
      </c>
      <c r="M503" s="239"/>
      <c r="N503" s="240"/>
      <c r="O503" s="241" t="n">
        <f aca="false">IF(ISERROR(L503*N503),0,L503*N503)</f>
        <v>0</v>
      </c>
      <c r="P503" s="242" t="n">
        <v>4607109959831</v>
      </c>
      <c r="Q503" s="243"/>
      <c r="R503" s="157"/>
      <c r="S503" s="244" t="n">
        <f aca="false">ROUND(L503/K503,2)</f>
        <v>30.66</v>
      </c>
      <c r="T503" s="157"/>
    </row>
    <row r="504" customFormat="false" ht="29.25" hidden="false" customHeight="true" outlineLevel="0" collapsed="false">
      <c r="A504" s="220" t="n">
        <v>488</v>
      </c>
      <c r="B504" s="228" t="n">
        <v>440</v>
      </c>
      <c r="C504" s="229" t="s">
        <v>2000</v>
      </c>
      <c r="D504" s="230" t="s">
        <v>2001</v>
      </c>
      <c r="E504" s="231" t="s">
        <v>2002</v>
      </c>
      <c r="F504" s="232" t="str">
        <f aca="false">HYPERLINK("http://www.gardenbulbs.ru/images/Lilium_CL/thumbnails/"&amp;C504&amp;".jpg","фото")</f>
        <v>фото</v>
      </c>
      <c r="G504" s="233"/>
      <c r="H504" s="234" t="s">
        <v>2003</v>
      </c>
      <c r="I504" s="235" t="n">
        <v>115</v>
      </c>
      <c r="J504" s="236" t="s">
        <v>139</v>
      </c>
      <c r="K504" s="237" t="n">
        <v>7</v>
      </c>
      <c r="L504" s="238" t="n">
        <v>221.4</v>
      </c>
      <c r="M504" s="239"/>
      <c r="N504" s="240"/>
      <c r="O504" s="241" t="n">
        <f aca="false">IF(ISERROR(L504*N504),0,L504*N504)</f>
        <v>0</v>
      </c>
      <c r="P504" s="242" t="n">
        <v>4607109962145</v>
      </c>
      <c r="Q504" s="243"/>
      <c r="R504" s="157"/>
      <c r="S504" s="244" t="n">
        <f aca="false">ROUND(L504/K504,2)</f>
        <v>31.63</v>
      </c>
      <c r="T504" s="157"/>
    </row>
    <row r="505" customFormat="false" ht="29.25" hidden="false" customHeight="true" outlineLevel="0" collapsed="false">
      <c r="A505" s="220" t="n">
        <v>489</v>
      </c>
      <c r="B505" s="228" t="n">
        <v>3653</v>
      </c>
      <c r="C505" s="229" t="s">
        <v>2004</v>
      </c>
      <c r="D505" s="245" t="s">
        <v>2005</v>
      </c>
      <c r="E505" s="246" t="s">
        <v>2006</v>
      </c>
      <c r="F505" s="247" t="str">
        <f aca="false">HYPERLINK("http://www.gardenbulbs.ru/images/Lilium_CL/thumbnails/"&amp;C505&amp;".jpg","фото")</f>
        <v>фото</v>
      </c>
      <c r="G505" s="248"/>
      <c r="H505" s="249" t="s">
        <v>2007</v>
      </c>
      <c r="I505" s="250" t="n">
        <v>150</v>
      </c>
      <c r="J505" s="251" t="s">
        <v>247</v>
      </c>
      <c r="K505" s="252" t="n">
        <v>5</v>
      </c>
      <c r="L505" s="253" t="n">
        <v>349.4</v>
      </c>
      <c r="M505" s="254" t="s">
        <v>192</v>
      </c>
      <c r="N505" s="240"/>
      <c r="O505" s="241" t="n">
        <f aca="false">IF(ISERROR(L505*N505),0,L505*N505)</f>
        <v>0</v>
      </c>
      <c r="P505" s="242" t="n">
        <v>4607109971536</v>
      </c>
      <c r="Q505" s="243"/>
      <c r="R505" s="157"/>
      <c r="S505" s="244" t="n">
        <f aca="false">ROUND(L505/K505,2)</f>
        <v>69.88</v>
      </c>
      <c r="T505" s="157"/>
    </row>
    <row r="506" customFormat="false" ht="29.25" hidden="false" customHeight="true" outlineLevel="0" collapsed="false">
      <c r="A506" s="220" t="n">
        <v>490</v>
      </c>
      <c r="B506" s="228" t="n">
        <v>3057</v>
      </c>
      <c r="C506" s="229" t="s">
        <v>2008</v>
      </c>
      <c r="D506" s="230" t="s">
        <v>2009</v>
      </c>
      <c r="E506" s="231" t="s">
        <v>2010</v>
      </c>
      <c r="F506" s="232" t="str">
        <f aca="false">HYPERLINK("http://www.gardenbulbs.ru/images/Lilium_CL/thumbnails/"&amp;C506&amp;".jpg","фото")</f>
        <v>фото</v>
      </c>
      <c r="G506" s="233"/>
      <c r="H506" s="234" t="s">
        <v>2011</v>
      </c>
      <c r="I506" s="235" t="n">
        <v>160</v>
      </c>
      <c r="J506" s="236" t="s">
        <v>139</v>
      </c>
      <c r="K506" s="237" t="n">
        <v>7</v>
      </c>
      <c r="L506" s="238" t="n">
        <v>221.4</v>
      </c>
      <c r="M506" s="239"/>
      <c r="N506" s="240"/>
      <c r="O506" s="241" t="n">
        <f aca="false">IF(ISERROR(L506*N506),0,L506*N506)</f>
        <v>0</v>
      </c>
      <c r="P506" s="242" t="n">
        <v>4607109959848</v>
      </c>
      <c r="Q506" s="243"/>
      <c r="R506" s="157"/>
      <c r="S506" s="244" t="n">
        <f aca="false">ROUND(L506/K506,2)</f>
        <v>31.63</v>
      </c>
      <c r="T506" s="157"/>
    </row>
    <row r="507" customFormat="false" ht="29.25" hidden="false" customHeight="true" outlineLevel="0" collapsed="false">
      <c r="A507" s="220" t="n">
        <v>491</v>
      </c>
      <c r="B507" s="228" t="n">
        <v>6626</v>
      </c>
      <c r="C507" s="229" t="s">
        <v>2012</v>
      </c>
      <c r="D507" s="230" t="s">
        <v>2013</v>
      </c>
      <c r="E507" s="231" t="s">
        <v>2014</v>
      </c>
      <c r="F507" s="232" t="str">
        <f aca="false">HYPERLINK("http://www.gardenbulbs.ru/images/Lilium_CL/thumbnails/"&amp;C507&amp;".jpg","фото")</f>
        <v>фото</v>
      </c>
      <c r="G507" s="233"/>
      <c r="H507" s="234" t="s">
        <v>2015</v>
      </c>
      <c r="I507" s="235" t="n">
        <v>120</v>
      </c>
      <c r="J507" s="236" t="s">
        <v>139</v>
      </c>
      <c r="K507" s="237" t="n">
        <v>10</v>
      </c>
      <c r="L507" s="238" t="n">
        <v>253.6</v>
      </c>
      <c r="M507" s="239"/>
      <c r="N507" s="240"/>
      <c r="O507" s="241" t="n">
        <f aca="false">IF(ISERROR(L507*N507),0,L507*N507)</f>
        <v>0</v>
      </c>
      <c r="P507" s="242" t="n">
        <v>4607109937389</v>
      </c>
      <c r="Q507" s="243"/>
      <c r="R507" s="157"/>
      <c r="S507" s="244" t="n">
        <f aca="false">ROUND(L507/K507,2)</f>
        <v>25.36</v>
      </c>
      <c r="T507" s="157"/>
    </row>
    <row r="508" customFormat="false" ht="29.25" hidden="false" customHeight="true" outlineLevel="0" collapsed="false">
      <c r="A508" s="220" t="n">
        <v>492</v>
      </c>
      <c r="B508" s="228" t="n">
        <v>4367</v>
      </c>
      <c r="C508" s="229" t="s">
        <v>2016</v>
      </c>
      <c r="D508" s="230" t="s">
        <v>2017</v>
      </c>
      <c r="E508" s="231" t="s">
        <v>2018</v>
      </c>
      <c r="F508" s="232" t="str">
        <f aca="false">HYPERLINK("http://www.gardenbulbs.ru/images/Lilium_CL/thumbnails/"&amp;C508&amp;".jpg","фото")</f>
        <v>фото</v>
      </c>
      <c r="G508" s="233"/>
      <c r="H508" s="234" t="s">
        <v>2019</v>
      </c>
      <c r="I508" s="235" t="n">
        <v>120</v>
      </c>
      <c r="J508" s="236" t="s">
        <v>247</v>
      </c>
      <c r="K508" s="237" t="n">
        <v>7</v>
      </c>
      <c r="L508" s="238" t="n">
        <v>180.4</v>
      </c>
      <c r="M508" s="239"/>
      <c r="N508" s="240"/>
      <c r="O508" s="241" t="n">
        <f aca="false">IF(ISERROR(L508*N508),0,L508*N508)</f>
        <v>0</v>
      </c>
      <c r="P508" s="242" t="n">
        <v>4607109987889</v>
      </c>
      <c r="Q508" s="243"/>
      <c r="R508" s="157"/>
      <c r="S508" s="244" t="n">
        <f aca="false">ROUND(L508/K508,2)</f>
        <v>25.77</v>
      </c>
      <c r="T508" s="157"/>
    </row>
    <row r="509" customFormat="false" ht="29.25" hidden="false" customHeight="true" outlineLevel="0" collapsed="false">
      <c r="A509" s="220" t="n">
        <v>493</v>
      </c>
      <c r="B509" s="228" t="n">
        <v>166</v>
      </c>
      <c r="C509" s="229" t="s">
        <v>2020</v>
      </c>
      <c r="D509" s="230" t="s">
        <v>2021</v>
      </c>
      <c r="E509" s="231" t="s">
        <v>2022</v>
      </c>
      <c r="F509" s="232" t="str">
        <f aca="false">HYPERLINK("http://www.gardenbulbs.ru/images/Lilium_CL/thumbnails/"&amp;C509&amp;".jpg","фото")</f>
        <v>фото</v>
      </c>
      <c r="G509" s="233"/>
      <c r="H509" s="234" t="s">
        <v>2023</v>
      </c>
      <c r="I509" s="235" t="n">
        <v>150</v>
      </c>
      <c r="J509" s="236" t="s">
        <v>139</v>
      </c>
      <c r="K509" s="237" t="n">
        <v>5</v>
      </c>
      <c r="L509" s="238" t="n">
        <v>229.2</v>
      </c>
      <c r="M509" s="239"/>
      <c r="N509" s="240"/>
      <c r="O509" s="241" t="n">
        <f aca="false">IF(ISERROR(L509*N509),0,L509*N509)</f>
        <v>0</v>
      </c>
      <c r="P509" s="242" t="n">
        <v>4607109948149</v>
      </c>
      <c r="Q509" s="243"/>
      <c r="R509" s="157"/>
      <c r="S509" s="244" t="n">
        <f aca="false">ROUND(L509/K509,2)</f>
        <v>45.84</v>
      </c>
      <c r="T509" s="157"/>
    </row>
    <row r="510" customFormat="false" ht="29.25" hidden="false" customHeight="true" outlineLevel="0" collapsed="false">
      <c r="A510" s="220" t="n">
        <v>494</v>
      </c>
      <c r="B510" s="228" t="n">
        <v>3655</v>
      </c>
      <c r="C510" s="229" t="s">
        <v>2024</v>
      </c>
      <c r="D510" s="230" t="s">
        <v>2025</v>
      </c>
      <c r="E510" s="231" t="s">
        <v>2026</v>
      </c>
      <c r="F510" s="232" t="str">
        <f aca="false">HYPERLINK("http://www.gardenbulbs.ru/images/Lilium_CL/thumbnails/"&amp;C510&amp;".jpg","фото")</f>
        <v>фото</v>
      </c>
      <c r="G510" s="233"/>
      <c r="H510" s="234" t="s">
        <v>2027</v>
      </c>
      <c r="I510" s="235" t="n">
        <v>150</v>
      </c>
      <c r="J510" s="236" t="s">
        <v>1830</v>
      </c>
      <c r="K510" s="237" t="n">
        <v>7</v>
      </c>
      <c r="L510" s="238" t="n">
        <v>228.2</v>
      </c>
      <c r="M510" s="239"/>
      <c r="N510" s="240"/>
      <c r="O510" s="241" t="n">
        <f aca="false">IF(ISERROR(L510*N510),0,L510*N510)</f>
        <v>0</v>
      </c>
      <c r="P510" s="242" t="n">
        <v>4607109971543</v>
      </c>
      <c r="Q510" s="243"/>
      <c r="R510" s="157"/>
      <c r="S510" s="244" t="n">
        <f aca="false">ROUND(L510/K510,2)</f>
        <v>32.6</v>
      </c>
      <c r="T510" s="157"/>
    </row>
    <row r="511" customFormat="false" ht="29.25" hidden="false" customHeight="true" outlineLevel="0" collapsed="false">
      <c r="A511" s="220" t="n">
        <v>495</v>
      </c>
      <c r="B511" s="228" t="n">
        <v>3658</v>
      </c>
      <c r="C511" s="229" t="s">
        <v>2028</v>
      </c>
      <c r="D511" s="230" t="s">
        <v>2029</v>
      </c>
      <c r="E511" s="231" t="s">
        <v>2030</v>
      </c>
      <c r="F511" s="232" t="str">
        <f aca="false">HYPERLINK("http://www.gardenbulbs.ru/images/Lilium_CL/thumbnails/"&amp;C511&amp;".jpg","фото")</f>
        <v>фото</v>
      </c>
      <c r="G511" s="233"/>
      <c r="H511" s="234" t="s">
        <v>2031</v>
      </c>
      <c r="I511" s="235" t="n">
        <v>160</v>
      </c>
      <c r="J511" s="236" t="s">
        <v>139</v>
      </c>
      <c r="K511" s="237" t="n">
        <v>7</v>
      </c>
      <c r="L511" s="238" t="n">
        <v>207.7</v>
      </c>
      <c r="M511" s="239"/>
      <c r="N511" s="240"/>
      <c r="O511" s="241" t="n">
        <f aca="false">IF(ISERROR(L511*N511),0,L511*N511)</f>
        <v>0</v>
      </c>
      <c r="P511" s="242" t="n">
        <v>4607109971550</v>
      </c>
      <c r="Q511" s="243"/>
      <c r="R511" s="157"/>
      <c r="S511" s="244" t="n">
        <f aca="false">ROUND(L511/K511,2)</f>
        <v>29.67</v>
      </c>
      <c r="T511" s="157"/>
    </row>
    <row r="512" customFormat="false" ht="29.25" hidden="false" customHeight="true" outlineLevel="0" collapsed="false">
      <c r="A512" s="220" t="n">
        <v>496</v>
      </c>
      <c r="B512" s="228" t="n">
        <v>3775</v>
      </c>
      <c r="C512" s="229" t="s">
        <v>2032</v>
      </c>
      <c r="D512" s="230" t="s">
        <v>2033</v>
      </c>
      <c r="E512" s="231" t="s">
        <v>2034</v>
      </c>
      <c r="F512" s="232" t="str">
        <f aca="false">HYPERLINK("http://www.gardenbulbs.ru/images/Lilium_CL/thumbnails/"&amp;C512&amp;".jpg","фото")</f>
        <v>фото</v>
      </c>
      <c r="G512" s="233"/>
      <c r="H512" s="234" t="s">
        <v>2035</v>
      </c>
      <c r="I512" s="235" t="n">
        <v>110</v>
      </c>
      <c r="J512" s="236" t="s">
        <v>247</v>
      </c>
      <c r="K512" s="237" t="n">
        <v>5</v>
      </c>
      <c r="L512" s="238" t="n">
        <v>209.7</v>
      </c>
      <c r="M512" s="239"/>
      <c r="N512" s="240"/>
      <c r="O512" s="241" t="n">
        <f aca="false">IF(ISERROR(L512*N512),0,L512*N512)</f>
        <v>0</v>
      </c>
      <c r="P512" s="242" t="n">
        <v>4607109979938</v>
      </c>
      <c r="Q512" s="243"/>
      <c r="R512" s="157"/>
      <c r="S512" s="244" t="n">
        <f aca="false">ROUND(L512/K512,2)</f>
        <v>41.94</v>
      </c>
      <c r="T512" s="157"/>
    </row>
    <row r="513" customFormat="false" ht="29.25" hidden="false" customHeight="true" outlineLevel="0" collapsed="false">
      <c r="A513" s="220" t="n">
        <v>497</v>
      </c>
      <c r="B513" s="228" t="n">
        <v>3660</v>
      </c>
      <c r="C513" s="229" t="s">
        <v>2036</v>
      </c>
      <c r="D513" s="230" t="s">
        <v>2037</v>
      </c>
      <c r="E513" s="231" t="s">
        <v>2038</v>
      </c>
      <c r="F513" s="232" t="str">
        <f aca="false">HYPERLINK("http://www.gardenbulbs.ru/images/Lilium_CL/thumbnails/"&amp;C513&amp;".jpg","фото")</f>
        <v>фото</v>
      </c>
      <c r="G513" s="233"/>
      <c r="H513" s="234" t="s">
        <v>1046</v>
      </c>
      <c r="I513" s="235" t="n">
        <v>140</v>
      </c>
      <c r="J513" s="236" t="s">
        <v>139</v>
      </c>
      <c r="K513" s="237" t="n">
        <v>7</v>
      </c>
      <c r="L513" s="238" t="n">
        <v>207.7</v>
      </c>
      <c r="M513" s="239"/>
      <c r="N513" s="240"/>
      <c r="O513" s="241" t="n">
        <f aca="false">IF(ISERROR(L513*N513),0,L513*N513)</f>
        <v>0</v>
      </c>
      <c r="P513" s="242" t="n">
        <v>4607109971567</v>
      </c>
      <c r="Q513" s="243"/>
      <c r="R513" s="157"/>
      <c r="S513" s="244" t="n">
        <f aca="false">ROUND(L513/K513,2)</f>
        <v>29.67</v>
      </c>
      <c r="T513" s="157"/>
    </row>
    <row r="514" customFormat="false" ht="29.25" hidden="false" customHeight="true" outlineLevel="0" collapsed="false">
      <c r="A514" s="220" t="n">
        <v>498</v>
      </c>
      <c r="B514" s="228" t="n">
        <v>2815</v>
      </c>
      <c r="C514" s="229" t="s">
        <v>2039</v>
      </c>
      <c r="D514" s="230" t="s">
        <v>2040</v>
      </c>
      <c r="E514" s="231" t="s">
        <v>2041</v>
      </c>
      <c r="F514" s="232" t="str">
        <f aca="false">HYPERLINK("http://www.gardenbulbs.ru/images/Lilium_CL/thumbnails/"&amp;C514&amp;".jpg","фото")</f>
        <v>фото</v>
      </c>
      <c r="G514" s="233"/>
      <c r="H514" s="234" t="s">
        <v>2042</v>
      </c>
      <c r="I514" s="235" t="n">
        <v>120</v>
      </c>
      <c r="J514" s="236" t="s">
        <v>139</v>
      </c>
      <c r="K514" s="237" t="n">
        <v>7</v>
      </c>
      <c r="L514" s="238" t="n">
        <v>207.7</v>
      </c>
      <c r="M514" s="239"/>
      <c r="N514" s="240"/>
      <c r="O514" s="241" t="n">
        <f aca="false">IF(ISERROR(L514*N514),0,L514*N514)</f>
        <v>0</v>
      </c>
      <c r="P514" s="242" t="n">
        <v>4607109961049</v>
      </c>
      <c r="Q514" s="243"/>
      <c r="R514" s="157"/>
      <c r="S514" s="244" t="n">
        <f aca="false">ROUND(L514/K514,2)</f>
        <v>29.67</v>
      </c>
      <c r="T514" s="157"/>
    </row>
    <row r="515" customFormat="false" ht="29.25" hidden="false" customHeight="true" outlineLevel="0" collapsed="false">
      <c r="A515" s="220" t="n">
        <v>499</v>
      </c>
      <c r="B515" s="228" t="n">
        <v>267</v>
      </c>
      <c r="C515" s="229" t="s">
        <v>2043</v>
      </c>
      <c r="D515" s="230" t="s">
        <v>2044</v>
      </c>
      <c r="E515" s="231" t="s">
        <v>2045</v>
      </c>
      <c r="F515" s="232" t="str">
        <f aca="false">HYPERLINK("http://www.gardenbulbs.ru/images/Lilium_CL/thumbnails/"&amp;C515&amp;".jpg","фото")</f>
        <v>фото</v>
      </c>
      <c r="G515" s="233"/>
      <c r="H515" s="234" t="s">
        <v>2046</v>
      </c>
      <c r="I515" s="235" t="n">
        <v>100</v>
      </c>
      <c r="J515" s="236" t="s">
        <v>139</v>
      </c>
      <c r="K515" s="237" t="n">
        <v>7</v>
      </c>
      <c r="L515" s="238" t="n">
        <v>235.1</v>
      </c>
      <c r="M515" s="239"/>
      <c r="N515" s="240"/>
      <c r="O515" s="241" t="n">
        <f aca="false">IF(ISERROR(L515*N515),0,L515*N515)</f>
        <v>0</v>
      </c>
      <c r="P515" s="242" t="n">
        <v>4607109961285</v>
      </c>
      <c r="Q515" s="243"/>
      <c r="R515" s="157"/>
      <c r="S515" s="244" t="n">
        <f aca="false">ROUND(L515/K515,2)</f>
        <v>33.59</v>
      </c>
      <c r="T515" s="157"/>
    </row>
    <row r="516" customFormat="false" ht="29.25" hidden="false" customHeight="true" outlineLevel="0" collapsed="false">
      <c r="A516" s="220" t="n">
        <v>500</v>
      </c>
      <c r="B516" s="228" t="n">
        <v>3803</v>
      </c>
      <c r="C516" s="229" t="s">
        <v>2047</v>
      </c>
      <c r="D516" s="230" t="s">
        <v>2048</v>
      </c>
      <c r="E516" s="231" t="s">
        <v>2049</v>
      </c>
      <c r="F516" s="232" t="str">
        <f aca="false">HYPERLINK("http://www.gardenbulbs.ru/images/Lilium_CL/thumbnails/"&amp;C516&amp;".jpg","фото")</f>
        <v>фото</v>
      </c>
      <c r="G516" s="233"/>
      <c r="H516" s="234" t="s">
        <v>2050</v>
      </c>
      <c r="I516" s="235" t="n">
        <v>110</v>
      </c>
      <c r="J516" s="236" t="s">
        <v>139</v>
      </c>
      <c r="K516" s="237" t="n">
        <v>5</v>
      </c>
      <c r="L516" s="238" t="n">
        <v>239</v>
      </c>
      <c r="M516" s="239"/>
      <c r="N516" s="240"/>
      <c r="O516" s="241" t="n">
        <f aca="false">IF(ISERROR(L516*N516),0,L516*N516)</f>
        <v>0</v>
      </c>
      <c r="P516" s="242" t="n">
        <v>4607109980217</v>
      </c>
      <c r="Q516" s="243"/>
      <c r="R516" s="157"/>
      <c r="S516" s="244" t="n">
        <f aca="false">ROUND(L516/K516,2)</f>
        <v>47.8</v>
      </c>
      <c r="T516" s="157"/>
    </row>
    <row r="517" customFormat="false" ht="29.25" hidden="false" customHeight="true" outlineLevel="0" collapsed="false">
      <c r="A517" s="220" t="n">
        <v>501</v>
      </c>
      <c r="B517" s="228" t="n">
        <v>7174</v>
      </c>
      <c r="C517" s="229" t="s">
        <v>2051</v>
      </c>
      <c r="D517" s="230" t="s">
        <v>2052</v>
      </c>
      <c r="E517" s="231" t="s">
        <v>2053</v>
      </c>
      <c r="F517" s="232" t="str">
        <f aca="false">HYPERLINK("http://www.gardenbulbs.ru/images/Lilium_CL/thumbnails/"&amp;C517&amp;".jpg","фото")</f>
        <v>фото</v>
      </c>
      <c r="G517" s="233"/>
      <c r="H517" s="234" t="s">
        <v>2054</v>
      </c>
      <c r="I517" s="235" t="n">
        <v>130</v>
      </c>
      <c r="J517" s="236" t="s">
        <v>139</v>
      </c>
      <c r="K517" s="237" t="n">
        <v>3</v>
      </c>
      <c r="L517" s="238" t="n">
        <v>141.3</v>
      </c>
      <c r="M517" s="239"/>
      <c r="N517" s="240"/>
      <c r="O517" s="241" t="n">
        <f aca="false">IF(ISERROR(L517*N517),0,L517*N517)</f>
        <v>0</v>
      </c>
      <c r="P517" s="242" t="n">
        <v>4607109948187</v>
      </c>
      <c r="Q517" s="243"/>
      <c r="R517" s="157"/>
      <c r="S517" s="244" t="n">
        <f aca="false">ROUND(L517/K517,2)</f>
        <v>47.1</v>
      </c>
      <c r="T517" s="157"/>
    </row>
    <row r="518" customFormat="false" ht="29.25" hidden="false" customHeight="true" outlineLevel="0" collapsed="false">
      <c r="A518" s="220" t="n">
        <v>502</v>
      </c>
      <c r="B518" s="228" t="n">
        <v>2816</v>
      </c>
      <c r="C518" s="229" t="s">
        <v>2055</v>
      </c>
      <c r="D518" s="230" t="s">
        <v>2056</v>
      </c>
      <c r="E518" s="231" t="s">
        <v>2057</v>
      </c>
      <c r="F518" s="232" t="str">
        <f aca="false">HYPERLINK("http://www.gardenbulbs.ru/images/Lilium_CL/thumbnails/"&amp;C518&amp;".jpg","фото")</f>
        <v>фото</v>
      </c>
      <c r="G518" s="233"/>
      <c r="H518" s="234" t="s">
        <v>2058</v>
      </c>
      <c r="I518" s="235" t="n">
        <v>120</v>
      </c>
      <c r="J518" s="236" t="s">
        <v>139</v>
      </c>
      <c r="K518" s="237" t="n">
        <v>3</v>
      </c>
      <c r="L518" s="238" t="n">
        <v>141.3</v>
      </c>
      <c r="M518" s="239"/>
      <c r="N518" s="240"/>
      <c r="O518" s="241" t="n">
        <f aca="false">IF(ISERROR(L518*N518),0,L518*N518)</f>
        <v>0</v>
      </c>
      <c r="P518" s="242" t="n">
        <v>4607109961872</v>
      </c>
      <c r="Q518" s="243"/>
      <c r="R518" s="157"/>
      <c r="S518" s="244" t="n">
        <f aca="false">ROUND(L518/K518,2)</f>
        <v>47.1</v>
      </c>
      <c r="T518" s="157"/>
    </row>
    <row r="519" customFormat="false" ht="29.25" hidden="false" customHeight="true" outlineLevel="0" collapsed="false">
      <c r="A519" s="220" t="n">
        <v>503</v>
      </c>
      <c r="B519" s="228" t="n">
        <v>1499</v>
      </c>
      <c r="C519" s="229" t="s">
        <v>2059</v>
      </c>
      <c r="D519" s="230" t="s">
        <v>2060</v>
      </c>
      <c r="E519" s="231" t="s">
        <v>2061</v>
      </c>
      <c r="F519" s="232" t="str">
        <f aca="false">HYPERLINK("http://www.gardenbulbs.ru/images/Lilium_CL/thumbnails/"&amp;C519&amp;".jpg","фото")</f>
        <v>фото</v>
      </c>
      <c r="G519" s="233"/>
      <c r="H519" s="234" t="s">
        <v>2062</v>
      </c>
      <c r="I519" s="235" t="n">
        <v>120</v>
      </c>
      <c r="J519" s="236" t="s">
        <v>139</v>
      </c>
      <c r="K519" s="237" t="n">
        <v>3</v>
      </c>
      <c r="L519" s="238" t="n">
        <v>141.3</v>
      </c>
      <c r="M519" s="239"/>
      <c r="N519" s="240"/>
      <c r="O519" s="241" t="n">
        <f aca="false">IF(ISERROR(L519*N519),0,L519*N519)</f>
        <v>0</v>
      </c>
      <c r="P519" s="242" t="n">
        <v>4607109964347</v>
      </c>
      <c r="Q519" s="243"/>
      <c r="R519" s="157"/>
      <c r="S519" s="244" t="n">
        <f aca="false">ROUND(L519/K519,2)</f>
        <v>47.1</v>
      </c>
      <c r="T519" s="157"/>
    </row>
    <row r="520" customFormat="false" ht="29.25" hidden="false" customHeight="true" outlineLevel="0" collapsed="false">
      <c r="A520" s="220" t="n">
        <v>504</v>
      </c>
      <c r="B520" s="228" t="n">
        <v>396</v>
      </c>
      <c r="C520" s="229" t="s">
        <v>2063</v>
      </c>
      <c r="D520" s="230" t="s">
        <v>2064</v>
      </c>
      <c r="E520" s="231" t="s">
        <v>2065</v>
      </c>
      <c r="F520" s="232" t="str">
        <f aca="false">HYPERLINK("http://www.gardenbulbs.ru/images/Lilium_CL/thumbnails/"&amp;C520&amp;".jpg","фото")</f>
        <v>фото</v>
      </c>
      <c r="G520" s="233"/>
      <c r="H520" s="234" t="s">
        <v>2066</v>
      </c>
      <c r="I520" s="235" t="n">
        <v>100</v>
      </c>
      <c r="J520" s="236" t="s">
        <v>247</v>
      </c>
      <c r="K520" s="237" t="n">
        <v>7</v>
      </c>
      <c r="L520" s="238" t="n">
        <v>187.2</v>
      </c>
      <c r="M520" s="239"/>
      <c r="N520" s="240"/>
      <c r="O520" s="241" t="n">
        <f aca="false">IF(ISERROR(L520*N520),0,L520*N520)</f>
        <v>0</v>
      </c>
      <c r="P520" s="242" t="n">
        <v>4607109961605</v>
      </c>
      <c r="Q520" s="243"/>
      <c r="R520" s="157"/>
      <c r="S520" s="244" t="n">
        <f aca="false">ROUND(L520/K520,2)</f>
        <v>26.74</v>
      </c>
      <c r="T520" s="157"/>
    </row>
    <row r="521" customFormat="false" ht="41.25" hidden="false" customHeight="true" outlineLevel="0" collapsed="false">
      <c r="A521" s="220" t="n">
        <v>505</v>
      </c>
      <c r="B521" s="228" t="n">
        <v>3060</v>
      </c>
      <c r="C521" s="229" t="s">
        <v>2067</v>
      </c>
      <c r="D521" s="230" t="s">
        <v>2068</v>
      </c>
      <c r="E521" s="231" t="s">
        <v>2069</v>
      </c>
      <c r="F521" s="232" t="str">
        <f aca="false">HYPERLINK("http://www.gardenbulbs.ru/images/Lilium_CL/thumbnails/"&amp;C521&amp;".jpg","фото")</f>
        <v>фото</v>
      </c>
      <c r="G521" s="233"/>
      <c r="H521" s="234" t="s">
        <v>2070</v>
      </c>
      <c r="I521" s="235" t="n">
        <v>160</v>
      </c>
      <c r="J521" s="236" t="s">
        <v>139</v>
      </c>
      <c r="K521" s="237" t="n">
        <v>5</v>
      </c>
      <c r="L521" s="238" t="n">
        <v>170.6</v>
      </c>
      <c r="M521" s="239"/>
      <c r="N521" s="240"/>
      <c r="O521" s="241" t="n">
        <f aca="false">IF(ISERROR(L521*N521),0,L521*N521)</f>
        <v>0</v>
      </c>
      <c r="P521" s="242" t="n">
        <v>4607109959879</v>
      </c>
      <c r="Q521" s="243"/>
      <c r="R521" s="157"/>
      <c r="S521" s="244" t="n">
        <f aca="false">ROUND(L521/K521,2)</f>
        <v>34.12</v>
      </c>
      <c r="T521" s="157"/>
    </row>
    <row r="522" customFormat="false" ht="29.25" hidden="false" customHeight="true" outlineLevel="0" collapsed="false">
      <c r="A522" s="220" t="n">
        <v>506</v>
      </c>
      <c r="B522" s="228" t="n">
        <v>451</v>
      </c>
      <c r="C522" s="229" t="s">
        <v>2071</v>
      </c>
      <c r="D522" s="230" t="s">
        <v>2072</v>
      </c>
      <c r="E522" s="231" t="s">
        <v>2073</v>
      </c>
      <c r="F522" s="232" t="str">
        <f aca="false">HYPERLINK("http://www.gardenbulbs.ru/images/Lilium_CL/thumbnails/"&amp;C522&amp;".jpg","фото")</f>
        <v>фото</v>
      </c>
      <c r="G522" s="233"/>
      <c r="H522" s="234" t="s">
        <v>2074</v>
      </c>
      <c r="I522" s="235" t="n">
        <v>120</v>
      </c>
      <c r="J522" s="236" t="s">
        <v>139</v>
      </c>
      <c r="K522" s="237" t="n">
        <v>7</v>
      </c>
      <c r="L522" s="238" t="n">
        <v>248.8</v>
      </c>
      <c r="M522" s="239"/>
      <c r="N522" s="240"/>
      <c r="O522" s="241" t="n">
        <f aca="false">IF(ISERROR(L522*N522),0,L522*N522)</f>
        <v>0</v>
      </c>
      <c r="P522" s="242" t="n">
        <v>4607109962169</v>
      </c>
      <c r="Q522" s="243"/>
      <c r="R522" s="157"/>
      <c r="S522" s="244" t="n">
        <f aca="false">ROUND(L522/K522,2)</f>
        <v>35.54</v>
      </c>
      <c r="T522" s="157"/>
    </row>
    <row r="523" customFormat="false" ht="29.25" hidden="false" customHeight="true" outlineLevel="0" collapsed="false">
      <c r="A523" s="220" t="n">
        <v>507</v>
      </c>
      <c r="B523" s="228" t="n">
        <v>2984</v>
      </c>
      <c r="C523" s="229" t="s">
        <v>2075</v>
      </c>
      <c r="D523" s="230" t="s">
        <v>2076</v>
      </c>
      <c r="E523" s="231" t="s">
        <v>2077</v>
      </c>
      <c r="F523" s="232" t="str">
        <f aca="false">HYPERLINK("http://www.gardenbulbs.ru/images/Lilium_CL/thumbnails/"&amp;C523&amp;".jpg","фото")</f>
        <v>фото</v>
      </c>
      <c r="G523" s="233"/>
      <c r="H523" s="234" t="s">
        <v>2078</v>
      </c>
      <c r="I523" s="235" t="n">
        <v>140</v>
      </c>
      <c r="J523" s="236" t="s">
        <v>139</v>
      </c>
      <c r="K523" s="237" t="n">
        <v>5</v>
      </c>
      <c r="L523" s="238" t="n">
        <v>170.6</v>
      </c>
      <c r="M523" s="239"/>
      <c r="N523" s="240"/>
      <c r="O523" s="241" t="n">
        <f aca="false">IF(ISERROR(L523*N523),0,L523*N523)</f>
        <v>0</v>
      </c>
      <c r="P523" s="242" t="n">
        <v>4607109959886</v>
      </c>
      <c r="Q523" s="243"/>
      <c r="R523" s="157"/>
      <c r="S523" s="244" t="n">
        <f aca="false">ROUND(L523/K523,2)</f>
        <v>34.12</v>
      </c>
      <c r="T523" s="157"/>
    </row>
    <row r="524" customFormat="false" ht="29.25" hidden="false" customHeight="true" outlineLevel="0" collapsed="false">
      <c r="A524" s="220" t="n">
        <v>508</v>
      </c>
      <c r="B524" s="228" t="n">
        <v>455</v>
      </c>
      <c r="C524" s="229" t="s">
        <v>2079</v>
      </c>
      <c r="D524" s="230" t="s">
        <v>2080</v>
      </c>
      <c r="E524" s="231" t="s">
        <v>2081</v>
      </c>
      <c r="F524" s="232" t="str">
        <f aca="false">HYPERLINK("http://www.gardenbulbs.ru/images/Lilium_CL/thumbnails/"&amp;C524&amp;".jpg","фото")</f>
        <v>фото</v>
      </c>
      <c r="G524" s="233"/>
      <c r="H524" s="234" t="s">
        <v>2082</v>
      </c>
      <c r="I524" s="235" t="n">
        <v>120</v>
      </c>
      <c r="J524" s="236" t="s">
        <v>139</v>
      </c>
      <c r="K524" s="237" t="n">
        <v>7</v>
      </c>
      <c r="L524" s="238" t="n">
        <v>207.7</v>
      </c>
      <c r="M524" s="239"/>
      <c r="N524" s="240"/>
      <c r="O524" s="241" t="n">
        <f aca="false">IF(ISERROR(L524*N524),0,L524*N524)</f>
        <v>0</v>
      </c>
      <c r="P524" s="242" t="n">
        <v>4607109962176</v>
      </c>
      <c r="Q524" s="243"/>
      <c r="R524" s="157"/>
      <c r="S524" s="244" t="n">
        <f aca="false">ROUND(L524/K524,2)</f>
        <v>29.67</v>
      </c>
      <c r="T524" s="157"/>
    </row>
    <row r="525" customFormat="false" ht="29.25" hidden="false" customHeight="true" outlineLevel="0" collapsed="false">
      <c r="A525" s="220" t="n">
        <v>509</v>
      </c>
      <c r="B525" s="228" t="n">
        <v>7177</v>
      </c>
      <c r="C525" s="229" t="s">
        <v>2083</v>
      </c>
      <c r="D525" s="230" t="s">
        <v>2084</v>
      </c>
      <c r="E525" s="231" t="s">
        <v>2085</v>
      </c>
      <c r="F525" s="232" t="str">
        <f aca="false">HYPERLINK("http://www.gardenbulbs.ru/images/Lilium_CL/thumbnails/"&amp;C525&amp;".jpg","фото")</f>
        <v>фото</v>
      </c>
      <c r="G525" s="233"/>
      <c r="H525" s="234" t="s">
        <v>246</v>
      </c>
      <c r="I525" s="235" t="n">
        <v>130</v>
      </c>
      <c r="J525" s="236" t="s">
        <v>247</v>
      </c>
      <c r="K525" s="237" t="n">
        <v>7</v>
      </c>
      <c r="L525" s="238" t="n">
        <v>207.7</v>
      </c>
      <c r="M525" s="239"/>
      <c r="N525" s="240"/>
      <c r="O525" s="241" t="n">
        <f aca="false">IF(ISERROR(L525*N525),0,L525*N525)</f>
        <v>0</v>
      </c>
      <c r="P525" s="242" t="n">
        <v>4607109948217</v>
      </c>
      <c r="Q525" s="243"/>
      <c r="R525" s="157"/>
      <c r="S525" s="244" t="n">
        <f aca="false">ROUND(L525/K525,2)</f>
        <v>29.67</v>
      </c>
      <c r="T525" s="157"/>
    </row>
    <row r="526" customFormat="false" ht="29.25" hidden="false" customHeight="true" outlineLevel="0" collapsed="false">
      <c r="A526" s="220" t="n">
        <v>510</v>
      </c>
      <c r="B526" s="228" t="n">
        <v>1531</v>
      </c>
      <c r="C526" s="229" t="s">
        <v>2086</v>
      </c>
      <c r="D526" s="230" t="s">
        <v>2087</v>
      </c>
      <c r="E526" s="231" t="s">
        <v>2088</v>
      </c>
      <c r="F526" s="232" t="str">
        <f aca="false">HYPERLINK("http://www.gardenbulbs.ru/images/Lilium_CL/thumbnails/"&amp;C526&amp;".jpg","фото")</f>
        <v>фото</v>
      </c>
      <c r="G526" s="233"/>
      <c r="H526" s="234" t="s">
        <v>2089</v>
      </c>
      <c r="I526" s="235" t="n">
        <v>110</v>
      </c>
      <c r="J526" s="236" t="s">
        <v>139</v>
      </c>
      <c r="K526" s="237" t="n">
        <v>5</v>
      </c>
      <c r="L526" s="238" t="n">
        <v>243.9</v>
      </c>
      <c r="M526" s="239"/>
      <c r="N526" s="240"/>
      <c r="O526" s="241" t="n">
        <f aca="false">IF(ISERROR(L526*N526),0,L526*N526)</f>
        <v>0</v>
      </c>
      <c r="P526" s="242" t="n">
        <v>4607109964354</v>
      </c>
      <c r="Q526" s="243"/>
      <c r="R526" s="157"/>
      <c r="S526" s="244" t="n">
        <f aca="false">ROUND(L526/K526,2)</f>
        <v>48.78</v>
      </c>
      <c r="T526" s="157"/>
    </row>
    <row r="527" customFormat="false" ht="29.25" hidden="false" customHeight="true" outlineLevel="0" collapsed="false">
      <c r="A527" s="220" t="n">
        <v>511</v>
      </c>
      <c r="B527" s="228" t="n">
        <v>459</v>
      </c>
      <c r="C527" s="229" t="s">
        <v>2090</v>
      </c>
      <c r="D527" s="230" t="s">
        <v>2091</v>
      </c>
      <c r="E527" s="231" t="s">
        <v>2092</v>
      </c>
      <c r="F527" s="232" t="str">
        <f aca="false">HYPERLINK("http://www.gardenbulbs.ru/images/Lilium_CL/thumbnails/"&amp;C527&amp;".jpg","фото")</f>
        <v>фото</v>
      </c>
      <c r="G527" s="233"/>
      <c r="H527" s="234" t="s">
        <v>2093</v>
      </c>
      <c r="I527" s="235" t="n">
        <v>105</v>
      </c>
      <c r="J527" s="236" t="s">
        <v>139</v>
      </c>
      <c r="K527" s="237" t="n">
        <v>7</v>
      </c>
      <c r="L527" s="238" t="n">
        <v>200.9</v>
      </c>
      <c r="M527" s="239"/>
      <c r="N527" s="240"/>
      <c r="O527" s="241" t="n">
        <f aca="false">IF(ISERROR(L527*N527),0,L527*N527)</f>
        <v>0</v>
      </c>
      <c r="P527" s="242" t="n">
        <v>4607109962183</v>
      </c>
      <c r="Q527" s="243"/>
      <c r="R527" s="157"/>
      <c r="S527" s="244" t="n">
        <f aca="false">ROUND(L527/K527,2)</f>
        <v>28.7</v>
      </c>
      <c r="T527" s="157"/>
    </row>
    <row r="528" customFormat="false" ht="29.25" hidden="false" customHeight="true" outlineLevel="0" collapsed="false">
      <c r="A528" s="220" t="n">
        <v>512</v>
      </c>
      <c r="B528" s="228" t="n">
        <v>3791</v>
      </c>
      <c r="C528" s="229" t="s">
        <v>2094</v>
      </c>
      <c r="D528" s="230" t="s">
        <v>2095</v>
      </c>
      <c r="E528" s="231" t="s">
        <v>2096</v>
      </c>
      <c r="F528" s="232" t="str">
        <f aca="false">HYPERLINK("http://www.gardenbulbs.ru/images/Lilium_CL/thumbnails/"&amp;C528&amp;".jpg","фото")</f>
        <v>фото</v>
      </c>
      <c r="G528" s="233"/>
      <c r="H528" s="234" t="s">
        <v>2097</v>
      </c>
      <c r="I528" s="235" t="n">
        <v>110</v>
      </c>
      <c r="J528" s="236" t="s">
        <v>139</v>
      </c>
      <c r="K528" s="237" t="n">
        <v>5</v>
      </c>
      <c r="L528" s="238" t="n">
        <v>209.7</v>
      </c>
      <c r="M528" s="239"/>
      <c r="N528" s="240"/>
      <c r="O528" s="241" t="n">
        <f aca="false">IF(ISERROR(L528*N528),0,L528*N528)</f>
        <v>0</v>
      </c>
      <c r="P528" s="242" t="n">
        <v>4607109929506</v>
      </c>
      <c r="Q528" s="243" t="s">
        <v>226</v>
      </c>
      <c r="R528" s="157"/>
      <c r="S528" s="244" t="n">
        <f aca="false">ROUND(L528/K528,2)</f>
        <v>41.94</v>
      </c>
      <c r="T528" s="157"/>
    </row>
    <row r="529" customFormat="false" ht="29.25" hidden="false" customHeight="true" outlineLevel="0" collapsed="false">
      <c r="A529" s="220" t="n">
        <v>513</v>
      </c>
      <c r="B529" s="228" t="n">
        <v>3804</v>
      </c>
      <c r="C529" s="229" t="s">
        <v>2098</v>
      </c>
      <c r="D529" s="230" t="s">
        <v>2099</v>
      </c>
      <c r="E529" s="231" t="s">
        <v>2100</v>
      </c>
      <c r="F529" s="232" t="str">
        <f aca="false">HYPERLINK("http://www.gardenbulbs.ru/images/Lilium_CL/thumbnails/"&amp;C529&amp;".jpg","фото")</f>
        <v>фото</v>
      </c>
      <c r="G529" s="233"/>
      <c r="H529" s="234" t="s">
        <v>2101</v>
      </c>
      <c r="I529" s="235" t="n">
        <v>110</v>
      </c>
      <c r="J529" s="236" t="s">
        <v>139</v>
      </c>
      <c r="K529" s="237" t="n">
        <v>7</v>
      </c>
      <c r="L529" s="238" t="n">
        <v>173.6</v>
      </c>
      <c r="M529" s="239"/>
      <c r="N529" s="240"/>
      <c r="O529" s="241" t="n">
        <f aca="false">IF(ISERROR(L529*N529),0,L529*N529)</f>
        <v>0</v>
      </c>
      <c r="P529" s="242" t="n">
        <v>4607109980224</v>
      </c>
      <c r="Q529" s="243"/>
      <c r="R529" s="157"/>
      <c r="S529" s="244" t="n">
        <f aca="false">ROUND(L529/K529,2)</f>
        <v>24.8</v>
      </c>
      <c r="T529" s="157"/>
    </row>
    <row r="530" customFormat="false" ht="29.25" hidden="false" customHeight="true" outlineLevel="0" collapsed="false">
      <c r="A530" s="220" t="n">
        <v>514</v>
      </c>
      <c r="B530" s="228" t="n">
        <v>5771</v>
      </c>
      <c r="C530" s="229" t="s">
        <v>2102</v>
      </c>
      <c r="D530" s="230" t="s">
        <v>2103</v>
      </c>
      <c r="E530" s="231" t="s">
        <v>2104</v>
      </c>
      <c r="F530" s="232" t="str">
        <f aca="false">HYPERLINK("http://www.gardenbulbs.ru/images/Lilium_CL/thumbnails/"&amp;C530&amp;".jpg","фото")</f>
        <v>фото</v>
      </c>
      <c r="G530" s="233"/>
      <c r="H530" s="234" t="s">
        <v>2105</v>
      </c>
      <c r="I530" s="235" t="n">
        <v>130</v>
      </c>
      <c r="J530" s="236" t="s">
        <v>247</v>
      </c>
      <c r="K530" s="237" t="n">
        <v>5</v>
      </c>
      <c r="L530" s="238" t="n">
        <v>193.1</v>
      </c>
      <c r="M530" s="239"/>
      <c r="N530" s="240"/>
      <c r="O530" s="241" t="n">
        <f aca="false">IF(ISERROR(L530*N530),0,L530*N530)</f>
        <v>0</v>
      </c>
      <c r="P530" s="242" t="n">
        <v>4607109931271</v>
      </c>
      <c r="Q530" s="243"/>
      <c r="R530" s="157"/>
      <c r="S530" s="244" t="n">
        <f aca="false">ROUND(L530/K530,2)</f>
        <v>38.62</v>
      </c>
      <c r="T530" s="157"/>
    </row>
    <row r="531" customFormat="false" ht="29.25" hidden="false" customHeight="true" outlineLevel="0" collapsed="false">
      <c r="A531" s="220" t="n">
        <v>515</v>
      </c>
      <c r="B531" s="228" t="n">
        <v>407</v>
      </c>
      <c r="C531" s="229" t="s">
        <v>2106</v>
      </c>
      <c r="D531" s="230" t="s">
        <v>2107</v>
      </c>
      <c r="E531" s="231" t="s">
        <v>2108</v>
      </c>
      <c r="F531" s="232" t="str">
        <f aca="false">HYPERLINK("http://www.gardenbulbs.ru/images/Lilium_CL/thumbnails/"&amp;C531&amp;".jpg","фото")</f>
        <v>фото</v>
      </c>
      <c r="G531" s="233"/>
      <c r="H531" s="234" t="s">
        <v>2109</v>
      </c>
      <c r="I531" s="235" t="n">
        <v>135</v>
      </c>
      <c r="J531" s="236" t="s">
        <v>139</v>
      </c>
      <c r="K531" s="237" t="n">
        <v>7</v>
      </c>
      <c r="L531" s="238" t="n">
        <v>200.9</v>
      </c>
      <c r="M531" s="239"/>
      <c r="N531" s="240"/>
      <c r="O531" s="241" t="n">
        <f aca="false">IF(ISERROR(L531*N531),0,L531*N531)</f>
        <v>0</v>
      </c>
      <c r="P531" s="242" t="n">
        <v>4607109929490</v>
      </c>
      <c r="Q531" s="243"/>
      <c r="R531" s="157"/>
      <c r="S531" s="244" t="n">
        <f aca="false">ROUND(L531/K531,2)</f>
        <v>28.7</v>
      </c>
      <c r="T531" s="157"/>
    </row>
    <row r="532" customFormat="false" ht="29.25" hidden="false" customHeight="true" outlineLevel="0" collapsed="false">
      <c r="A532" s="220" t="n">
        <v>516</v>
      </c>
      <c r="B532" s="228" t="n">
        <v>224</v>
      </c>
      <c r="C532" s="229" t="s">
        <v>2110</v>
      </c>
      <c r="D532" s="230" t="s">
        <v>2111</v>
      </c>
      <c r="E532" s="231" t="s">
        <v>2112</v>
      </c>
      <c r="F532" s="232" t="str">
        <f aca="false">HYPERLINK("http://www.gardenbulbs.ru/images/Lilium_CL/thumbnails/"&amp;C532&amp;".jpg","фото")</f>
        <v>фото</v>
      </c>
      <c r="G532" s="233"/>
      <c r="H532" s="234" t="s">
        <v>2113</v>
      </c>
      <c r="I532" s="235" t="n">
        <v>140</v>
      </c>
      <c r="J532" s="236" t="s">
        <v>247</v>
      </c>
      <c r="K532" s="237" t="n">
        <v>7</v>
      </c>
      <c r="L532" s="238" t="n">
        <v>225.5</v>
      </c>
      <c r="M532" s="239"/>
      <c r="N532" s="240"/>
      <c r="O532" s="241" t="n">
        <f aca="false">IF(ISERROR(L532*N532),0,L532*N532)</f>
        <v>0</v>
      </c>
      <c r="P532" s="242" t="n">
        <v>4607109929483</v>
      </c>
      <c r="Q532" s="243"/>
      <c r="R532" s="157"/>
      <c r="S532" s="244" t="n">
        <f aca="false">ROUND(L532/K532,2)</f>
        <v>32.21</v>
      </c>
      <c r="T532" s="157"/>
    </row>
    <row r="533" customFormat="false" ht="29.25" hidden="false" customHeight="true" outlineLevel="0" collapsed="false">
      <c r="A533" s="220" t="n">
        <v>517</v>
      </c>
      <c r="B533" s="228" t="n">
        <v>1418</v>
      </c>
      <c r="C533" s="229" t="s">
        <v>2114</v>
      </c>
      <c r="D533" s="230" t="s">
        <v>2115</v>
      </c>
      <c r="E533" s="231" t="s">
        <v>2116</v>
      </c>
      <c r="F533" s="232" t="str">
        <f aca="false">HYPERLINK("http://www.gardenbulbs.ru/images/Lilium_CL/thumbnails/"&amp;C533&amp;".jpg","фото")</f>
        <v>фото</v>
      </c>
      <c r="G533" s="233"/>
      <c r="H533" s="234" t="s">
        <v>2117</v>
      </c>
      <c r="I533" s="235" t="n">
        <v>120</v>
      </c>
      <c r="J533" s="236" t="s">
        <v>139</v>
      </c>
      <c r="K533" s="237" t="n">
        <v>5</v>
      </c>
      <c r="L533" s="238" t="n">
        <v>160.9</v>
      </c>
      <c r="M533" s="239"/>
      <c r="N533" s="240"/>
      <c r="O533" s="241" t="n">
        <f aca="false">IF(ISERROR(L533*N533),0,L533*N533)</f>
        <v>0</v>
      </c>
      <c r="P533" s="242" t="n">
        <v>4607109929476</v>
      </c>
      <c r="Q533" s="243"/>
      <c r="R533" s="157"/>
      <c r="S533" s="244" t="n">
        <f aca="false">ROUND(L533/K533,2)</f>
        <v>32.18</v>
      </c>
      <c r="T533" s="157"/>
    </row>
    <row r="534" customFormat="false" ht="29.25" hidden="false" customHeight="true" outlineLevel="0" collapsed="false">
      <c r="A534" s="220" t="n">
        <v>518</v>
      </c>
      <c r="B534" s="228" t="n">
        <v>269</v>
      </c>
      <c r="C534" s="229" t="s">
        <v>2118</v>
      </c>
      <c r="D534" s="230" t="s">
        <v>2119</v>
      </c>
      <c r="E534" s="231" t="s">
        <v>2120</v>
      </c>
      <c r="F534" s="232" t="str">
        <f aca="false">HYPERLINK("http://www.gardenbulbs.ru/images/Lilium_CL/thumbnails/"&amp;C534&amp;".jpg","фото")</f>
        <v>фото</v>
      </c>
      <c r="G534" s="233"/>
      <c r="H534" s="234" t="s">
        <v>2121</v>
      </c>
      <c r="I534" s="235" t="n">
        <v>120</v>
      </c>
      <c r="J534" s="236" t="s">
        <v>139</v>
      </c>
      <c r="K534" s="237" t="n">
        <v>10</v>
      </c>
      <c r="L534" s="238" t="n">
        <v>214.6</v>
      </c>
      <c r="M534" s="239"/>
      <c r="N534" s="240"/>
      <c r="O534" s="241" t="n">
        <f aca="false">IF(ISERROR(L534*N534),0,L534*N534)</f>
        <v>0</v>
      </c>
      <c r="P534" s="242" t="n">
        <v>4607109961308</v>
      </c>
      <c r="Q534" s="243"/>
      <c r="R534" s="157"/>
      <c r="S534" s="244" t="n">
        <f aca="false">ROUND(L534/K534,2)</f>
        <v>21.46</v>
      </c>
      <c r="T534" s="157"/>
    </row>
    <row r="535" customFormat="false" ht="29.25" hidden="false" customHeight="true" outlineLevel="0" collapsed="false">
      <c r="A535" s="220" t="n">
        <v>519</v>
      </c>
      <c r="B535" s="228" t="n">
        <v>4370</v>
      </c>
      <c r="C535" s="229" t="s">
        <v>2122</v>
      </c>
      <c r="D535" s="230" t="s">
        <v>2123</v>
      </c>
      <c r="E535" s="231" t="s">
        <v>2124</v>
      </c>
      <c r="F535" s="232" t="str">
        <f aca="false">HYPERLINK("http://www.gardenbulbs.ru/images/Lilium_CL/thumbnails/"&amp;C535&amp;".jpg","фото")</f>
        <v>фото</v>
      </c>
      <c r="G535" s="233"/>
      <c r="H535" s="234" t="s">
        <v>2125</v>
      </c>
      <c r="I535" s="235" t="n">
        <v>110</v>
      </c>
      <c r="J535" s="236" t="s">
        <v>1830</v>
      </c>
      <c r="K535" s="237" t="n">
        <v>7</v>
      </c>
      <c r="L535" s="238" t="n">
        <v>215.9</v>
      </c>
      <c r="M535" s="239"/>
      <c r="N535" s="240"/>
      <c r="O535" s="241" t="n">
        <f aca="false">IF(ISERROR(L535*N535),0,L535*N535)</f>
        <v>0</v>
      </c>
      <c r="P535" s="242" t="n">
        <v>4607109987919</v>
      </c>
      <c r="Q535" s="243"/>
      <c r="R535" s="157"/>
      <c r="S535" s="244" t="n">
        <f aca="false">ROUND(L535/K535,2)</f>
        <v>30.84</v>
      </c>
      <c r="T535" s="157"/>
    </row>
    <row r="536" customFormat="false" ht="29.25" hidden="false" customHeight="true" outlineLevel="0" collapsed="false">
      <c r="A536" s="220" t="n">
        <v>520</v>
      </c>
      <c r="B536" s="228" t="n">
        <v>7183</v>
      </c>
      <c r="C536" s="229" t="s">
        <v>2126</v>
      </c>
      <c r="D536" s="230" t="s">
        <v>2127</v>
      </c>
      <c r="E536" s="231" t="s">
        <v>2128</v>
      </c>
      <c r="F536" s="232" t="str">
        <f aca="false">HYPERLINK("http://www.gardenbulbs.ru/images/Lilium_CL/thumbnails/"&amp;C536&amp;".jpg","фото")</f>
        <v>фото</v>
      </c>
      <c r="G536" s="233"/>
      <c r="H536" s="234" t="s">
        <v>2129</v>
      </c>
      <c r="I536" s="235" t="n">
        <v>130</v>
      </c>
      <c r="J536" s="236" t="s">
        <v>139</v>
      </c>
      <c r="K536" s="237" t="n">
        <v>5</v>
      </c>
      <c r="L536" s="238" t="n">
        <v>190.2</v>
      </c>
      <c r="M536" s="239"/>
      <c r="N536" s="240"/>
      <c r="O536" s="241" t="n">
        <f aca="false">IF(ISERROR(L536*N536),0,L536*N536)</f>
        <v>0</v>
      </c>
      <c r="P536" s="242" t="n">
        <v>4607109948279</v>
      </c>
      <c r="Q536" s="243"/>
      <c r="R536" s="157"/>
      <c r="S536" s="244" t="n">
        <f aca="false">ROUND(L536/K536,2)</f>
        <v>38.04</v>
      </c>
      <c r="T536" s="157"/>
    </row>
    <row r="537" customFormat="false" ht="15.75" hidden="false" customHeight="false" outlineLevel="0" collapsed="false">
      <c r="A537" s="220" t="n">
        <v>521</v>
      </c>
      <c r="B537" s="264"/>
      <c r="C537" s="264"/>
      <c r="D537" s="261" t="s">
        <v>2130</v>
      </c>
      <c r="E537" s="261"/>
      <c r="F537" s="259"/>
      <c r="G537" s="259"/>
      <c r="H537" s="259"/>
      <c r="I537" s="259"/>
      <c r="J537" s="259"/>
      <c r="K537" s="259"/>
      <c r="L537" s="259"/>
      <c r="M537" s="259"/>
      <c r="N537" s="259"/>
      <c r="O537" s="259"/>
      <c r="P537" s="259"/>
      <c r="Q537" s="259"/>
      <c r="R537" s="157"/>
      <c r="S537" s="157"/>
      <c r="T537" s="157"/>
    </row>
    <row r="538" customFormat="false" ht="29.25" hidden="false" customHeight="true" outlineLevel="0" collapsed="false">
      <c r="A538" s="220" t="n">
        <v>522</v>
      </c>
      <c r="B538" s="228" t="n">
        <v>270</v>
      </c>
      <c r="C538" s="229" t="s">
        <v>2131</v>
      </c>
      <c r="D538" s="245" t="s">
        <v>2132</v>
      </c>
      <c r="E538" s="246" t="s">
        <v>2133</v>
      </c>
      <c r="F538" s="247" t="str">
        <f aca="false">HYPERLINK("http://www.gardenbulbs.ru/images/Lilium_CL/thumbnails/"&amp;C538&amp;".jpg","фото")</f>
        <v>фото</v>
      </c>
      <c r="G538" s="248"/>
      <c r="H538" s="249" t="s">
        <v>2134</v>
      </c>
      <c r="I538" s="250" t="n">
        <v>130</v>
      </c>
      <c r="J538" s="251" t="s">
        <v>139</v>
      </c>
      <c r="K538" s="252" t="n">
        <v>5</v>
      </c>
      <c r="L538" s="253" t="n">
        <v>248.8</v>
      </c>
      <c r="M538" s="254" t="s">
        <v>192</v>
      </c>
      <c r="N538" s="240"/>
      <c r="O538" s="241" t="n">
        <f aca="false">IF(ISERROR(L538*N538),0,L538*N538)</f>
        <v>0</v>
      </c>
      <c r="P538" s="242" t="n">
        <v>4607109961315</v>
      </c>
      <c r="Q538" s="243"/>
      <c r="R538" s="157"/>
      <c r="S538" s="244" t="n">
        <f aca="false">ROUND(L538/K538,2)</f>
        <v>49.76</v>
      </c>
      <c r="T538" s="157"/>
    </row>
    <row r="539" customFormat="false" ht="40.5" hidden="false" customHeight="true" outlineLevel="0" collapsed="false">
      <c r="A539" s="220" t="n">
        <v>523</v>
      </c>
      <c r="B539" s="228" t="n">
        <v>271</v>
      </c>
      <c r="C539" s="229" t="s">
        <v>2135</v>
      </c>
      <c r="D539" s="245" t="s">
        <v>2136</v>
      </c>
      <c r="E539" s="246" t="s">
        <v>2137</v>
      </c>
      <c r="F539" s="247" t="str">
        <f aca="false">HYPERLINK("http://www.gardenbulbs.ru/images/Lilium_CL/thumbnails/"&amp;C539&amp;".jpg","фото")</f>
        <v>фото</v>
      </c>
      <c r="G539" s="248"/>
      <c r="H539" s="249" t="s">
        <v>2138</v>
      </c>
      <c r="I539" s="250" t="n">
        <v>130</v>
      </c>
      <c r="J539" s="251" t="s">
        <v>139</v>
      </c>
      <c r="K539" s="252" t="n">
        <v>5</v>
      </c>
      <c r="L539" s="253" t="n">
        <v>248.8</v>
      </c>
      <c r="M539" s="254" t="s">
        <v>192</v>
      </c>
      <c r="N539" s="240"/>
      <c r="O539" s="241" t="n">
        <f aca="false">IF(ISERROR(L539*N539),0,L539*N539)</f>
        <v>0</v>
      </c>
      <c r="P539" s="242" t="n">
        <v>4607109961322</v>
      </c>
      <c r="Q539" s="243"/>
      <c r="R539" s="157"/>
      <c r="S539" s="244" t="n">
        <f aca="false">ROUND(L539/K539,2)</f>
        <v>49.76</v>
      </c>
      <c r="T539" s="157"/>
    </row>
    <row r="540" customFormat="false" ht="29.25" hidden="false" customHeight="true" outlineLevel="0" collapsed="false">
      <c r="A540" s="220" t="n">
        <v>524</v>
      </c>
      <c r="B540" s="228" t="n">
        <v>3808</v>
      </c>
      <c r="C540" s="229" t="s">
        <v>2139</v>
      </c>
      <c r="D540" s="245" t="s">
        <v>2140</v>
      </c>
      <c r="E540" s="246" t="s">
        <v>2141</v>
      </c>
      <c r="F540" s="247" t="str">
        <f aca="false">HYPERLINK("http://www.gardenbulbs.ru/images/Lilium_CL/thumbnails/"&amp;C540&amp;".jpg","фото")</f>
        <v>фото</v>
      </c>
      <c r="G540" s="248"/>
      <c r="H540" s="249" t="s">
        <v>2142</v>
      </c>
      <c r="I540" s="250" t="n">
        <v>130</v>
      </c>
      <c r="J540" s="251" t="s">
        <v>139</v>
      </c>
      <c r="K540" s="252" t="n">
        <v>5</v>
      </c>
      <c r="L540" s="253" t="n">
        <v>248.8</v>
      </c>
      <c r="M540" s="254" t="s">
        <v>192</v>
      </c>
      <c r="N540" s="240"/>
      <c r="O540" s="241" t="n">
        <f aca="false">IF(ISERROR(L540*N540),0,L540*N540)</f>
        <v>0</v>
      </c>
      <c r="P540" s="242" t="n">
        <v>4607109980262</v>
      </c>
      <c r="Q540" s="243"/>
      <c r="R540" s="157"/>
      <c r="S540" s="244" t="n">
        <f aca="false">ROUND(L540/K540,2)</f>
        <v>49.76</v>
      </c>
      <c r="T540" s="157"/>
    </row>
    <row r="541" customFormat="false" ht="54.75" hidden="false" customHeight="true" outlineLevel="0" collapsed="false">
      <c r="A541" s="220" t="n">
        <v>525</v>
      </c>
      <c r="B541" s="228" t="n">
        <v>272</v>
      </c>
      <c r="C541" s="229" t="s">
        <v>2143</v>
      </c>
      <c r="D541" s="245" t="s">
        <v>2144</v>
      </c>
      <c r="E541" s="246" t="s">
        <v>2145</v>
      </c>
      <c r="F541" s="247" t="str">
        <f aca="false">HYPERLINK("http://www.gardenbulbs.ru/images/Lilium_CL/thumbnails/"&amp;C541&amp;".jpg","фото")</f>
        <v>фото</v>
      </c>
      <c r="G541" s="248"/>
      <c r="H541" s="249" t="s">
        <v>2146</v>
      </c>
      <c r="I541" s="250" t="n">
        <v>130</v>
      </c>
      <c r="J541" s="251" t="s">
        <v>139</v>
      </c>
      <c r="K541" s="252" t="n">
        <v>5</v>
      </c>
      <c r="L541" s="253" t="n">
        <v>248.8</v>
      </c>
      <c r="M541" s="254" t="s">
        <v>192</v>
      </c>
      <c r="N541" s="240"/>
      <c r="O541" s="241" t="n">
        <f aca="false">IF(ISERROR(L541*N541),0,L541*N541)</f>
        <v>0</v>
      </c>
      <c r="P541" s="242" t="n">
        <v>4607109961339</v>
      </c>
      <c r="Q541" s="243"/>
      <c r="R541" s="157"/>
      <c r="S541" s="244" t="n">
        <f aca="false">ROUND(L541/K541,2)</f>
        <v>49.76</v>
      </c>
      <c r="T541" s="157"/>
    </row>
    <row r="542" customFormat="false" ht="46.5" hidden="false" customHeight="true" outlineLevel="0" collapsed="false">
      <c r="A542" s="220" t="n">
        <v>526</v>
      </c>
      <c r="B542" s="228" t="n">
        <v>273</v>
      </c>
      <c r="C542" s="229" t="s">
        <v>2147</v>
      </c>
      <c r="D542" s="245" t="s">
        <v>2148</v>
      </c>
      <c r="E542" s="246" t="s">
        <v>2149</v>
      </c>
      <c r="F542" s="247" t="str">
        <f aca="false">HYPERLINK("http://www.gardenbulbs.ru/images/Lilium_CL/thumbnails/"&amp;C542&amp;".jpg","фото")</f>
        <v>фото</v>
      </c>
      <c r="G542" s="248"/>
      <c r="H542" s="249" t="s">
        <v>2150</v>
      </c>
      <c r="I542" s="250" t="n">
        <v>130</v>
      </c>
      <c r="J542" s="251" t="s">
        <v>139</v>
      </c>
      <c r="K542" s="252" t="n">
        <v>5</v>
      </c>
      <c r="L542" s="253" t="n">
        <v>248.8</v>
      </c>
      <c r="M542" s="254" t="s">
        <v>192</v>
      </c>
      <c r="N542" s="240"/>
      <c r="O542" s="241" t="n">
        <f aca="false">IF(ISERROR(L542*N542),0,L542*N542)</f>
        <v>0</v>
      </c>
      <c r="P542" s="242" t="n">
        <v>4607109961346</v>
      </c>
      <c r="Q542" s="243"/>
      <c r="R542" s="157"/>
      <c r="S542" s="244" t="n">
        <f aca="false">ROUND(L542/K542,2)</f>
        <v>49.76</v>
      </c>
      <c r="T542" s="157"/>
    </row>
    <row r="543" customFormat="false" ht="29.25" hidden="false" customHeight="true" outlineLevel="0" collapsed="false">
      <c r="A543" s="220" t="n">
        <v>527</v>
      </c>
      <c r="B543" s="228" t="n">
        <v>274</v>
      </c>
      <c r="C543" s="229" t="s">
        <v>2151</v>
      </c>
      <c r="D543" s="245" t="s">
        <v>2152</v>
      </c>
      <c r="E543" s="246" t="s">
        <v>2153</v>
      </c>
      <c r="F543" s="247" t="str">
        <f aca="false">HYPERLINK("http://www.gardenbulbs.ru/images/Lilium_CL/thumbnails/"&amp;C543&amp;".jpg","фото")</f>
        <v>фото</v>
      </c>
      <c r="G543" s="248"/>
      <c r="H543" s="249" t="s">
        <v>2154</v>
      </c>
      <c r="I543" s="250" t="n">
        <v>130</v>
      </c>
      <c r="J543" s="251" t="s">
        <v>139</v>
      </c>
      <c r="K543" s="252" t="n">
        <v>5</v>
      </c>
      <c r="L543" s="253" t="n">
        <v>248.8</v>
      </c>
      <c r="M543" s="254" t="s">
        <v>192</v>
      </c>
      <c r="N543" s="240"/>
      <c r="O543" s="241" t="n">
        <f aca="false">IF(ISERROR(L543*N543),0,L543*N543)</f>
        <v>0</v>
      </c>
      <c r="P543" s="242" t="n">
        <v>4607109961353</v>
      </c>
      <c r="Q543" s="243"/>
      <c r="R543" s="157"/>
      <c r="S543" s="244" t="n">
        <f aca="false">ROUND(L543/K543,2)</f>
        <v>49.76</v>
      </c>
      <c r="T543" s="157"/>
    </row>
    <row r="544" customFormat="false" ht="29.25" hidden="false" customHeight="true" outlineLevel="0" collapsed="false">
      <c r="A544" s="220" t="n">
        <v>528</v>
      </c>
      <c r="B544" s="228" t="n">
        <v>10685</v>
      </c>
      <c r="C544" s="229" t="s">
        <v>2155</v>
      </c>
      <c r="D544" s="230" t="s">
        <v>2156</v>
      </c>
      <c r="E544" s="231" t="s">
        <v>2157</v>
      </c>
      <c r="F544" s="232" t="str">
        <f aca="false">HYPERLINK("http://www.gardenbulbs.ru/images/Lilium_CL/thumbnails/"&amp;C544&amp;".jpg","фото")</f>
        <v>фото</v>
      </c>
      <c r="G544" s="233"/>
      <c r="H544" s="234" t="s">
        <v>2158</v>
      </c>
      <c r="I544" s="235" t="n">
        <v>120</v>
      </c>
      <c r="J544" s="236" t="s">
        <v>139</v>
      </c>
      <c r="K544" s="237" t="n">
        <v>5</v>
      </c>
      <c r="L544" s="238" t="n">
        <v>248.8</v>
      </c>
      <c r="M544" s="239"/>
      <c r="N544" s="240"/>
      <c r="O544" s="241" t="n">
        <f aca="false">IF(ISERROR(L544*N544),0,L544*N544)</f>
        <v>0</v>
      </c>
      <c r="P544" s="242" t="n">
        <v>4607109926383</v>
      </c>
      <c r="Q544" s="243" t="s">
        <v>226</v>
      </c>
      <c r="R544" s="157"/>
      <c r="S544" s="244" t="n">
        <f aca="false">ROUND(L544/K544,2)</f>
        <v>49.76</v>
      </c>
      <c r="T544" s="157"/>
    </row>
    <row r="545" customFormat="false" ht="30" hidden="false" customHeight="true" outlineLevel="0" collapsed="false">
      <c r="A545" s="220" t="n">
        <v>529</v>
      </c>
      <c r="B545" s="228" t="n">
        <v>3810</v>
      </c>
      <c r="C545" s="229" t="s">
        <v>2159</v>
      </c>
      <c r="D545" s="245" t="s">
        <v>2160</v>
      </c>
      <c r="E545" s="246" t="s">
        <v>2161</v>
      </c>
      <c r="F545" s="247" t="str">
        <f aca="false">HYPERLINK("http://www.gardenbulbs.ru/images/Lilium_CL/thumbnails/"&amp;C545&amp;".jpg","фото")</f>
        <v>фото</v>
      </c>
      <c r="G545" s="248"/>
      <c r="H545" s="249" t="s">
        <v>2162</v>
      </c>
      <c r="I545" s="250" t="n">
        <v>130</v>
      </c>
      <c r="J545" s="251" t="s">
        <v>139</v>
      </c>
      <c r="K545" s="252" t="n">
        <v>5</v>
      </c>
      <c r="L545" s="253" t="n">
        <v>248.8</v>
      </c>
      <c r="M545" s="254" t="s">
        <v>192</v>
      </c>
      <c r="N545" s="240"/>
      <c r="O545" s="241" t="n">
        <f aca="false">IF(ISERROR(L545*N545),0,L545*N545)</f>
        <v>0</v>
      </c>
      <c r="P545" s="242" t="n">
        <v>4607109980286</v>
      </c>
      <c r="Q545" s="243"/>
      <c r="R545" s="157"/>
      <c r="S545" s="244" t="n">
        <f aca="false">ROUND(L545/K545,2)</f>
        <v>49.76</v>
      </c>
      <c r="T545" s="157"/>
    </row>
    <row r="546" customFormat="false" ht="29.25" hidden="false" customHeight="true" outlineLevel="0" collapsed="false">
      <c r="A546" s="220" t="n">
        <v>530</v>
      </c>
      <c r="B546" s="228" t="n">
        <v>3807</v>
      </c>
      <c r="C546" s="229" t="s">
        <v>2163</v>
      </c>
      <c r="D546" s="245" t="s">
        <v>2164</v>
      </c>
      <c r="E546" s="246" t="s">
        <v>2165</v>
      </c>
      <c r="F546" s="247" t="str">
        <f aca="false">HYPERLINK("http://www.gardenbulbs.ru/images/Lilium_CL/thumbnails/"&amp;C546&amp;".jpg","фото")</f>
        <v>фото</v>
      </c>
      <c r="G546" s="248"/>
      <c r="H546" s="249" t="s">
        <v>2166</v>
      </c>
      <c r="I546" s="250" t="n">
        <v>130</v>
      </c>
      <c r="J546" s="251" t="s">
        <v>139</v>
      </c>
      <c r="K546" s="252" t="n">
        <v>5</v>
      </c>
      <c r="L546" s="253" t="n">
        <v>248.8</v>
      </c>
      <c r="M546" s="254" t="s">
        <v>192</v>
      </c>
      <c r="N546" s="240"/>
      <c r="O546" s="241" t="n">
        <f aca="false">IF(ISERROR(L546*N546),0,L546*N546)</f>
        <v>0</v>
      </c>
      <c r="P546" s="242" t="n">
        <v>4607109980255</v>
      </c>
      <c r="Q546" s="243"/>
      <c r="R546" s="157"/>
      <c r="S546" s="244" t="n">
        <f aca="false">ROUND(L546/K546,2)</f>
        <v>49.76</v>
      </c>
      <c r="T546" s="157"/>
    </row>
    <row r="547" customFormat="false" ht="15.75" hidden="false" customHeight="false" outlineLevel="0" collapsed="false">
      <c r="A547" s="220" t="n">
        <v>531</v>
      </c>
      <c r="B547" s="264"/>
      <c r="C547" s="264"/>
      <c r="D547" s="256" t="s">
        <v>2167</v>
      </c>
      <c r="E547" s="256"/>
      <c r="F547" s="259"/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157"/>
      <c r="S547" s="157"/>
      <c r="T547" s="157"/>
    </row>
    <row r="548" customFormat="false" ht="29.25" hidden="false" customHeight="true" outlineLevel="0" collapsed="false">
      <c r="A548" s="220" t="n">
        <v>532</v>
      </c>
      <c r="B548" s="228" t="n">
        <v>469</v>
      </c>
      <c r="C548" s="229" t="s">
        <v>2168</v>
      </c>
      <c r="D548" s="245" t="s">
        <v>2169</v>
      </c>
      <c r="E548" s="246" t="s">
        <v>2170</v>
      </c>
      <c r="F548" s="247" t="str">
        <f aca="false">HYPERLINK("http://www.gardenbulbs.ru/images/Lilium_CL/thumbnails/"&amp;C548&amp;".jpg","фото")</f>
        <v>фото</v>
      </c>
      <c r="G548" s="248"/>
      <c r="H548" s="249" t="s">
        <v>2171</v>
      </c>
      <c r="I548" s="250" t="n">
        <v>110</v>
      </c>
      <c r="J548" s="251" t="s">
        <v>139</v>
      </c>
      <c r="K548" s="252" t="n">
        <v>5</v>
      </c>
      <c r="L548" s="253" t="n">
        <v>282.9</v>
      </c>
      <c r="M548" s="254" t="s">
        <v>192</v>
      </c>
      <c r="N548" s="240"/>
      <c r="O548" s="241" t="n">
        <f aca="false">IF(ISERROR(L548*N548),0,L548*N548)</f>
        <v>0</v>
      </c>
      <c r="P548" s="242" t="n">
        <v>4607109962206</v>
      </c>
      <c r="Q548" s="243"/>
      <c r="R548" s="157"/>
      <c r="S548" s="244" t="n">
        <f aca="false">ROUND(L548/K548,2)</f>
        <v>56.58</v>
      </c>
      <c r="T548" s="157"/>
    </row>
    <row r="549" customFormat="false" ht="29.25" hidden="false" customHeight="true" outlineLevel="0" collapsed="false">
      <c r="A549" s="220" t="n">
        <v>533</v>
      </c>
      <c r="B549" s="228" t="n">
        <v>1421</v>
      </c>
      <c r="C549" s="229" t="s">
        <v>2172</v>
      </c>
      <c r="D549" s="245" t="s">
        <v>2173</v>
      </c>
      <c r="E549" s="246" t="s">
        <v>2174</v>
      </c>
      <c r="F549" s="247" t="str">
        <f aca="false">HYPERLINK("http://www.gardenbulbs.ru/images/Lilium_CL/thumbnails/"&amp;C549&amp;".jpg","фото")</f>
        <v>фото</v>
      </c>
      <c r="G549" s="248"/>
      <c r="H549" s="249" t="s">
        <v>2175</v>
      </c>
      <c r="I549" s="250" t="n">
        <v>120</v>
      </c>
      <c r="J549" s="251" t="s">
        <v>139</v>
      </c>
      <c r="K549" s="252" t="n">
        <v>5</v>
      </c>
      <c r="L549" s="253" t="n">
        <v>229.2</v>
      </c>
      <c r="M549" s="254" t="s">
        <v>192</v>
      </c>
      <c r="N549" s="240"/>
      <c r="O549" s="241" t="n">
        <f aca="false">IF(ISERROR(L549*N549),0,L549*N549)</f>
        <v>0</v>
      </c>
      <c r="P549" s="242" t="n">
        <v>4607109964491</v>
      </c>
      <c r="Q549" s="243"/>
      <c r="R549" s="157"/>
      <c r="S549" s="244" t="n">
        <f aca="false">ROUND(L549/K549,2)</f>
        <v>45.84</v>
      </c>
      <c r="T549" s="157"/>
    </row>
    <row r="550" customFormat="false" ht="29.25" hidden="false" customHeight="true" outlineLevel="0" collapsed="false">
      <c r="A550" s="220" t="n">
        <v>534</v>
      </c>
      <c r="B550" s="228" t="n">
        <v>9431</v>
      </c>
      <c r="C550" s="229" t="s">
        <v>2176</v>
      </c>
      <c r="D550" s="230" t="s">
        <v>2177</v>
      </c>
      <c r="E550" s="231" t="s">
        <v>2178</v>
      </c>
      <c r="F550" s="232" t="str">
        <f aca="false">HYPERLINK("http://www.gardenbulbs.ru/images/Lilium_CL/thumbnails/"&amp;C550&amp;".jpg","фото")</f>
        <v>фото</v>
      </c>
      <c r="G550" s="233"/>
      <c r="H550" s="234" t="s">
        <v>2179</v>
      </c>
      <c r="I550" s="235" t="n">
        <v>120</v>
      </c>
      <c r="J550" s="236" t="s">
        <v>139</v>
      </c>
      <c r="K550" s="237" t="n">
        <v>5</v>
      </c>
      <c r="L550" s="238" t="n">
        <v>288.8</v>
      </c>
      <c r="M550" s="239"/>
      <c r="N550" s="240"/>
      <c r="O550" s="241" t="n">
        <f aca="false">IF(ISERROR(L550*N550),0,L550*N550)</f>
        <v>0</v>
      </c>
      <c r="P550" s="242" t="n">
        <v>4607109953518</v>
      </c>
      <c r="Q550" s="243"/>
      <c r="R550" s="157"/>
      <c r="S550" s="244" t="n">
        <f aca="false">ROUND(L550/K550,2)</f>
        <v>57.76</v>
      </c>
      <c r="T550" s="157"/>
    </row>
    <row r="551" customFormat="false" ht="29.25" hidden="false" customHeight="true" outlineLevel="0" collapsed="false">
      <c r="A551" s="220" t="n">
        <v>535</v>
      </c>
      <c r="B551" s="228" t="n">
        <v>9432</v>
      </c>
      <c r="C551" s="229" t="s">
        <v>2180</v>
      </c>
      <c r="D551" s="245" t="s">
        <v>2181</v>
      </c>
      <c r="E551" s="246" t="s">
        <v>2182</v>
      </c>
      <c r="F551" s="247" t="str">
        <f aca="false">HYPERLINK("http://www.gardenbulbs.ru/images/Lilium_CL/thumbnails/"&amp;C551&amp;".jpg","фото")</f>
        <v>фото</v>
      </c>
      <c r="G551" s="248"/>
      <c r="H551" s="249" t="s">
        <v>2183</v>
      </c>
      <c r="I551" s="250" t="n">
        <v>120</v>
      </c>
      <c r="J551" s="251" t="s">
        <v>139</v>
      </c>
      <c r="K551" s="252" t="n">
        <v>5</v>
      </c>
      <c r="L551" s="253" t="n">
        <v>263.4</v>
      </c>
      <c r="M551" s="254" t="s">
        <v>192</v>
      </c>
      <c r="N551" s="240"/>
      <c r="O551" s="241" t="n">
        <f aca="false">IF(ISERROR(L551*N551),0,L551*N551)</f>
        <v>0</v>
      </c>
      <c r="P551" s="242" t="n">
        <v>4607109957769</v>
      </c>
      <c r="Q551" s="243"/>
      <c r="R551" s="157"/>
      <c r="S551" s="244" t="n">
        <f aca="false">ROUND(L551/K551,2)</f>
        <v>52.68</v>
      </c>
      <c r="T551" s="157"/>
    </row>
    <row r="552" customFormat="false" ht="29.25" hidden="false" customHeight="true" outlineLevel="0" collapsed="false">
      <c r="A552" s="220" t="n">
        <v>536</v>
      </c>
      <c r="B552" s="228" t="n">
        <v>7196</v>
      </c>
      <c r="C552" s="229" t="s">
        <v>2184</v>
      </c>
      <c r="D552" s="230" t="s">
        <v>2185</v>
      </c>
      <c r="E552" s="231" t="s">
        <v>2186</v>
      </c>
      <c r="F552" s="232" t="str">
        <f aca="false">HYPERLINK("http://www.gardenbulbs.ru/images/Lilium_CL/thumbnails/"&amp;C552&amp;".jpg","фото")</f>
        <v>фото</v>
      </c>
      <c r="G552" s="233"/>
      <c r="H552" s="234" t="s">
        <v>246</v>
      </c>
      <c r="I552" s="235" t="n">
        <v>130</v>
      </c>
      <c r="J552" s="236" t="s">
        <v>139</v>
      </c>
      <c r="K552" s="237" t="n">
        <v>5</v>
      </c>
      <c r="L552" s="238" t="n">
        <v>288.8</v>
      </c>
      <c r="M552" s="239"/>
      <c r="N552" s="240"/>
      <c r="O552" s="241" t="n">
        <f aca="false">IF(ISERROR(L552*N552),0,L552*N552)</f>
        <v>0</v>
      </c>
      <c r="P552" s="242" t="n">
        <v>4607109948408</v>
      </c>
      <c r="Q552" s="243"/>
      <c r="R552" s="157"/>
      <c r="S552" s="244" t="n">
        <f aca="false">ROUND(L552/K552,2)</f>
        <v>57.76</v>
      </c>
      <c r="T552" s="157"/>
    </row>
    <row r="553" customFormat="false" ht="29.25" hidden="false" customHeight="true" outlineLevel="0" collapsed="false">
      <c r="A553" s="220" t="n">
        <v>537</v>
      </c>
      <c r="B553" s="228" t="n">
        <v>7198</v>
      </c>
      <c r="C553" s="229" t="s">
        <v>2187</v>
      </c>
      <c r="D553" s="230" t="s">
        <v>2188</v>
      </c>
      <c r="E553" s="231" t="s">
        <v>2189</v>
      </c>
      <c r="F553" s="232" t="str">
        <f aca="false">HYPERLINK("http://www.gardenbulbs.ru/images/Lilium_CL/thumbnails/"&amp;C553&amp;".jpg","фото")</f>
        <v>фото</v>
      </c>
      <c r="G553" s="233"/>
      <c r="H553" s="234" t="s">
        <v>2190</v>
      </c>
      <c r="I553" s="235" t="n">
        <v>150</v>
      </c>
      <c r="J553" s="236" t="s">
        <v>139</v>
      </c>
      <c r="K553" s="237" t="n">
        <v>2</v>
      </c>
      <c r="L553" s="238" t="n">
        <v>99.3</v>
      </c>
      <c r="M553" s="239"/>
      <c r="N553" s="240"/>
      <c r="O553" s="241" t="n">
        <f aca="false">IF(ISERROR(L553*N553),0,L553*N553)</f>
        <v>0</v>
      </c>
      <c r="P553" s="242" t="n">
        <v>4607109948422</v>
      </c>
      <c r="Q553" s="243"/>
      <c r="R553" s="157"/>
      <c r="S553" s="244" t="n">
        <f aca="false">ROUND(L553/K553,2)</f>
        <v>49.65</v>
      </c>
      <c r="T553" s="157"/>
    </row>
    <row r="554" customFormat="false" ht="29.25" hidden="false" customHeight="true" outlineLevel="0" collapsed="false">
      <c r="A554" s="220" t="n">
        <v>538</v>
      </c>
      <c r="B554" s="228" t="n">
        <v>2822</v>
      </c>
      <c r="C554" s="229" t="s">
        <v>2191</v>
      </c>
      <c r="D554" s="245" t="s">
        <v>2192</v>
      </c>
      <c r="E554" s="246" t="s">
        <v>2193</v>
      </c>
      <c r="F554" s="247" t="str">
        <f aca="false">HYPERLINK("http://www.gardenbulbs.ru/images/Lilium_CL/thumbnails/"&amp;C554&amp;".jpg","фото")</f>
        <v>фото</v>
      </c>
      <c r="G554" s="248"/>
      <c r="H554" s="249" t="s">
        <v>2194</v>
      </c>
      <c r="I554" s="250" t="n">
        <v>110</v>
      </c>
      <c r="J554" s="251" t="s">
        <v>139</v>
      </c>
      <c r="K554" s="252" t="n">
        <v>5</v>
      </c>
      <c r="L554" s="253" t="n">
        <v>263.4</v>
      </c>
      <c r="M554" s="254" t="s">
        <v>192</v>
      </c>
      <c r="N554" s="240"/>
      <c r="O554" s="241" t="n">
        <f aca="false">IF(ISERROR(L554*N554),0,L554*N554)</f>
        <v>0</v>
      </c>
      <c r="P554" s="242" t="n">
        <v>4607109961155</v>
      </c>
      <c r="Q554" s="243"/>
      <c r="R554" s="157"/>
      <c r="S554" s="244" t="n">
        <f aca="false">ROUND(L554/K554,2)</f>
        <v>52.68</v>
      </c>
      <c r="T554" s="157"/>
    </row>
    <row r="555" customFormat="false" ht="29.25" hidden="false" customHeight="true" outlineLevel="0" collapsed="false">
      <c r="A555" s="220" t="n">
        <v>539</v>
      </c>
      <c r="B555" s="228" t="n">
        <v>7199</v>
      </c>
      <c r="C555" s="229" t="s">
        <v>2195</v>
      </c>
      <c r="D555" s="245" t="s">
        <v>2196</v>
      </c>
      <c r="E555" s="246" t="s">
        <v>2197</v>
      </c>
      <c r="F555" s="247" t="str">
        <f aca="false">HYPERLINK("http://www.gardenbulbs.ru/images/Lilium_CL/thumbnails/"&amp;C555&amp;".jpg","фото")</f>
        <v>фото</v>
      </c>
      <c r="G555" s="248"/>
      <c r="H555" s="249" t="s">
        <v>2198</v>
      </c>
      <c r="I555" s="250" t="n">
        <v>150</v>
      </c>
      <c r="J555" s="251" t="s">
        <v>139</v>
      </c>
      <c r="K555" s="252" t="n">
        <v>5</v>
      </c>
      <c r="L555" s="253" t="n">
        <v>263.4</v>
      </c>
      <c r="M555" s="254" t="s">
        <v>192</v>
      </c>
      <c r="N555" s="240"/>
      <c r="O555" s="241" t="n">
        <f aca="false">IF(ISERROR(L555*N555),0,L555*N555)</f>
        <v>0</v>
      </c>
      <c r="P555" s="242" t="n">
        <v>4607109948439</v>
      </c>
      <c r="Q555" s="243"/>
      <c r="R555" s="157"/>
      <c r="S555" s="244" t="n">
        <f aca="false">ROUND(L555/K555,2)</f>
        <v>52.68</v>
      </c>
      <c r="T555" s="157"/>
    </row>
    <row r="556" customFormat="false" ht="29.25" hidden="false" customHeight="true" outlineLevel="0" collapsed="false">
      <c r="A556" s="220" t="n">
        <v>540</v>
      </c>
      <c r="B556" s="228" t="n">
        <v>9433</v>
      </c>
      <c r="C556" s="229" t="s">
        <v>2199</v>
      </c>
      <c r="D556" s="245" t="s">
        <v>2200</v>
      </c>
      <c r="E556" s="246" t="s">
        <v>2201</v>
      </c>
      <c r="F556" s="247" t="str">
        <f aca="false">HYPERLINK("http://www.gardenbulbs.ru/images/Lilium_CL/thumbnails/"&amp;C556&amp;".jpg","фото")</f>
        <v>фото</v>
      </c>
      <c r="G556" s="248"/>
      <c r="H556" s="249" t="s">
        <v>2202</v>
      </c>
      <c r="I556" s="250" t="n">
        <v>120</v>
      </c>
      <c r="J556" s="251" t="s">
        <v>139</v>
      </c>
      <c r="K556" s="252" t="n">
        <v>5</v>
      </c>
      <c r="L556" s="253" t="n">
        <v>263.4</v>
      </c>
      <c r="M556" s="254" t="s">
        <v>192</v>
      </c>
      <c r="N556" s="240"/>
      <c r="O556" s="241" t="n">
        <f aca="false">IF(ISERROR(L556*N556),0,L556*N556)</f>
        <v>0</v>
      </c>
      <c r="P556" s="242" t="n">
        <v>4607109975343</v>
      </c>
      <c r="Q556" s="243"/>
      <c r="R556" s="157"/>
      <c r="S556" s="244" t="n">
        <f aca="false">ROUND(L556/K556,2)</f>
        <v>52.68</v>
      </c>
      <c r="T556" s="157"/>
    </row>
    <row r="557" customFormat="false" ht="29.25" hidden="false" customHeight="true" outlineLevel="0" collapsed="false">
      <c r="A557" s="220" t="n">
        <v>541</v>
      </c>
      <c r="B557" s="228" t="n">
        <v>5391</v>
      </c>
      <c r="C557" s="229" t="s">
        <v>2203</v>
      </c>
      <c r="D557" s="230" t="s">
        <v>2204</v>
      </c>
      <c r="E557" s="231" t="s">
        <v>2205</v>
      </c>
      <c r="F557" s="232" t="str">
        <f aca="false">HYPERLINK("http://www.gardenbulbs.ru/images/Lilium_CL/thumbnails/"&amp;C557&amp;".jpg","фото")</f>
        <v>фото</v>
      </c>
      <c r="G557" s="233"/>
      <c r="H557" s="234" t="s">
        <v>2206</v>
      </c>
      <c r="I557" s="235" t="n">
        <v>120</v>
      </c>
      <c r="J557" s="236" t="s">
        <v>139</v>
      </c>
      <c r="K557" s="237" t="n">
        <v>5</v>
      </c>
      <c r="L557" s="238" t="n">
        <v>276.1</v>
      </c>
      <c r="M557" s="239"/>
      <c r="N557" s="240"/>
      <c r="O557" s="241" t="n">
        <f aca="false">IF(ISERROR(L557*N557),0,L557*N557)</f>
        <v>0</v>
      </c>
      <c r="P557" s="242" t="n">
        <v>4607109937310</v>
      </c>
      <c r="Q557" s="243"/>
      <c r="R557" s="157"/>
      <c r="S557" s="244" t="n">
        <f aca="false">ROUND(L557/K557,2)</f>
        <v>55.22</v>
      </c>
      <c r="T557" s="157"/>
    </row>
    <row r="558" customFormat="false" ht="15.75" hidden="false" customHeight="false" outlineLevel="0" collapsed="false">
      <c r="A558" s="220" t="n">
        <v>542</v>
      </c>
      <c r="B558" s="264"/>
      <c r="C558" s="264"/>
      <c r="D558" s="256" t="s">
        <v>2207</v>
      </c>
      <c r="E558" s="256"/>
      <c r="F558" s="259"/>
      <c r="G558" s="259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157"/>
      <c r="S558" s="157"/>
      <c r="T558" s="157"/>
    </row>
    <row r="559" customFormat="false" ht="53.25" hidden="false" customHeight="true" outlineLevel="0" collapsed="false">
      <c r="A559" s="220" t="n">
        <v>543</v>
      </c>
      <c r="B559" s="228" t="n">
        <v>2824</v>
      </c>
      <c r="C559" s="229" t="s">
        <v>2208</v>
      </c>
      <c r="D559" s="230" t="s">
        <v>2209</v>
      </c>
      <c r="E559" s="231" t="s">
        <v>2210</v>
      </c>
      <c r="F559" s="232" t="str">
        <f aca="false">HYPERLINK("http://www.gardenbulbs.ru/images/Lilium_CL/thumbnails/"&amp;C559&amp;".jpg","фото")</f>
        <v>фото</v>
      </c>
      <c r="G559" s="233"/>
      <c r="H559" s="234" t="s">
        <v>2211</v>
      </c>
      <c r="I559" s="235" t="n">
        <v>110</v>
      </c>
      <c r="J559" s="236" t="s">
        <v>139</v>
      </c>
      <c r="K559" s="237" t="n">
        <v>3</v>
      </c>
      <c r="L559" s="238" t="n">
        <v>144.3</v>
      </c>
      <c r="M559" s="239"/>
      <c r="N559" s="240"/>
      <c r="O559" s="241" t="n">
        <f aca="false">IF(ISERROR(L559*N559),0,L559*N559)</f>
        <v>0</v>
      </c>
      <c r="P559" s="242" t="n">
        <v>4607109961414</v>
      </c>
      <c r="Q559" s="243"/>
      <c r="R559" s="157"/>
      <c r="S559" s="244" t="n">
        <f aca="false">ROUND(L559/K559,2)</f>
        <v>48.1</v>
      </c>
      <c r="T559" s="157"/>
    </row>
    <row r="560" customFormat="false" ht="55.5" hidden="false" customHeight="true" outlineLevel="0" collapsed="false">
      <c r="A560" s="220" t="n">
        <v>544</v>
      </c>
      <c r="B560" s="228" t="n">
        <v>2826</v>
      </c>
      <c r="C560" s="229" t="s">
        <v>2212</v>
      </c>
      <c r="D560" s="230" t="s">
        <v>2213</v>
      </c>
      <c r="E560" s="231" t="s">
        <v>2214</v>
      </c>
      <c r="F560" s="232" t="str">
        <f aca="false">HYPERLINK("http://www.gardenbulbs.ru/images/Lilium_CL/thumbnails/"&amp;C560&amp;".jpg","фото")</f>
        <v>фото</v>
      </c>
      <c r="G560" s="233"/>
      <c r="H560" s="234" t="s">
        <v>2215</v>
      </c>
      <c r="I560" s="235" t="n">
        <v>110</v>
      </c>
      <c r="J560" s="236" t="s">
        <v>139</v>
      </c>
      <c r="K560" s="237" t="n">
        <v>3</v>
      </c>
      <c r="L560" s="238" t="n">
        <v>131.4</v>
      </c>
      <c r="M560" s="239"/>
      <c r="N560" s="240"/>
      <c r="O560" s="241" t="n">
        <f aca="false">IF(ISERROR(L560*N560),0,L560*N560)</f>
        <v>0</v>
      </c>
      <c r="P560" s="242" t="n">
        <v>4607109960622</v>
      </c>
      <c r="Q560" s="243"/>
      <c r="R560" s="157"/>
      <c r="S560" s="244" t="n">
        <f aca="false">ROUND(L560/K560,2)</f>
        <v>43.8</v>
      </c>
      <c r="T560" s="157"/>
    </row>
    <row r="561" customFormat="false" ht="29.25" hidden="false" customHeight="true" outlineLevel="0" collapsed="false">
      <c r="A561" s="220" t="n">
        <v>545</v>
      </c>
      <c r="B561" s="228" t="n">
        <v>9434</v>
      </c>
      <c r="C561" s="229" t="s">
        <v>2216</v>
      </c>
      <c r="D561" s="230" t="s">
        <v>2217</v>
      </c>
      <c r="E561" s="231" t="s">
        <v>2218</v>
      </c>
      <c r="F561" s="232" t="str">
        <f aca="false">HYPERLINK("http://www.gardenbulbs.ru/images/Lilium_CL/thumbnails/"&amp;C561&amp;".jpg","фото")</f>
        <v>фото</v>
      </c>
      <c r="G561" s="233"/>
      <c r="H561" s="234" t="s">
        <v>2219</v>
      </c>
      <c r="I561" s="235" t="n">
        <v>120</v>
      </c>
      <c r="J561" s="236" t="s">
        <v>139</v>
      </c>
      <c r="K561" s="237" t="n">
        <v>3</v>
      </c>
      <c r="L561" s="238" t="n">
        <v>131.4</v>
      </c>
      <c r="M561" s="239"/>
      <c r="N561" s="240"/>
      <c r="O561" s="241" t="n">
        <f aca="false">IF(ISERROR(L561*N561),0,L561*N561)</f>
        <v>0</v>
      </c>
      <c r="P561" s="242" t="n">
        <v>4607109957776</v>
      </c>
      <c r="Q561" s="243"/>
      <c r="R561" s="157"/>
      <c r="S561" s="244" t="n">
        <f aca="false">ROUND(L561/K561,2)</f>
        <v>43.8</v>
      </c>
      <c r="T561" s="157"/>
    </row>
    <row r="562" customFormat="false" ht="15.75" hidden="false" customHeight="false" outlineLevel="0" collapsed="false">
      <c r="A562" s="220" t="n">
        <v>546</v>
      </c>
      <c r="B562" s="264"/>
      <c r="C562" s="264"/>
      <c r="D562" s="256" t="s">
        <v>2220</v>
      </c>
      <c r="E562" s="256"/>
      <c r="F562" s="259"/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157"/>
      <c r="S562" s="157"/>
      <c r="T562" s="157"/>
    </row>
    <row r="563" customFormat="false" ht="43.5" hidden="false" customHeight="true" outlineLevel="0" collapsed="false">
      <c r="A563" s="220" t="n">
        <v>547</v>
      </c>
      <c r="B563" s="228" t="n">
        <v>3042</v>
      </c>
      <c r="C563" s="229" t="s">
        <v>2221</v>
      </c>
      <c r="D563" s="245" t="s">
        <v>2222</v>
      </c>
      <c r="E563" s="246" t="s">
        <v>2223</v>
      </c>
      <c r="F563" s="247" t="str">
        <f aca="false">HYPERLINK("http://www.gardenbulbs.ru/images/Lilium_CL/thumbnails/"&amp;C563&amp;".jpg","фото")</f>
        <v>фото</v>
      </c>
      <c r="G563" s="248"/>
      <c r="H563" s="249" t="s">
        <v>2224</v>
      </c>
      <c r="I563" s="250" t="s">
        <v>2225</v>
      </c>
      <c r="J563" s="251" t="s">
        <v>139</v>
      </c>
      <c r="K563" s="252" t="n">
        <v>2</v>
      </c>
      <c r="L563" s="253" t="n">
        <v>243.9</v>
      </c>
      <c r="M563" s="254" t="s">
        <v>192</v>
      </c>
      <c r="N563" s="240"/>
      <c r="O563" s="241" t="n">
        <f aca="false">IF(ISERROR(L563*N563),0,L563*N563)</f>
        <v>0</v>
      </c>
      <c r="P563" s="242" t="n">
        <v>4607109959985</v>
      </c>
      <c r="Q563" s="243"/>
      <c r="R563" s="157"/>
      <c r="S563" s="244" t="n">
        <f aca="false">ROUND(L563/K563,2)</f>
        <v>121.95</v>
      </c>
      <c r="T563" s="157"/>
    </row>
    <row r="564" customFormat="false" ht="45" hidden="false" customHeight="true" outlineLevel="0" collapsed="false">
      <c r="A564" s="220" t="n">
        <v>548</v>
      </c>
      <c r="B564" s="228" t="n">
        <v>279</v>
      </c>
      <c r="C564" s="229" t="s">
        <v>2226</v>
      </c>
      <c r="D564" s="230" t="s">
        <v>2227</v>
      </c>
      <c r="E564" s="231" t="s">
        <v>2228</v>
      </c>
      <c r="F564" s="232" t="str">
        <f aca="false">HYPERLINK("http://www.gardenbulbs.ru/images/Lilium_CL/thumbnails/"&amp;C564&amp;".jpg","фото")</f>
        <v>фото</v>
      </c>
      <c r="G564" s="233"/>
      <c r="H564" s="234" t="s">
        <v>2229</v>
      </c>
      <c r="I564" s="235" t="n">
        <v>160</v>
      </c>
      <c r="J564" s="236" t="s">
        <v>139</v>
      </c>
      <c r="K564" s="237" t="n">
        <v>5</v>
      </c>
      <c r="L564" s="238" t="n">
        <v>301.5</v>
      </c>
      <c r="M564" s="239"/>
      <c r="N564" s="240"/>
      <c r="O564" s="241" t="n">
        <f aca="false">IF(ISERROR(L564*N564),0,L564*N564)</f>
        <v>0</v>
      </c>
      <c r="P564" s="242" t="n">
        <v>4607109961551</v>
      </c>
      <c r="Q564" s="243"/>
      <c r="R564" s="157"/>
      <c r="S564" s="244" t="n">
        <f aca="false">ROUND(L564/K564,2)</f>
        <v>60.3</v>
      </c>
      <c r="T564" s="157"/>
    </row>
    <row r="565" customFormat="false" ht="34.5" hidden="false" customHeight="true" outlineLevel="0" collapsed="false">
      <c r="A565" s="220" t="n">
        <v>549</v>
      </c>
      <c r="B565" s="228" t="n">
        <v>3043</v>
      </c>
      <c r="C565" s="229" t="s">
        <v>2230</v>
      </c>
      <c r="D565" s="245" t="s">
        <v>2231</v>
      </c>
      <c r="E565" s="246" t="s">
        <v>2232</v>
      </c>
      <c r="F565" s="247" t="str">
        <f aca="false">HYPERLINK("http://www.gardenbulbs.ru/images/Lilium_CL/thumbnails/"&amp;C565&amp;".jpg","фото")</f>
        <v>фото</v>
      </c>
      <c r="G565" s="248"/>
      <c r="H565" s="249" t="s">
        <v>2233</v>
      </c>
      <c r="I565" s="250" t="n">
        <v>160</v>
      </c>
      <c r="J565" s="251" t="s">
        <v>139</v>
      </c>
      <c r="K565" s="252" t="n">
        <v>2</v>
      </c>
      <c r="L565" s="253" t="n">
        <v>243.9</v>
      </c>
      <c r="M565" s="254" t="s">
        <v>192</v>
      </c>
      <c r="N565" s="240"/>
      <c r="O565" s="241" t="n">
        <f aca="false">IF(ISERROR(L565*N565),0,L565*N565)</f>
        <v>0</v>
      </c>
      <c r="P565" s="242" t="n">
        <v>4607109959992</v>
      </c>
      <c r="Q565" s="243"/>
      <c r="R565" s="157"/>
      <c r="S565" s="244" t="n">
        <f aca="false">ROUND(L565/K565,2)</f>
        <v>121.95</v>
      </c>
      <c r="T565" s="157"/>
    </row>
    <row r="566" customFormat="false" ht="29.25" hidden="false" customHeight="true" outlineLevel="0" collapsed="false">
      <c r="A566" s="220" t="n">
        <v>550</v>
      </c>
      <c r="B566" s="228" t="n">
        <v>9435</v>
      </c>
      <c r="C566" s="229" t="s">
        <v>2234</v>
      </c>
      <c r="D566" s="230" t="s">
        <v>2235</v>
      </c>
      <c r="E566" s="231" t="s">
        <v>2236</v>
      </c>
      <c r="F566" s="232" t="str">
        <f aca="false">HYPERLINK("http://www.gardenbulbs.ru/images/Lilium_CL/thumbnails/"&amp;C566&amp;".jpg","фото")</f>
        <v>фото</v>
      </c>
      <c r="G566" s="233"/>
      <c r="H566" s="234" t="s">
        <v>2237</v>
      </c>
      <c r="I566" s="235" t="n">
        <v>120</v>
      </c>
      <c r="J566" s="236" t="s">
        <v>139</v>
      </c>
      <c r="K566" s="237" t="n">
        <v>5</v>
      </c>
      <c r="L566" s="238" t="n">
        <v>232.2</v>
      </c>
      <c r="M566" s="239"/>
      <c r="N566" s="240"/>
      <c r="O566" s="241" t="n">
        <f aca="false">IF(ISERROR(L566*N566),0,L566*N566)</f>
        <v>0</v>
      </c>
      <c r="P566" s="242" t="n">
        <v>4607109953556</v>
      </c>
      <c r="Q566" s="243"/>
      <c r="R566" s="157"/>
      <c r="S566" s="244" t="n">
        <f aca="false">ROUND(L566/K566,2)</f>
        <v>46.44</v>
      </c>
      <c r="T566" s="157"/>
    </row>
    <row r="567" customFormat="false" ht="29.25" hidden="false" customHeight="true" outlineLevel="0" collapsed="false">
      <c r="A567" s="220" t="n">
        <v>551</v>
      </c>
      <c r="B567" s="228" t="n">
        <v>1437</v>
      </c>
      <c r="C567" s="229" t="s">
        <v>2238</v>
      </c>
      <c r="D567" s="230" t="s">
        <v>2239</v>
      </c>
      <c r="E567" s="231" t="s">
        <v>2240</v>
      </c>
      <c r="F567" s="232" t="str">
        <f aca="false">HYPERLINK("http://www.gardenbulbs.ru/images/Lilium_CL/thumbnails/"&amp;C567&amp;".jpg","фото")</f>
        <v>фото</v>
      </c>
      <c r="G567" s="233"/>
      <c r="H567" s="234" t="s">
        <v>2241</v>
      </c>
      <c r="I567" s="235" t="n">
        <v>150</v>
      </c>
      <c r="J567" s="236" t="s">
        <v>139</v>
      </c>
      <c r="K567" s="237" t="n">
        <v>5</v>
      </c>
      <c r="L567" s="238" t="n">
        <v>214.6</v>
      </c>
      <c r="M567" s="239"/>
      <c r="N567" s="240"/>
      <c r="O567" s="241" t="n">
        <f aca="false">IF(ISERROR(L567*N567),0,L567*N567)</f>
        <v>0</v>
      </c>
      <c r="P567" s="242" t="n">
        <v>4607109964408</v>
      </c>
      <c r="Q567" s="243"/>
      <c r="R567" s="157"/>
      <c r="S567" s="244" t="n">
        <f aca="false">ROUND(L567/K567,2)</f>
        <v>42.92</v>
      </c>
      <c r="T567" s="157"/>
    </row>
    <row r="568" customFormat="false" ht="41.25" hidden="false" customHeight="true" outlineLevel="0" collapsed="false">
      <c r="A568" s="220" t="n">
        <v>552</v>
      </c>
      <c r="B568" s="228" t="n">
        <v>10686</v>
      </c>
      <c r="C568" s="229" t="s">
        <v>2242</v>
      </c>
      <c r="D568" s="230" t="s">
        <v>2243</v>
      </c>
      <c r="E568" s="231" t="s">
        <v>2244</v>
      </c>
      <c r="F568" s="232" t="str">
        <f aca="false">HYPERLINK("http://www.gardenbulbs.ru/images/Lilium_CL/thumbnails/"&amp;C568&amp;".jpg","фото")</f>
        <v>фото</v>
      </c>
      <c r="G568" s="233"/>
      <c r="H568" s="234" t="s">
        <v>2245</v>
      </c>
      <c r="I568" s="235" t="n">
        <v>110</v>
      </c>
      <c r="J568" s="236" t="s">
        <v>139</v>
      </c>
      <c r="K568" s="237" t="n">
        <v>2</v>
      </c>
      <c r="L568" s="238" t="n">
        <v>239.2</v>
      </c>
      <c r="M568" s="239"/>
      <c r="N568" s="240"/>
      <c r="O568" s="241" t="n">
        <f aca="false">IF(ISERROR(L568*N568),0,L568*N568)</f>
        <v>0</v>
      </c>
      <c r="P568" s="242" t="n">
        <v>4607109926406</v>
      </c>
      <c r="Q568" s="243" t="s">
        <v>226</v>
      </c>
      <c r="R568" s="157"/>
      <c r="S568" s="244" t="n">
        <f aca="false">ROUND(L568/K568,2)</f>
        <v>119.6</v>
      </c>
      <c r="T568" s="157"/>
    </row>
    <row r="569" customFormat="false" ht="52.5" hidden="false" customHeight="true" outlineLevel="0" collapsed="false">
      <c r="A569" s="220" t="n">
        <v>553</v>
      </c>
      <c r="B569" s="228" t="n">
        <v>6377</v>
      </c>
      <c r="C569" s="229" t="s">
        <v>2246</v>
      </c>
      <c r="D569" s="230" t="s">
        <v>2247</v>
      </c>
      <c r="E569" s="231" t="s">
        <v>2248</v>
      </c>
      <c r="F569" s="232" t="str">
        <f aca="false">HYPERLINK("http://www.gardenbulbs.ru/images/Lilium_CL/thumbnails/"&amp;C569&amp;".jpg","фото")</f>
        <v>фото</v>
      </c>
      <c r="G569" s="233"/>
      <c r="H569" s="234" t="s">
        <v>2249</v>
      </c>
      <c r="I569" s="235" t="n">
        <v>120</v>
      </c>
      <c r="J569" s="236" t="s">
        <v>247</v>
      </c>
      <c r="K569" s="237" t="n">
        <v>2</v>
      </c>
      <c r="L569" s="238" t="n">
        <v>198.9</v>
      </c>
      <c r="M569" s="239"/>
      <c r="N569" s="240"/>
      <c r="O569" s="241" t="n">
        <f aca="false">IF(ISERROR(L569*N569),0,L569*N569)</f>
        <v>0</v>
      </c>
      <c r="P569" s="242" t="n">
        <v>4607109929438</v>
      </c>
      <c r="Q569" s="243"/>
      <c r="R569" s="157"/>
      <c r="S569" s="244" t="n">
        <f aca="false">ROUND(L569/K569,2)</f>
        <v>99.45</v>
      </c>
      <c r="T569" s="157"/>
    </row>
    <row r="570" customFormat="false" ht="50.25" hidden="false" customHeight="true" outlineLevel="0" collapsed="false">
      <c r="A570" s="220" t="n">
        <v>554</v>
      </c>
      <c r="B570" s="228" t="n">
        <v>10687</v>
      </c>
      <c r="C570" s="229" t="s">
        <v>2250</v>
      </c>
      <c r="D570" s="245" t="s">
        <v>2251</v>
      </c>
      <c r="E570" s="246" t="s">
        <v>2252</v>
      </c>
      <c r="F570" s="247" t="str">
        <f aca="false">HYPERLINK("http://www.gardenbulbs.ru/images/Lilium_CL/thumbnails/"&amp;C570&amp;".jpg","фото")</f>
        <v>фото</v>
      </c>
      <c r="G570" s="248"/>
      <c r="H570" s="249" t="s">
        <v>2253</v>
      </c>
      <c r="I570" s="250" t="n">
        <v>140</v>
      </c>
      <c r="J570" s="251" t="s">
        <v>139</v>
      </c>
      <c r="K570" s="252" t="n">
        <v>2</v>
      </c>
      <c r="L570" s="253" t="n">
        <v>243.9</v>
      </c>
      <c r="M570" s="254" t="s">
        <v>192</v>
      </c>
      <c r="N570" s="240"/>
      <c r="O570" s="241" t="n">
        <f aca="false">IF(ISERROR(L570*N570),0,L570*N570)</f>
        <v>0</v>
      </c>
      <c r="P570" s="242" t="n">
        <v>4607109926390</v>
      </c>
      <c r="Q570" s="243" t="s">
        <v>226</v>
      </c>
      <c r="R570" s="157"/>
      <c r="S570" s="244" t="n">
        <f aca="false">ROUND(L570/K570,2)</f>
        <v>121.95</v>
      </c>
      <c r="T570" s="157"/>
    </row>
    <row r="571" customFormat="false" ht="58.5" hidden="false" customHeight="true" outlineLevel="0" collapsed="false">
      <c r="A571" s="220" t="n">
        <v>555</v>
      </c>
      <c r="B571" s="228" t="n">
        <v>281</v>
      </c>
      <c r="C571" s="229" t="s">
        <v>2254</v>
      </c>
      <c r="D571" s="245" t="s">
        <v>2255</v>
      </c>
      <c r="E571" s="246" t="s">
        <v>2256</v>
      </c>
      <c r="F571" s="247" t="str">
        <f aca="false">HYPERLINK("http://www.gardenbulbs.ru/images/Lilium_CL/thumbnails/"&amp;C571&amp;".jpg","фото")</f>
        <v>фото</v>
      </c>
      <c r="G571" s="248"/>
      <c r="H571" s="249" t="s">
        <v>2257</v>
      </c>
      <c r="I571" s="250" t="n">
        <v>150</v>
      </c>
      <c r="J571" s="251" t="s">
        <v>139</v>
      </c>
      <c r="K571" s="252" t="n">
        <v>5</v>
      </c>
      <c r="L571" s="253" t="n">
        <v>278.1</v>
      </c>
      <c r="M571" s="254" t="s">
        <v>192</v>
      </c>
      <c r="N571" s="240"/>
      <c r="O571" s="241" t="n">
        <f aca="false">IF(ISERROR(L571*N571),0,L571*N571)</f>
        <v>0</v>
      </c>
      <c r="P571" s="242" t="n">
        <v>4607109961575</v>
      </c>
      <c r="Q571" s="243"/>
      <c r="R571" s="157"/>
      <c r="S571" s="244" t="n">
        <f aca="false">ROUND(L571/K571,2)</f>
        <v>55.62</v>
      </c>
      <c r="T571" s="157"/>
    </row>
    <row r="572" customFormat="false" ht="58.5" hidden="false" customHeight="true" outlineLevel="0" collapsed="false">
      <c r="A572" s="220" t="n">
        <v>556</v>
      </c>
      <c r="B572" s="228" t="n">
        <v>282</v>
      </c>
      <c r="C572" s="229" t="s">
        <v>2258</v>
      </c>
      <c r="D572" s="245" t="s">
        <v>2259</v>
      </c>
      <c r="E572" s="246" t="s">
        <v>2260</v>
      </c>
      <c r="F572" s="247" t="str">
        <f aca="false">HYPERLINK("http://www.gardenbulbs.ru/images/Lilium_CL/thumbnails/"&amp;C572&amp;".jpg","фото")</f>
        <v>фото</v>
      </c>
      <c r="G572" s="248"/>
      <c r="H572" s="249" t="s">
        <v>2261</v>
      </c>
      <c r="I572" s="250" t="n">
        <v>150</v>
      </c>
      <c r="J572" s="251" t="s">
        <v>139</v>
      </c>
      <c r="K572" s="252" t="n">
        <v>5</v>
      </c>
      <c r="L572" s="253" t="n">
        <v>278.1</v>
      </c>
      <c r="M572" s="254" t="s">
        <v>192</v>
      </c>
      <c r="N572" s="240"/>
      <c r="O572" s="241" t="n">
        <f aca="false">IF(ISERROR(L572*N572),0,L572*N572)</f>
        <v>0</v>
      </c>
      <c r="P572" s="242" t="n">
        <v>4607109961582</v>
      </c>
      <c r="Q572" s="243"/>
      <c r="R572" s="157"/>
      <c r="S572" s="244" t="n">
        <f aca="false">ROUND(L572/K572,2)</f>
        <v>55.62</v>
      </c>
      <c r="T572" s="157"/>
    </row>
    <row r="573" customFormat="false" ht="29.25" hidden="false" customHeight="true" outlineLevel="0" collapsed="false">
      <c r="A573" s="220" t="n">
        <v>557</v>
      </c>
      <c r="B573" s="228" t="n">
        <v>7188</v>
      </c>
      <c r="C573" s="229" t="s">
        <v>2262</v>
      </c>
      <c r="D573" s="230" t="s">
        <v>2263</v>
      </c>
      <c r="E573" s="231" t="s">
        <v>2264</v>
      </c>
      <c r="F573" s="232" t="str">
        <f aca="false">HYPERLINK("http://www.gardenbulbs.ru/images/Lilium_CL/thumbnails/"&amp;C573&amp;".jpg","фото")</f>
        <v>фото</v>
      </c>
      <c r="G573" s="233"/>
      <c r="H573" s="234" t="s">
        <v>2265</v>
      </c>
      <c r="I573" s="235" t="n">
        <v>150</v>
      </c>
      <c r="J573" s="236" t="s">
        <v>139</v>
      </c>
      <c r="K573" s="237" t="n">
        <v>5</v>
      </c>
      <c r="L573" s="238" t="n">
        <v>253.6</v>
      </c>
      <c r="M573" s="239"/>
      <c r="N573" s="240"/>
      <c r="O573" s="241" t="n">
        <f aca="false">IF(ISERROR(L573*N573),0,L573*N573)</f>
        <v>0</v>
      </c>
      <c r="P573" s="242" t="n">
        <v>4607109948323</v>
      </c>
      <c r="Q573" s="243"/>
      <c r="R573" s="157"/>
      <c r="S573" s="244" t="n">
        <f aca="false">ROUND(L573/K573,2)</f>
        <v>50.72</v>
      </c>
      <c r="T573" s="157"/>
    </row>
    <row r="574" customFormat="false" ht="29.25" hidden="false" customHeight="true" outlineLevel="0" collapsed="false">
      <c r="A574" s="220" t="n">
        <v>558</v>
      </c>
      <c r="B574" s="228" t="n">
        <v>9439</v>
      </c>
      <c r="C574" s="229" t="s">
        <v>2266</v>
      </c>
      <c r="D574" s="230" t="s">
        <v>2267</v>
      </c>
      <c r="E574" s="231" t="s">
        <v>2268</v>
      </c>
      <c r="F574" s="232" t="str">
        <f aca="false">HYPERLINK("http://www.gardenbulbs.ru/images/Lilium_CL/thumbnails/"&amp;C574&amp;".jpg","фото")</f>
        <v>фото</v>
      </c>
      <c r="G574" s="233"/>
      <c r="H574" s="234" t="s">
        <v>2269</v>
      </c>
      <c r="I574" s="235" t="n">
        <v>150</v>
      </c>
      <c r="J574" s="236" t="s">
        <v>139</v>
      </c>
      <c r="K574" s="237" t="n">
        <v>2</v>
      </c>
      <c r="L574" s="238" t="n">
        <v>239.2</v>
      </c>
      <c r="M574" s="239"/>
      <c r="N574" s="240"/>
      <c r="O574" s="241" t="n">
        <f aca="false">IF(ISERROR(L574*N574),0,L574*N574)</f>
        <v>0</v>
      </c>
      <c r="P574" s="242" t="n">
        <v>4607109975411</v>
      </c>
      <c r="Q574" s="243"/>
      <c r="R574" s="157"/>
      <c r="S574" s="244" t="n">
        <f aca="false">ROUND(L574/K574,2)</f>
        <v>119.6</v>
      </c>
      <c r="T574" s="157"/>
    </row>
    <row r="575" customFormat="false" ht="29.25" hidden="false" customHeight="true" outlineLevel="0" collapsed="false">
      <c r="A575" s="220" t="n">
        <v>559</v>
      </c>
      <c r="B575" s="228" t="n">
        <v>7191</v>
      </c>
      <c r="C575" s="229" t="s">
        <v>2270</v>
      </c>
      <c r="D575" s="230" t="s">
        <v>2271</v>
      </c>
      <c r="E575" s="231" t="s">
        <v>2272</v>
      </c>
      <c r="F575" s="232" t="str">
        <f aca="false">HYPERLINK("http://www.gardenbulbs.ru/images/Lilium_CL/thumbnails/"&amp;C575&amp;".jpg","фото")</f>
        <v>фото</v>
      </c>
      <c r="G575" s="233"/>
      <c r="H575" s="234" t="s">
        <v>2273</v>
      </c>
      <c r="I575" s="235" t="n">
        <v>120</v>
      </c>
      <c r="J575" s="236" t="s">
        <v>139</v>
      </c>
      <c r="K575" s="237" t="n">
        <v>2</v>
      </c>
      <c r="L575" s="238" t="n">
        <v>239.2</v>
      </c>
      <c r="M575" s="239"/>
      <c r="N575" s="240"/>
      <c r="O575" s="241" t="n">
        <f aca="false">IF(ISERROR(L575*N575),0,L575*N575)</f>
        <v>0</v>
      </c>
      <c r="P575" s="242" t="n">
        <v>4607109948354</v>
      </c>
      <c r="Q575" s="243"/>
      <c r="R575" s="157"/>
      <c r="S575" s="244" t="n">
        <f aca="false">ROUND(L575/K575,2)</f>
        <v>119.6</v>
      </c>
      <c r="T575" s="157"/>
    </row>
    <row r="576" customFormat="false" ht="61.5" hidden="false" customHeight="true" outlineLevel="0" collapsed="false">
      <c r="A576" s="220" t="n">
        <v>560</v>
      </c>
      <c r="B576" s="228" t="n">
        <v>458</v>
      </c>
      <c r="C576" s="229" t="s">
        <v>2274</v>
      </c>
      <c r="D576" s="230" t="s">
        <v>2275</v>
      </c>
      <c r="E576" s="231" t="s">
        <v>2276</v>
      </c>
      <c r="F576" s="232" t="str">
        <f aca="false">HYPERLINK("http://www.gardenbulbs.ru/images/Lilium_CL/thumbnails/"&amp;C576&amp;".jpg","фото")</f>
        <v>фото</v>
      </c>
      <c r="G576" s="233"/>
      <c r="H576" s="234" t="s">
        <v>2277</v>
      </c>
      <c r="I576" s="235" t="n">
        <v>140</v>
      </c>
      <c r="J576" s="236" t="s">
        <v>139</v>
      </c>
      <c r="K576" s="237" t="n">
        <v>5</v>
      </c>
      <c r="L576" s="238" t="n">
        <v>258.5</v>
      </c>
      <c r="M576" s="239"/>
      <c r="N576" s="240"/>
      <c r="O576" s="241" t="n">
        <f aca="false">IF(ISERROR(L576*N576),0,L576*N576)</f>
        <v>0</v>
      </c>
      <c r="P576" s="242" t="n">
        <v>4607109962237</v>
      </c>
      <c r="Q576" s="243"/>
      <c r="R576" s="157"/>
      <c r="S576" s="244" t="n">
        <f aca="false">ROUND(L576/K576,2)</f>
        <v>51.7</v>
      </c>
      <c r="T576" s="157"/>
    </row>
    <row r="577" customFormat="false" ht="29.25" hidden="false" customHeight="true" outlineLevel="0" collapsed="false">
      <c r="A577" s="220" t="n">
        <v>561</v>
      </c>
      <c r="B577" s="228" t="n">
        <v>7192</v>
      </c>
      <c r="C577" s="229" t="s">
        <v>2278</v>
      </c>
      <c r="D577" s="230" t="s">
        <v>2279</v>
      </c>
      <c r="E577" s="231" t="s">
        <v>2280</v>
      </c>
      <c r="F577" s="232" t="str">
        <f aca="false">HYPERLINK("http://www.gardenbulbs.ru/images/Lilium_CL/thumbnails/"&amp;C577&amp;".jpg","фото")</f>
        <v>фото</v>
      </c>
      <c r="G577" s="233"/>
      <c r="H577" s="234" t="s">
        <v>2281</v>
      </c>
      <c r="I577" s="235" t="n">
        <v>160</v>
      </c>
      <c r="J577" s="236" t="s">
        <v>139</v>
      </c>
      <c r="K577" s="237" t="n">
        <v>5</v>
      </c>
      <c r="L577" s="238" t="n">
        <v>258.5</v>
      </c>
      <c r="M577" s="239"/>
      <c r="N577" s="240"/>
      <c r="O577" s="241" t="n">
        <f aca="false">IF(ISERROR(L577*N577),0,L577*N577)</f>
        <v>0</v>
      </c>
      <c r="P577" s="242" t="n">
        <v>4607109948361</v>
      </c>
      <c r="Q577" s="243"/>
      <c r="R577" s="157"/>
      <c r="S577" s="244" t="n">
        <f aca="false">ROUND(L577/K577,2)</f>
        <v>51.7</v>
      </c>
      <c r="T577" s="157"/>
    </row>
    <row r="578" customFormat="false" ht="15.75" hidden="false" customHeight="false" outlineLevel="0" collapsed="false">
      <c r="A578" s="220" t="n">
        <v>562</v>
      </c>
      <c r="B578" s="269"/>
      <c r="C578" s="269"/>
      <c r="D578" s="256" t="s">
        <v>2282</v>
      </c>
      <c r="E578" s="256"/>
      <c r="F578" s="259"/>
      <c r="G578" s="259"/>
      <c r="H578" s="259"/>
      <c r="I578" s="259"/>
      <c r="J578" s="259"/>
      <c r="K578" s="259"/>
      <c r="L578" s="259"/>
      <c r="M578" s="259"/>
      <c r="N578" s="259"/>
      <c r="O578" s="259"/>
      <c r="P578" s="259"/>
      <c r="Q578" s="259"/>
      <c r="R578" s="157"/>
      <c r="S578" s="157"/>
      <c r="T578" s="157"/>
    </row>
    <row r="579" customFormat="false" ht="15.75" hidden="false" customHeight="false" outlineLevel="0" collapsed="false">
      <c r="A579" s="220" t="n">
        <v>563</v>
      </c>
      <c r="B579" s="270"/>
      <c r="C579" s="270"/>
      <c r="D579" s="256" t="s">
        <v>2283</v>
      </c>
      <c r="E579" s="256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157"/>
      <c r="S579" s="157"/>
      <c r="T579" s="157"/>
    </row>
    <row r="580" customFormat="false" ht="45" hidden="false" customHeight="true" outlineLevel="0" collapsed="false">
      <c r="A580" s="220" t="n">
        <v>564</v>
      </c>
      <c r="B580" s="228" t="n">
        <v>9440</v>
      </c>
      <c r="C580" s="229" t="s">
        <v>1283</v>
      </c>
      <c r="D580" s="230" t="s">
        <v>2284</v>
      </c>
      <c r="E580" s="231" t="s">
        <v>2285</v>
      </c>
      <c r="F580" s="232" t="str">
        <f aca="false">HYPERLINK("http://www.gardenbulbs.ru/images/Lilium_CL/thumbnails/"&amp;C580&amp;".jpg","фото")</f>
        <v>фото</v>
      </c>
      <c r="G580" s="233"/>
      <c r="H580" s="234" t="s">
        <v>2286</v>
      </c>
      <c r="I580" s="235" t="n">
        <v>140</v>
      </c>
      <c r="J580" s="236" t="s">
        <v>2287</v>
      </c>
      <c r="K580" s="237" t="n">
        <v>5</v>
      </c>
      <c r="L580" s="238" t="n">
        <v>256.6</v>
      </c>
      <c r="M580" s="239"/>
      <c r="N580" s="240"/>
      <c r="O580" s="241" t="n">
        <f aca="false">IF(ISERROR(L580*N580),0,L580*N580)</f>
        <v>0</v>
      </c>
      <c r="P580" s="242" t="n">
        <v>4607109944257</v>
      </c>
      <c r="Q580" s="243"/>
      <c r="R580" s="157"/>
      <c r="S580" s="244" t="n">
        <f aca="false">ROUND(L580/K580,2)</f>
        <v>51.32</v>
      </c>
      <c r="T580" s="157"/>
    </row>
    <row r="581" customFormat="false" ht="45" hidden="false" customHeight="true" outlineLevel="0" collapsed="false">
      <c r="A581" s="220" t="n">
        <v>565</v>
      </c>
      <c r="B581" s="228" t="n">
        <v>9442</v>
      </c>
      <c r="C581" s="229" t="s">
        <v>1291</v>
      </c>
      <c r="D581" s="230" t="s">
        <v>2288</v>
      </c>
      <c r="E581" s="231" t="s">
        <v>2289</v>
      </c>
      <c r="F581" s="232" t="str">
        <f aca="false">HYPERLINK("http://www.gardenbulbs.ru/images/Lilium_CL/thumbnails/"&amp;C581&amp;".jpg","фото")</f>
        <v>фото</v>
      </c>
      <c r="G581" s="233"/>
      <c r="H581" s="234" t="s">
        <v>2290</v>
      </c>
      <c r="I581" s="235" t="n">
        <v>110</v>
      </c>
      <c r="J581" s="236" t="s">
        <v>2287</v>
      </c>
      <c r="K581" s="237" t="n">
        <v>5</v>
      </c>
      <c r="L581" s="238" t="n">
        <v>326.9</v>
      </c>
      <c r="M581" s="239"/>
      <c r="N581" s="240"/>
      <c r="O581" s="241" t="n">
        <f aca="false">IF(ISERROR(L581*N581),0,L581*N581)</f>
        <v>0</v>
      </c>
      <c r="P581" s="242" t="n">
        <v>4607109991343</v>
      </c>
      <c r="Q581" s="243"/>
      <c r="R581" s="157"/>
      <c r="S581" s="244" t="n">
        <f aca="false">ROUND(L581/K581,2)</f>
        <v>65.38</v>
      </c>
      <c r="T581" s="157"/>
    </row>
    <row r="582" customFormat="false" ht="45" hidden="false" customHeight="true" outlineLevel="0" collapsed="false">
      <c r="A582" s="220" t="n">
        <v>566</v>
      </c>
      <c r="B582" s="228" t="n">
        <v>9449</v>
      </c>
      <c r="C582" s="229" t="s">
        <v>1423</v>
      </c>
      <c r="D582" s="230" t="s">
        <v>2291</v>
      </c>
      <c r="E582" s="231" t="s">
        <v>2292</v>
      </c>
      <c r="F582" s="232" t="str">
        <f aca="false">HYPERLINK("http://www.gardenbulbs.ru/images/Lilium_CL/thumbnails/"&amp;C582&amp;".jpg","фото")</f>
        <v>фото</v>
      </c>
      <c r="G582" s="233"/>
      <c r="H582" s="234" t="s">
        <v>1426</v>
      </c>
      <c r="I582" s="235" t="n">
        <v>120</v>
      </c>
      <c r="J582" s="236" t="s">
        <v>2287</v>
      </c>
      <c r="K582" s="237" t="n">
        <v>5</v>
      </c>
      <c r="L582" s="238" t="n">
        <v>351.3</v>
      </c>
      <c r="M582" s="239"/>
      <c r="N582" s="240"/>
      <c r="O582" s="241" t="n">
        <f aca="false">IF(ISERROR(L582*N582),0,L582*N582)</f>
        <v>0</v>
      </c>
      <c r="P582" s="242" t="n">
        <v>4607109974797</v>
      </c>
      <c r="Q582" s="243"/>
      <c r="R582" s="157"/>
      <c r="S582" s="244" t="n">
        <f aca="false">ROUND(L582/K582,2)</f>
        <v>70.26</v>
      </c>
      <c r="T582" s="157"/>
    </row>
    <row r="583" customFormat="false" ht="29.25" hidden="false" customHeight="true" outlineLevel="0" collapsed="false">
      <c r="A583" s="220" t="n">
        <v>567</v>
      </c>
      <c r="B583" s="228" t="n">
        <v>9451</v>
      </c>
      <c r="C583" s="229" t="s">
        <v>2293</v>
      </c>
      <c r="D583" s="230" t="s">
        <v>2294</v>
      </c>
      <c r="E583" s="231" t="s">
        <v>2295</v>
      </c>
      <c r="F583" s="232" t="str">
        <f aca="false">HYPERLINK("http://www.gardenbulbs.ru/images/Lilium_CL/thumbnails/"&amp;C583&amp;".jpg","фото")</f>
        <v>фото</v>
      </c>
      <c r="G583" s="233"/>
      <c r="H583" s="234" t="s">
        <v>1442</v>
      </c>
      <c r="I583" s="235" t="n">
        <v>110</v>
      </c>
      <c r="J583" s="236" t="s">
        <v>2287</v>
      </c>
      <c r="K583" s="237" t="n">
        <v>5</v>
      </c>
      <c r="L583" s="238" t="n">
        <v>375.7</v>
      </c>
      <c r="M583" s="239"/>
      <c r="N583" s="240"/>
      <c r="O583" s="241" t="n">
        <f aca="false">IF(ISERROR(L583*N583),0,L583*N583)</f>
        <v>0</v>
      </c>
      <c r="P583" s="242" t="n">
        <v>4607109984178</v>
      </c>
      <c r="Q583" s="243"/>
      <c r="R583" s="157"/>
      <c r="S583" s="244" t="n">
        <f aca="false">ROUND(L583/K583,2)</f>
        <v>75.14</v>
      </c>
      <c r="T583" s="157"/>
    </row>
    <row r="584" customFormat="false" ht="29.25" hidden="false" customHeight="true" outlineLevel="0" collapsed="false">
      <c r="A584" s="220" t="n">
        <v>568</v>
      </c>
      <c r="B584" s="228" t="n">
        <v>9452</v>
      </c>
      <c r="C584" s="229" t="s">
        <v>1447</v>
      </c>
      <c r="D584" s="230" t="s">
        <v>2296</v>
      </c>
      <c r="E584" s="231" t="s">
        <v>2297</v>
      </c>
      <c r="F584" s="232" t="str">
        <f aca="false">HYPERLINK("http://www.gardenbulbs.ru/images/Lilium_CL/thumbnails/"&amp;C584&amp;".jpg","фото")</f>
        <v>фото</v>
      </c>
      <c r="G584" s="233"/>
      <c r="H584" s="234" t="s">
        <v>1450</v>
      </c>
      <c r="I584" s="235" t="n">
        <v>130</v>
      </c>
      <c r="J584" s="236" t="s">
        <v>2287</v>
      </c>
      <c r="K584" s="237" t="n">
        <v>5</v>
      </c>
      <c r="L584" s="238" t="n">
        <v>281</v>
      </c>
      <c r="M584" s="239"/>
      <c r="N584" s="240"/>
      <c r="O584" s="241" t="n">
        <f aca="false">IF(ISERROR(L584*N584),0,L584*N584)</f>
        <v>0</v>
      </c>
      <c r="P584" s="242" t="n">
        <v>4607109974902</v>
      </c>
      <c r="Q584" s="243"/>
      <c r="R584" s="157"/>
      <c r="S584" s="244" t="n">
        <f aca="false">ROUND(L584/K584,2)</f>
        <v>56.2</v>
      </c>
      <c r="T584" s="157"/>
    </row>
    <row r="585" customFormat="false" ht="29.25" hidden="false" customHeight="true" outlineLevel="0" collapsed="false">
      <c r="A585" s="220" t="n">
        <v>569</v>
      </c>
      <c r="B585" s="228" t="n">
        <v>9457</v>
      </c>
      <c r="C585" s="229" t="s">
        <v>1507</v>
      </c>
      <c r="D585" s="230" t="s">
        <v>2298</v>
      </c>
      <c r="E585" s="231" t="s">
        <v>2299</v>
      </c>
      <c r="F585" s="232" t="str">
        <f aca="false">HYPERLINK("http://www.gardenbulbs.ru/images/Lilium_CL/thumbnails/"&amp;C585&amp;".jpg","фото")</f>
        <v>фото</v>
      </c>
      <c r="G585" s="233"/>
      <c r="H585" s="234" t="s">
        <v>1510</v>
      </c>
      <c r="I585" s="235" t="n">
        <v>130</v>
      </c>
      <c r="J585" s="236" t="s">
        <v>2287</v>
      </c>
      <c r="K585" s="237" t="n">
        <v>5</v>
      </c>
      <c r="L585" s="238" t="n">
        <v>278.1</v>
      </c>
      <c r="M585" s="239"/>
      <c r="N585" s="240"/>
      <c r="O585" s="241" t="n">
        <f aca="false">IF(ISERROR(L585*N585),0,L585*N585)</f>
        <v>0</v>
      </c>
      <c r="P585" s="242" t="n">
        <v>4607109988756</v>
      </c>
      <c r="Q585" s="243"/>
      <c r="R585" s="157"/>
      <c r="S585" s="244" t="n">
        <f aca="false">ROUND(L585/K585,2)</f>
        <v>55.62</v>
      </c>
      <c r="T585" s="157"/>
    </row>
    <row r="586" customFormat="false" ht="29.25" hidden="false" customHeight="true" outlineLevel="0" collapsed="false">
      <c r="A586" s="220" t="n">
        <v>570</v>
      </c>
      <c r="B586" s="228" t="n">
        <v>9458</v>
      </c>
      <c r="C586" s="229" t="s">
        <v>1514</v>
      </c>
      <c r="D586" s="230" t="s">
        <v>2300</v>
      </c>
      <c r="E586" s="231" t="s">
        <v>2301</v>
      </c>
      <c r="F586" s="232" t="str">
        <f aca="false">HYPERLINK("http://www.gardenbulbs.ru/images/Lilium_CL/thumbnails/"&amp;C586&amp;".jpg","фото")</f>
        <v>фото</v>
      </c>
      <c r="G586" s="233"/>
      <c r="H586" s="234" t="s">
        <v>1517</v>
      </c>
      <c r="I586" s="235" t="n">
        <v>80</v>
      </c>
      <c r="J586" s="236" t="s">
        <v>2287</v>
      </c>
      <c r="K586" s="237" t="n">
        <v>5</v>
      </c>
      <c r="L586" s="238" t="n">
        <v>458.8</v>
      </c>
      <c r="M586" s="239"/>
      <c r="N586" s="240"/>
      <c r="O586" s="241" t="n">
        <f aca="false">IF(ISERROR(L586*N586),0,L586*N586)</f>
        <v>0</v>
      </c>
      <c r="P586" s="242" t="n">
        <v>4607109932513</v>
      </c>
      <c r="Q586" s="243"/>
      <c r="R586" s="157"/>
      <c r="S586" s="244" t="n">
        <f aca="false">ROUND(L586/K586,2)</f>
        <v>91.76</v>
      </c>
      <c r="T586" s="157"/>
    </row>
    <row r="587" customFormat="false" ht="29.25" hidden="false" customHeight="true" outlineLevel="0" collapsed="false">
      <c r="A587" s="220" t="n">
        <v>571</v>
      </c>
      <c r="B587" s="228" t="n">
        <v>9459</v>
      </c>
      <c r="C587" s="229" t="s">
        <v>2302</v>
      </c>
      <c r="D587" s="230" t="s">
        <v>2303</v>
      </c>
      <c r="E587" s="231" t="s">
        <v>2304</v>
      </c>
      <c r="F587" s="232" t="str">
        <f aca="false">HYPERLINK("http://www.gardenbulbs.ru/images/Lilium_CL/thumbnails/"&amp;C587&amp;".jpg","фото")</f>
        <v>фото</v>
      </c>
      <c r="G587" s="233"/>
      <c r="H587" s="234" t="s">
        <v>2305</v>
      </c>
      <c r="I587" s="235" t="n">
        <v>120</v>
      </c>
      <c r="J587" s="236" t="s">
        <v>2287</v>
      </c>
      <c r="K587" s="237" t="n">
        <v>5</v>
      </c>
      <c r="L587" s="238" t="n">
        <v>274.2</v>
      </c>
      <c r="M587" s="239"/>
      <c r="N587" s="240"/>
      <c r="O587" s="241" t="n">
        <f aca="false">IF(ISERROR(L587*N587),0,L587*N587)</f>
        <v>0</v>
      </c>
      <c r="P587" s="242" t="n">
        <v>4607109988688</v>
      </c>
      <c r="Q587" s="243"/>
      <c r="R587" s="157"/>
      <c r="S587" s="244" t="n">
        <f aca="false">ROUND(L587/K587,2)</f>
        <v>54.84</v>
      </c>
      <c r="T587" s="157"/>
    </row>
    <row r="588" customFormat="false" ht="29.25" hidden="false" customHeight="true" outlineLevel="0" collapsed="false">
      <c r="A588" s="220" t="n">
        <v>572</v>
      </c>
      <c r="B588" s="228" t="n">
        <v>1504</v>
      </c>
      <c r="C588" s="229" t="s">
        <v>1562</v>
      </c>
      <c r="D588" s="230" t="s">
        <v>2306</v>
      </c>
      <c r="E588" s="231" t="s">
        <v>2307</v>
      </c>
      <c r="F588" s="232" t="str">
        <f aca="false">HYPERLINK("http://www.gardenbulbs.ru/images/Lilium_CL/thumbnails/"&amp;C588&amp;".jpg","фото")</f>
        <v>фото</v>
      </c>
      <c r="G588" s="233"/>
      <c r="H588" s="234" t="s">
        <v>1565</v>
      </c>
      <c r="I588" s="235" t="n">
        <v>110</v>
      </c>
      <c r="J588" s="236" t="s">
        <v>2287</v>
      </c>
      <c r="K588" s="237" t="n">
        <v>5</v>
      </c>
      <c r="L588" s="238" t="n">
        <v>281</v>
      </c>
      <c r="M588" s="239"/>
      <c r="N588" s="240"/>
      <c r="O588" s="241" t="n">
        <f aca="false">IF(ISERROR(L588*N588),0,L588*N588)</f>
        <v>0</v>
      </c>
      <c r="P588" s="242" t="n">
        <v>4607109961094</v>
      </c>
      <c r="Q588" s="243"/>
      <c r="R588" s="157"/>
      <c r="S588" s="244" t="n">
        <f aca="false">ROUND(L588/K588,2)</f>
        <v>56.2</v>
      </c>
      <c r="T588" s="157"/>
    </row>
    <row r="589" customFormat="false" ht="29.25" hidden="false" customHeight="true" outlineLevel="0" collapsed="false">
      <c r="A589" s="220" t="n">
        <v>573</v>
      </c>
      <c r="B589" s="228" t="n">
        <v>9462</v>
      </c>
      <c r="C589" s="229" t="s">
        <v>2308</v>
      </c>
      <c r="D589" s="230" t="s">
        <v>2309</v>
      </c>
      <c r="E589" s="231" t="s">
        <v>2310</v>
      </c>
      <c r="F589" s="232" t="str">
        <f aca="false">HYPERLINK("http://www.gardenbulbs.ru/images/Lilium_CL/thumbnails/"&amp;C589&amp;".jpg","фото")</f>
        <v>фото</v>
      </c>
      <c r="G589" s="233"/>
      <c r="H589" s="234" t="s">
        <v>2311</v>
      </c>
      <c r="I589" s="235" t="n">
        <v>90</v>
      </c>
      <c r="J589" s="236" t="s">
        <v>2287</v>
      </c>
      <c r="K589" s="237" t="n">
        <v>5</v>
      </c>
      <c r="L589" s="238" t="n">
        <v>424.6</v>
      </c>
      <c r="M589" s="239"/>
      <c r="N589" s="240"/>
      <c r="O589" s="241" t="n">
        <f aca="false">IF(ISERROR(L589*N589),0,L589*N589)</f>
        <v>0</v>
      </c>
      <c r="P589" s="242" t="n">
        <v>4607109990575</v>
      </c>
      <c r="Q589" s="243"/>
      <c r="R589" s="157"/>
      <c r="S589" s="244" t="n">
        <f aca="false">ROUND(L589/K589,2)</f>
        <v>84.92</v>
      </c>
      <c r="T589" s="157"/>
    </row>
    <row r="590" customFormat="false" ht="29.25" hidden="false" customHeight="true" outlineLevel="0" collapsed="false">
      <c r="A590" s="220" t="n">
        <v>574</v>
      </c>
      <c r="B590" s="228" t="n">
        <v>1509</v>
      </c>
      <c r="C590" s="229" t="s">
        <v>1586</v>
      </c>
      <c r="D590" s="230" t="s">
        <v>2312</v>
      </c>
      <c r="E590" s="231" t="s">
        <v>2313</v>
      </c>
      <c r="F590" s="232" t="str">
        <f aca="false">HYPERLINK("http://www.gardenbulbs.ru/images/Lilium_CL/thumbnails/"&amp;C590&amp;".jpg","фото")</f>
        <v>фото</v>
      </c>
      <c r="G590" s="233"/>
      <c r="H590" s="234" t="s">
        <v>1589</v>
      </c>
      <c r="I590" s="235" t="n">
        <v>100</v>
      </c>
      <c r="J590" s="236" t="s">
        <v>2287</v>
      </c>
      <c r="K590" s="237" t="n">
        <v>5</v>
      </c>
      <c r="L590" s="238" t="n">
        <v>322</v>
      </c>
      <c r="M590" s="239"/>
      <c r="N590" s="240"/>
      <c r="O590" s="241" t="n">
        <f aca="false">IF(ISERROR(L590*N590),0,L590*N590)</f>
        <v>0</v>
      </c>
      <c r="P590" s="242" t="n">
        <v>4607109967904</v>
      </c>
      <c r="Q590" s="243"/>
      <c r="R590" s="157"/>
      <c r="S590" s="244" t="n">
        <f aca="false">ROUND(L590/K590,2)</f>
        <v>64.4</v>
      </c>
      <c r="T590" s="157"/>
    </row>
    <row r="591" customFormat="false" ht="15.75" hidden="false" customHeight="false" outlineLevel="0" collapsed="false">
      <c r="A591" s="220" t="n">
        <v>575</v>
      </c>
      <c r="B591" s="270"/>
      <c r="C591" s="270"/>
      <c r="D591" s="256" t="s">
        <v>2314</v>
      </c>
      <c r="E591" s="256"/>
      <c r="F591" s="259"/>
      <c r="G591" s="259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157"/>
      <c r="S591" s="157"/>
      <c r="T591" s="157"/>
    </row>
    <row r="592" customFormat="false" ht="29.25" hidden="false" customHeight="true" outlineLevel="0" collapsed="false">
      <c r="A592" s="220" t="n">
        <v>576</v>
      </c>
      <c r="B592" s="228" t="n">
        <v>1522</v>
      </c>
      <c r="C592" s="229" t="s">
        <v>2315</v>
      </c>
      <c r="D592" s="230" t="s">
        <v>2316</v>
      </c>
      <c r="E592" s="231" t="s">
        <v>2317</v>
      </c>
      <c r="F592" s="232" t="str">
        <f aca="false">HYPERLINK("http://www.gardenbulbs.ru/images/Lilium_CL/thumbnails/"&amp;C592&amp;".jpg","фото")</f>
        <v>фото</v>
      </c>
      <c r="G592" s="233"/>
      <c r="H592" s="234" t="s">
        <v>2318</v>
      </c>
      <c r="I592" s="235" t="n">
        <v>120</v>
      </c>
      <c r="J592" s="236" t="s">
        <v>2287</v>
      </c>
      <c r="K592" s="237" t="n">
        <v>5</v>
      </c>
      <c r="L592" s="238" t="n">
        <v>219.5</v>
      </c>
      <c r="M592" s="239"/>
      <c r="N592" s="240"/>
      <c r="O592" s="241" t="n">
        <f aca="false">IF(ISERROR(L592*N592),0,L592*N592)</f>
        <v>0</v>
      </c>
      <c r="P592" s="242" t="n">
        <v>4607109960738</v>
      </c>
      <c r="Q592" s="243"/>
      <c r="R592" s="157"/>
      <c r="S592" s="244" t="n">
        <f aca="false">ROUND(L592/K592,2)</f>
        <v>43.9</v>
      </c>
      <c r="T592" s="157"/>
    </row>
    <row r="593" customFormat="false" ht="15.75" hidden="false" customHeight="false" outlineLevel="0" collapsed="false">
      <c r="A593" s="220" t="n">
        <v>577</v>
      </c>
      <c r="B593" s="270"/>
      <c r="C593" s="270"/>
      <c r="D593" s="256" t="s">
        <v>2319</v>
      </c>
      <c r="E593" s="261"/>
      <c r="F593" s="259"/>
      <c r="G593" s="259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157"/>
      <c r="S593" s="157"/>
      <c r="T593" s="157"/>
    </row>
    <row r="594" customFormat="false" ht="29.25" hidden="false" customHeight="true" outlineLevel="0" collapsed="false">
      <c r="A594" s="220" t="n">
        <v>578</v>
      </c>
      <c r="B594" s="228" t="n">
        <v>9470</v>
      </c>
      <c r="C594" s="229" t="s">
        <v>1798</v>
      </c>
      <c r="D594" s="230" t="s">
        <v>2320</v>
      </c>
      <c r="E594" s="231" t="s">
        <v>2321</v>
      </c>
      <c r="F594" s="232" t="str">
        <f aca="false">HYPERLINK("http://www.gardenbulbs.ru/images/Lilium_CL/thumbnails/"&amp;C594&amp;".jpg","фото")</f>
        <v>фото</v>
      </c>
      <c r="G594" s="233"/>
      <c r="H594" s="234" t="s">
        <v>1801</v>
      </c>
      <c r="I594" s="235" t="n">
        <v>100</v>
      </c>
      <c r="J594" s="236" t="s">
        <v>2287</v>
      </c>
      <c r="K594" s="237" t="n">
        <v>5</v>
      </c>
      <c r="L594" s="238" t="n">
        <v>424.6</v>
      </c>
      <c r="M594" s="239"/>
      <c r="N594" s="240"/>
      <c r="O594" s="241" t="n">
        <f aca="false">IF(ISERROR(L594*N594),0,L594*N594)</f>
        <v>0</v>
      </c>
      <c r="P594" s="242" t="n">
        <v>4607109976630</v>
      </c>
      <c r="Q594" s="243"/>
      <c r="R594" s="157"/>
      <c r="S594" s="244" t="n">
        <f aca="false">ROUND(L594/K594,2)</f>
        <v>84.92</v>
      </c>
      <c r="T594" s="157"/>
    </row>
    <row r="595" customFormat="false" ht="29.25" hidden="false" customHeight="true" outlineLevel="0" collapsed="false">
      <c r="A595" s="220" t="n">
        <v>579</v>
      </c>
      <c r="B595" s="228" t="n">
        <v>9471</v>
      </c>
      <c r="C595" s="229" t="s">
        <v>1802</v>
      </c>
      <c r="D595" s="230" t="s">
        <v>2322</v>
      </c>
      <c r="E595" s="231" t="s">
        <v>2323</v>
      </c>
      <c r="F595" s="232" t="str">
        <f aca="false">HYPERLINK("http://www.gardenbulbs.ru/images/Lilium_CL/thumbnails/"&amp;C595&amp;".jpg","фото")</f>
        <v>фото</v>
      </c>
      <c r="G595" s="233"/>
      <c r="H595" s="234" t="s">
        <v>1805</v>
      </c>
      <c r="I595" s="235" t="n">
        <v>120</v>
      </c>
      <c r="J595" s="236" t="s">
        <v>2287</v>
      </c>
      <c r="K595" s="237" t="n">
        <v>5</v>
      </c>
      <c r="L595" s="238" t="n">
        <v>326.9</v>
      </c>
      <c r="M595" s="239"/>
      <c r="N595" s="240"/>
      <c r="O595" s="241" t="n">
        <f aca="false">IF(ISERROR(L595*N595),0,L595*N595)</f>
        <v>0</v>
      </c>
      <c r="P595" s="242" t="n">
        <v>4607109989951</v>
      </c>
      <c r="Q595" s="243"/>
      <c r="R595" s="157"/>
      <c r="S595" s="244" t="n">
        <f aca="false">ROUND(L595/K595,2)</f>
        <v>65.38</v>
      </c>
      <c r="T595" s="157"/>
    </row>
    <row r="596" customFormat="false" ht="29.25" hidden="false" customHeight="true" outlineLevel="0" collapsed="false">
      <c r="A596" s="220" t="n">
        <v>580</v>
      </c>
      <c r="B596" s="228" t="n">
        <v>9473</v>
      </c>
      <c r="C596" s="229" t="s">
        <v>1814</v>
      </c>
      <c r="D596" s="230" t="s">
        <v>2324</v>
      </c>
      <c r="E596" s="231" t="s">
        <v>2325</v>
      </c>
      <c r="F596" s="232" t="str">
        <f aca="false">HYPERLINK("http://www.gardenbulbs.ru/images/Lilium_CL/thumbnails/"&amp;C596&amp;".jpg","фото")</f>
        <v>фото</v>
      </c>
      <c r="G596" s="233"/>
      <c r="H596" s="234" t="s">
        <v>2326</v>
      </c>
      <c r="I596" s="235" t="n">
        <v>125</v>
      </c>
      <c r="J596" s="236" t="s">
        <v>2287</v>
      </c>
      <c r="K596" s="237" t="n">
        <v>5</v>
      </c>
      <c r="L596" s="238" t="n">
        <v>219.5</v>
      </c>
      <c r="M596" s="239"/>
      <c r="N596" s="240"/>
      <c r="O596" s="241" t="n">
        <f aca="false">IF(ISERROR(L596*N596),0,L596*N596)</f>
        <v>0</v>
      </c>
      <c r="P596" s="242" t="n">
        <v>4607109982440</v>
      </c>
      <c r="Q596" s="243"/>
      <c r="R596" s="157"/>
      <c r="S596" s="244" t="n">
        <f aca="false">ROUND(L596/K596,2)</f>
        <v>43.9</v>
      </c>
      <c r="T596" s="157"/>
    </row>
    <row r="597" customFormat="false" ht="29.25" hidden="false" customHeight="true" outlineLevel="0" collapsed="false">
      <c r="A597" s="220" t="n">
        <v>581</v>
      </c>
      <c r="B597" s="228" t="n">
        <v>9479</v>
      </c>
      <c r="C597" s="229" t="s">
        <v>1902</v>
      </c>
      <c r="D597" s="230" t="s">
        <v>2327</v>
      </c>
      <c r="E597" s="231" t="s">
        <v>2328</v>
      </c>
      <c r="F597" s="232" t="str">
        <f aca="false">HYPERLINK("http://www.gardenbulbs.ru/images/Lilium_CL/thumbnails/"&amp;C597&amp;".jpg","фото")</f>
        <v>фото</v>
      </c>
      <c r="G597" s="233"/>
      <c r="H597" s="234" t="s">
        <v>390</v>
      </c>
      <c r="I597" s="235" t="n">
        <v>120</v>
      </c>
      <c r="J597" s="236" t="s">
        <v>2287</v>
      </c>
      <c r="K597" s="237" t="n">
        <v>5</v>
      </c>
      <c r="L597" s="238" t="n">
        <v>232.2</v>
      </c>
      <c r="M597" s="239"/>
      <c r="N597" s="240"/>
      <c r="O597" s="241" t="n">
        <f aca="false">IF(ISERROR(L597*N597),0,L597*N597)</f>
        <v>0</v>
      </c>
      <c r="P597" s="242" t="n">
        <v>4607109990193</v>
      </c>
      <c r="Q597" s="243"/>
      <c r="R597" s="157"/>
      <c r="S597" s="244" t="n">
        <f aca="false">ROUND(L597/K597,2)</f>
        <v>46.44</v>
      </c>
      <c r="T597" s="157"/>
    </row>
    <row r="598" customFormat="false" ht="60.75" hidden="false" customHeight="true" outlineLevel="0" collapsed="false">
      <c r="A598" s="220" t="n">
        <v>582</v>
      </c>
      <c r="B598" s="228" t="n">
        <v>9481</v>
      </c>
      <c r="C598" s="229" t="s">
        <v>1941</v>
      </c>
      <c r="D598" s="230" t="s">
        <v>2329</v>
      </c>
      <c r="E598" s="231" t="s">
        <v>2330</v>
      </c>
      <c r="F598" s="232" t="str">
        <f aca="false">HYPERLINK("http://www.gardenbulbs.ru/images/Lilium_CL/thumbnails/"&amp;C598&amp;".jpg","фото")</f>
        <v>фото</v>
      </c>
      <c r="G598" s="233"/>
      <c r="H598" s="234" t="s">
        <v>1944</v>
      </c>
      <c r="I598" s="235" t="n">
        <v>160</v>
      </c>
      <c r="J598" s="236" t="s">
        <v>2287</v>
      </c>
      <c r="K598" s="237" t="n">
        <v>5</v>
      </c>
      <c r="L598" s="238" t="n">
        <v>302.5</v>
      </c>
      <c r="M598" s="239"/>
      <c r="N598" s="240"/>
      <c r="O598" s="241" t="n">
        <f aca="false">IF(ISERROR(L598*N598),0,L598*N598)</f>
        <v>0</v>
      </c>
      <c r="P598" s="242" t="n">
        <v>4607109982075</v>
      </c>
      <c r="Q598" s="243"/>
      <c r="R598" s="157"/>
      <c r="S598" s="244" t="n">
        <f aca="false">ROUND(L598/K598,2)</f>
        <v>60.5</v>
      </c>
      <c r="T598" s="157"/>
    </row>
    <row r="599" customFormat="false" ht="29.25" hidden="false" customHeight="true" outlineLevel="0" collapsed="false">
      <c r="A599" s="220" t="n">
        <v>583</v>
      </c>
      <c r="B599" s="228" t="n">
        <v>9484</v>
      </c>
      <c r="C599" s="229" t="s">
        <v>1953</v>
      </c>
      <c r="D599" s="230" t="s">
        <v>2331</v>
      </c>
      <c r="E599" s="231" t="s">
        <v>2332</v>
      </c>
      <c r="F599" s="232" t="str">
        <f aca="false">HYPERLINK("http://www.gardenbulbs.ru/images/Lilium_CL/thumbnails/"&amp;C599&amp;".jpg","фото")</f>
        <v>фото</v>
      </c>
      <c r="G599" s="233"/>
      <c r="H599" s="234" t="s">
        <v>1956</v>
      </c>
      <c r="I599" s="235" t="n">
        <v>130</v>
      </c>
      <c r="J599" s="236" t="s">
        <v>2287</v>
      </c>
      <c r="K599" s="237" t="n">
        <v>5</v>
      </c>
      <c r="L599" s="238" t="n">
        <v>334.7</v>
      </c>
      <c r="M599" s="239"/>
      <c r="N599" s="240"/>
      <c r="O599" s="241" t="n">
        <f aca="false">IF(ISERROR(L599*N599),0,L599*N599)</f>
        <v>0</v>
      </c>
      <c r="P599" s="242" t="n">
        <v>4607109968567</v>
      </c>
      <c r="Q599" s="243"/>
      <c r="R599" s="157"/>
      <c r="S599" s="244" t="n">
        <f aca="false">ROUND(L599/K599,2)</f>
        <v>66.94</v>
      </c>
      <c r="T599" s="157"/>
    </row>
    <row r="600" customFormat="false" ht="51" hidden="false" customHeight="true" outlineLevel="0" collapsed="false">
      <c r="A600" s="220" t="n">
        <v>584</v>
      </c>
      <c r="B600" s="228" t="n">
        <v>9489</v>
      </c>
      <c r="C600" s="229" t="s">
        <v>2008</v>
      </c>
      <c r="D600" s="230" t="s">
        <v>2333</v>
      </c>
      <c r="E600" s="231" t="s">
        <v>2334</v>
      </c>
      <c r="F600" s="232" t="str">
        <f aca="false">HYPERLINK("http://www.gardenbulbs.ru/images/Lilium_CL/thumbnails/"&amp;C600&amp;".jpg","фото")</f>
        <v>фото</v>
      </c>
      <c r="G600" s="233"/>
      <c r="H600" s="234" t="s">
        <v>2011</v>
      </c>
      <c r="I600" s="235" t="n">
        <v>160</v>
      </c>
      <c r="J600" s="236" t="s">
        <v>2287</v>
      </c>
      <c r="K600" s="237" t="n">
        <v>5</v>
      </c>
      <c r="L600" s="238" t="n">
        <v>312.2</v>
      </c>
      <c r="M600" s="239"/>
      <c r="N600" s="240"/>
      <c r="O600" s="241" t="n">
        <f aca="false">IF(ISERROR(L600*N600),0,L600*N600)</f>
        <v>0</v>
      </c>
      <c r="P600" s="242" t="n">
        <v>4607109976722</v>
      </c>
      <c r="Q600" s="243"/>
      <c r="R600" s="157"/>
      <c r="S600" s="244" t="n">
        <f aca="false">ROUND(L600/K600,2)</f>
        <v>62.44</v>
      </c>
      <c r="T600" s="157"/>
    </row>
    <row r="601" customFormat="false" ht="29.25" hidden="false" customHeight="true" outlineLevel="0" collapsed="false">
      <c r="A601" s="220" t="n">
        <v>585</v>
      </c>
      <c r="B601" s="228" t="n">
        <v>9494</v>
      </c>
      <c r="C601" s="229" t="s">
        <v>2075</v>
      </c>
      <c r="D601" s="230" t="s">
        <v>2335</v>
      </c>
      <c r="E601" s="231" t="s">
        <v>2336</v>
      </c>
      <c r="F601" s="232" t="str">
        <f aca="false">HYPERLINK("http://www.gardenbulbs.ru/images/Lilium_CL/thumbnails/"&amp;C601&amp;".jpg","фото")</f>
        <v>фото</v>
      </c>
      <c r="G601" s="233"/>
      <c r="H601" s="234" t="s">
        <v>2078</v>
      </c>
      <c r="I601" s="235" t="n">
        <v>140</v>
      </c>
      <c r="J601" s="236" t="s">
        <v>2337</v>
      </c>
      <c r="K601" s="237" t="n">
        <v>5</v>
      </c>
      <c r="L601" s="238" t="n">
        <v>278.1</v>
      </c>
      <c r="M601" s="239"/>
      <c r="N601" s="240"/>
      <c r="O601" s="241" t="n">
        <f aca="false">IF(ISERROR(L601*N601),0,L601*N601)</f>
        <v>0</v>
      </c>
      <c r="P601" s="242" t="n">
        <v>4607109954805</v>
      </c>
      <c r="Q601" s="243"/>
      <c r="R601" s="157"/>
      <c r="S601" s="244" t="n">
        <f aca="false">ROUND(L601/K601,2)</f>
        <v>55.62</v>
      </c>
      <c r="T601" s="157"/>
    </row>
    <row r="602" customFormat="false" ht="29.25" hidden="false" customHeight="true" outlineLevel="0" collapsed="false">
      <c r="A602" s="220" t="n">
        <v>586</v>
      </c>
      <c r="B602" s="228" t="n">
        <v>9496</v>
      </c>
      <c r="C602" s="229" t="s">
        <v>2098</v>
      </c>
      <c r="D602" s="230" t="s">
        <v>2338</v>
      </c>
      <c r="E602" s="231" t="s">
        <v>2339</v>
      </c>
      <c r="F602" s="232" t="str">
        <f aca="false">HYPERLINK("http://www.gardenbulbs.ru/images/Lilium_CL/thumbnails/"&amp;C602&amp;".jpg","фото")</f>
        <v>фото</v>
      </c>
      <c r="G602" s="233"/>
      <c r="H602" s="234" t="s">
        <v>2101</v>
      </c>
      <c r="I602" s="235" t="n">
        <v>110</v>
      </c>
      <c r="J602" s="236" t="s">
        <v>2287</v>
      </c>
      <c r="K602" s="237" t="n">
        <v>5</v>
      </c>
      <c r="L602" s="238" t="n">
        <v>352.3</v>
      </c>
      <c r="M602" s="239"/>
      <c r="N602" s="240"/>
      <c r="O602" s="241" t="n">
        <f aca="false">IF(ISERROR(L602*N602),0,L602*N602)</f>
        <v>0</v>
      </c>
      <c r="P602" s="242" t="n">
        <v>4607109976791</v>
      </c>
      <c r="Q602" s="243"/>
      <c r="R602" s="157"/>
      <c r="S602" s="244" t="n">
        <f aca="false">ROUND(L602/K602,2)</f>
        <v>70.46</v>
      </c>
      <c r="T602" s="157"/>
    </row>
    <row r="603" customFormat="false" ht="29.25" hidden="false" customHeight="true" outlineLevel="0" collapsed="false">
      <c r="A603" s="220" t="n">
        <v>587</v>
      </c>
      <c r="B603" s="228" t="n">
        <v>9465</v>
      </c>
      <c r="C603" s="229" t="s">
        <v>2114</v>
      </c>
      <c r="D603" s="230" t="s">
        <v>2340</v>
      </c>
      <c r="E603" s="231" t="s">
        <v>2341</v>
      </c>
      <c r="F603" s="232" t="str">
        <f aca="false">HYPERLINK("http://www.gardenbulbs.ru/images/Lilium_CL/thumbnails/"&amp;C603&amp;".jpg","фото")</f>
        <v>фото</v>
      </c>
      <c r="G603" s="233"/>
      <c r="H603" s="234" t="s">
        <v>2117</v>
      </c>
      <c r="I603" s="235" t="n">
        <v>120</v>
      </c>
      <c r="J603" s="236" t="s">
        <v>2287</v>
      </c>
      <c r="K603" s="237" t="n">
        <v>5</v>
      </c>
      <c r="L603" s="238" t="n">
        <v>305.4</v>
      </c>
      <c r="M603" s="239"/>
      <c r="N603" s="240"/>
      <c r="O603" s="241" t="n">
        <f aca="false">IF(ISERROR(L603*N603),0,L603*N603)</f>
        <v>0</v>
      </c>
      <c r="P603" s="242" t="n">
        <v>4607109954874</v>
      </c>
      <c r="Q603" s="243"/>
      <c r="R603" s="157"/>
      <c r="S603" s="244" t="n">
        <f aca="false">ROUND(L603/K603,2)</f>
        <v>61.08</v>
      </c>
      <c r="T603" s="157"/>
    </row>
    <row r="604" customFormat="false" ht="29.25" hidden="false" customHeight="true" outlineLevel="0" collapsed="false">
      <c r="A604" s="220" t="n">
        <v>588</v>
      </c>
      <c r="B604" s="228" t="n">
        <v>1449</v>
      </c>
      <c r="C604" s="229" t="s">
        <v>2118</v>
      </c>
      <c r="D604" s="230" t="s">
        <v>2342</v>
      </c>
      <c r="E604" s="231" t="s">
        <v>2343</v>
      </c>
      <c r="F604" s="232" t="str">
        <f aca="false">HYPERLINK("http://www.gardenbulbs.ru/images/Lilium_CL/thumbnails/"&amp;C604&amp;".jpg","фото")</f>
        <v>фото</v>
      </c>
      <c r="G604" s="233"/>
      <c r="H604" s="234" t="s">
        <v>2121</v>
      </c>
      <c r="I604" s="235" t="n">
        <v>105</v>
      </c>
      <c r="J604" s="236" t="s">
        <v>2287</v>
      </c>
      <c r="K604" s="237" t="n">
        <v>5</v>
      </c>
      <c r="L604" s="238" t="n">
        <v>302.5</v>
      </c>
      <c r="M604" s="239"/>
      <c r="N604" s="240"/>
      <c r="O604" s="241" t="n">
        <f aca="false">IF(ISERROR(L604*N604),0,L604*N604)</f>
        <v>0</v>
      </c>
      <c r="P604" s="242" t="n">
        <v>4607109964170</v>
      </c>
      <c r="Q604" s="243"/>
      <c r="R604" s="157"/>
      <c r="S604" s="244" t="n">
        <f aca="false">ROUND(L604/K604,2)</f>
        <v>60.5</v>
      </c>
      <c r="T604" s="157"/>
    </row>
  </sheetData>
  <autoFilter ref="A16:S604"/>
  <mergeCells count="26">
    <mergeCell ref="K1:N1"/>
    <mergeCell ref="D2:H2"/>
    <mergeCell ref="K2:N4"/>
    <mergeCell ref="D3:H3"/>
    <mergeCell ref="D4:I5"/>
    <mergeCell ref="P4:R10"/>
    <mergeCell ref="K5:N5"/>
    <mergeCell ref="K6:N7"/>
    <mergeCell ref="D7:I7"/>
    <mergeCell ref="D9:H11"/>
    <mergeCell ref="L9:N10"/>
    <mergeCell ref="A13:A15"/>
    <mergeCell ref="B13:B15"/>
    <mergeCell ref="C13:C15"/>
    <mergeCell ref="D13:E15"/>
    <mergeCell ref="F13:G15"/>
    <mergeCell ref="H13:H15"/>
    <mergeCell ref="I13:I15"/>
    <mergeCell ref="J13:J15"/>
    <mergeCell ref="K13:L13"/>
    <mergeCell ref="M13:M15"/>
    <mergeCell ref="N13:N15"/>
    <mergeCell ref="O13:O15"/>
    <mergeCell ref="P13:P15"/>
    <mergeCell ref="Q13:Q15"/>
    <mergeCell ref="K14:L14"/>
  </mergeCells>
  <conditionalFormatting sqref="B17:C17 B39:C39 B56:C56 B78:C78 B112:C112 B144:C144 B184:C184 B278:C278 B289:C289 B312:C312 B406:C406 B443:C443 B537:C537 B547:C547 B558:C558 B562:C562 B578:C579 B591:C591 B593:C593 B84:C84 B188:C188 B192:C192 B411:C411 B423:C423 B425:C425">
    <cfRule type="duplicateValues" priority="2" aboveAverage="0" equalAverage="0" bottom="0" percent="0" rank="0" text="" dxfId="0"/>
  </conditionalFormatting>
  <conditionalFormatting sqref="D593 D591 D578:D579 D562 D558 D547 D537 D443 D406 D312 D289 D278 D184 D144 D112 D78 D39 D56 D17 D84 D188 D192 D411 D423 D425">
    <cfRule type="duplicateValues" priority="3" aboveAverage="0" equalAverage="0" bottom="0" percent="0" rank="0" text="" dxfId="1"/>
  </conditionalFormatting>
  <conditionalFormatting sqref="B178:C178">
    <cfRule type="duplicateValues" priority="4" aboveAverage="0" equalAverage="0" bottom="0" percent="0" rank="0" text="" dxfId="2"/>
  </conditionalFormatting>
  <conditionalFormatting sqref="D178">
    <cfRule type="duplicateValues" priority="5" aboveAverage="0" equalAverage="0" bottom="0" percent="0" rank="0" text="" dxfId="3"/>
  </conditionalFormatting>
  <conditionalFormatting sqref="B293:C293">
    <cfRule type="duplicateValues" priority="6" aboveAverage="0" equalAverage="0" bottom="0" percent="0" rank="0" text="" dxfId="4"/>
  </conditionalFormatting>
  <conditionalFormatting sqref="D293">
    <cfRule type="duplicateValues" priority="7" aboveAverage="0" equalAverage="0" bottom="0" percent="0" rank="0" text="" dxfId="5"/>
  </conditionalFormatting>
  <conditionalFormatting sqref="B434:C434">
    <cfRule type="duplicateValues" priority="8" aboveAverage="0" equalAverage="0" bottom="0" percent="0" rank="0" text="" dxfId="6"/>
  </conditionalFormatting>
  <conditionalFormatting sqref="D434">
    <cfRule type="duplicateValues" priority="9" aboveAverage="0" equalAverage="0" bottom="0" percent="0" rank="0" text="" dxfId="7"/>
  </conditionalFormatting>
  <printOptions headings="false" gridLines="false" gridLinesSet="true" horizontalCentered="true" verticalCentered="false"/>
  <pageMargins left="0.157638888888889" right="0.157638888888889" top="0.658333333333333" bottom="0.590277777777778" header="0.157638888888889" footer="0.157638888888889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&amp;C&amp;12Прайс-лист
"COLOR LINE"&amp;RЗаявки присылайте
на  эл. адрес gardenbulbs@yandex.ru 
тел.: (495) 974-88-36</oddHeader>
    <oddFooter>&amp;Lgardenbulbs@yandex.ru&amp;CСтраница &amp;P из &amp;N&amp;Rwww.gardenbulbs.ru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T132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pane xSplit="0" ySplit="17" topLeftCell="A18" activePane="bottomLeft" state="frozen"/>
      <selection pane="topLeft" activeCell="A1" activeCellId="0" sqref="A1"/>
      <selection pane="bottomLeft" activeCell="N20" activeCellId="0" sqref="N20"/>
    </sheetView>
  </sheetViews>
  <sheetFormatPr defaultColWidth="9.15625" defaultRowHeight="12.75" zeroHeight="false" outlineLevelRow="0" outlineLevelCol="1"/>
  <cols>
    <col collapsed="false" customWidth="true" hidden="false" outlineLevel="0" max="1" min="1" style="0" width="3.29"/>
    <col collapsed="false" customWidth="true" hidden="false" outlineLevel="0" max="2" min="2" style="0" width="6.42"/>
    <col collapsed="false" customWidth="true" hidden="true" outlineLevel="0" max="3" min="3" style="0" width="10.85"/>
    <col collapsed="false" customWidth="true" hidden="true" outlineLevel="0" max="4" min="4" style="0" width="9.58"/>
    <col collapsed="false" customWidth="true" hidden="false" outlineLevel="0" max="5" min="5" style="0" width="18"/>
    <col collapsed="false" customWidth="true" hidden="false" outlineLevel="0" max="6" min="6" style="0" width="19.85"/>
    <col collapsed="false" customWidth="true" hidden="false" outlineLevel="0" max="7" min="7" style="0" width="9.85"/>
    <col collapsed="false" customWidth="true" hidden="false" outlineLevel="0" max="8" min="8" style="0" width="5.7"/>
    <col collapsed="false" customWidth="true" hidden="false" outlineLevel="0" max="9" min="9" style="0" width="39.14"/>
    <col collapsed="false" customWidth="true" hidden="false" outlineLevel="0" max="10" min="10" style="0" width="6.28"/>
    <col collapsed="false" customWidth="true" hidden="false" outlineLevel="0" max="11" min="11" style="0" width="6.15"/>
    <col collapsed="false" customWidth="true" hidden="false" outlineLevel="0" max="12" min="12" style="0" width="7.71"/>
    <col collapsed="false" customWidth="true" hidden="false" outlineLevel="0" max="13" min="13" style="0" width="9.71"/>
    <col collapsed="false" customWidth="true" hidden="false" outlineLevel="0" max="14" min="14" style="0" width="9.29"/>
    <col collapsed="false" customWidth="true" hidden="false" outlineLevel="1" max="15" min="15" style="0" width="11.42"/>
    <col collapsed="false" customWidth="true" hidden="false" outlineLevel="1" max="16" min="16" style="0" width="15.15"/>
    <col collapsed="false" customWidth="true" hidden="false" outlineLevel="0" max="17" min="17" style="0" width="6.28"/>
    <col collapsed="false" customWidth="true" hidden="false" outlineLevel="0" max="18" min="18" style="0" width="7.86"/>
    <col collapsed="false" customWidth="true" hidden="false" outlineLevel="0" max="19" min="19" style="0" width="30.86"/>
    <col collapsed="false" customWidth="true" hidden="false" outlineLevel="0" max="20" min="20" style="0" width="16.42"/>
  </cols>
  <sheetData>
    <row r="1" customFormat="false" ht="12.75" hidden="false" customHeight="true" outlineLevel="0" collapsed="false">
      <c r="A1" s="271"/>
      <c r="B1" s="272"/>
      <c r="C1" s="272"/>
      <c r="D1" s="272"/>
      <c r="E1" s="273" t="s">
        <v>2344</v>
      </c>
      <c r="F1" s="273"/>
      <c r="G1" s="273"/>
      <c r="H1" s="273"/>
      <c r="I1" s="273"/>
      <c r="J1" s="274"/>
      <c r="K1" s="275"/>
      <c r="L1" s="276" t="s">
        <v>102</v>
      </c>
      <c r="M1" s="276"/>
      <c r="N1" s="276"/>
      <c r="O1" s="277"/>
      <c r="P1" s="277"/>
      <c r="Q1" s="278"/>
      <c r="R1" s="279"/>
      <c r="S1" s="280"/>
      <c r="T1" s="279"/>
    </row>
    <row r="2" customFormat="false" ht="6.75" hidden="false" customHeight="true" outlineLevel="0" collapsed="false">
      <c r="A2" s="281"/>
      <c r="B2" s="272"/>
      <c r="C2" s="272"/>
      <c r="D2" s="272"/>
      <c r="E2" s="273"/>
      <c r="F2" s="273"/>
      <c r="G2" s="273"/>
      <c r="H2" s="273"/>
      <c r="I2" s="273"/>
      <c r="J2" s="274"/>
      <c r="K2" s="275"/>
      <c r="L2" s="282" t="n">
        <f aca="false">'ЗАКАЗ-ФОРМА'!C16</f>
        <v>0</v>
      </c>
      <c r="M2" s="282"/>
      <c r="N2" s="282"/>
      <c r="O2" s="283"/>
      <c r="P2" s="283"/>
      <c r="Q2" s="284"/>
      <c r="R2" s="279"/>
      <c r="S2" s="280"/>
      <c r="T2" s="285"/>
    </row>
    <row r="3" customFormat="false" ht="4.5" hidden="false" customHeight="true" outlineLevel="0" collapsed="false">
      <c r="A3" s="281"/>
      <c r="B3" s="272"/>
      <c r="C3" s="272"/>
      <c r="D3" s="272"/>
      <c r="E3" s="273"/>
      <c r="F3" s="273"/>
      <c r="G3" s="273"/>
      <c r="H3" s="273"/>
      <c r="I3" s="273"/>
      <c r="J3" s="274"/>
      <c r="K3" s="275"/>
      <c r="L3" s="282"/>
      <c r="M3" s="282"/>
      <c r="N3" s="282"/>
      <c r="O3" s="283"/>
      <c r="P3" s="283"/>
      <c r="Q3" s="284"/>
      <c r="R3" s="279"/>
      <c r="S3" s="280"/>
      <c r="T3" s="285"/>
    </row>
    <row r="4" customFormat="false" ht="5.25" hidden="false" customHeight="true" outlineLevel="0" collapsed="false">
      <c r="A4" s="281"/>
      <c r="B4" s="272"/>
      <c r="C4" s="272"/>
      <c r="D4" s="272"/>
      <c r="E4" s="273"/>
      <c r="F4" s="273"/>
      <c r="G4" s="273"/>
      <c r="H4" s="273"/>
      <c r="I4" s="273"/>
      <c r="J4" s="274"/>
      <c r="K4" s="275"/>
      <c r="L4" s="282"/>
      <c r="M4" s="282"/>
      <c r="N4" s="282"/>
      <c r="O4" s="283"/>
      <c r="P4" s="283"/>
      <c r="Q4" s="284"/>
      <c r="R4" s="279"/>
      <c r="S4" s="280"/>
      <c r="T4" s="285"/>
    </row>
    <row r="5" customFormat="false" ht="8.1" hidden="false" customHeight="true" outlineLevel="0" collapsed="false">
      <c r="A5" s="281"/>
      <c r="B5" s="272"/>
      <c r="C5" s="272"/>
      <c r="D5" s="272"/>
      <c r="E5" s="273"/>
      <c r="F5" s="273"/>
      <c r="G5" s="273"/>
      <c r="H5" s="273"/>
      <c r="I5" s="273"/>
      <c r="J5" s="274"/>
      <c r="K5" s="286"/>
      <c r="L5" s="287"/>
      <c r="M5" s="288" t="s">
        <v>106</v>
      </c>
      <c r="N5" s="288"/>
      <c r="O5" s="283"/>
      <c r="P5" s="283"/>
      <c r="Q5" s="284"/>
      <c r="R5" s="279"/>
      <c r="S5" s="280"/>
      <c r="T5" s="279"/>
    </row>
    <row r="6" customFormat="false" ht="8.1" hidden="false" customHeight="true" outlineLevel="0" collapsed="false">
      <c r="A6" s="289"/>
      <c r="B6" s="290"/>
      <c r="C6" s="291"/>
      <c r="D6" s="291"/>
      <c r="E6" s="273"/>
      <c r="F6" s="273"/>
      <c r="G6" s="273"/>
      <c r="H6" s="273"/>
      <c r="I6" s="273"/>
      <c r="J6" s="292"/>
      <c r="K6" s="286"/>
      <c r="L6" s="172" t="n">
        <f aca="false">SUM(O21:O1320)</f>
        <v>0</v>
      </c>
      <c r="M6" s="172"/>
      <c r="N6" s="172"/>
      <c r="O6" s="283"/>
      <c r="P6" s="283"/>
      <c r="Q6" s="284"/>
      <c r="R6" s="279"/>
      <c r="S6" s="280"/>
      <c r="T6" s="279"/>
    </row>
    <row r="7" customFormat="false" ht="15" hidden="false" customHeight="true" outlineLevel="0" collapsed="false">
      <c r="A7" s="289"/>
      <c r="B7" s="290"/>
      <c r="C7" s="291"/>
      <c r="D7" s="291"/>
      <c r="E7" s="293" t="s">
        <v>2345</v>
      </c>
      <c r="F7" s="293"/>
      <c r="G7" s="293"/>
      <c r="H7" s="293"/>
      <c r="I7" s="293"/>
      <c r="J7" s="292"/>
      <c r="K7" s="294" t="s">
        <v>108</v>
      </c>
      <c r="L7" s="172"/>
      <c r="M7" s="172"/>
      <c r="N7" s="172"/>
      <c r="O7" s="295"/>
      <c r="P7" s="295"/>
      <c r="Q7" s="296"/>
      <c r="R7" s="297"/>
      <c r="S7" s="280"/>
      <c r="T7" s="279"/>
    </row>
    <row r="8" customFormat="false" ht="3.75" hidden="false" customHeight="true" outlineLevel="0" collapsed="false">
      <c r="A8" s="298"/>
      <c r="B8" s="299"/>
      <c r="C8" s="300"/>
      <c r="D8" s="300"/>
      <c r="E8" s="299"/>
      <c r="F8" s="301"/>
      <c r="G8" s="301"/>
      <c r="H8" s="301"/>
      <c r="I8" s="302"/>
      <c r="J8" s="292"/>
      <c r="K8" s="286"/>
      <c r="L8" s="287"/>
      <c r="M8" s="303"/>
      <c r="N8" s="286"/>
      <c r="O8" s="295"/>
      <c r="P8" s="295"/>
      <c r="Q8" s="296"/>
      <c r="R8" s="297"/>
      <c r="S8" s="280"/>
      <c r="T8" s="279"/>
    </row>
    <row r="9" customFormat="false" ht="9.75" hidden="false" customHeight="true" outlineLevel="0" collapsed="false">
      <c r="A9" s="304"/>
      <c r="B9" s="305"/>
      <c r="C9" s="306"/>
      <c r="D9" s="306"/>
      <c r="E9" s="307" t="s">
        <v>2346</v>
      </c>
      <c r="F9" s="308"/>
      <c r="G9" s="308"/>
      <c r="H9" s="308"/>
      <c r="I9" s="309"/>
      <c r="J9" s="301"/>
      <c r="K9" s="310"/>
      <c r="L9" s="182"/>
      <c r="M9" s="183" t="n">
        <f aca="false">SUM(N21:N1320)</f>
        <v>0</v>
      </c>
      <c r="N9" s="183"/>
      <c r="O9" s="311" t="s">
        <v>105</v>
      </c>
      <c r="P9" s="311"/>
      <c r="Q9" s="311"/>
      <c r="R9" s="311"/>
      <c r="S9" s="280"/>
      <c r="T9" s="279"/>
    </row>
    <row r="10" customFormat="false" ht="12" hidden="false" customHeight="true" outlineLevel="0" collapsed="false">
      <c r="A10" s="304"/>
      <c r="B10" s="305"/>
      <c r="C10" s="306"/>
      <c r="D10" s="306"/>
      <c r="E10" s="307" t="s">
        <v>2347</v>
      </c>
      <c r="F10" s="308"/>
      <c r="G10" s="308"/>
      <c r="H10" s="308"/>
      <c r="I10" s="309"/>
      <c r="J10" s="301"/>
      <c r="K10" s="310"/>
      <c r="L10" s="187" t="s">
        <v>110</v>
      </c>
      <c r="M10" s="183"/>
      <c r="N10" s="183"/>
      <c r="O10" s="311"/>
      <c r="P10" s="311"/>
      <c r="Q10" s="311"/>
      <c r="R10" s="311"/>
      <c r="S10" s="280"/>
      <c r="T10" s="279"/>
    </row>
    <row r="11" customFormat="false" ht="12" hidden="false" customHeight="true" outlineLevel="0" collapsed="false">
      <c r="A11" s="304"/>
      <c r="B11" s="305"/>
      <c r="C11" s="306"/>
      <c r="D11" s="306"/>
      <c r="E11" s="307" t="s">
        <v>2348</v>
      </c>
      <c r="F11" s="308"/>
      <c r="G11" s="308"/>
      <c r="H11" s="308"/>
      <c r="I11" s="309"/>
      <c r="J11" s="301"/>
      <c r="K11" s="310"/>
      <c r="L11" s="182"/>
      <c r="M11" s="312"/>
      <c r="N11" s="313"/>
      <c r="O11" s="311"/>
      <c r="P11" s="311"/>
      <c r="Q11" s="311"/>
      <c r="R11" s="311"/>
      <c r="S11" s="280"/>
      <c r="T11" s="279"/>
    </row>
    <row r="12" customFormat="false" ht="12" hidden="false" customHeight="true" outlineLevel="0" collapsed="false">
      <c r="A12" s="304"/>
      <c r="B12" s="305"/>
      <c r="C12" s="306"/>
      <c r="D12" s="306"/>
      <c r="E12" s="314" t="s">
        <v>2349</v>
      </c>
      <c r="F12" s="308"/>
      <c r="G12" s="308"/>
      <c r="H12" s="308"/>
      <c r="I12" s="309"/>
      <c r="J12" s="301"/>
      <c r="K12" s="310"/>
      <c r="L12" s="182"/>
      <c r="M12" s="315" t="s">
        <v>2350</v>
      </c>
      <c r="N12" s="315"/>
      <c r="O12" s="311"/>
      <c r="P12" s="311"/>
      <c r="Q12" s="311"/>
      <c r="R12" s="311"/>
      <c r="S12" s="280"/>
      <c r="T12" s="279"/>
    </row>
    <row r="13" customFormat="false" ht="4.5" hidden="false" customHeight="true" outlineLevel="0" collapsed="false">
      <c r="A13" s="316"/>
      <c r="B13" s="317"/>
      <c r="C13" s="318"/>
      <c r="D13" s="318"/>
      <c r="E13" s="319"/>
      <c r="F13" s="320"/>
      <c r="G13" s="320"/>
      <c r="H13" s="320"/>
      <c r="I13" s="321"/>
      <c r="J13" s="322"/>
      <c r="K13" s="323"/>
      <c r="L13" s="322"/>
      <c r="M13" s="321"/>
      <c r="N13" s="323"/>
      <c r="O13" s="311"/>
      <c r="P13" s="311"/>
      <c r="Q13" s="311"/>
      <c r="R13" s="311"/>
      <c r="S13" s="280"/>
      <c r="T13" s="279"/>
    </row>
    <row r="14" customFormat="false" ht="13.5" hidden="false" customHeight="true" outlineLevel="0" collapsed="false">
      <c r="A14" s="324" t="s">
        <v>112</v>
      </c>
      <c r="B14" s="198" t="s">
        <v>113</v>
      </c>
      <c r="C14" s="325"/>
      <c r="D14" s="325"/>
      <c r="E14" s="199" t="s">
        <v>114</v>
      </c>
      <c r="F14" s="199"/>
      <c r="G14" s="326" t="s">
        <v>115</v>
      </c>
      <c r="H14" s="326"/>
      <c r="I14" s="201" t="s">
        <v>116</v>
      </c>
      <c r="J14" s="202" t="s">
        <v>117</v>
      </c>
      <c r="K14" s="203" t="s">
        <v>2351</v>
      </c>
      <c r="L14" s="204" t="s">
        <v>119</v>
      </c>
      <c r="M14" s="204"/>
      <c r="N14" s="204"/>
      <c r="O14" s="283"/>
      <c r="P14" s="283"/>
      <c r="Q14" s="284"/>
      <c r="R14" s="279"/>
      <c r="S14" s="327"/>
      <c r="T14" s="279"/>
    </row>
    <row r="15" customFormat="false" ht="12" hidden="false" customHeight="true" outlineLevel="0" collapsed="false">
      <c r="A15" s="324"/>
      <c r="B15" s="198"/>
      <c r="C15" s="328"/>
      <c r="D15" s="328"/>
      <c r="E15" s="199"/>
      <c r="F15" s="199"/>
      <c r="G15" s="326"/>
      <c r="H15" s="326"/>
      <c r="I15" s="201"/>
      <c r="J15" s="202"/>
      <c r="K15" s="203"/>
      <c r="L15" s="209" t="s">
        <v>125</v>
      </c>
      <c r="M15" s="209"/>
      <c r="N15" s="209"/>
      <c r="O15" s="283"/>
      <c r="P15" s="283"/>
      <c r="Q15" s="329"/>
      <c r="R15" s="279"/>
      <c r="S15" s="327"/>
      <c r="T15" s="279"/>
    </row>
    <row r="16" customFormat="false" ht="32.25" hidden="false" customHeight="true" outlineLevel="0" collapsed="false">
      <c r="A16" s="324"/>
      <c r="B16" s="198"/>
      <c r="C16" s="330"/>
      <c r="D16" s="330"/>
      <c r="E16" s="199"/>
      <c r="F16" s="199"/>
      <c r="G16" s="326"/>
      <c r="H16" s="326"/>
      <c r="I16" s="201"/>
      <c r="J16" s="202"/>
      <c r="K16" s="203"/>
      <c r="L16" s="211" t="s">
        <v>2352</v>
      </c>
      <c r="M16" s="211" t="s">
        <v>127</v>
      </c>
      <c r="N16" s="331" t="s">
        <v>121</v>
      </c>
      <c r="O16" s="207" t="s">
        <v>122</v>
      </c>
      <c r="P16" s="332" t="s">
        <v>123</v>
      </c>
      <c r="Q16" s="333" t="s">
        <v>2353</v>
      </c>
      <c r="R16" s="334" t="s">
        <v>2354</v>
      </c>
      <c r="S16" s="335" t="s">
        <v>2355</v>
      </c>
      <c r="T16" s="279"/>
    </row>
    <row r="17" customFormat="false" ht="14.25" hidden="false" customHeight="false" outlineLevel="0" collapsed="false">
      <c r="A17" s="336"/>
      <c r="B17" s="337"/>
      <c r="C17" s="338"/>
      <c r="D17" s="338"/>
      <c r="E17" s="339" t="s">
        <v>128</v>
      </c>
      <c r="F17" s="212"/>
      <c r="G17" s="212"/>
      <c r="H17" s="212"/>
      <c r="I17" s="212"/>
      <c r="J17" s="340"/>
      <c r="K17" s="341"/>
      <c r="L17" s="218"/>
      <c r="M17" s="218"/>
      <c r="N17" s="218"/>
      <c r="O17" s="218"/>
      <c r="P17" s="218"/>
      <c r="Q17" s="342"/>
      <c r="R17" s="218"/>
      <c r="S17" s="343"/>
      <c r="T17" s="344"/>
    </row>
    <row r="18" s="1" customFormat="true" ht="18.75" hidden="false" customHeight="false" outlineLevel="0" collapsed="false">
      <c r="A18" s="345" t="n">
        <v>1</v>
      </c>
      <c r="B18" s="346"/>
      <c r="C18" s="346"/>
      <c r="D18" s="346"/>
      <c r="E18" s="346" t="s">
        <v>2356</v>
      </c>
      <c r="F18" s="347"/>
      <c r="G18" s="347"/>
      <c r="H18" s="347"/>
      <c r="I18" s="347"/>
      <c r="J18" s="348"/>
      <c r="K18" s="349"/>
      <c r="L18" s="350"/>
      <c r="M18" s="351"/>
      <c r="P18" s="352"/>
      <c r="Q18" s="353"/>
      <c r="R18" s="353"/>
      <c r="S18" s="353"/>
      <c r="T18" s="354"/>
    </row>
    <row r="19" customFormat="false" ht="17.25" hidden="false" customHeight="true" outlineLevel="0" collapsed="false">
      <c r="A19" s="345" t="n">
        <v>2</v>
      </c>
      <c r="B19" s="355"/>
      <c r="C19" s="356"/>
      <c r="D19" s="356"/>
      <c r="E19" s="357" t="s">
        <v>2357</v>
      </c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</row>
    <row r="20" customFormat="false" ht="51" hidden="false" customHeight="true" outlineLevel="0" collapsed="false">
      <c r="A20" s="345" t="n">
        <v>2</v>
      </c>
      <c r="B20" s="359" t="n">
        <v>78</v>
      </c>
      <c r="C20" s="360" t="s">
        <v>2358</v>
      </c>
      <c r="D20" s="361" t="s">
        <v>2359</v>
      </c>
      <c r="E20" s="362" t="s">
        <v>2360</v>
      </c>
      <c r="F20" s="363" t="s">
        <v>2361</v>
      </c>
      <c r="G20" s="364" t="str">
        <f aca="false">HYPERLINK("http://www.gardenbulbs.ru/images/summer_CL/thumbnails/"&amp;C20&amp;".jpg","фото")</f>
        <v>фото</v>
      </c>
      <c r="H20" s="365" t="str">
        <f aca="false">HYPERLINK("http://www.gardenbulbs.ru/images/summer_CL/thumbnails/"&amp;D20&amp;".jpg","фото")</f>
        <v>фото</v>
      </c>
      <c r="I20" s="366" t="s">
        <v>2362</v>
      </c>
      <c r="J20" s="367" t="s">
        <v>2363</v>
      </c>
      <c r="K20" s="368" t="s">
        <v>2364</v>
      </c>
      <c r="L20" s="369" t="n">
        <v>3</v>
      </c>
      <c r="M20" s="370" t="n">
        <v>257.8</v>
      </c>
      <c r="N20" s="371"/>
      <c r="O20" s="372" t="n">
        <f aca="false">IF(ISERROR(N20*M20),0,N20*M20)</f>
        <v>0</v>
      </c>
      <c r="P20" s="373" t="n">
        <v>4607109922040</v>
      </c>
      <c r="Q20" s="374"/>
      <c r="R20" s="375" t="n">
        <f aca="false">ROUND(M20/L20,2)</f>
        <v>85.93</v>
      </c>
      <c r="S20" s="376" t="s">
        <v>2358</v>
      </c>
      <c r="T20" s="377" t="s">
        <v>2365</v>
      </c>
    </row>
    <row r="21" customFormat="false" ht="51" hidden="false" customHeight="false" outlineLevel="0" collapsed="false">
      <c r="A21" s="345" t="n">
        <v>3</v>
      </c>
      <c r="B21" s="359" t="n">
        <v>6661</v>
      </c>
      <c r="C21" s="360" t="s">
        <v>2366</v>
      </c>
      <c r="D21" s="361"/>
      <c r="E21" s="378" t="s">
        <v>2360</v>
      </c>
      <c r="F21" s="379" t="s">
        <v>2367</v>
      </c>
      <c r="G21" s="380" t="str">
        <f aca="false">HYPERLINK("http://www.gardenbulbs.ru/images/summer_CL/thumbnails/"&amp;C21&amp;".jpg","фото")</f>
        <v>фото</v>
      </c>
      <c r="H21" s="380"/>
      <c r="I21" s="381" t="s">
        <v>2368</v>
      </c>
      <c r="J21" s="374" t="s">
        <v>2369</v>
      </c>
      <c r="K21" s="382" t="s">
        <v>289</v>
      </c>
      <c r="L21" s="369" t="n">
        <v>7</v>
      </c>
      <c r="M21" s="370" t="n">
        <v>218.4</v>
      </c>
      <c r="N21" s="371"/>
      <c r="O21" s="372" t="n">
        <f aca="false">IF(ISERROR(N21*M21),0,N21*M21)</f>
        <v>0</v>
      </c>
      <c r="P21" s="373" t="n">
        <v>4607109943052</v>
      </c>
      <c r="Q21" s="374"/>
      <c r="R21" s="375" t="n">
        <f aca="false">ROUND(M21/L21,2)</f>
        <v>31.2</v>
      </c>
      <c r="S21" s="376" t="s">
        <v>2366</v>
      </c>
      <c r="T21" s="377" t="s">
        <v>2365</v>
      </c>
    </row>
    <row r="22" customFormat="false" ht="47.25" hidden="false" customHeight="true" outlineLevel="0" collapsed="false">
      <c r="A22" s="345" t="n">
        <v>4</v>
      </c>
      <c r="B22" s="359" t="n">
        <v>1433</v>
      </c>
      <c r="C22" s="383" t="s">
        <v>2370</v>
      </c>
      <c r="D22" s="384"/>
      <c r="E22" s="385" t="s">
        <v>2360</v>
      </c>
      <c r="F22" s="386" t="s">
        <v>2371</v>
      </c>
      <c r="G22" s="387" t="str">
        <f aca="false">HYPERLINK("http://www.gardenbulbs.ru/images/summer_CL/thumbnails/"&amp;C22&amp;".jpg","фото")</f>
        <v>фото</v>
      </c>
      <c r="H22" s="388"/>
      <c r="I22" s="389" t="s">
        <v>2372</v>
      </c>
      <c r="J22" s="235" t="s">
        <v>2363</v>
      </c>
      <c r="K22" s="236" t="s">
        <v>289</v>
      </c>
      <c r="L22" s="390" t="n">
        <v>7</v>
      </c>
      <c r="M22" s="391" t="n">
        <v>251.6</v>
      </c>
      <c r="N22" s="392"/>
      <c r="O22" s="372" t="n">
        <f aca="false">IF(ISERROR(N22*M22),0,N22*M22)</f>
        <v>0</v>
      </c>
      <c r="P22" s="393" t="n">
        <v>4607109985335</v>
      </c>
      <c r="Q22" s="235"/>
      <c r="R22" s="375" t="n">
        <f aca="false">ROUND(M22/L22,2)</f>
        <v>35.94</v>
      </c>
      <c r="S22" s="394" t="s">
        <v>2370</v>
      </c>
      <c r="T22" s="395" t="s">
        <v>2365</v>
      </c>
    </row>
    <row r="23" customFormat="false" ht="51" hidden="false" customHeight="true" outlineLevel="0" collapsed="false">
      <c r="A23" s="345" t="n">
        <v>5</v>
      </c>
      <c r="B23" s="396" t="n">
        <v>3244</v>
      </c>
      <c r="C23" s="383" t="s">
        <v>2373</v>
      </c>
      <c r="D23" s="384"/>
      <c r="E23" s="385" t="s">
        <v>2360</v>
      </c>
      <c r="F23" s="386" t="s">
        <v>2374</v>
      </c>
      <c r="G23" s="387" t="str">
        <f aca="false">HYPERLINK("http://www.gardenbulbs.ru/images/summer_CL/thumbnails/"&amp;C23&amp;".jpg","фото")</f>
        <v>фото</v>
      </c>
      <c r="H23" s="388"/>
      <c r="I23" s="389" t="s">
        <v>2375</v>
      </c>
      <c r="J23" s="235" t="s">
        <v>2369</v>
      </c>
      <c r="K23" s="236" t="s">
        <v>289</v>
      </c>
      <c r="L23" s="390" t="n">
        <v>10</v>
      </c>
      <c r="M23" s="370" t="n">
        <v>205</v>
      </c>
      <c r="N23" s="392"/>
      <c r="O23" s="372" t="n">
        <f aca="false">IF(ISERROR(N23*M23),0,N23*M23)</f>
        <v>0</v>
      </c>
      <c r="P23" s="393" t="n">
        <v>4607109951965</v>
      </c>
      <c r="Q23" s="235"/>
      <c r="R23" s="375" t="n">
        <f aca="false">ROUND(M23/L23,2)</f>
        <v>20.5</v>
      </c>
      <c r="S23" s="394" t="s">
        <v>2373</v>
      </c>
      <c r="T23" s="395" t="s">
        <v>2365</v>
      </c>
    </row>
    <row r="24" customFormat="false" ht="30" hidden="false" customHeight="true" outlineLevel="0" collapsed="false">
      <c r="A24" s="345" t="n">
        <v>6</v>
      </c>
      <c r="B24" s="396" t="n">
        <v>291</v>
      </c>
      <c r="C24" s="383" t="s">
        <v>2376</v>
      </c>
      <c r="D24" s="384"/>
      <c r="E24" s="385" t="s">
        <v>2360</v>
      </c>
      <c r="F24" s="397" t="s">
        <v>2377</v>
      </c>
      <c r="G24" s="387" t="str">
        <f aca="false">HYPERLINK("http://www.gardenbulbs.ru/images/summer_CL/thumbnails/"&amp;C24&amp;".jpg","фото")</f>
        <v>фото</v>
      </c>
      <c r="H24" s="388"/>
      <c r="I24" s="398" t="s">
        <v>2378</v>
      </c>
      <c r="J24" s="235" t="s">
        <v>2363</v>
      </c>
      <c r="K24" s="399" t="s">
        <v>2379</v>
      </c>
      <c r="L24" s="390" t="n">
        <v>7</v>
      </c>
      <c r="M24" s="370" t="n">
        <v>348.4</v>
      </c>
      <c r="N24" s="392"/>
      <c r="O24" s="372" t="n">
        <f aca="false">IF(ISERROR(N24*M24),0,N24*M24)</f>
        <v>0</v>
      </c>
      <c r="P24" s="393" t="n">
        <v>4607109971314</v>
      </c>
      <c r="Q24" s="235"/>
      <c r="R24" s="375" t="n">
        <f aca="false">ROUND(M24/L24,2)</f>
        <v>49.77</v>
      </c>
      <c r="S24" s="394" t="s">
        <v>2376</v>
      </c>
      <c r="T24" s="395" t="s">
        <v>2365</v>
      </c>
    </row>
    <row r="25" customFormat="false" ht="38.25" hidden="false" customHeight="true" outlineLevel="0" collapsed="false">
      <c r="A25" s="345" t="n">
        <v>7</v>
      </c>
      <c r="B25" s="396" t="n">
        <v>1327</v>
      </c>
      <c r="C25" s="383" t="s">
        <v>2380</v>
      </c>
      <c r="D25" s="384"/>
      <c r="E25" s="385" t="s">
        <v>2360</v>
      </c>
      <c r="F25" s="386" t="s">
        <v>2381</v>
      </c>
      <c r="G25" s="387" t="str">
        <f aca="false">HYPERLINK("http://www.gardenbulbs.ru/images/summer_CL/thumbnails/"&amp;C25&amp;".jpg","фото")</f>
        <v>фото</v>
      </c>
      <c r="H25" s="388"/>
      <c r="I25" s="400" t="s">
        <v>2382</v>
      </c>
      <c r="J25" s="235" t="s">
        <v>2363</v>
      </c>
      <c r="K25" s="236" t="s">
        <v>289</v>
      </c>
      <c r="L25" s="390" t="n">
        <v>10</v>
      </c>
      <c r="M25" s="370" t="n">
        <v>318.5</v>
      </c>
      <c r="N25" s="392"/>
      <c r="O25" s="372" t="n">
        <f aca="false">IF(ISERROR(N25*M25),0,N25*M25)</f>
        <v>0</v>
      </c>
      <c r="P25" s="393" t="n">
        <v>4607109962671</v>
      </c>
      <c r="Q25" s="235"/>
      <c r="R25" s="375" t="n">
        <f aca="false">ROUND(M25/L25,2)</f>
        <v>31.85</v>
      </c>
      <c r="S25" s="394" t="s">
        <v>2380</v>
      </c>
      <c r="T25" s="395" t="s">
        <v>2365</v>
      </c>
    </row>
    <row r="26" customFormat="false" ht="53.25" hidden="false" customHeight="true" outlineLevel="0" collapsed="false">
      <c r="A26" s="345" t="n">
        <v>8</v>
      </c>
      <c r="B26" s="396" t="n">
        <v>792</v>
      </c>
      <c r="C26" s="383" t="s">
        <v>2383</v>
      </c>
      <c r="D26" s="384"/>
      <c r="E26" s="385" t="s">
        <v>2360</v>
      </c>
      <c r="F26" s="386" t="s">
        <v>2384</v>
      </c>
      <c r="G26" s="387" t="str">
        <f aca="false">HYPERLINK("http://www.gardenbulbs.ru/images/summer_CL/thumbnails/"&amp;C26&amp;".jpg","фото")</f>
        <v>фото</v>
      </c>
      <c r="H26" s="388"/>
      <c r="I26" s="398" t="s">
        <v>2385</v>
      </c>
      <c r="J26" s="235" t="s">
        <v>2363</v>
      </c>
      <c r="K26" s="236" t="s">
        <v>289</v>
      </c>
      <c r="L26" s="390" t="n">
        <v>10</v>
      </c>
      <c r="M26" s="391" t="n">
        <v>376.2</v>
      </c>
      <c r="N26" s="392"/>
      <c r="O26" s="372" t="n">
        <f aca="false">IF(ISERROR(N26*M26),0,N26*M26)</f>
        <v>0</v>
      </c>
      <c r="P26" s="393" t="n">
        <v>4607109969847</v>
      </c>
      <c r="Q26" s="235"/>
      <c r="R26" s="375" t="n">
        <f aca="false">ROUND(M26/L26,2)</f>
        <v>37.62</v>
      </c>
      <c r="S26" s="394" t="s">
        <v>2383</v>
      </c>
      <c r="T26" s="395" t="s">
        <v>2365</v>
      </c>
    </row>
    <row r="27" customFormat="false" ht="42.75" hidden="false" customHeight="true" outlineLevel="0" collapsed="false">
      <c r="A27" s="345" t="n">
        <v>9</v>
      </c>
      <c r="B27" s="396" t="n">
        <v>2392</v>
      </c>
      <c r="C27" s="383" t="s">
        <v>2386</v>
      </c>
      <c r="D27" s="384"/>
      <c r="E27" s="385" t="s">
        <v>2360</v>
      </c>
      <c r="F27" s="386" t="s">
        <v>2387</v>
      </c>
      <c r="G27" s="387" t="str">
        <f aca="false">HYPERLINK("http://www.gardenbulbs.ru/images/summer_CL/thumbnails/"&amp;C27&amp;".jpg","фото")</f>
        <v>фото</v>
      </c>
      <c r="H27" s="388"/>
      <c r="I27" s="398" t="s">
        <v>2388</v>
      </c>
      <c r="J27" s="235" t="s">
        <v>2369</v>
      </c>
      <c r="K27" s="236" t="s">
        <v>289</v>
      </c>
      <c r="L27" s="390" t="n">
        <v>10</v>
      </c>
      <c r="M27" s="370" t="n">
        <v>219.5</v>
      </c>
      <c r="N27" s="392"/>
      <c r="O27" s="372" t="n">
        <f aca="false">IF(ISERROR(N27*M27),0,N27*M27)</f>
        <v>0</v>
      </c>
      <c r="P27" s="393" t="n">
        <v>4607109966402</v>
      </c>
      <c r="Q27" s="235"/>
      <c r="R27" s="375" t="n">
        <f aca="false">ROUND(M27/L27,2)</f>
        <v>21.95</v>
      </c>
      <c r="S27" s="394" t="s">
        <v>2386</v>
      </c>
      <c r="T27" s="395" t="s">
        <v>2365</v>
      </c>
    </row>
    <row r="28" customFormat="false" ht="30.75" hidden="false" customHeight="true" outlineLevel="0" collapsed="false">
      <c r="A28" s="345" t="n">
        <v>10</v>
      </c>
      <c r="B28" s="396" t="n">
        <v>1325</v>
      </c>
      <c r="C28" s="383" t="s">
        <v>2389</v>
      </c>
      <c r="D28" s="384"/>
      <c r="E28" s="401" t="s">
        <v>2360</v>
      </c>
      <c r="F28" s="386" t="s">
        <v>2390</v>
      </c>
      <c r="G28" s="387" t="str">
        <f aca="false">HYPERLINK("http://www.gardenbulbs.ru/images/summer_CL/thumbnails/"&amp;C28&amp;".jpg","фото")</f>
        <v>фото</v>
      </c>
      <c r="H28" s="388"/>
      <c r="I28" s="402" t="s">
        <v>2391</v>
      </c>
      <c r="J28" s="235" t="s">
        <v>2392</v>
      </c>
      <c r="K28" s="236" t="s">
        <v>289</v>
      </c>
      <c r="L28" s="403" t="n">
        <v>10</v>
      </c>
      <c r="M28" s="370" t="n">
        <v>192.7</v>
      </c>
      <c r="N28" s="392"/>
      <c r="O28" s="372" t="n">
        <f aca="false">IF(ISERROR(N28*M28),0,N28*M28)</f>
        <v>0</v>
      </c>
      <c r="P28" s="393" t="n">
        <v>4607109962732</v>
      </c>
      <c r="Q28" s="235"/>
      <c r="R28" s="375" t="n">
        <f aca="false">ROUND(M28/L28,2)</f>
        <v>19.27</v>
      </c>
      <c r="S28" s="394" t="s">
        <v>2389</v>
      </c>
      <c r="T28" s="395" t="s">
        <v>2365</v>
      </c>
    </row>
    <row r="29" customFormat="false" ht="33" hidden="false" customHeight="true" outlineLevel="0" collapsed="false">
      <c r="A29" s="345" t="n">
        <v>11</v>
      </c>
      <c r="B29" s="404" t="n">
        <v>70</v>
      </c>
      <c r="C29" s="383" t="s">
        <v>2393</v>
      </c>
      <c r="D29" s="384"/>
      <c r="E29" s="405" t="s">
        <v>2360</v>
      </c>
      <c r="F29" s="406" t="s">
        <v>2394</v>
      </c>
      <c r="G29" s="387" t="str">
        <f aca="false">HYPERLINK("http://www.gardenbulbs.ru/images/summer_CL/thumbnails/"&amp;C29&amp;".jpg","фото")</f>
        <v>фото</v>
      </c>
      <c r="H29" s="388"/>
      <c r="I29" s="398" t="s">
        <v>2395</v>
      </c>
      <c r="J29" s="407" t="s">
        <v>2363</v>
      </c>
      <c r="K29" s="408" t="s">
        <v>289</v>
      </c>
      <c r="L29" s="403" t="n">
        <v>10</v>
      </c>
      <c r="M29" s="370" t="n">
        <v>293.7</v>
      </c>
      <c r="N29" s="392"/>
      <c r="O29" s="372" t="n">
        <f aca="false">IF(ISERROR(N29*M29),0,N29*M29)</f>
        <v>0</v>
      </c>
      <c r="P29" s="393" t="n">
        <v>4607109978979</v>
      </c>
      <c r="Q29" s="235"/>
      <c r="R29" s="375" t="n">
        <f aca="false">ROUND(M29/L29,2)</f>
        <v>29.37</v>
      </c>
      <c r="S29" s="394" t="s">
        <v>2393</v>
      </c>
      <c r="T29" s="395" t="s">
        <v>2365</v>
      </c>
    </row>
    <row r="30" customFormat="false" ht="40.5" hidden="false" customHeight="true" outlineLevel="0" collapsed="false">
      <c r="A30" s="345" t="n">
        <v>12</v>
      </c>
      <c r="B30" s="396" t="n">
        <v>6668</v>
      </c>
      <c r="C30" s="383" t="s">
        <v>2396</v>
      </c>
      <c r="D30" s="384" t="s">
        <v>2397</v>
      </c>
      <c r="E30" s="405" t="s">
        <v>2360</v>
      </c>
      <c r="F30" s="386" t="s">
        <v>2398</v>
      </c>
      <c r="G30" s="387" t="str">
        <f aca="false">HYPERLINK("http://www.gardenbulbs.ru/images/summer_CL/thumbnails/"&amp;C30&amp;".jpg","фото")</f>
        <v>фото</v>
      </c>
      <c r="H30" s="387" t="str">
        <f aca="false">HYPERLINK("http://www.gardenbulbs.ru/images/summer_CL/thumbnails/"&amp;D30&amp;".jpg","фото")</f>
        <v>фото</v>
      </c>
      <c r="I30" s="400" t="s">
        <v>2399</v>
      </c>
      <c r="J30" s="235" t="s">
        <v>2363</v>
      </c>
      <c r="K30" s="408" t="s">
        <v>289</v>
      </c>
      <c r="L30" s="403" t="n">
        <v>10</v>
      </c>
      <c r="M30" s="370" t="n">
        <v>353.6</v>
      </c>
      <c r="N30" s="392"/>
      <c r="O30" s="372" t="n">
        <f aca="false">IF(ISERROR(N30*M30),0,N30*M30)</f>
        <v>0</v>
      </c>
      <c r="P30" s="393" t="n">
        <v>4607109943120</v>
      </c>
      <c r="Q30" s="235"/>
      <c r="R30" s="375" t="n">
        <f aca="false">ROUND(M30/L30,2)</f>
        <v>35.36</v>
      </c>
      <c r="S30" s="394" t="s">
        <v>2400</v>
      </c>
      <c r="T30" s="395" t="s">
        <v>2365</v>
      </c>
    </row>
    <row r="31" customFormat="false" ht="53.25" hidden="false" customHeight="true" outlineLevel="0" collapsed="false">
      <c r="A31" s="345" t="n">
        <v>13</v>
      </c>
      <c r="B31" s="396" t="n">
        <v>2394</v>
      </c>
      <c r="C31" s="383" t="s">
        <v>2401</v>
      </c>
      <c r="D31" s="384"/>
      <c r="E31" s="401" t="s">
        <v>2360</v>
      </c>
      <c r="F31" s="386" t="s">
        <v>2402</v>
      </c>
      <c r="G31" s="387" t="str">
        <f aca="false">HYPERLINK("http://www.gardenbulbs.ru/images/summer_CL/thumbnails/"&amp;C31&amp;".jpg","фото")</f>
        <v>фото</v>
      </c>
      <c r="H31" s="388"/>
      <c r="I31" s="409" t="s">
        <v>2403</v>
      </c>
      <c r="J31" s="235" t="s">
        <v>2404</v>
      </c>
      <c r="K31" s="408" t="s">
        <v>289</v>
      </c>
      <c r="L31" s="390" t="n">
        <v>10</v>
      </c>
      <c r="M31" s="370" t="n">
        <v>195.7</v>
      </c>
      <c r="N31" s="392"/>
      <c r="O31" s="372" t="n">
        <f aca="false">IF(ISERROR(N31*M31),0,N31*M31)</f>
        <v>0</v>
      </c>
      <c r="P31" s="393" t="n">
        <v>4607109966419</v>
      </c>
      <c r="Q31" s="235"/>
      <c r="R31" s="375" t="n">
        <f aca="false">ROUND(M31/L31,2)</f>
        <v>19.57</v>
      </c>
      <c r="S31" s="394" t="s">
        <v>2401</v>
      </c>
      <c r="T31" s="395" t="s">
        <v>2365</v>
      </c>
    </row>
    <row r="32" customFormat="false" ht="53.25" hidden="false" customHeight="true" outlineLevel="0" collapsed="false">
      <c r="A32" s="345" t="n">
        <v>14</v>
      </c>
      <c r="B32" s="396" t="n">
        <v>11665</v>
      </c>
      <c r="C32" s="383" t="s">
        <v>2405</v>
      </c>
      <c r="D32" s="384"/>
      <c r="E32" s="410" t="s">
        <v>2360</v>
      </c>
      <c r="F32" s="411" t="s">
        <v>2406</v>
      </c>
      <c r="G32" s="365" t="str">
        <f aca="false">HYPERLINK("http://www.gardenbulbs.ru/images/summer_CL/thumbnails/"&amp;C32&amp;".jpg","фото")</f>
        <v>фото</v>
      </c>
      <c r="H32" s="412"/>
      <c r="I32" s="413" t="s">
        <v>2407</v>
      </c>
      <c r="J32" s="367" t="s">
        <v>2363</v>
      </c>
      <c r="K32" s="414" t="s">
        <v>289</v>
      </c>
      <c r="L32" s="390" t="n">
        <v>5</v>
      </c>
      <c r="M32" s="370" t="n">
        <v>256.6</v>
      </c>
      <c r="N32" s="392"/>
      <c r="O32" s="372" t="n">
        <f aca="false">IF(ISERROR(N32*M32),0,N32*M32)</f>
        <v>0</v>
      </c>
      <c r="P32" s="393" t="n">
        <v>4607109923948</v>
      </c>
      <c r="Q32" s="235" t="s">
        <v>226</v>
      </c>
      <c r="R32" s="375" t="n">
        <f aca="false">ROUND(M32/L32,2)</f>
        <v>51.32</v>
      </c>
      <c r="S32" s="394" t="s">
        <v>2405</v>
      </c>
      <c r="T32" s="395" t="s">
        <v>2365</v>
      </c>
    </row>
    <row r="33" customFormat="false" ht="39.75" hidden="false" customHeight="true" outlineLevel="0" collapsed="false">
      <c r="A33" s="345" t="n">
        <v>15</v>
      </c>
      <c r="B33" s="396" t="n">
        <v>6605</v>
      </c>
      <c r="C33" s="383" t="s">
        <v>2408</v>
      </c>
      <c r="D33" s="384"/>
      <c r="E33" s="401" t="s">
        <v>2360</v>
      </c>
      <c r="F33" s="386" t="s">
        <v>2409</v>
      </c>
      <c r="G33" s="387" t="str">
        <f aca="false">HYPERLINK("http://www.gardenbulbs.ru/images/summer_CL/thumbnails/"&amp;C33&amp;".jpg","фото")</f>
        <v>фото</v>
      </c>
      <c r="H33" s="388"/>
      <c r="I33" s="400" t="s">
        <v>2410</v>
      </c>
      <c r="J33" s="415" t="s">
        <v>2363</v>
      </c>
      <c r="K33" s="236" t="s">
        <v>289</v>
      </c>
      <c r="L33" s="390" t="n">
        <v>10</v>
      </c>
      <c r="M33" s="370" t="n">
        <v>246.3</v>
      </c>
      <c r="N33" s="392"/>
      <c r="O33" s="372" t="n">
        <f aca="false">IF(ISERROR(N33*M33),0,N33*M33)</f>
        <v>0</v>
      </c>
      <c r="P33" s="393" t="n">
        <v>4607109935538</v>
      </c>
      <c r="Q33" s="235"/>
      <c r="R33" s="375" t="n">
        <f aca="false">ROUND(M33/L33,2)</f>
        <v>24.63</v>
      </c>
      <c r="S33" s="394" t="s">
        <v>2408</v>
      </c>
      <c r="T33" s="395" t="s">
        <v>2365</v>
      </c>
    </row>
    <row r="34" customFormat="false" ht="35.25" hidden="false" customHeight="true" outlineLevel="0" collapsed="false">
      <c r="A34" s="345" t="n">
        <v>16</v>
      </c>
      <c r="B34" s="396" t="n">
        <v>3264</v>
      </c>
      <c r="C34" s="383" t="s">
        <v>2411</v>
      </c>
      <c r="D34" s="384"/>
      <c r="E34" s="385" t="s">
        <v>2360</v>
      </c>
      <c r="F34" s="386" t="s">
        <v>2412</v>
      </c>
      <c r="G34" s="387" t="str">
        <f aca="false">HYPERLINK("http://www.gardenbulbs.ru/images/summer_CL/thumbnails/"&amp;C34&amp;".jpg","фото")</f>
        <v>фото</v>
      </c>
      <c r="H34" s="388"/>
      <c r="I34" s="389" t="s">
        <v>2413</v>
      </c>
      <c r="J34" s="235" t="s">
        <v>2363</v>
      </c>
      <c r="K34" s="236" t="s">
        <v>289</v>
      </c>
      <c r="L34" s="390" t="n">
        <v>10</v>
      </c>
      <c r="M34" s="370" t="n">
        <v>219.5</v>
      </c>
      <c r="N34" s="392"/>
      <c r="O34" s="372" t="n">
        <f aca="false">IF(ISERROR(N34*M34),0,N34*M34)</f>
        <v>0</v>
      </c>
      <c r="P34" s="393" t="n">
        <v>4607109951958</v>
      </c>
      <c r="Q34" s="235"/>
      <c r="R34" s="375" t="n">
        <f aca="false">ROUND(M34/L34,2)</f>
        <v>21.95</v>
      </c>
      <c r="S34" s="394" t="s">
        <v>2411</v>
      </c>
      <c r="T34" s="395" t="s">
        <v>2365</v>
      </c>
    </row>
    <row r="35" customFormat="false" ht="45.75" hidden="false" customHeight="true" outlineLevel="0" collapsed="false">
      <c r="A35" s="345" t="n">
        <v>17</v>
      </c>
      <c r="B35" s="396" t="n">
        <v>1778</v>
      </c>
      <c r="C35" s="383" t="s">
        <v>2414</v>
      </c>
      <c r="D35" s="384"/>
      <c r="E35" s="385" t="s">
        <v>2360</v>
      </c>
      <c r="F35" s="386" t="s">
        <v>2415</v>
      </c>
      <c r="G35" s="387" t="str">
        <f aca="false">HYPERLINK("http://www.gardenbulbs.ru/images/summer_CL/thumbnails/"&amp;C35&amp;".jpg","фото")</f>
        <v>фото</v>
      </c>
      <c r="H35" s="388"/>
      <c r="I35" s="400" t="s">
        <v>2416</v>
      </c>
      <c r="J35" s="235" t="s">
        <v>2363</v>
      </c>
      <c r="K35" s="236" t="s">
        <v>2364</v>
      </c>
      <c r="L35" s="390" t="n">
        <v>8</v>
      </c>
      <c r="M35" s="370" t="n">
        <v>236.8</v>
      </c>
      <c r="N35" s="392"/>
      <c r="O35" s="372" t="n">
        <f aca="false">IF(ISERROR(N35*M35),0,N35*M35)</f>
        <v>0</v>
      </c>
      <c r="P35" s="393" t="n">
        <v>4607109979365</v>
      </c>
      <c r="Q35" s="235"/>
      <c r="R35" s="375" t="n">
        <f aca="false">ROUND(M35/L35,2)</f>
        <v>29.6</v>
      </c>
      <c r="S35" s="394" t="s">
        <v>2414</v>
      </c>
      <c r="T35" s="395" t="s">
        <v>2365</v>
      </c>
    </row>
    <row r="36" customFormat="false" ht="45.75" hidden="false" customHeight="true" outlineLevel="0" collapsed="false">
      <c r="A36" s="345" t="n">
        <v>18</v>
      </c>
      <c r="B36" s="404" t="n">
        <v>2873</v>
      </c>
      <c r="C36" s="383" t="s">
        <v>2417</v>
      </c>
      <c r="D36" s="384"/>
      <c r="E36" s="416" t="s">
        <v>2360</v>
      </c>
      <c r="F36" s="406" t="s">
        <v>2418</v>
      </c>
      <c r="G36" s="387" t="str">
        <f aca="false">HYPERLINK("http://www.gardenbulbs.ru/images/summer_CL/thumbnails/"&amp;C36&amp;".jpg","фото")</f>
        <v>фото</v>
      </c>
      <c r="H36" s="388"/>
      <c r="I36" s="398" t="s">
        <v>2419</v>
      </c>
      <c r="J36" s="407" t="s">
        <v>2363</v>
      </c>
      <c r="K36" s="236" t="s">
        <v>2364</v>
      </c>
      <c r="L36" s="390" t="n">
        <v>8</v>
      </c>
      <c r="M36" s="370" t="n">
        <v>297.9</v>
      </c>
      <c r="N36" s="392"/>
      <c r="O36" s="372" t="n">
        <f aca="false">IF(ISERROR(N36*M36),0,N36*M36)</f>
        <v>0</v>
      </c>
      <c r="P36" s="393" t="n">
        <v>4607109978986</v>
      </c>
      <c r="Q36" s="235"/>
      <c r="R36" s="375" t="n">
        <f aca="false">ROUND(M36/L36,2)</f>
        <v>37.24</v>
      </c>
      <c r="S36" s="394" t="s">
        <v>2417</v>
      </c>
      <c r="T36" s="395" t="s">
        <v>2365</v>
      </c>
    </row>
    <row r="37" customFormat="false" ht="51.75" hidden="false" customHeight="true" outlineLevel="0" collapsed="false">
      <c r="A37" s="345" t="n">
        <v>19</v>
      </c>
      <c r="B37" s="396" t="n">
        <v>1212</v>
      </c>
      <c r="C37" s="383" t="s">
        <v>2420</v>
      </c>
      <c r="D37" s="384"/>
      <c r="E37" s="385" t="s">
        <v>2360</v>
      </c>
      <c r="F37" s="386" t="s">
        <v>2421</v>
      </c>
      <c r="G37" s="387" t="str">
        <f aca="false">HYPERLINK("http://www.gardenbulbs.ru/images/summer_CL/thumbnails/"&amp;C37&amp;".jpg","фото")</f>
        <v>фото</v>
      </c>
      <c r="H37" s="388"/>
      <c r="I37" s="398" t="s">
        <v>2422</v>
      </c>
      <c r="J37" s="417" t="s">
        <v>2363</v>
      </c>
      <c r="K37" s="408" t="s">
        <v>289</v>
      </c>
      <c r="L37" s="390" t="n">
        <v>10</v>
      </c>
      <c r="M37" s="370" t="n">
        <v>240.1</v>
      </c>
      <c r="N37" s="392"/>
      <c r="O37" s="372" t="n">
        <f aca="false">IF(ISERROR(N37*M37),0,N37*M37)</f>
        <v>0</v>
      </c>
      <c r="P37" s="393" t="n">
        <v>4607109985816</v>
      </c>
      <c r="Q37" s="235"/>
      <c r="R37" s="375" t="n">
        <f aca="false">ROUND(M37/L37,2)</f>
        <v>24.01</v>
      </c>
      <c r="S37" s="394" t="s">
        <v>2420</v>
      </c>
      <c r="T37" s="395" t="s">
        <v>2365</v>
      </c>
    </row>
    <row r="38" customFormat="false" ht="34.5" hidden="false" customHeight="true" outlineLevel="0" collapsed="false">
      <c r="A38" s="345" t="n">
        <v>20</v>
      </c>
      <c r="B38" s="396" t="n">
        <v>1332</v>
      </c>
      <c r="C38" s="383" t="s">
        <v>2423</v>
      </c>
      <c r="D38" s="384"/>
      <c r="E38" s="385" t="s">
        <v>2360</v>
      </c>
      <c r="F38" s="386" t="s">
        <v>2424</v>
      </c>
      <c r="G38" s="387" t="str">
        <f aca="false">HYPERLINK("http://www.gardenbulbs.ru/images/summer_CL/thumbnails/"&amp;C38&amp;".jpg","фото")</f>
        <v>фото</v>
      </c>
      <c r="H38" s="388"/>
      <c r="I38" s="398" t="s">
        <v>2425</v>
      </c>
      <c r="J38" s="235" t="s">
        <v>2426</v>
      </c>
      <c r="K38" s="236" t="s">
        <v>289</v>
      </c>
      <c r="L38" s="390" t="n">
        <v>10</v>
      </c>
      <c r="M38" s="370" t="n">
        <v>252.5</v>
      </c>
      <c r="N38" s="392"/>
      <c r="O38" s="372" t="n">
        <f aca="false">IF(ISERROR(N38*M38),0,N38*M38)</f>
        <v>0</v>
      </c>
      <c r="P38" s="393" t="n">
        <v>4607109962886</v>
      </c>
      <c r="Q38" s="235"/>
      <c r="R38" s="375" t="n">
        <f aca="false">ROUND(M38/L38,2)</f>
        <v>25.25</v>
      </c>
      <c r="S38" s="394" t="s">
        <v>2423</v>
      </c>
      <c r="T38" s="395" t="s">
        <v>2365</v>
      </c>
    </row>
    <row r="39" customFormat="false" ht="36.75" hidden="false" customHeight="true" outlineLevel="0" collapsed="false">
      <c r="A39" s="345" t="n">
        <v>21</v>
      </c>
      <c r="B39" s="396" t="n">
        <v>3316</v>
      </c>
      <c r="C39" s="383" t="s">
        <v>2427</v>
      </c>
      <c r="D39" s="384"/>
      <c r="E39" s="385" t="s">
        <v>2360</v>
      </c>
      <c r="F39" s="386" t="s">
        <v>2428</v>
      </c>
      <c r="G39" s="387" t="str">
        <f aca="false">HYPERLINK("http://www.gardenbulbs.ru/images/summer_CL/thumbnails/"&amp;C39&amp;".jpg","фото")</f>
        <v>фото</v>
      </c>
      <c r="H39" s="388"/>
      <c r="I39" s="389" t="s">
        <v>2429</v>
      </c>
      <c r="J39" s="235" t="s">
        <v>2363</v>
      </c>
      <c r="K39" s="236" t="s">
        <v>289</v>
      </c>
      <c r="L39" s="390" t="n">
        <v>10</v>
      </c>
      <c r="M39" s="370" t="n">
        <v>283.4</v>
      </c>
      <c r="N39" s="392"/>
      <c r="O39" s="372" t="n">
        <f aca="false">IF(ISERROR(N39*M39),0,N39*M39)</f>
        <v>0</v>
      </c>
      <c r="P39" s="393" t="n">
        <v>4607109951941</v>
      </c>
      <c r="Q39" s="235"/>
      <c r="R39" s="375" t="n">
        <f aca="false">ROUND(M39/L39,2)</f>
        <v>28.34</v>
      </c>
      <c r="S39" s="394" t="s">
        <v>2427</v>
      </c>
      <c r="T39" s="395" t="s">
        <v>2365</v>
      </c>
    </row>
    <row r="40" customFormat="false" ht="38.25" hidden="false" customHeight="true" outlineLevel="0" collapsed="false">
      <c r="A40" s="345" t="n">
        <v>22</v>
      </c>
      <c r="B40" s="396" t="n">
        <v>6674</v>
      </c>
      <c r="C40" s="383" t="s">
        <v>2430</v>
      </c>
      <c r="D40" s="384"/>
      <c r="E40" s="416" t="s">
        <v>2360</v>
      </c>
      <c r="F40" s="386" t="s">
        <v>2431</v>
      </c>
      <c r="G40" s="387" t="str">
        <f aca="false">HYPERLINK("http://www.gardenbulbs.ru/images/summer_CL/thumbnails/"&amp;C40&amp;".jpg","фото")</f>
        <v>фото</v>
      </c>
      <c r="H40" s="388"/>
      <c r="I40" s="400" t="s">
        <v>2432</v>
      </c>
      <c r="J40" s="235" t="s">
        <v>2363</v>
      </c>
      <c r="K40" s="408" t="s">
        <v>289</v>
      </c>
      <c r="L40" s="403" t="n">
        <v>10</v>
      </c>
      <c r="M40" s="370" t="n">
        <v>238</v>
      </c>
      <c r="N40" s="392"/>
      <c r="O40" s="372" t="n">
        <f aca="false">IF(ISERROR(N40*M40),0,N40*M40)</f>
        <v>0</v>
      </c>
      <c r="P40" s="393" t="n">
        <v>4607109943182</v>
      </c>
      <c r="Q40" s="235"/>
      <c r="R40" s="375" t="n">
        <f aca="false">ROUND(M40/L40,2)</f>
        <v>23.8</v>
      </c>
      <c r="S40" s="394" t="s">
        <v>2430</v>
      </c>
      <c r="T40" s="395" t="s">
        <v>2365</v>
      </c>
    </row>
    <row r="41" customFormat="false" ht="31.5" hidden="false" customHeight="true" outlineLevel="0" collapsed="false">
      <c r="A41" s="345" t="n">
        <v>23</v>
      </c>
      <c r="B41" s="396" t="n">
        <v>1328</v>
      </c>
      <c r="C41" s="383" t="s">
        <v>2433</v>
      </c>
      <c r="D41" s="384"/>
      <c r="E41" s="385" t="s">
        <v>2360</v>
      </c>
      <c r="F41" s="386" t="s">
        <v>2434</v>
      </c>
      <c r="G41" s="387" t="str">
        <f aca="false">HYPERLINK("http://www.gardenbulbs.ru/images/summer_CL/thumbnails/"&amp;C41&amp;".jpg","фото")</f>
        <v>фото</v>
      </c>
      <c r="H41" s="388"/>
      <c r="I41" s="398" t="s">
        <v>2435</v>
      </c>
      <c r="J41" s="235" t="s">
        <v>2363</v>
      </c>
      <c r="K41" s="236" t="s">
        <v>289</v>
      </c>
      <c r="L41" s="390" t="n">
        <v>10</v>
      </c>
      <c r="M41" s="370" t="n">
        <v>238</v>
      </c>
      <c r="N41" s="392"/>
      <c r="O41" s="372" t="n">
        <f aca="false">IF(ISERROR(N41*M41),0,N41*M41)</f>
        <v>0</v>
      </c>
      <c r="P41" s="393" t="n">
        <v>4607109962978</v>
      </c>
      <c r="Q41" s="235"/>
      <c r="R41" s="375" t="n">
        <f aca="false">ROUND(M41/L41,2)</f>
        <v>23.8</v>
      </c>
      <c r="S41" s="394" t="s">
        <v>2433</v>
      </c>
      <c r="T41" s="395" t="s">
        <v>2365</v>
      </c>
    </row>
    <row r="42" customFormat="false" ht="47.25" hidden="false" customHeight="true" outlineLevel="0" collapsed="false">
      <c r="A42" s="345" t="n">
        <v>24</v>
      </c>
      <c r="B42" s="396" t="n">
        <v>7427</v>
      </c>
      <c r="C42" s="383" t="s">
        <v>2436</v>
      </c>
      <c r="D42" s="384"/>
      <c r="E42" s="385" t="s">
        <v>2360</v>
      </c>
      <c r="F42" s="386" t="s">
        <v>2437</v>
      </c>
      <c r="G42" s="387" t="str">
        <f aca="false">HYPERLINK("http://www.gardenbulbs.ru/images/summer_CL/thumbnails/"&amp;C42&amp;".jpg","фото")</f>
        <v>фото</v>
      </c>
      <c r="H42" s="388"/>
      <c r="I42" s="400" t="s">
        <v>2438</v>
      </c>
      <c r="J42" s="235" t="s">
        <v>2369</v>
      </c>
      <c r="K42" s="408" t="s">
        <v>289</v>
      </c>
      <c r="L42" s="390" t="n">
        <v>10</v>
      </c>
      <c r="M42" s="370" t="n">
        <v>291.7</v>
      </c>
      <c r="N42" s="392"/>
      <c r="O42" s="372" t="n">
        <f aca="false">IF(ISERROR(N42*M42),0,N42*M42)</f>
        <v>0</v>
      </c>
      <c r="P42" s="393" t="n">
        <v>4607109939369</v>
      </c>
      <c r="Q42" s="235"/>
      <c r="R42" s="375" t="n">
        <f aca="false">ROUND(M42/L42,2)</f>
        <v>29.17</v>
      </c>
      <c r="S42" s="394" t="s">
        <v>2436</v>
      </c>
      <c r="T42" s="395" t="s">
        <v>2365</v>
      </c>
    </row>
    <row r="43" customFormat="false" ht="39" hidden="false" customHeight="true" outlineLevel="0" collapsed="false">
      <c r="A43" s="345" t="n">
        <v>25</v>
      </c>
      <c r="B43" s="396" t="n">
        <v>11669</v>
      </c>
      <c r="C43" s="383" t="s">
        <v>2439</v>
      </c>
      <c r="D43" s="384"/>
      <c r="E43" s="418" t="s">
        <v>2360</v>
      </c>
      <c r="F43" s="411" t="s">
        <v>2440</v>
      </c>
      <c r="G43" s="365" t="str">
        <f aca="false">HYPERLINK("http://www.gardenbulbs.ru/images/summer_CL/thumbnails/"&amp;C43&amp;".jpg","фото")</f>
        <v>фото</v>
      </c>
      <c r="H43" s="412"/>
      <c r="I43" s="366" t="s">
        <v>2441</v>
      </c>
      <c r="J43" s="367" t="s">
        <v>2369</v>
      </c>
      <c r="K43" s="414" t="s">
        <v>289</v>
      </c>
      <c r="L43" s="390" t="n">
        <v>10</v>
      </c>
      <c r="M43" s="370" t="n">
        <v>291.7</v>
      </c>
      <c r="N43" s="392"/>
      <c r="O43" s="372" t="n">
        <f aca="false">IF(ISERROR(N43*M43),0,N43*M43)</f>
        <v>0</v>
      </c>
      <c r="P43" s="393" t="n">
        <v>4607109923900</v>
      </c>
      <c r="Q43" s="235" t="s">
        <v>226</v>
      </c>
      <c r="R43" s="375" t="n">
        <f aca="false">ROUND(M43/L43,2)</f>
        <v>29.17</v>
      </c>
      <c r="S43" s="394" t="s">
        <v>2439</v>
      </c>
      <c r="T43" s="395" t="s">
        <v>2365</v>
      </c>
    </row>
    <row r="44" customFormat="false" ht="35.25" hidden="false" customHeight="true" outlineLevel="0" collapsed="false">
      <c r="A44" s="345" t="n">
        <v>26</v>
      </c>
      <c r="B44" s="396" t="n">
        <v>11668</v>
      </c>
      <c r="C44" s="383" t="s">
        <v>2442</v>
      </c>
      <c r="D44" s="384"/>
      <c r="E44" s="418" t="s">
        <v>2360</v>
      </c>
      <c r="F44" s="411" t="s">
        <v>2443</v>
      </c>
      <c r="G44" s="365" t="str">
        <f aca="false">HYPERLINK("http://www.gardenbulbs.ru/images/summer_CL/thumbnails/"&amp;C44&amp;".jpg","фото")</f>
        <v>фото</v>
      </c>
      <c r="H44" s="365"/>
      <c r="I44" s="366" t="s">
        <v>2444</v>
      </c>
      <c r="J44" s="367" t="s">
        <v>2369</v>
      </c>
      <c r="K44" s="414" t="s">
        <v>289</v>
      </c>
      <c r="L44" s="390" t="n">
        <v>10</v>
      </c>
      <c r="M44" s="370" t="n">
        <v>275.2</v>
      </c>
      <c r="N44" s="392"/>
      <c r="O44" s="372" t="n">
        <f aca="false">IF(ISERROR(N44*M44),0,N44*M44)</f>
        <v>0</v>
      </c>
      <c r="P44" s="393" t="n">
        <v>4607109923917</v>
      </c>
      <c r="Q44" s="235" t="s">
        <v>226</v>
      </c>
      <c r="R44" s="375" t="n">
        <f aca="false">ROUND(M44/L44,2)</f>
        <v>27.52</v>
      </c>
      <c r="S44" s="394" t="s">
        <v>2445</v>
      </c>
      <c r="T44" s="395" t="s">
        <v>2365</v>
      </c>
    </row>
    <row r="45" customFormat="false" ht="33.75" hidden="false" customHeight="true" outlineLevel="0" collapsed="false">
      <c r="A45" s="345" t="n">
        <v>27</v>
      </c>
      <c r="B45" s="396" t="n">
        <v>11824</v>
      </c>
      <c r="C45" s="383" t="s">
        <v>2446</v>
      </c>
      <c r="D45" s="384"/>
      <c r="E45" s="418" t="s">
        <v>2360</v>
      </c>
      <c r="F45" s="411" t="s">
        <v>2447</v>
      </c>
      <c r="G45" s="365" t="str">
        <f aca="false">HYPERLINK("http://www.gardenbulbs.ru/images/summer_CL/thumbnails/"&amp;C45&amp;".jpg","фото")</f>
        <v>фото</v>
      </c>
      <c r="H45" s="412"/>
      <c r="I45" s="419" t="s">
        <v>2448</v>
      </c>
      <c r="J45" s="367" t="s">
        <v>2369</v>
      </c>
      <c r="K45" s="414" t="s">
        <v>289</v>
      </c>
      <c r="L45" s="390" t="n">
        <v>10</v>
      </c>
      <c r="M45" s="370" t="n">
        <v>304</v>
      </c>
      <c r="N45" s="392"/>
      <c r="O45" s="372" t="n">
        <f aca="false">IF(ISERROR(N45*M45),0,N45*M45)</f>
        <v>0</v>
      </c>
      <c r="P45" s="393" t="n">
        <v>4607109923931</v>
      </c>
      <c r="Q45" s="235" t="s">
        <v>226</v>
      </c>
      <c r="R45" s="375" t="n">
        <f aca="false">ROUND(M45/L45,2)</f>
        <v>30.4</v>
      </c>
      <c r="S45" s="394" t="s">
        <v>2446</v>
      </c>
      <c r="T45" s="395" t="s">
        <v>2365</v>
      </c>
    </row>
    <row r="46" customFormat="false" ht="77.25" hidden="false" customHeight="true" outlineLevel="0" collapsed="false">
      <c r="A46" s="345" t="n">
        <v>28</v>
      </c>
      <c r="B46" s="396" t="n">
        <v>2097</v>
      </c>
      <c r="C46" s="383" t="s">
        <v>2449</v>
      </c>
      <c r="D46" s="384"/>
      <c r="E46" s="385" t="s">
        <v>2360</v>
      </c>
      <c r="F46" s="386" t="s">
        <v>2450</v>
      </c>
      <c r="G46" s="387" t="str">
        <f aca="false">HYPERLINK("http://www.gardenbulbs.ru/images/summer_CL/thumbnails/"&amp;C46&amp;".jpg","фото")</f>
        <v>фото</v>
      </c>
      <c r="H46" s="388"/>
      <c r="I46" s="400" t="s">
        <v>2451</v>
      </c>
      <c r="J46" s="235" t="s">
        <v>2363</v>
      </c>
      <c r="K46" s="408" t="s">
        <v>289</v>
      </c>
      <c r="L46" s="403" t="n">
        <v>5</v>
      </c>
      <c r="M46" s="391" t="n">
        <v>297.9</v>
      </c>
      <c r="N46" s="392"/>
      <c r="O46" s="372" t="n">
        <f aca="false">IF(ISERROR(N46*M46),0,N46*M46)</f>
        <v>0</v>
      </c>
      <c r="P46" s="393" t="n">
        <v>4607109935521</v>
      </c>
      <c r="Q46" s="235"/>
      <c r="R46" s="375" t="n">
        <f aca="false">ROUND(M46/L46,2)</f>
        <v>59.58</v>
      </c>
      <c r="S46" s="394" t="s">
        <v>2449</v>
      </c>
      <c r="T46" s="395" t="s">
        <v>2365</v>
      </c>
    </row>
    <row r="47" customFormat="false" ht="38.25" hidden="false" customHeight="true" outlineLevel="0" collapsed="false">
      <c r="A47" s="345" t="n">
        <v>29</v>
      </c>
      <c r="B47" s="404" t="n">
        <v>2874</v>
      </c>
      <c r="C47" s="383" t="s">
        <v>2452</v>
      </c>
      <c r="D47" s="384"/>
      <c r="E47" s="405" t="s">
        <v>2360</v>
      </c>
      <c r="F47" s="406" t="s">
        <v>2453</v>
      </c>
      <c r="G47" s="387" t="str">
        <f aca="false">HYPERLINK("http://www.gardenbulbs.ru/images/summer_CL/thumbnails/"&amp;C47&amp;".jpg","фото")</f>
        <v>фото</v>
      </c>
      <c r="H47" s="388"/>
      <c r="I47" s="398" t="s">
        <v>2454</v>
      </c>
      <c r="J47" s="420" t="s">
        <v>2363</v>
      </c>
      <c r="K47" s="408" t="s">
        <v>289</v>
      </c>
      <c r="L47" s="403" t="n">
        <v>5</v>
      </c>
      <c r="M47" s="370" t="n">
        <v>251.4</v>
      </c>
      <c r="N47" s="392"/>
      <c r="O47" s="372" t="n">
        <f aca="false">IF(ISERROR(N47*M47),0,N47*M47)</f>
        <v>0</v>
      </c>
      <c r="P47" s="393" t="n">
        <v>4607109979006</v>
      </c>
      <c r="Q47" s="235"/>
      <c r="R47" s="375" t="n">
        <f aca="false">ROUND(M47/L47,2)</f>
        <v>50.28</v>
      </c>
      <c r="S47" s="394" t="s">
        <v>2452</v>
      </c>
      <c r="T47" s="395" t="s">
        <v>2365</v>
      </c>
    </row>
    <row r="48" customFormat="false" ht="46.5" hidden="false" customHeight="true" outlineLevel="0" collapsed="false">
      <c r="A48" s="345" t="n">
        <v>30</v>
      </c>
      <c r="B48" s="396" t="n">
        <v>6679</v>
      </c>
      <c r="C48" s="383" t="s">
        <v>2455</v>
      </c>
      <c r="D48" s="384" t="s">
        <v>2456</v>
      </c>
      <c r="E48" s="416" t="s">
        <v>2360</v>
      </c>
      <c r="F48" s="386" t="s">
        <v>2457</v>
      </c>
      <c r="G48" s="387" t="str">
        <f aca="false">HYPERLINK("http://www.gardenbulbs.ru/images/summer_CL/thumbnails/"&amp;C48&amp;".jpg","фото")</f>
        <v>фото</v>
      </c>
      <c r="H48" s="387" t="str">
        <f aca="false">HYPERLINK("http://www.gardenbulbs.ru/images/summer_CL/thumbnails/"&amp;D48&amp;".jpg","фото")</f>
        <v>фото</v>
      </c>
      <c r="I48" s="421" t="s">
        <v>2458</v>
      </c>
      <c r="J48" s="235" t="s">
        <v>2363</v>
      </c>
      <c r="K48" s="236" t="s">
        <v>289</v>
      </c>
      <c r="L48" s="403" t="n">
        <v>10</v>
      </c>
      <c r="M48" s="370" t="n">
        <v>388.6</v>
      </c>
      <c r="N48" s="392"/>
      <c r="O48" s="372" t="n">
        <f aca="false">IF(ISERROR(N48*M48),0,N48*M48)</f>
        <v>0</v>
      </c>
      <c r="P48" s="393" t="n">
        <v>4607109943236</v>
      </c>
      <c r="Q48" s="235"/>
      <c r="R48" s="375" t="n">
        <f aca="false">ROUND(M48/L48,2)</f>
        <v>38.86</v>
      </c>
      <c r="S48" s="394" t="s">
        <v>2459</v>
      </c>
      <c r="T48" s="395" t="s">
        <v>2365</v>
      </c>
    </row>
    <row r="49" customFormat="false" ht="44.25" hidden="false" customHeight="true" outlineLevel="0" collapsed="false">
      <c r="A49" s="345" t="n">
        <v>31</v>
      </c>
      <c r="B49" s="396" t="n">
        <v>7389</v>
      </c>
      <c r="C49" s="383" t="s">
        <v>2460</v>
      </c>
      <c r="D49" s="384"/>
      <c r="E49" s="385" t="s">
        <v>2360</v>
      </c>
      <c r="F49" s="386" t="s">
        <v>2461</v>
      </c>
      <c r="G49" s="387" t="str">
        <f aca="false">HYPERLINK("http://www.gardenbulbs.ru/images/summer_CL/thumbnails/"&amp;C49&amp;".jpg","фото")</f>
        <v>фото</v>
      </c>
      <c r="H49" s="388"/>
      <c r="I49" s="398" t="s">
        <v>2462</v>
      </c>
      <c r="J49" s="235" t="s">
        <v>2363</v>
      </c>
      <c r="K49" s="408" t="s">
        <v>289</v>
      </c>
      <c r="L49" s="390" t="n">
        <v>10</v>
      </c>
      <c r="M49" s="370" t="n">
        <v>266.9</v>
      </c>
      <c r="N49" s="392"/>
      <c r="O49" s="372" t="n">
        <f aca="false">IF(ISERROR(N49*M49),0,N49*M49)</f>
        <v>0</v>
      </c>
      <c r="P49" s="393" t="n">
        <v>4607109965689</v>
      </c>
      <c r="Q49" s="235"/>
      <c r="R49" s="375" t="n">
        <f aca="false">ROUND(M49/L49,2)</f>
        <v>26.69</v>
      </c>
      <c r="S49" s="394" t="s">
        <v>2460</v>
      </c>
      <c r="T49" s="395" t="s">
        <v>2365</v>
      </c>
    </row>
    <row r="50" customFormat="false" ht="42.75" hidden="false" customHeight="true" outlineLevel="0" collapsed="false">
      <c r="A50" s="345" t="n">
        <v>32</v>
      </c>
      <c r="B50" s="396" t="n">
        <v>7390</v>
      </c>
      <c r="C50" s="383" t="s">
        <v>2463</v>
      </c>
      <c r="D50" s="384"/>
      <c r="E50" s="385" t="s">
        <v>2360</v>
      </c>
      <c r="F50" s="386" t="s">
        <v>2464</v>
      </c>
      <c r="G50" s="387" t="str">
        <f aca="false">HYPERLINK("http://www.gardenbulbs.ru/images/summer_CL/thumbnails/"&amp;C50&amp;".jpg","фото")</f>
        <v>фото</v>
      </c>
      <c r="H50" s="388"/>
      <c r="I50" s="398" t="s">
        <v>2465</v>
      </c>
      <c r="J50" s="235" t="s">
        <v>2426</v>
      </c>
      <c r="K50" s="408" t="s">
        <v>289</v>
      </c>
      <c r="L50" s="390" t="n">
        <v>10</v>
      </c>
      <c r="M50" s="370" t="n">
        <v>238</v>
      </c>
      <c r="N50" s="392"/>
      <c r="O50" s="372" t="n">
        <f aca="false">IF(ISERROR(N50*M50),0,N50*M50)</f>
        <v>0</v>
      </c>
      <c r="P50" s="393" t="n">
        <v>4607109939734</v>
      </c>
      <c r="Q50" s="235"/>
      <c r="R50" s="375" t="n">
        <f aca="false">ROUND(M50/L50,2)</f>
        <v>23.8</v>
      </c>
      <c r="S50" s="394" t="s">
        <v>2463</v>
      </c>
      <c r="T50" s="395" t="s">
        <v>2365</v>
      </c>
    </row>
    <row r="51" customFormat="false" ht="33" hidden="false" customHeight="true" outlineLevel="0" collapsed="false">
      <c r="A51" s="345" t="n">
        <v>33</v>
      </c>
      <c r="B51" s="404" t="n">
        <v>73</v>
      </c>
      <c r="C51" s="383" t="s">
        <v>2466</v>
      </c>
      <c r="D51" s="384"/>
      <c r="E51" s="416" t="s">
        <v>2360</v>
      </c>
      <c r="F51" s="406" t="s">
        <v>2467</v>
      </c>
      <c r="G51" s="387" t="str">
        <f aca="false">HYPERLINK("http://www.gardenbulbs.ru/images/summer_CL/thumbnails/"&amp;C51&amp;".jpg","фото")</f>
        <v>фото</v>
      </c>
      <c r="H51" s="388"/>
      <c r="I51" s="389" t="s">
        <v>2468</v>
      </c>
      <c r="J51" s="407" t="s">
        <v>2363</v>
      </c>
      <c r="K51" s="408" t="s">
        <v>289</v>
      </c>
      <c r="L51" s="403" t="n">
        <v>10</v>
      </c>
      <c r="M51" s="370" t="n">
        <v>275.2</v>
      </c>
      <c r="N51" s="392"/>
      <c r="O51" s="372" t="n">
        <f aca="false">IF(ISERROR(N51*M51),0,N51*M51)</f>
        <v>0</v>
      </c>
      <c r="P51" s="393" t="n">
        <v>4607109979068</v>
      </c>
      <c r="Q51" s="235"/>
      <c r="R51" s="375" t="n">
        <f aca="false">ROUND(M51/L51,2)</f>
        <v>27.52</v>
      </c>
      <c r="S51" s="394" t="s">
        <v>2466</v>
      </c>
      <c r="T51" s="395" t="s">
        <v>2365</v>
      </c>
    </row>
    <row r="52" customFormat="false" ht="34.5" hidden="false" customHeight="true" outlineLevel="0" collapsed="false">
      <c r="A52" s="345" t="n">
        <v>34</v>
      </c>
      <c r="B52" s="396" t="n">
        <v>6681</v>
      </c>
      <c r="C52" s="383" t="s">
        <v>2469</v>
      </c>
      <c r="D52" s="384"/>
      <c r="E52" s="416" t="s">
        <v>2360</v>
      </c>
      <c r="F52" s="386" t="s">
        <v>2470</v>
      </c>
      <c r="G52" s="387" t="str">
        <f aca="false">HYPERLINK("http://www.gardenbulbs.ru/images/summer_CL/thumbnails/"&amp;C52&amp;".jpg","фото")</f>
        <v>фото</v>
      </c>
      <c r="H52" s="388"/>
      <c r="I52" s="400" t="s">
        <v>2471</v>
      </c>
      <c r="J52" s="235" t="s">
        <v>2363</v>
      </c>
      <c r="K52" s="408" t="s">
        <v>289</v>
      </c>
      <c r="L52" s="403" t="n">
        <v>10</v>
      </c>
      <c r="M52" s="370" t="n">
        <v>194.7</v>
      </c>
      <c r="N52" s="392"/>
      <c r="O52" s="372" t="n">
        <f aca="false">IF(ISERROR(N52*M52),0,N52*M52)</f>
        <v>0</v>
      </c>
      <c r="P52" s="393" t="n">
        <v>4607109943250</v>
      </c>
      <c r="Q52" s="235"/>
      <c r="R52" s="375" t="n">
        <f aca="false">ROUND(M52/L52,2)</f>
        <v>19.47</v>
      </c>
      <c r="S52" s="394" t="s">
        <v>2469</v>
      </c>
      <c r="T52" s="395" t="s">
        <v>2365</v>
      </c>
    </row>
    <row r="53" customFormat="false" ht="33.75" hidden="false" customHeight="true" outlineLevel="0" collapsed="false">
      <c r="A53" s="345" t="n">
        <v>35</v>
      </c>
      <c r="B53" s="396" t="n">
        <v>2449</v>
      </c>
      <c r="C53" s="383" t="s">
        <v>2472</v>
      </c>
      <c r="D53" s="384"/>
      <c r="E53" s="385" t="s">
        <v>2360</v>
      </c>
      <c r="F53" s="386" t="s">
        <v>2473</v>
      </c>
      <c r="G53" s="387" t="str">
        <f aca="false">HYPERLINK("http://www.gardenbulbs.ru/images/summer_CL/thumbnails/"&amp;C53&amp;".jpg","фото")</f>
        <v>фото</v>
      </c>
      <c r="H53" s="388"/>
      <c r="I53" s="398" t="s">
        <v>2474</v>
      </c>
      <c r="J53" s="235" t="s">
        <v>2363</v>
      </c>
      <c r="K53" s="236" t="s">
        <v>289</v>
      </c>
      <c r="L53" s="390" t="n">
        <v>10</v>
      </c>
      <c r="M53" s="370" t="n">
        <v>209.2</v>
      </c>
      <c r="N53" s="392"/>
      <c r="O53" s="372" t="n">
        <f aca="false">IF(ISERROR(N53*M53),0,N53*M53)</f>
        <v>0</v>
      </c>
      <c r="P53" s="393" t="n">
        <v>4607109966426</v>
      </c>
      <c r="Q53" s="367"/>
      <c r="R53" s="375" t="n">
        <f aca="false">ROUND(M53/L53,2)</f>
        <v>20.92</v>
      </c>
      <c r="S53" s="394" t="s">
        <v>2472</v>
      </c>
      <c r="T53" s="395" t="s">
        <v>2365</v>
      </c>
    </row>
    <row r="54" customFormat="false" ht="35.25" hidden="false" customHeight="true" outlineLevel="0" collapsed="false">
      <c r="A54" s="345" t="n">
        <v>36</v>
      </c>
      <c r="B54" s="396" t="n">
        <v>3410</v>
      </c>
      <c r="C54" s="383" t="s">
        <v>2475</v>
      </c>
      <c r="D54" s="384"/>
      <c r="E54" s="385" t="s">
        <v>2360</v>
      </c>
      <c r="F54" s="386" t="s">
        <v>2476</v>
      </c>
      <c r="G54" s="387" t="str">
        <f aca="false">HYPERLINK("http://www.gardenbulbs.ru/images/summer_CL/thumbnails/"&amp;C54&amp;".jpg","фото")</f>
        <v>фото</v>
      </c>
      <c r="H54" s="388"/>
      <c r="I54" s="389" t="s">
        <v>2477</v>
      </c>
      <c r="J54" s="235" t="s">
        <v>2478</v>
      </c>
      <c r="K54" s="236" t="s">
        <v>289</v>
      </c>
      <c r="L54" s="390" t="n">
        <v>10</v>
      </c>
      <c r="M54" s="370" t="n">
        <v>153.5</v>
      </c>
      <c r="N54" s="392"/>
      <c r="O54" s="372" t="n">
        <f aca="false">IF(ISERROR(N54*M54),0,N54*M54)</f>
        <v>0</v>
      </c>
      <c r="P54" s="393" t="n">
        <v>4607109951927</v>
      </c>
      <c r="Q54" s="367"/>
      <c r="R54" s="375" t="n">
        <f aca="false">ROUND(M54/L54,2)</f>
        <v>15.35</v>
      </c>
      <c r="S54" s="394" t="s">
        <v>2475</v>
      </c>
      <c r="T54" s="395" t="s">
        <v>2365</v>
      </c>
    </row>
    <row r="55" customFormat="false" ht="31.5" hidden="false" customHeight="true" outlineLevel="0" collapsed="false">
      <c r="A55" s="345" t="n">
        <v>37</v>
      </c>
      <c r="B55" s="396" t="n">
        <v>2640</v>
      </c>
      <c r="C55" s="383" t="s">
        <v>2479</v>
      </c>
      <c r="D55" s="384"/>
      <c r="E55" s="385" t="s">
        <v>2360</v>
      </c>
      <c r="F55" s="386" t="s">
        <v>2480</v>
      </c>
      <c r="G55" s="387" t="str">
        <f aca="false">HYPERLINK("http://www.gardenbulbs.ru/images/summer_CL/thumbnails/"&amp;C55&amp;".jpg","фото")</f>
        <v>фото</v>
      </c>
      <c r="H55" s="388"/>
      <c r="I55" s="389" t="s">
        <v>2481</v>
      </c>
      <c r="J55" s="235" t="s">
        <v>2363</v>
      </c>
      <c r="K55" s="236" t="s">
        <v>289</v>
      </c>
      <c r="L55" s="390" t="n">
        <v>10</v>
      </c>
      <c r="M55" s="370" t="n">
        <v>211.2</v>
      </c>
      <c r="N55" s="392"/>
      <c r="O55" s="372" t="n">
        <f aca="false">IF(ISERROR(N55*M55),0,N55*M55)</f>
        <v>0</v>
      </c>
      <c r="P55" s="393" t="n">
        <v>4607109956762</v>
      </c>
      <c r="Q55" s="367"/>
      <c r="R55" s="375" t="n">
        <f aca="false">ROUND(M55/L55,2)</f>
        <v>21.12</v>
      </c>
      <c r="S55" s="394" t="s">
        <v>2479</v>
      </c>
      <c r="T55" s="395" t="s">
        <v>2365</v>
      </c>
    </row>
    <row r="56" customFormat="false" ht="38.25" hidden="false" customHeight="false" outlineLevel="0" collapsed="false">
      <c r="A56" s="345" t="n">
        <v>38</v>
      </c>
      <c r="B56" s="396" t="n">
        <v>7391</v>
      </c>
      <c r="C56" s="383" t="s">
        <v>2482</v>
      </c>
      <c r="D56" s="384"/>
      <c r="E56" s="385" t="s">
        <v>2360</v>
      </c>
      <c r="F56" s="386" t="s">
        <v>2483</v>
      </c>
      <c r="G56" s="387" t="str">
        <f aca="false">HYPERLINK("http://www.gardenbulbs.ru/images/summer_CL/thumbnails/"&amp;C56&amp;".jpg","фото")</f>
        <v>фото</v>
      </c>
      <c r="H56" s="388"/>
      <c r="I56" s="398" t="s">
        <v>2484</v>
      </c>
      <c r="J56" s="235" t="s">
        <v>2363</v>
      </c>
      <c r="K56" s="236" t="s">
        <v>289</v>
      </c>
      <c r="L56" s="390" t="n">
        <v>10</v>
      </c>
      <c r="M56" s="370" t="n">
        <v>207.1</v>
      </c>
      <c r="N56" s="392"/>
      <c r="O56" s="372" t="n">
        <f aca="false">IF(ISERROR(N56*M56),0,N56*M56)</f>
        <v>0</v>
      </c>
      <c r="P56" s="393" t="n">
        <v>4607109939727</v>
      </c>
      <c r="Q56" s="367"/>
      <c r="R56" s="375" t="n">
        <f aca="false">ROUND(M56/L56,2)</f>
        <v>20.71</v>
      </c>
      <c r="S56" s="394" t="s">
        <v>2482</v>
      </c>
      <c r="T56" s="395" t="s">
        <v>2365</v>
      </c>
    </row>
    <row r="57" customFormat="false" ht="34.5" hidden="false" customHeight="true" outlineLevel="0" collapsed="false">
      <c r="A57" s="345" t="n">
        <v>39</v>
      </c>
      <c r="B57" s="396" t="n">
        <v>6683</v>
      </c>
      <c r="C57" s="383" t="s">
        <v>2485</v>
      </c>
      <c r="D57" s="384"/>
      <c r="E57" s="416" t="s">
        <v>2360</v>
      </c>
      <c r="F57" s="386" t="s">
        <v>2486</v>
      </c>
      <c r="G57" s="387" t="str">
        <f aca="false">HYPERLINK("http://www.gardenbulbs.ru/images/summer_CL/thumbnails/"&amp;C57&amp;".jpg","фото")</f>
        <v>фото</v>
      </c>
      <c r="H57" s="388"/>
      <c r="I57" s="400" t="s">
        <v>2487</v>
      </c>
      <c r="J57" s="235" t="s">
        <v>2363</v>
      </c>
      <c r="K57" s="408" t="s">
        <v>289</v>
      </c>
      <c r="L57" s="403" t="n">
        <v>10</v>
      </c>
      <c r="M57" s="370" t="n">
        <v>277.2</v>
      </c>
      <c r="N57" s="392"/>
      <c r="O57" s="372" t="n">
        <f aca="false">IF(ISERROR(N57*M57),0,N57*M57)</f>
        <v>0</v>
      </c>
      <c r="P57" s="393" t="n">
        <v>4607109943274</v>
      </c>
      <c r="Q57" s="367"/>
      <c r="R57" s="375" t="n">
        <f aca="false">ROUND(M57/L57,2)</f>
        <v>27.72</v>
      </c>
      <c r="S57" s="394" t="s">
        <v>2485</v>
      </c>
      <c r="T57" s="395" t="s">
        <v>2365</v>
      </c>
    </row>
    <row r="58" customFormat="false" ht="41.25" hidden="false" customHeight="true" outlineLevel="0" collapsed="false">
      <c r="A58" s="345" t="n">
        <v>40</v>
      </c>
      <c r="B58" s="396" t="n">
        <v>6686</v>
      </c>
      <c r="C58" s="383" t="s">
        <v>2488</v>
      </c>
      <c r="D58" s="384"/>
      <c r="E58" s="385" t="s">
        <v>2360</v>
      </c>
      <c r="F58" s="386" t="s">
        <v>2489</v>
      </c>
      <c r="G58" s="387" t="str">
        <f aca="false">HYPERLINK("http://www.gardenbulbs.ru/images/summer_CL/thumbnails/"&amp;C58&amp;".jpg","фото")</f>
        <v>фото</v>
      </c>
      <c r="H58" s="388"/>
      <c r="I58" s="400" t="s">
        <v>2490</v>
      </c>
      <c r="J58" s="235" t="s">
        <v>2491</v>
      </c>
      <c r="K58" s="408" t="s">
        <v>2492</v>
      </c>
      <c r="L58" s="390" t="n">
        <v>10</v>
      </c>
      <c r="M58" s="370" t="n">
        <v>308.2</v>
      </c>
      <c r="N58" s="392"/>
      <c r="O58" s="372" t="n">
        <f aca="false">IF(ISERROR(N58*M58),0,N58*M58)</f>
        <v>0</v>
      </c>
      <c r="P58" s="393" t="n">
        <v>4607109943304</v>
      </c>
      <c r="Q58" s="235"/>
      <c r="R58" s="375" t="n">
        <f aca="false">ROUND(M58/L58,2)</f>
        <v>30.82</v>
      </c>
      <c r="S58" s="394" t="s">
        <v>2488</v>
      </c>
      <c r="T58" s="395" t="s">
        <v>2365</v>
      </c>
    </row>
    <row r="59" customFormat="false" ht="39" hidden="false" customHeight="true" outlineLevel="0" collapsed="false">
      <c r="A59" s="345" t="n">
        <v>41</v>
      </c>
      <c r="B59" s="396" t="n">
        <v>3397</v>
      </c>
      <c r="C59" s="383" t="s">
        <v>2493</v>
      </c>
      <c r="D59" s="384"/>
      <c r="E59" s="401" t="s">
        <v>2360</v>
      </c>
      <c r="F59" s="386" t="s">
        <v>2494</v>
      </c>
      <c r="G59" s="387" t="str">
        <f aca="false">HYPERLINK("http://www.gardenbulbs.ru/images/summer_CL/thumbnails/"&amp;C59&amp;".jpg","фото")</f>
        <v>фото</v>
      </c>
      <c r="H59" s="388"/>
      <c r="I59" s="422" t="s">
        <v>2495</v>
      </c>
      <c r="J59" s="235" t="s">
        <v>2426</v>
      </c>
      <c r="K59" s="408" t="s">
        <v>289</v>
      </c>
      <c r="L59" s="390" t="n">
        <v>8</v>
      </c>
      <c r="M59" s="370" t="n">
        <v>240.1</v>
      </c>
      <c r="N59" s="392"/>
      <c r="O59" s="372" t="n">
        <f aca="false">IF(ISERROR(N59*M59),0,N59*M59)</f>
        <v>0</v>
      </c>
      <c r="P59" s="393" t="n">
        <v>4607109951910</v>
      </c>
      <c r="Q59" s="235"/>
      <c r="R59" s="375" t="n">
        <f aca="false">ROUND(M59/L59,2)</f>
        <v>30.01</v>
      </c>
      <c r="S59" s="394" t="s">
        <v>2493</v>
      </c>
      <c r="T59" s="395" t="s">
        <v>2365</v>
      </c>
    </row>
    <row r="60" customFormat="false" ht="32.25" hidden="false" customHeight="true" outlineLevel="0" collapsed="false">
      <c r="A60" s="345" t="n">
        <v>42</v>
      </c>
      <c r="B60" s="396" t="n">
        <v>1329</v>
      </c>
      <c r="C60" s="383" t="s">
        <v>2496</v>
      </c>
      <c r="D60" s="384"/>
      <c r="E60" s="385" t="s">
        <v>2360</v>
      </c>
      <c r="F60" s="386" t="s">
        <v>2497</v>
      </c>
      <c r="G60" s="387" t="str">
        <f aca="false">HYPERLINK("http://www.gardenbulbs.ru/images/summer_CL/thumbnails/"&amp;C60&amp;".jpg","фото")</f>
        <v>фото</v>
      </c>
      <c r="H60" s="388"/>
      <c r="I60" s="398" t="s">
        <v>2498</v>
      </c>
      <c r="J60" s="235" t="s">
        <v>2363</v>
      </c>
      <c r="K60" s="236" t="s">
        <v>289</v>
      </c>
      <c r="L60" s="390" t="n">
        <v>10</v>
      </c>
      <c r="M60" s="370" t="n">
        <v>203</v>
      </c>
      <c r="N60" s="392"/>
      <c r="O60" s="372" t="n">
        <f aca="false">IF(ISERROR(N60*M60),0,N60*M60)</f>
        <v>0</v>
      </c>
      <c r="P60" s="393" t="n">
        <v>4607109963050</v>
      </c>
      <c r="Q60" s="235"/>
      <c r="R60" s="375" t="n">
        <f aca="false">ROUND(M60/L60,2)</f>
        <v>20.3</v>
      </c>
      <c r="S60" s="394" t="s">
        <v>2496</v>
      </c>
      <c r="T60" s="395" t="s">
        <v>2365</v>
      </c>
    </row>
    <row r="61" customFormat="false" ht="58.5" hidden="false" customHeight="true" outlineLevel="0" collapsed="false">
      <c r="A61" s="345" t="n">
        <v>43</v>
      </c>
      <c r="B61" s="396" t="n">
        <v>6660</v>
      </c>
      <c r="C61" s="383" t="s">
        <v>2499</v>
      </c>
      <c r="D61" s="384" t="s">
        <v>2500</v>
      </c>
      <c r="E61" s="385" t="s">
        <v>2360</v>
      </c>
      <c r="F61" s="386" t="s">
        <v>2501</v>
      </c>
      <c r="G61" s="387" t="str">
        <f aca="false">HYPERLINK("http://www.gardenbulbs.ru/images/summer_CL/thumbnails/"&amp;C61&amp;".jpg","фото")</f>
        <v>фото</v>
      </c>
      <c r="H61" s="387" t="str">
        <f aca="false">HYPERLINK("http://www.gardenbulbs.ru/images/summer_CL/thumbnails/"&amp;D61&amp;".jpg","фото")</f>
        <v>фото</v>
      </c>
      <c r="I61" s="400" t="s">
        <v>2502</v>
      </c>
      <c r="J61" s="235" t="s">
        <v>2478</v>
      </c>
      <c r="K61" s="408" t="s">
        <v>247</v>
      </c>
      <c r="L61" s="390" t="n">
        <v>5</v>
      </c>
      <c r="M61" s="370" t="n">
        <v>254.5</v>
      </c>
      <c r="N61" s="392"/>
      <c r="O61" s="372" t="n">
        <f aca="false">IF(ISERROR(N61*M61),0,N61*M61)</f>
        <v>0</v>
      </c>
      <c r="P61" s="393" t="n">
        <v>4607109943045</v>
      </c>
      <c r="Q61" s="235"/>
      <c r="R61" s="375" t="n">
        <f aca="false">ROUND(M61/L61,2)</f>
        <v>50.9</v>
      </c>
      <c r="S61" s="394" t="s">
        <v>2499</v>
      </c>
      <c r="T61" s="395" t="s">
        <v>2365</v>
      </c>
    </row>
    <row r="62" customFormat="false" ht="39" hidden="false" customHeight="true" outlineLevel="0" collapsed="false">
      <c r="A62" s="345" t="n">
        <v>44</v>
      </c>
      <c r="B62" s="396" t="n">
        <v>6025</v>
      </c>
      <c r="C62" s="383" t="s">
        <v>2503</v>
      </c>
      <c r="D62" s="384"/>
      <c r="E62" s="385" t="s">
        <v>2360</v>
      </c>
      <c r="F62" s="397" t="s">
        <v>2504</v>
      </c>
      <c r="G62" s="387" t="str">
        <f aca="false">HYPERLINK("http://www.gardenbulbs.ru/images/summer_CL/thumbnails/"&amp;C62&amp;".jpg","фото")</f>
        <v>фото</v>
      </c>
      <c r="H62" s="387"/>
      <c r="I62" s="398" t="s">
        <v>2505</v>
      </c>
      <c r="J62" s="235" t="s">
        <v>2363</v>
      </c>
      <c r="K62" s="236" t="s">
        <v>2492</v>
      </c>
      <c r="L62" s="390" t="n">
        <v>10</v>
      </c>
      <c r="M62" s="370" t="n">
        <v>157.6</v>
      </c>
      <c r="N62" s="392"/>
      <c r="O62" s="372" t="n">
        <f aca="false">IF(ISERROR(N62*M62),0,N62*M62)</f>
        <v>0</v>
      </c>
      <c r="P62" s="393" t="n">
        <v>4607109959503</v>
      </c>
      <c r="Q62" s="367"/>
      <c r="R62" s="375" t="n">
        <f aca="false">ROUND(M62/L62,2)</f>
        <v>15.76</v>
      </c>
      <c r="S62" s="394" t="s">
        <v>2503</v>
      </c>
      <c r="T62" s="395" t="s">
        <v>2365</v>
      </c>
    </row>
    <row r="63" customFormat="false" ht="31.5" hidden="false" customHeight="true" outlineLevel="0" collapsed="false">
      <c r="A63" s="345" t="n">
        <v>45</v>
      </c>
      <c r="B63" s="396" t="n">
        <v>2617</v>
      </c>
      <c r="C63" s="383" t="s">
        <v>2506</v>
      </c>
      <c r="D63" s="384"/>
      <c r="E63" s="385" t="s">
        <v>2360</v>
      </c>
      <c r="F63" s="386" t="s">
        <v>2507</v>
      </c>
      <c r="G63" s="387" t="str">
        <f aca="false">HYPERLINK("http://www.gardenbulbs.ru/images/summer_CL/thumbnails/"&amp;C63&amp;".jpg","фото")</f>
        <v>фото</v>
      </c>
      <c r="H63" s="388"/>
      <c r="I63" s="389" t="s">
        <v>2508</v>
      </c>
      <c r="J63" s="235" t="s">
        <v>2369</v>
      </c>
      <c r="K63" s="236" t="s">
        <v>289</v>
      </c>
      <c r="L63" s="390" t="n">
        <v>10</v>
      </c>
      <c r="M63" s="370" t="n">
        <v>265.9</v>
      </c>
      <c r="N63" s="392"/>
      <c r="O63" s="372" t="n">
        <f aca="false">IF(ISERROR(N63*M63),0,N63*M63)</f>
        <v>0</v>
      </c>
      <c r="P63" s="393" t="n">
        <v>4607109956434</v>
      </c>
      <c r="Q63" s="235"/>
      <c r="R63" s="375" t="n">
        <f aca="false">ROUND(M63/L63,2)</f>
        <v>26.59</v>
      </c>
      <c r="S63" s="394" t="s">
        <v>2506</v>
      </c>
      <c r="T63" s="395" t="s">
        <v>2365</v>
      </c>
    </row>
    <row r="64" customFormat="false" ht="49.5" hidden="false" customHeight="true" outlineLevel="0" collapsed="false">
      <c r="A64" s="345" t="n">
        <v>46</v>
      </c>
      <c r="B64" s="396" t="n">
        <v>6689</v>
      </c>
      <c r="C64" s="383" t="s">
        <v>2509</v>
      </c>
      <c r="D64" s="384" t="s">
        <v>2510</v>
      </c>
      <c r="E64" s="416" t="s">
        <v>2360</v>
      </c>
      <c r="F64" s="386" t="s">
        <v>2511</v>
      </c>
      <c r="G64" s="387" t="str">
        <f aca="false">HYPERLINK("http://www.gardenbulbs.ru/images/summer_CL/thumbnails/"&amp;C64&amp;".jpg","фото")</f>
        <v>фото</v>
      </c>
      <c r="H64" s="387" t="str">
        <f aca="false">HYPERLINK("http://www.gardenbulbs.ru/images/summer_CL/thumbnails/"&amp;D64&amp;".jpg","фото")</f>
        <v>фото</v>
      </c>
      <c r="I64" s="400" t="s">
        <v>2512</v>
      </c>
      <c r="J64" s="235" t="s">
        <v>2363</v>
      </c>
      <c r="K64" s="236" t="s">
        <v>2379</v>
      </c>
      <c r="L64" s="403" t="n">
        <v>5</v>
      </c>
      <c r="M64" s="370" t="n">
        <v>266.9</v>
      </c>
      <c r="N64" s="392"/>
      <c r="O64" s="372" t="n">
        <f aca="false">IF(ISERROR(N64*M64),0,N64*M64)</f>
        <v>0</v>
      </c>
      <c r="P64" s="393" t="n">
        <v>4607109943335</v>
      </c>
      <c r="Q64" s="235"/>
      <c r="R64" s="375" t="n">
        <f aca="false">ROUND(M64/L64,2)</f>
        <v>53.38</v>
      </c>
      <c r="S64" s="394" t="s">
        <v>2513</v>
      </c>
      <c r="T64" s="395" t="s">
        <v>2365</v>
      </c>
    </row>
    <row r="65" customFormat="false" ht="32.25" hidden="false" customHeight="true" outlineLevel="0" collapsed="false">
      <c r="A65" s="345" t="n">
        <v>47</v>
      </c>
      <c r="B65" s="404" t="n">
        <v>2921</v>
      </c>
      <c r="C65" s="383" t="s">
        <v>2514</v>
      </c>
      <c r="D65" s="384"/>
      <c r="E65" s="416" t="s">
        <v>2360</v>
      </c>
      <c r="F65" s="406" t="s">
        <v>2515</v>
      </c>
      <c r="G65" s="387" t="str">
        <f aca="false">HYPERLINK("http://www.gardenbulbs.ru/images/summer_CL/thumbnails/"&amp;C65&amp;".jpg","фото")</f>
        <v>фото</v>
      </c>
      <c r="H65" s="387"/>
      <c r="I65" s="398" t="s">
        <v>2516</v>
      </c>
      <c r="J65" s="407" t="s">
        <v>2363</v>
      </c>
      <c r="K65" s="236" t="s">
        <v>289</v>
      </c>
      <c r="L65" s="403" t="n">
        <v>10</v>
      </c>
      <c r="M65" s="370" t="n">
        <v>209.2</v>
      </c>
      <c r="N65" s="392"/>
      <c r="O65" s="372" t="n">
        <f aca="false">IF(ISERROR(N65*M65),0,N65*M65)</f>
        <v>0</v>
      </c>
      <c r="P65" s="393" t="n">
        <v>4607109978993</v>
      </c>
      <c r="Q65" s="235"/>
      <c r="R65" s="375" t="n">
        <f aca="false">ROUND(M65/L65,2)</f>
        <v>20.92</v>
      </c>
      <c r="S65" s="394" t="s">
        <v>2514</v>
      </c>
      <c r="T65" s="395" t="s">
        <v>2365</v>
      </c>
    </row>
    <row r="66" customFormat="false" ht="71.25" hidden="false" customHeight="true" outlineLevel="0" collapsed="false">
      <c r="A66" s="345" t="n">
        <v>48</v>
      </c>
      <c r="B66" s="396" t="n">
        <v>3286</v>
      </c>
      <c r="C66" s="383" t="s">
        <v>2517</v>
      </c>
      <c r="D66" s="384"/>
      <c r="E66" s="385" t="s">
        <v>2360</v>
      </c>
      <c r="F66" s="386" t="s">
        <v>2518</v>
      </c>
      <c r="G66" s="387" t="str">
        <f aca="false">HYPERLINK("http://www.gardenbulbs.ru/images/summer_CL/thumbnails/"&amp;C66&amp;".jpg","фото")</f>
        <v>фото</v>
      </c>
      <c r="H66" s="388"/>
      <c r="I66" s="400" t="s">
        <v>2519</v>
      </c>
      <c r="J66" s="235" t="s">
        <v>2363</v>
      </c>
      <c r="K66" s="408" t="s">
        <v>289</v>
      </c>
      <c r="L66" s="390" t="n">
        <v>10</v>
      </c>
      <c r="M66" s="370" t="n">
        <v>219.5</v>
      </c>
      <c r="N66" s="392"/>
      <c r="O66" s="372" t="n">
        <f aca="false">IF(ISERROR(N66*M66),0,N66*M66)</f>
        <v>0</v>
      </c>
      <c r="P66" s="393" t="n">
        <v>4607109951934</v>
      </c>
      <c r="Q66" s="235"/>
      <c r="R66" s="375" t="n">
        <f aca="false">ROUND(M66/L66,2)</f>
        <v>21.95</v>
      </c>
      <c r="S66" s="394" t="s">
        <v>2517</v>
      </c>
      <c r="T66" s="395" t="s">
        <v>2365</v>
      </c>
    </row>
    <row r="67" customFormat="false" ht="53.25" hidden="false" customHeight="true" outlineLevel="0" collapsed="false">
      <c r="A67" s="345" t="n">
        <v>49</v>
      </c>
      <c r="B67" s="396" t="n">
        <v>7393</v>
      </c>
      <c r="C67" s="383" t="s">
        <v>2520</v>
      </c>
      <c r="D67" s="384"/>
      <c r="E67" s="401" t="s">
        <v>2360</v>
      </c>
      <c r="F67" s="386" t="s">
        <v>2521</v>
      </c>
      <c r="G67" s="387" t="str">
        <f aca="false">HYPERLINK("http://www.gardenbulbs.ru/images/summer_CL/thumbnails/"&amp;C67&amp;".jpg","фото")</f>
        <v>фото</v>
      </c>
      <c r="H67" s="388"/>
      <c r="I67" s="422" t="s">
        <v>2522</v>
      </c>
      <c r="J67" s="235" t="s">
        <v>2363</v>
      </c>
      <c r="K67" s="408" t="s">
        <v>2364</v>
      </c>
      <c r="L67" s="390" t="n">
        <v>8</v>
      </c>
      <c r="M67" s="370" t="n">
        <v>281.4</v>
      </c>
      <c r="N67" s="392"/>
      <c r="O67" s="372" t="n">
        <f aca="false">IF(ISERROR(N67*M67),0,N67*M67)</f>
        <v>0</v>
      </c>
      <c r="P67" s="393" t="n">
        <v>4607109939703</v>
      </c>
      <c r="Q67" s="235"/>
      <c r="R67" s="375" t="n">
        <f aca="false">ROUND(M67/L67,2)</f>
        <v>35.18</v>
      </c>
      <c r="S67" s="394" t="s">
        <v>2520</v>
      </c>
      <c r="T67" s="395" t="s">
        <v>2365</v>
      </c>
    </row>
    <row r="68" customFormat="false" ht="44.25" hidden="false" customHeight="true" outlineLevel="0" collapsed="false">
      <c r="A68" s="345" t="n">
        <v>50</v>
      </c>
      <c r="B68" s="396" t="n">
        <v>2753</v>
      </c>
      <c r="C68" s="383" t="s">
        <v>2523</v>
      </c>
      <c r="D68" s="384"/>
      <c r="E68" s="385" t="s">
        <v>2360</v>
      </c>
      <c r="F68" s="386" t="s">
        <v>2524</v>
      </c>
      <c r="G68" s="387" t="str">
        <f aca="false">HYPERLINK("http://www.gardenbulbs.ru/images/summer_CL/thumbnails/"&amp;C68&amp;".jpg","фото")</f>
        <v>фото</v>
      </c>
      <c r="H68" s="388"/>
      <c r="I68" s="398" t="s">
        <v>2525</v>
      </c>
      <c r="J68" s="235" t="s">
        <v>2369</v>
      </c>
      <c r="K68" s="236" t="s">
        <v>289</v>
      </c>
      <c r="L68" s="390" t="n">
        <v>10</v>
      </c>
      <c r="M68" s="370" t="n">
        <v>163.8</v>
      </c>
      <c r="N68" s="392"/>
      <c r="O68" s="372" t="n">
        <f aca="false">IF(ISERROR(N68*M68),0,N68*M68)</f>
        <v>0</v>
      </c>
      <c r="P68" s="393" t="n">
        <v>4607109967522</v>
      </c>
      <c r="Q68" s="235"/>
      <c r="R68" s="375" t="n">
        <f aca="false">ROUND(M68/L68,2)</f>
        <v>16.38</v>
      </c>
      <c r="S68" s="394" t="s">
        <v>2523</v>
      </c>
      <c r="T68" s="395" t="s">
        <v>2365</v>
      </c>
    </row>
    <row r="69" customFormat="false" ht="53.25" hidden="false" customHeight="true" outlineLevel="0" collapsed="false">
      <c r="A69" s="345" t="n">
        <v>51</v>
      </c>
      <c r="B69" s="396" t="n">
        <v>11664</v>
      </c>
      <c r="C69" s="383" t="s">
        <v>2526</v>
      </c>
      <c r="D69" s="384"/>
      <c r="E69" s="410" t="s">
        <v>2360</v>
      </c>
      <c r="F69" s="411" t="s">
        <v>2527</v>
      </c>
      <c r="G69" s="365" t="str">
        <f aca="false">HYPERLINK("http://www.gardenbulbs.ru/images/summer_CL/thumbnails/"&amp;C69&amp;".jpg","фото")</f>
        <v>фото</v>
      </c>
      <c r="H69" s="412"/>
      <c r="I69" s="411" t="s">
        <v>2528</v>
      </c>
      <c r="J69" s="367" t="s">
        <v>2363</v>
      </c>
      <c r="K69" s="414" t="s">
        <v>2364</v>
      </c>
      <c r="L69" s="390" t="n">
        <v>2</v>
      </c>
      <c r="M69" s="370" t="n">
        <v>731.1</v>
      </c>
      <c r="N69" s="392"/>
      <c r="O69" s="372" t="n">
        <f aca="false">IF(ISERROR(N69*M69),0,N69*M69)</f>
        <v>0</v>
      </c>
      <c r="P69" s="393" t="n">
        <v>4607109923955</v>
      </c>
      <c r="Q69" s="235" t="s">
        <v>226</v>
      </c>
      <c r="R69" s="375" t="n">
        <f aca="false">ROUND(M69/L69,2)</f>
        <v>365.55</v>
      </c>
      <c r="S69" s="394" t="s">
        <v>2529</v>
      </c>
      <c r="T69" s="395" t="s">
        <v>2365</v>
      </c>
    </row>
    <row r="70" customFormat="false" ht="59.25" hidden="false" customHeight="true" outlineLevel="0" collapsed="false">
      <c r="A70" s="345" t="n">
        <v>52</v>
      </c>
      <c r="B70" s="396" t="n">
        <v>3240</v>
      </c>
      <c r="C70" s="383" t="s">
        <v>2530</v>
      </c>
      <c r="D70" s="384"/>
      <c r="E70" s="385" t="s">
        <v>2360</v>
      </c>
      <c r="F70" s="386" t="s">
        <v>2531</v>
      </c>
      <c r="G70" s="387" t="str">
        <f aca="false">HYPERLINK("http://www.gardenbulbs.ru/images/summer_CL/thumbnails/"&amp;C70&amp;".jpg","фото")</f>
        <v>фото</v>
      </c>
      <c r="H70" s="388"/>
      <c r="I70" s="389" t="s">
        <v>2532</v>
      </c>
      <c r="J70" s="235" t="s">
        <v>2363</v>
      </c>
      <c r="K70" s="236" t="s">
        <v>2364</v>
      </c>
      <c r="L70" s="390" t="n">
        <v>5</v>
      </c>
      <c r="M70" s="370" t="n">
        <v>354.6</v>
      </c>
      <c r="N70" s="392"/>
      <c r="O70" s="372" t="n">
        <f aca="false">IF(ISERROR(N70*M70),0,N70*M70)</f>
        <v>0</v>
      </c>
      <c r="P70" s="393" t="n">
        <v>4607109951897</v>
      </c>
      <c r="Q70" s="235"/>
      <c r="R70" s="375" t="n">
        <f aca="false">ROUND(M70/L70,2)</f>
        <v>70.92</v>
      </c>
      <c r="S70" s="394" t="s">
        <v>2530</v>
      </c>
      <c r="T70" s="395" t="s">
        <v>2365</v>
      </c>
    </row>
    <row r="71" customFormat="false" ht="32.25" hidden="false" customHeight="true" outlineLevel="0" collapsed="false">
      <c r="A71" s="345" t="n">
        <v>53</v>
      </c>
      <c r="B71" s="396" t="n">
        <v>1330</v>
      </c>
      <c r="C71" s="383" t="s">
        <v>2533</v>
      </c>
      <c r="D71" s="384"/>
      <c r="E71" s="385" t="s">
        <v>2360</v>
      </c>
      <c r="F71" s="386" t="s">
        <v>2534</v>
      </c>
      <c r="G71" s="387" t="str">
        <f aca="false">HYPERLINK("http://www.gardenbulbs.ru/images/summer_CL/thumbnails/"&amp;C71&amp;".jpg","фото")</f>
        <v>фото</v>
      </c>
      <c r="H71" s="388"/>
      <c r="I71" s="389" t="s">
        <v>2535</v>
      </c>
      <c r="J71" s="235" t="s">
        <v>2363</v>
      </c>
      <c r="K71" s="236" t="s">
        <v>289</v>
      </c>
      <c r="L71" s="390" t="n">
        <v>10</v>
      </c>
      <c r="M71" s="370" t="n">
        <v>194.7</v>
      </c>
      <c r="N71" s="392"/>
      <c r="O71" s="372" t="n">
        <f aca="false">IF(ISERROR(N71*M71),0,N71*M71)</f>
        <v>0</v>
      </c>
      <c r="P71" s="393" t="n">
        <v>4607109963166</v>
      </c>
      <c r="Q71" s="235"/>
      <c r="R71" s="375" t="n">
        <f aca="false">ROUND(M71/L71,2)</f>
        <v>19.47</v>
      </c>
      <c r="S71" s="394" t="s">
        <v>2533</v>
      </c>
      <c r="T71" s="395" t="s">
        <v>2365</v>
      </c>
    </row>
    <row r="72" customFormat="false" ht="30.75" hidden="false" customHeight="true" outlineLevel="0" collapsed="false">
      <c r="A72" s="345" t="n">
        <v>54</v>
      </c>
      <c r="B72" s="396" t="n">
        <v>3312</v>
      </c>
      <c r="C72" s="383" t="s">
        <v>2536</v>
      </c>
      <c r="D72" s="384"/>
      <c r="E72" s="385" t="s">
        <v>2360</v>
      </c>
      <c r="F72" s="386" t="s">
        <v>2537</v>
      </c>
      <c r="G72" s="387" t="str">
        <f aca="false">HYPERLINK("http://www.gardenbulbs.ru/images/summer_CL/thumbnails/"&amp;C72&amp;".jpg","фото")</f>
        <v>фото</v>
      </c>
      <c r="H72" s="388"/>
      <c r="I72" s="389" t="s">
        <v>2538</v>
      </c>
      <c r="J72" s="235" t="s">
        <v>2363</v>
      </c>
      <c r="K72" s="236" t="s">
        <v>289</v>
      </c>
      <c r="L72" s="390" t="n">
        <v>10</v>
      </c>
      <c r="M72" s="370" t="n">
        <v>277.2</v>
      </c>
      <c r="N72" s="392"/>
      <c r="O72" s="372" t="n">
        <f aca="false">IF(ISERROR(N72*M72),0,N72*M72)</f>
        <v>0</v>
      </c>
      <c r="P72" s="393" t="n">
        <v>4607109951880</v>
      </c>
      <c r="Q72" s="235"/>
      <c r="R72" s="375" t="n">
        <f aca="false">ROUND(M72/L72,2)</f>
        <v>27.72</v>
      </c>
      <c r="S72" s="394" t="s">
        <v>2536</v>
      </c>
      <c r="T72" s="395" t="s">
        <v>2365</v>
      </c>
    </row>
    <row r="73" customFormat="false" ht="31.5" hidden="false" customHeight="true" outlineLevel="0" collapsed="false">
      <c r="A73" s="345" t="n">
        <v>55</v>
      </c>
      <c r="B73" s="396" t="n">
        <v>862</v>
      </c>
      <c r="C73" s="383" t="s">
        <v>2539</v>
      </c>
      <c r="D73" s="384"/>
      <c r="E73" s="385" t="s">
        <v>2360</v>
      </c>
      <c r="F73" s="386" t="s">
        <v>2540</v>
      </c>
      <c r="G73" s="387" t="str">
        <f aca="false">HYPERLINK("http://www.gardenbulbs.ru/images/summer_CL/thumbnails/"&amp;C73&amp;".jpg","фото")</f>
        <v>фото</v>
      </c>
      <c r="H73" s="388"/>
      <c r="I73" s="398" t="s">
        <v>2541</v>
      </c>
      <c r="J73" s="235" t="s">
        <v>2363</v>
      </c>
      <c r="K73" s="236" t="s">
        <v>289</v>
      </c>
      <c r="L73" s="390" t="n">
        <v>10</v>
      </c>
      <c r="M73" s="370" t="n">
        <v>256.6</v>
      </c>
      <c r="N73" s="392"/>
      <c r="O73" s="372" t="n">
        <f aca="false">IF(ISERROR(N73*M73),0,N73*M73)</f>
        <v>0</v>
      </c>
      <c r="P73" s="393" t="n">
        <v>4607109956564</v>
      </c>
      <c r="Q73" s="235"/>
      <c r="R73" s="375" t="n">
        <f aca="false">ROUND(M73/L73,2)</f>
        <v>25.66</v>
      </c>
      <c r="S73" s="394" t="s">
        <v>2539</v>
      </c>
      <c r="T73" s="395" t="s">
        <v>2365</v>
      </c>
    </row>
    <row r="74" customFormat="false" ht="41.25" hidden="false" customHeight="true" outlineLevel="0" collapsed="false">
      <c r="A74" s="345" t="n">
        <v>56</v>
      </c>
      <c r="B74" s="396" t="n">
        <v>7394</v>
      </c>
      <c r="C74" s="383" t="s">
        <v>2542</v>
      </c>
      <c r="D74" s="384"/>
      <c r="E74" s="385" t="s">
        <v>2360</v>
      </c>
      <c r="F74" s="386" t="s">
        <v>2543</v>
      </c>
      <c r="G74" s="387" t="str">
        <f aca="false">HYPERLINK("http://www.gardenbulbs.ru/images/summer_CL/thumbnails/"&amp;C74&amp;".jpg","фото")</f>
        <v>фото</v>
      </c>
      <c r="H74" s="388"/>
      <c r="I74" s="421" t="s">
        <v>2544</v>
      </c>
      <c r="J74" s="235" t="s">
        <v>2426</v>
      </c>
      <c r="K74" s="236" t="s">
        <v>289</v>
      </c>
      <c r="L74" s="390" t="n">
        <v>10</v>
      </c>
      <c r="M74" s="370" t="n">
        <v>318.5</v>
      </c>
      <c r="N74" s="392"/>
      <c r="O74" s="372" t="n">
        <f aca="false">IF(ISERROR(N74*M74),0,N74*M74)</f>
        <v>0</v>
      </c>
      <c r="P74" s="393" t="n">
        <v>4607109939697</v>
      </c>
      <c r="Q74" s="235"/>
      <c r="R74" s="375" t="n">
        <f aca="false">ROUND(M74/L74,2)</f>
        <v>31.85</v>
      </c>
      <c r="S74" s="394" t="s">
        <v>2542</v>
      </c>
      <c r="T74" s="395" t="s">
        <v>2365</v>
      </c>
    </row>
    <row r="75" customFormat="false" ht="38.25" hidden="false" customHeight="true" outlineLevel="0" collapsed="false">
      <c r="A75" s="345" t="n">
        <v>57</v>
      </c>
      <c r="B75" s="396" t="n">
        <v>7395</v>
      </c>
      <c r="C75" s="383" t="s">
        <v>2545</v>
      </c>
      <c r="D75" s="384"/>
      <c r="E75" s="385" t="s">
        <v>2360</v>
      </c>
      <c r="F75" s="386" t="s">
        <v>2546</v>
      </c>
      <c r="G75" s="387" t="str">
        <f aca="false">HYPERLINK("http://www.gardenbulbs.ru/images/summer_CL/thumbnails/"&amp;C75&amp;".jpg","фото")</f>
        <v>фото</v>
      </c>
      <c r="H75" s="388"/>
      <c r="I75" s="398" t="s">
        <v>2547</v>
      </c>
      <c r="J75" s="235" t="s">
        <v>2369</v>
      </c>
      <c r="K75" s="236" t="s">
        <v>289</v>
      </c>
      <c r="L75" s="390" t="n">
        <v>10</v>
      </c>
      <c r="M75" s="370" t="n">
        <v>236</v>
      </c>
      <c r="N75" s="392"/>
      <c r="O75" s="372" t="n">
        <f aca="false">IF(ISERROR(N75*M75),0,N75*M75)</f>
        <v>0</v>
      </c>
      <c r="P75" s="393" t="n">
        <v>4607109939680</v>
      </c>
      <c r="Q75" s="235"/>
      <c r="R75" s="375" t="n">
        <f aca="false">ROUND(M75/L75,2)</f>
        <v>23.6</v>
      </c>
      <c r="S75" s="394" t="s">
        <v>2545</v>
      </c>
      <c r="T75" s="395" t="s">
        <v>2365</v>
      </c>
    </row>
    <row r="76" customFormat="false" ht="47.25" hidden="false" customHeight="true" outlineLevel="0" collapsed="false">
      <c r="A76" s="345" t="n">
        <v>58</v>
      </c>
      <c r="B76" s="396" t="n">
        <v>2422</v>
      </c>
      <c r="C76" s="383" t="s">
        <v>2548</v>
      </c>
      <c r="D76" s="384"/>
      <c r="E76" s="385" t="s">
        <v>2360</v>
      </c>
      <c r="F76" s="386" t="s">
        <v>2549</v>
      </c>
      <c r="G76" s="387" t="str">
        <f aca="false">HYPERLINK("http://www.gardenbulbs.ru/images/summer_CL/thumbnails/"&amp;C76&amp;".jpg","фото")</f>
        <v>фото</v>
      </c>
      <c r="H76" s="388"/>
      <c r="I76" s="389" t="s">
        <v>2550</v>
      </c>
      <c r="J76" s="235" t="s">
        <v>2369</v>
      </c>
      <c r="K76" s="236" t="s">
        <v>289</v>
      </c>
      <c r="L76" s="390" t="n">
        <v>8</v>
      </c>
      <c r="M76" s="391" t="n">
        <v>248.3</v>
      </c>
      <c r="N76" s="392"/>
      <c r="O76" s="372" t="n">
        <f aca="false">IF(ISERROR(N76*M76),0,N76*M76)</f>
        <v>0</v>
      </c>
      <c r="P76" s="393" t="n">
        <v>4607109966433</v>
      </c>
      <c r="Q76" s="235"/>
      <c r="R76" s="375" t="n">
        <f aca="false">ROUND(M76/L76,2)</f>
        <v>31.04</v>
      </c>
      <c r="S76" s="394" t="s">
        <v>2548</v>
      </c>
      <c r="T76" s="395" t="s">
        <v>2365</v>
      </c>
    </row>
    <row r="77" customFormat="false" ht="35.25" hidden="false" customHeight="true" outlineLevel="0" collapsed="false">
      <c r="A77" s="345" t="n">
        <v>59</v>
      </c>
      <c r="B77" s="396" t="n">
        <v>2625</v>
      </c>
      <c r="C77" s="383" t="s">
        <v>2551</v>
      </c>
      <c r="D77" s="384"/>
      <c r="E77" s="385" t="s">
        <v>2360</v>
      </c>
      <c r="F77" s="386" t="s">
        <v>2552</v>
      </c>
      <c r="G77" s="387" t="str">
        <f aca="false">HYPERLINK("http://www.gardenbulbs.ru/images/summer_CL/thumbnails/"&amp;C77&amp;".jpg","фото")</f>
        <v>фото</v>
      </c>
      <c r="H77" s="388"/>
      <c r="I77" s="398" t="s">
        <v>2553</v>
      </c>
      <c r="J77" s="235" t="s">
        <v>2369</v>
      </c>
      <c r="K77" s="236" t="s">
        <v>289</v>
      </c>
      <c r="L77" s="390" t="n">
        <v>10</v>
      </c>
      <c r="M77" s="370" t="n">
        <v>236</v>
      </c>
      <c r="N77" s="392"/>
      <c r="O77" s="372" t="n">
        <f aca="false">IF(ISERROR(N77*M77),0,N77*M77)</f>
        <v>0</v>
      </c>
      <c r="P77" s="393" t="n">
        <v>4607109956588</v>
      </c>
      <c r="Q77" s="235"/>
      <c r="R77" s="375" t="n">
        <f aca="false">ROUND(M77/L77,2)</f>
        <v>23.6</v>
      </c>
      <c r="S77" s="394" t="s">
        <v>2551</v>
      </c>
      <c r="T77" s="395" t="s">
        <v>2365</v>
      </c>
    </row>
    <row r="78" customFormat="false" ht="33" hidden="false" customHeight="true" outlineLevel="0" collapsed="false">
      <c r="A78" s="345" t="n">
        <v>60</v>
      </c>
      <c r="B78" s="423" t="n">
        <v>1331</v>
      </c>
      <c r="C78" s="383" t="s">
        <v>2554</v>
      </c>
      <c r="D78" s="384"/>
      <c r="E78" s="385" t="s">
        <v>2360</v>
      </c>
      <c r="F78" s="386" t="s">
        <v>2555</v>
      </c>
      <c r="G78" s="387" t="str">
        <f aca="false">HYPERLINK("http://www.gardenbulbs.ru/images/summer_CL/thumbnails/"&amp;C78&amp;".jpg","фото")</f>
        <v>фото</v>
      </c>
      <c r="H78" s="388"/>
      <c r="I78" s="389" t="s">
        <v>2556</v>
      </c>
      <c r="J78" s="235" t="s">
        <v>2369</v>
      </c>
      <c r="K78" s="236" t="s">
        <v>289</v>
      </c>
      <c r="L78" s="390" t="n">
        <v>10</v>
      </c>
      <c r="M78" s="370" t="n">
        <v>254.5</v>
      </c>
      <c r="N78" s="392"/>
      <c r="O78" s="372" t="n">
        <f aca="false">IF(ISERROR(N78*M78),0,N78*M78)</f>
        <v>0</v>
      </c>
      <c r="P78" s="393" t="n">
        <v>4607109966440</v>
      </c>
      <c r="Q78" s="235"/>
      <c r="R78" s="375" t="n">
        <f aca="false">ROUND(M78/L78,2)</f>
        <v>25.45</v>
      </c>
      <c r="S78" s="394" t="s">
        <v>2554</v>
      </c>
      <c r="T78" s="395" t="s">
        <v>2365</v>
      </c>
    </row>
    <row r="79" customFormat="false" ht="36" hidden="false" customHeight="true" outlineLevel="0" collapsed="false">
      <c r="A79" s="345" t="n">
        <v>61</v>
      </c>
      <c r="B79" s="359" t="n">
        <v>3335</v>
      </c>
      <c r="C79" s="383" t="s">
        <v>2557</v>
      </c>
      <c r="D79" s="384"/>
      <c r="E79" s="385" t="s">
        <v>2360</v>
      </c>
      <c r="F79" s="386" t="s">
        <v>2558</v>
      </c>
      <c r="G79" s="387" t="str">
        <f aca="false">HYPERLINK("http://www.gardenbulbs.ru/images/summer_CL/thumbnails/"&amp;C79&amp;".jpg","фото")</f>
        <v>фото</v>
      </c>
      <c r="H79" s="388"/>
      <c r="I79" s="398" t="s">
        <v>2559</v>
      </c>
      <c r="J79" s="235" t="s">
        <v>2363</v>
      </c>
      <c r="K79" s="236" t="s">
        <v>289</v>
      </c>
      <c r="L79" s="390" t="n">
        <v>10</v>
      </c>
      <c r="M79" s="370" t="n">
        <v>328.8</v>
      </c>
      <c r="N79" s="392"/>
      <c r="O79" s="372" t="n">
        <f aca="false">IF(ISERROR(N79*M79),0,N79*M79)</f>
        <v>0</v>
      </c>
      <c r="P79" s="393" t="n">
        <v>4607109951873</v>
      </c>
      <c r="Q79" s="235"/>
      <c r="R79" s="375" t="n">
        <f aca="false">ROUND(M79/L79,2)</f>
        <v>32.88</v>
      </c>
      <c r="S79" s="394" t="s">
        <v>2557</v>
      </c>
      <c r="T79" s="395" t="s">
        <v>2365</v>
      </c>
    </row>
    <row r="80" customFormat="false" ht="36" hidden="false" customHeight="true" outlineLevel="0" collapsed="false">
      <c r="A80" s="345" t="n">
        <v>62</v>
      </c>
      <c r="B80" s="424" t="n">
        <v>2922</v>
      </c>
      <c r="C80" s="383" t="s">
        <v>2560</v>
      </c>
      <c r="D80" s="384"/>
      <c r="E80" s="416" t="s">
        <v>2360</v>
      </c>
      <c r="F80" s="406" t="s">
        <v>2561</v>
      </c>
      <c r="G80" s="387" t="str">
        <f aca="false">HYPERLINK("http://www.gardenbulbs.ru/images/summer_CL/thumbnails/"&amp;C80&amp;".jpg","фото")</f>
        <v>фото</v>
      </c>
      <c r="H80" s="388"/>
      <c r="I80" s="389" t="s">
        <v>2562</v>
      </c>
      <c r="J80" s="407" t="s">
        <v>2369</v>
      </c>
      <c r="K80" s="408" t="s">
        <v>289</v>
      </c>
      <c r="L80" s="403" t="n">
        <v>10</v>
      </c>
      <c r="M80" s="391" t="n">
        <v>215.3</v>
      </c>
      <c r="N80" s="392"/>
      <c r="O80" s="372" t="n">
        <f aca="false">IF(ISERROR(N80*M80),0,N80*M80)</f>
        <v>0</v>
      </c>
      <c r="P80" s="393" t="n">
        <v>4607109979013</v>
      </c>
      <c r="Q80" s="235"/>
      <c r="R80" s="375" t="n">
        <f aca="false">ROUND(M80/L80,2)</f>
        <v>21.53</v>
      </c>
      <c r="S80" s="394" t="s">
        <v>2560</v>
      </c>
      <c r="T80" s="395" t="s">
        <v>2365</v>
      </c>
    </row>
    <row r="81" customFormat="false" ht="49.5" hidden="false" customHeight="true" outlineLevel="0" collapsed="false">
      <c r="A81" s="345" t="n">
        <v>63</v>
      </c>
      <c r="B81" s="396" t="n">
        <v>7397</v>
      </c>
      <c r="C81" s="383" t="s">
        <v>2563</v>
      </c>
      <c r="D81" s="384"/>
      <c r="E81" s="385" t="s">
        <v>2360</v>
      </c>
      <c r="F81" s="386" t="s">
        <v>2564</v>
      </c>
      <c r="G81" s="387" t="str">
        <f aca="false">HYPERLINK("http://www.gardenbulbs.ru/images/summer_CL/thumbnails/"&amp;C81&amp;".jpg","фото")</f>
        <v>фото</v>
      </c>
      <c r="H81" s="388"/>
      <c r="I81" s="398" t="s">
        <v>2565</v>
      </c>
      <c r="J81" s="235" t="s">
        <v>2426</v>
      </c>
      <c r="K81" s="236" t="s">
        <v>289</v>
      </c>
      <c r="L81" s="390" t="n">
        <v>10</v>
      </c>
      <c r="M81" s="370" t="n">
        <v>225.7</v>
      </c>
      <c r="N81" s="392"/>
      <c r="O81" s="372" t="n">
        <f aca="false">IF(ISERROR(N81*M81),0,N81*M81)</f>
        <v>0</v>
      </c>
      <c r="P81" s="393" t="n">
        <v>4607109939666</v>
      </c>
      <c r="Q81" s="235"/>
      <c r="R81" s="375" t="n">
        <f aca="false">ROUND(M81/L81,2)</f>
        <v>22.57</v>
      </c>
      <c r="S81" s="394" t="s">
        <v>2563</v>
      </c>
      <c r="T81" s="395" t="s">
        <v>2365</v>
      </c>
    </row>
    <row r="82" customFormat="false" ht="66" hidden="false" customHeight="true" outlineLevel="0" collapsed="false">
      <c r="A82" s="345" t="n">
        <v>64</v>
      </c>
      <c r="B82" s="396" t="n">
        <v>6659</v>
      </c>
      <c r="C82" s="383" t="s">
        <v>2566</v>
      </c>
      <c r="D82" s="384"/>
      <c r="E82" s="385" t="s">
        <v>2360</v>
      </c>
      <c r="F82" s="386" t="s">
        <v>2567</v>
      </c>
      <c r="G82" s="387" t="str">
        <f aca="false">HYPERLINK("http://www.gardenbulbs.ru/images/summer_CL/thumbnails/"&amp;C82&amp;".jpg","фото")</f>
        <v>фото</v>
      </c>
      <c r="H82" s="388"/>
      <c r="I82" s="421" t="s">
        <v>2568</v>
      </c>
      <c r="J82" s="235" t="s">
        <v>2363</v>
      </c>
      <c r="K82" s="408" t="s">
        <v>289</v>
      </c>
      <c r="L82" s="390" t="n">
        <v>10</v>
      </c>
      <c r="M82" s="370" t="n">
        <v>293.7</v>
      </c>
      <c r="N82" s="392"/>
      <c r="O82" s="372" t="n">
        <f aca="false">IF(ISERROR(N82*M82),0,N82*M82)</f>
        <v>0</v>
      </c>
      <c r="P82" s="393" t="n">
        <v>4607109943038</v>
      </c>
      <c r="Q82" s="235"/>
      <c r="R82" s="375" t="n">
        <f aca="false">ROUND(M82/L82,2)</f>
        <v>29.37</v>
      </c>
      <c r="S82" s="394" t="s">
        <v>2566</v>
      </c>
      <c r="T82" s="395" t="s">
        <v>2365</v>
      </c>
    </row>
    <row r="83" customFormat="false" ht="57" hidden="false" customHeight="true" outlineLevel="0" collapsed="false">
      <c r="A83" s="345" t="n">
        <v>65</v>
      </c>
      <c r="B83" s="425" t="n">
        <v>1152</v>
      </c>
      <c r="C83" s="383" t="s">
        <v>2569</v>
      </c>
      <c r="D83" s="384" t="s">
        <v>2570</v>
      </c>
      <c r="E83" s="401" t="s">
        <v>2360</v>
      </c>
      <c r="F83" s="386" t="s">
        <v>2571</v>
      </c>
      <c r="G83" s="387" t="str">
        <f aca="false">HYPERLINK("http://www.gardenbulbs.ru/images/summer_CL/thumbnails/"&amp;C83&amp;".jpg","фото")</f>
        <v>фото</v>
      </c>
      <c r="H83" s="387" t="str">
        <f aca="false">HYPERLINK("http://www.gardenbulbs.ru/images/summer_CL/thumbnails/"&amp;D83&amp;".jpg","фото")</f>
        <v>фото</v>
      </c>
      <c r="I83" s="400" t="s">
        <v>2572</v>
      </c>
      <c r="J83" s="415" t="s">
        <v>2363</v>
      </c>
      <c r="K83" s="236" t="s">
        <v>289</v>
      </c>
      <c r="L83" s="390" t="n">
        <v>10</v>
      </c>
      <c r="M83" s="370" t="n">
        <v>308.2</v>
      </c>
      <c r="N83" s="392"/>
      <c r="O83" s="372" t="n">
        <f aca="false">IF(ISERROR(N83*M83),0,N83*M83)</f>
        <v>0</v>
      </c>
      <c r="P83" s="393" t="n">
        <v>4607109935514</v>
      </c>
      <c r="Q83" s="235"/>
      <c r="R83" s="375" t="n">
        <f aca="false">ROUND(M83/L83,2)</f>
        <v>30.82</v>
      </c>
      <c r="S83" s="394" t="s">
        <v>2573</v>
      </c>
      <c r="T83" s="395" t="s">
        <v>2365</v>
      </c>
    </row>
    <row r="84" customFormat="false" ht="36" hidden="false" customHeight="true" outlineLevel="0" collapsed="false">
      <c r="A84" s="345" t="n">
        <v>66</v>
      </c>
      <c r="B84" s="396" t="n">
        <v>7398</v>
      </c>
      <c r="C84" s="383" t="s">
        <v>2574</v>
      </c>
      <c r="D84" s="384"/>
      <c r="E84" s="385" t="s">
        <v>2360</v>
      </c>
      <c r="F84" s="386" t="s">
        <v>2575</v>
      </c>
      <c r="G84" s="387" t="str">
        <f aca="false">HYPERLINK("http://www.gardenbulbs.ru/images/summer_CL/thumbnails/"&amp;C84&amp;".jpg","фото")</f>
        <v>фото</v>
      </c>
      <c r="H84" s="388"/>
      <c r="I84" s="398" t="s">
        <v>2576</v>
      </c>
      <c r="J84" s="235" t="s">
        <v>2363</v>
      </c>
      <c r="K84" s="408" t="s">
        <v>2379</v>
      </c>
      <c r="L84" s="390" t="n">
        <v>3</v>
      </c>
      <c r="M84" s="370" t="n">
        <v>863.1</v>
      </c>
      <c r="N84" s="392"/>
      <c r="O84" s="372" t="n">
        <f aca="false">IF(ISERROR(N84*M84),0,N84*M84)</f>
        <v>0</v>
      </c>
      <c r="P84" s="393" t="n">
        <v>4607109939659</v>
      </c>
      <c r="Q84" s="235"/>
      <c r="R84" s="375" t="n">
        <f aca="false">ROUND(M84/L84,2)</f>
        <v>287.7</v>
      </c>
      <c r="S84" s="394" t="s">
        <v>2574</v>
      </c>
      <c r="T84" s="395" t="s">
        <v>2365</v>
      </c>
    </row>
    <row r="85" customFormat="false" ht="52.5" hidden="false" customHeight="true" outlineLevel="0" collapsed="false">
      <c r="A85" s="345" t="n">
        <v>67</v>
      </c>
      <c r="B85" s="396" t="n">
        <v>7399</v>
      </c>
      <c r="C85" s="383" t="s">
        <v>2577</v>
      </c>
      <c r="D85" s="384"/>
      <c r="E85" s="385" t="s">
        <v>2360</v>
      </c>
      <c r="F85" s="386" t="s">
        <v>2578</v>
      </c>
      <c r="G85" s="387" t="str">
        <f aca="false">HYPERLINK("http://www.gardenbulbs.ru/images/summer_CL/thumbnails/"&amp;C85&amp;".jpg","фото")</f>
        <v>фото</v>
      </c>
      <c r="H85" s="387"/>
      <c r="I85" s="398" t="s">
        <v>2579</v>
      </c>
      <c r="J85" s="235" t="s">
        <v>2363</v>
      </c>
      <c r="K85" s="408" t="s">
        <v>2379</v>
      </c>
      <c r="L85" s="390" t="n">
        <v>3</v>
      </c>
      <c r="M85" s="370" t="n">
        <v>894</v>
      </c>
      <c r="N85" s="392"/>
      <c r="O85" s="372" t="n">
        <f aca="false">IF(ISERROR(N85*M85),0,N85*M85)</f>
        <v>0</v>
      </c>
      <c r="P85" s="393" t="n">
        <v>4607109939642</v>
      </c>
      <c r="Q85" s="235"/>
      <c r="R85" s="375" t="n">
        <f aca="false">ROUND(M85/L85,2)</f>
        <v>298</v>
      </c>
      <c r="S85" s="394" t="s">
        <v>2577</v>
      </c>
      <c r="T85" s="395" t="s">
        <v>2365</v>
      </c>
    </row>
    <row r="86" customFormat="false" ht="44.25" hidden="false" customHeight="true" outlineLevel="0" collapsed="false">
      <c r="A86" s="345" t="n">
        <v>68</v>
      </c>
      <c r="B86" s="396" t="n">
        <v>7400</v>
      </c>
      <c r="C86" s="383" t="s">
        <v>2580</v>
      </c>
      <c r="D86" s="384"/>
      <c r="E86" s="385" t="s">
        <v>2360</v>
      </c>
      <c r="F86" s="386" t="s">
        <v>2581</v>
      </c>
      <c r="G86" s="387" t="str">
        <f aca="false">HYPERLINK("http://www.gardenbulbs.ru/images/summer_CL/thumbnails/"&amp;C86&amp;".jpg","фото")</f>
        <v>фото</v>
      </c>
      <c r="H86" s="388"/>
      <c r="I86" s="398" t="s">
        <v>2582</v>
      </c>
      <c r="J86" s="235" t="s">
        <v>2363</v>
      </c>
      <c r="K86" s="408" t="s">
        <v>2379</v>
      </c>
      <c r="L86" s="390" t="n">
        <v>3</v>
      </c>
      <c r="M86" s="370" t="n">
        <v>894</v>
      </c>
      <c r="N86" s="392"/>
      <c r="O86" s="372" t="n">
        <f aca="false">IF(ISERROR(N86*M86),0,N86*M86)</f>
        <v>0</v>
      </c>
      <c r="P86" s="393" t="n">
        <v>4607109939635</v>
      </c>
      <c r="Q86" s="367"/>
      <c r="R86" s="375" t="n">
        <f aca="false">ROUND(M86/L86,2)</f>
        <v>298</v>
      </c>
      <c r="S86" s="394" t="s">
        <v>2580</v>
      </c>
      <c r="T86" s="395" t="s">
        <v>2365</v>
      </c>
    </row>
    <row r="87" customFormat="false" ht="45" hidden="false" customHeight="true" outlineLevel="0" collapsed="false">
      <c r="A87" s="345" t="n">
        <v>69</v>
      </c>
      <c r="B87" s="396" t="n">
        <v>7401</v>
      </c>
      <c r="C87" s="383" t="s">
        <v>2583</v>
      </c>
      <c r="D87" s="384"/>
      <c r="E87" s="385" t="s">
        <v>2360</v>
      </c>
      <c r="F87" s="386" t="s">
        <v>2584</v>
      </c>
      <c r="G87" s="387" t="str">
        <f aca="false">HYPERLINK("http://www.gardenbulbs.ru/images/summer_CL/thumbnails/"&amp;C87&amp;".jpg","фото")</f>
        <v>фото</v>
      </c>
      <c r="H87" s="388"/>
      <c r="I87" s="398" t="s">
        <v>2585</v>
      </c>
      <c r="J87" s="235" t="s">
        <v>2363</v>
      </c>
      <c r="K87" s="408" t="s">
        <v>2379</v>
      </c>
      <c r="L87" s="390" t="n">
        <v>3</v>
      </c>
      <c r="M87" s="370" t="n">
        <v>894</v>
      </c>
      <c r="N87" s="392"/>
      <c r="O87" s="372" t="n">
        <f aca="false">IF(ISERROR(N87*M87),0,N87*M87)</f>
        <v>0</v>
      </c>
      <c r="P87" s="393" t="n">
        <v>4607109939628</v>
      </c>
      <c r="Q87" s="367"/>
      <c r="R87" s="375" t="n">
        <f aca="false">ROUND(M87/L87,2)</f>
        <v>298</v>
      </c>
      <c r="S87" s="394" t="s">
        <v>2583</v>
      </c>
      <c r="T87" s="395" t="s">
        <v>2365</v>
      </c>
    </row>
    <row r="88" customFormat="false" ht="31.5" hidden="false" customHeight="true" outlineLevel="0" collapsed="false">
      <c r="A88" s="345" t="n">
        <v>70</v>
      </c>
      <c r="B88" s="396" t="n">
        <v>3356</v>
      </c>
      <c r="C88" s="383" t="s">
        <v>2586</v>
      </c>
      <c r="D88" s="384"/>
      <c r="E88" s="385" t="s">
        <v>2360</v>
      </c>
      <c r="F88" s="386" t="s">
        <v>2587</v>
      </c>
      <c r="G88" s="387" t="str">
        <f aca="false">HYPERLINK("http://www.gardenbulbs.ru/images/summer_CL/thumbnails/"&amp;C88&amp;".jpg","фото")</f>
        <v>фото</v>
      </c>
      <c r="H88" s="388"/>
      <c r="I88" s="389" t="s">
        <v>2588</v>
      </c>
      <c r="J88" s="235" t="s">
        <v>2589</v>
      </c>
      <c r="K88" s="236" t="s">
        <v>2590</v>
      </c>
      <c r="L88" s="390" t="n">
        <v>10</v>
      </c>
      <c r="M88" s="370" t="n">
        <v>260.7</v>
      </c>
      <c r="N88" s="392"/>
      <c r="O88" s="372" t="n">
        <f aca="false">IF(ISERROR(N88*M88),0,N88*M88)</f>
        <v>0</v>
      </c>
      <c r="P88" s="393" t="n">
        <v>4607109951859</v>
      </c>
      <c r="Q88" s="367"/>
      <c r="R88" s="375" t="n">
        <f aca="false">ROUND(M88/L88,2)</f>
        <v>26.07</v>
      </c>
      <c r="S88" s="394" t="s">
        <v>2586</v>
      </c>
      <c r="T88" s="395" t="s">
        <v>2365</v>
      </c>
    </row>
    <row r="89" customFormat="false" ht="45" hidden="false" customHeight="true" outlineLevel="0" collapsed="false">
      <c r="A89" s="345" t="n">
        <v>71</v>
      </c>
      <c r="B89" s="404" t="n">
        <v>71</v>
      </c>
      <c r="C89" s="383" t="s">
        <v>2591</v>
      </c>
      <c r="D89" s="384" t="s">
        <v>2592</v>
      </c>
      <c r="E89" s="416" t="s">
        <v>2360</v>
      </c>
      <c r="F89" s="406" t="s">
        <v>2593</v>
      </c>
      <c r="G89" s="387" t="str">
        <f aca="false">HYPERLINK("http://www.gardenbulbs.ru/images/summer_CL/thumbnails/"&amp;C89&amp;".jpg","фото")</f>
        <v>фото</v>
      </c>
      <c r="H89" s="387" t="str">
        <f aca="false">HYPERLINK("http://www.gardenbulbs.ru/images/summer_CL/thumbnails/"&amp;D89&amp;".jpg","фото")</f>
        <v>фото</v>
      </c>
      <c r="I89" s="398" t="s">
        <v>2594</v>
      </c>
      <c r="J89" s="407" t="s">
        <v>2369</v>
      </c>
      <c r="K89" s="236" t="s">
        <v>289</v>
      </c>
      <c r="L89" s="403" t="n">
        <v>10</v>
      </c>
      <c r="M89" s="391" t="n">
        <v>318.5</v>
      </c>
      <c r="N89" s="392"/>
      <c r="O89" s="372" t="n">
        <f aca="false">IF(ISERROR(N89*M89),0,N89*M89)</f>
        <v>0</v>
      </c>
      <c r="P89" s="393" t="n">
        <v>4607109979037</v>
      </c>
      <c r="Q89" s="367"/>
      <c r="R89" s="375" t="n">
        <f aca="false">ROUND(M89/L89,2)</f>
        <v>31.85</v>
      </c>
      <c r="S89" s="394" t="s">
        <v>2595</v>
      </c>
      <c r="T89" s="395" t="s">
        <v>2365</v>
      </c>
    </row>
    <row r="90" customFormat="false" ht="56.25" hidden="false" customHeight="true" outlineLevel="0" collapsed="false">
      <c r="A90" s="345" t="n">
        <v>72</v>
      </c>
      <c r="B90" s="396" t="n">
        <v>11667</v>
      </c>
      <c r="C90" s="383" t="s">
        <v>2596</v>
      </c>
      <c r="D90" s="384"/>
      <c r="E90" s="418" t="s">
        <v>2360</v>
      </c>
      <c r="F90" s="411" t="s">
        <v>2597</v>
      </c>
      <c r="G90" s="365" t="str">
        <f aca="false">HYPERLINK("http://www.gardenbulbs.ru/images/summer_CL/thumbnails/"&amp;C90&amp;".jpg","фото")</f>
        <v>фото</v>
      </c>
      <c r="H90" s="412"/>
      <c r="I90" s="426" t="s">
        <v>2598</v>
      </c>
      <c r="J90" s="367" t="s">
        <v>2363</v>
      </c>
      <c r="K90" s="414" t="s">
        <v>289</v>
      </c>
      <c r="L90" s="403" t="n">
        <v>10</v>
      </c>
      <c r="M90" s="370" t="n">
        <v>227.7</v>
      </c>
      <c r="N90" s="392"/>
      <c r="O90" s="372" t="n">
        <f aca="false">IF(ISERROR(N90*M90),0,N90*M90)</f>
        <v>0</v>
      </c>
      <c r="P90" s="393" t="n">
        <v>4607109923924</v>
      </c>
      <c r="Q90" s="367" t="s">
        <v>226</v>
      </c>
      <c r="R90" s="375" t="n">
        <f aca="false">ROUND(M90/L90,2)</f>
        <v>22.77</v>
      </c>
      <c r="S90" s="394" t="s">
        <v>2596</v>
      </c>
      <c r="T90" s="395" t="s">
        <v>2365</v>
      </c>
    </row>
    <row r="91" customFormat="false" ht="34.5" hidden="false" customHeight="true" outlineLevel="0" collapsed="false">
      <c r="A91" s="345" t="n">
        <v>73</v>
      </c>
      <c r="B91" s="396" t="n">
        <v>2622</v>
      </c>
      <c r="C91" s="383" t="s">
        <v>2599</v>
      </c>
      <c r="D91" s="384"/>
      <c r="E91" s="385" t="s">
        <v>2360</v>
      </c>
      <c r="F91" s="386" t="s">
        <v>2600</v>
      </c>
      <c r="G91" s="387" t="str">
        <f aca="false">HYPERLINK("http://www.gardenbulbs.ru/images/summer_CL/thumbnails/"&amp;C91&amp;".jpg","фото")</f>
        <v>фото</v>
      </c>
      <c r="H91" s="388"/>
      <c r="I91" s="398" t="s">
        <v>2601</v>
      </c>
      <c r="J91" s="235" t="s">
        <v>2363</v>
      </c>
      <c r="K91" s="236" t="s">
        <v>2364</v>
      </c>
      <c r="L91" s="390" t="n">
        <v>10</v>
      </c>
      <c r="M91" s="370" t="n">
        <v>297.9</v>
      </c>
      <c r="N91" s="392"/>
      <c r="O91" s="372" t="n">
        <f aca="false">IF(ISERROR(N91*M91),0,N91*M91)</f>
        <v>0</v>
      </c>
      <c r="P91" s="393" t="n">
        <v>4607109956533</v>
      </c>
      <c r="Q91" s="235"/>
      <c r="R91" s="375" t="n">
        <f aca="false">ROUND(M91/L91,2)</f>
        <v>29.79</v>
      </c>
      <c r="S91" s="394" t="s">
        <v>2599</v>
      </c>
      <c r="T91" s="395" t="s">
        <v>2365</v>
      </c>
    </row>
    <row r="92" customFormat="false" ht="50.25" hidden="false" customHeight="true" outlineLevel="0" collapsed="false">
      <c r="A92" s="345" t="n">
        <v>74</v>
      </c>
      <c r="B92" s="404" t="n">
        <v>11670</v>
      </c>
      <c r="C92" s="383" t="s">
        <v>2602</v>
      </c>
      <c r="D92" s="384"/>
      <c r="E92" s="427" t="s">
        <v>2360</v>
      </c>
      <c r="F92" s="428" t="s">
        <v>2603</v>
      </c>
      <c r="G92" s="365" t="str">
        <f aca="false">HYPERLINK("http://www.gardenbulbs.ru/images/summer_CL/thumbnails/"&amp;C92&amp;".jpg","фото")</f>
        <v>фото</v>
      </c>
      <c r="H92" s="365"/>
      <c r="I92" s="366" t="s">
        <v>2604</v>
      </c>
      <c r="J92" s="429" t="s">
        <v>2363</v>
      </c>
      <c r="K92" s="430" t="s">
        <v>2379</v>
      </c>
      <c r="L92" s="403" t="n">
        <v>8</v>
      </c>
      <c r="M92" s="391" t="n">
        <v>322.6</v>
      </c>
      <c r="N92" s="392"/>
      <c r="O92" s="372" t="n">
        <f aca="false">IF(ISERROR(N92*M92),0,N92*M92)</f>
        <v>0</v>
      </c>
      <c r="P92" s="393" t="n">
        <v>4607109923894</v>
      </c>
      <c r="Q92" s="235" t="s">
        <v>226</v>
      </c>
      <c r="R92" s="375" t="n">
        <f aca="false">ROUND(M92/L92,2)</f>
        <v>40.33</v>
      </c>
      <c r="S92" s="394" t="s">
        <v>2602</v>
      </c>
      <c r="T92" s="395" t="s">
        <v>2365</v>
      </c>
    </row>
    <row r="93" customFormat="false" ht="42" hidden="false" customHeight="true" outlineLevel="0" collapsed="false">
      <c r="A93" s="345" t="n">
        <v>75</v>
      </c>
      <c r="B93" s="396" t="n">
        <v>6654</v>
      </c>
      <c r="C93" s="383" t="s">
        <v>2605</v>
      </c>
      <c r="D93" s="384"/>
      <c r="E93" s="385" t="s">
        <v>2360</v>
      </c>
      <c r="F93" s="386" t="s">
        <v>2606</v>
      </c>
      <c r="G93" s="387" t="str">
        <f aca="false">HYPERLINK("http://www.gardenbulbs.ru/images/summer_CL/thumbnails/"&amp;C93&amp;".jpg","фото")</f>
        <v>фото</v>
      </c>
      <c r="H93" s="388"/>
      <c r="I93" s="400" t="s">
        <v>2607</v>
      </c>
      <c r="J93" s="235" t="s">
        <v>2369</v>
      </c>
      <c r="K93" s="408" t="s">
        <v>289</v>
      </c>
      <c r="L93" s="390" t="n">
        <v>10</v>
      </c>
      <c r="M93" s="370" t="n">
        <v>252.5</v>
      </c>
      <c r="N93" s="392"/>
      <c r="O93" s="372" t="n">
        <f aca="false">IF(ISERROR(N93*M93),0,N93*M93)</f>
        <v>0</v>
      </c>
      <c r="P93" s="393" t="n">
        <v>4607109942987</v>
      </c>
      <c r="Q93" s="235"/>
      <c r="R93" s="375" t="n">
        <f aca="false">ROUND(M93/L93,2)</f>
        <v>25.25</v>
      </c>
      <c r="S93" s="394" t="s">
        <v>2605</v>
      </c>
      <c r="T93" s="395" t="s">
        <v>2365</v>
      </c>
    </row>
    <row r="94" customFormat="false" ht="43.5" hidden="false" customHeight="true" outlineLevel="0" collapsed="false">
      <c r="A94" s="345" t="n">
        <v>76</v>
      </c>
      <c r="B94" s="396" t="n">
        <v>6709</v>
      </c>
      <c r="C94" s="383" t="s">
        <v>2608</v>
      </c>
      <c r="D94" s="384" t="s">
        <v>2609</v>
      </c>
      <c r="E94" s="401" t="s">
        <v>2360</v>
      </c>
      <c r="F94" s="386" t="s">
        <v>2610</v>
      </c>
      <c r="G94" s="387" t="str">
        <f aca="false">HYPERLINK("http://www.gardenbulbs.ru/images/summer_CL/thumbnails/"&amp;C94&amp;".jpg","фото")</f>
        <v>фото</v>
      </c>
      <c r="H94" s="387" t="str">
        <f aca="false">HYPERLINK("http://www.gardenbulbs.ru/images/summer_CL/thumbnails/"&amp;D94&amp;".jpg","фото")</f>
        <v>фото</v>
      </c>
      <c r="I94" s="409" t="s">
        <v>2611</v>
      </c>
      <c r="J94" s="235" t="s">
        <v>2363</v>
      </c>
      <c r="K94" s="408" t="s">
        <v>2379</v>
      </c>
      <c r="L94" s="390" t="n">
        <v>5</v>
      </c>
      <c r="M94" s="370" t="n">
        <v>277.2</v>
      </c>
      <c r="N94" s="392"/>
      <c r="O94" s="372" t="n">
        <f aca="false">IF(ISERROR(N94*M94),0,N94*M94)</f>
        <v>0</v>
      </c>
      <c r="P94" s="393" t="n">
        <v>4607109943533</v>
      </c>
      <c r="Q94" s="235"/>
      <c r="R94" s="375" t="n">
        <f aca="false">ROUND(M94/L94,2)</f>
        <v>55.44</v>
      </c>
      <c r="S94" s="394" t="s">
        <v>2612</v>
      </c>
      <c r="T94" s="395" t="s">
        <v>2365</v>
      </c>
    </row>
    <row r="95" customFormat="false" ht="57.75" hidden="false" customHeight="true" outlineLevel="0" collapsed="false">
      <c r="A95" s="345" t="n">
        <v>77</v>
      </c>
      <c r="B95" s="396" t="n">
        <v>7402</v>
      </c>
      <c r="C95" s="383" t="s">
        <v>2613</v>
      </c>
      <c r="D95" s="384"/>
      <c r="E95" s="385" t="s">
        <v>2360</v>
      </c>
      <c r="F95" s="386" t="s">
        <v>2614</v>
      </c>
      <c r="G95" s="387" t="str">
        <f aca="false">HYPERLINK("http://www.gardenbulbs.ru/images/summer_CL/thumbnails/"&amp;C95&amp;".jpg","фото")</f>
        <v>фото</v>
      </c>
      <c r="H95" s="387"/>
      <c r="I95" s="398" t="s">
        <v>2615</v>
      </c>
      <c r="J95" s="235" t="s">
        <v>2363</v>
      </c>
      <c r="K95" s="408" t="s">
        <v>289</v>
      </c>
      <c r="L95" s="390" t="n">
        <v>10</v>
      </c>
      <c r="M95" s="370" t="n">
        <v>254.5</v>
      </c>
      <c r="N95" s="392"/>
      <c r="O95" s="372" t="n">
        <f aca="false">IF(ISERROR(N95*M95),0,N95*M95)</f>
        <v>0</v>
      </c>
      <c r="P95" s="393" t="n">
        <v>4607109939611</v>
      </c>
      <c r="Q95" s="367"/>
      <c r="R95" s="375" t="n">
        <f aca="false">ROUND(M95/L95,2)</f>
        <v>25.45</v>
      </c>
      <c r="S95" s="394" t="s">
        <v>2613</v>
      </c>
      <c r="T95" s="395" t="s">
        <v>2365</v>
      </c>
    </row>
    <row r="96" customFormat="false" ht="41.25" hidden="false" customHeight="true" outlineLevel="0" collapsed="false">
      <c r="A96" s="345" t="n">
        <v>78</v>
      </c>
      <c r="B96" s="396" t="n">
        <v>2434</v>
      </c>
      <c r="C96" s="383" t="s">
        <v>2616</v>
      </c>
      <c r="D96" s="384"/>
      <c r="E96" s="385" t="s">
        <v>2360</v>
      </c>
      <c r="F96" s="386" t="s">
        <v>2617</v>
      </c>
      <c r="G96" s="387" t="str">
        <f aca="false">HYPERLINK("http://www.gardenbulbs.ru/images/summer_CL/thumbnails/"&amp;C96&amp;".jpg","фото")</f>
        <v>фото</v>
      </c>
      <c r="H96" s="388"/>
      <c r="I96" s="389" t="s">
        <v>2618</v>
      </c>
      <c r="J96" s="235" t="s">
        <v>2404</v>
      </c>
      <c r="K96" s="236" t="s">
        <v>2364</v>
      </c>
      <c r="L96" s="390" t="n">
        <v>10</v>
      </c>
      <c r="M96" s="370" t="n">
        <v>293.7</v>
      </c>
      <c r="N96" s="392"/>
      <c r="O96" s="372" t="n">
        <f aca="false">IF(ISERROR(N96*M96),0,N96*M96)</f>
        <v>0</v>
      </c>
      <c r="P96" s="393" t="n">
        <v>4607109966464</v>
      </c>
      <c r="Q96" s="235"/>
      <c r="R96" s="375" t="n">
        <f aca="false">ROUND(M96/L96,2)</f>
        <v>29.37</v>
      </c>
      <c r="S96" s="394" t="s">
        <v>2616</v>
      </c>
      <c r="T96" s="395" t="s">
        <v>2365</v>
      </c>
    </row>
    <row r="97" customFormat="false" ht="36" hidden="false" customHeight="true" outlineLevel="0" collapsed="false">
      <c r="A97" s="345" t="n">
        <v>79</v>
      </c>
      <c r="B97" s="404" t="n">
        <v>72</v>
      </c>
      <c r="C97" s="383" t="s">
        <v>2619</v>
      </c>
      <c r="D97" s="384"/>
      <c r="E97" s="416" t="s">
        <v>2360</v>
      </c>
      <c r="F97" s="406" t="s">
        <v>2620</v>
      </c>
      <c r="G97" s="387" t="str">
        <f aca="false">HYPERLINK("http://www.gardenbulbs.ru/images/summer_CL/thumbnails/"&amp;C97&amp;".jpg","фото")</f>
        <v>фото</v>
      </c>
      <c r="H97" s="388"/>
      <c r="I97" s="398" t="s">
        <v>2621</v>
      </c>
      <c r="J97" s="407" t="s">
        <v>2363</v>
      </c>
      <c r="K97" s="408" t="s">
        <v>289</v>
      </c>
      <c r="L97" s="403" t="n">
        <v>10</v>
      </c>
      <c r="M97" s="370" t="n">
        <v>273.1</v>
      </c>
      <c r="N97" s="392"/>
      <c r="O97" s="372" t="n">
        <f aca="false">IF(ISERROR(N97*M97),0,N97*M97)</f>
        <v>0</v>
      </c>
      <c r="P97" s="393" t="n">
        <v>4607109979044</v>
      </c>
      <c r="Q97" s="235"/>
      <c r="R97" s="375" t="n">
        <f aca="false">ROUND(M97/L97,2)</f>
        <v>27.31</v>
      </c>
      <c r="S97" s="394" t="s">
        <v>2619</v>
      </c>
      <c r="T97" s="395" t="s">
        <v>2365</v>
      </c>
    </row>
    <row r="98" customFormat="false" ht="72" hidden="false" customHeight="true" outlineLevel="0" collapsed="false">
      <c r="A98" s="345" t="n">
        <v>80</v>
      </c>
      <c r="B98" s="396" t="n">
        <v>3313</v>
      </c>
      <c r="C98" s="383" t="s">
        <v>2622</v>
      </c>
      <c r="D98" s="384" t="s">
        <v>2623</v>
      </c>
      <c r="E98" s="385" t="s">
        <v>2360</v>
      </c>
      <c r="F98" s="406" t="s">
        <v>2624</v>
      </c>
      <c r="G98" s="387" t="str">
        <f aca="false">HYPERLINK("http://www.gardenbulbs.ru/images/summer_CL/thumbnails/"&amp;C98&amp;".jpg","фото")</f>
        <v>фото</v>
      </c>
      <c r="H98" s="387" t="str">
        <f aca="false">HYPERLINK("http://www.gardenbulbs.ru/images/summer_CL/thumbnails/"&amp;D98&amp;".jpg","фото")</f>
        <v>фото</v>
      </c>
      <c r="I98" s="400" t="s">
        <v>2625</v>
      </c>
      <c r="J98" s="235" t="s">
        <v>2369</v>
      </c>
      <c r="K98" s="408" t="s">
        <v>289</v>
      </c>
      <c r="L98" s="390" t="n">
        <v>10</v>
      </c>
      <c r="M98" s="391" t="n">
        <v>194.7</v>
      </c>
      <c r="N98" s="392"/>
      <c r="O98" s="372" t="n">
        <f aca="false">IF(ISERROR(N98*M98),0,N98*M98)</f>
        <v>0</v>
      </c>
      <c r="P98" s="393" t="n">
        <v>4607109951392</v>
      </c>
      <c r="Q98" s="235"/>
      <c r="R98" s="375" t="n">
        <f aca="false">ROUND(M98/L98,2)</f>
        <v>19.47</v>
      </c>
      <c r="S98" s="394" t="s">
        <v>2626</v>
      </c>
      <c r="T98" s="395" t="s">
        <v>2365</v>
      </c>
    </row>
    <row r="99" customFormat="false" ht="51.75" hidden="false" customHeight="true" outlineLevel="0" collapsed="false">
      <c r="A99" s="345" t="n">
        <v>81</v>
      </c>
      <c r="B99" s="396" t="n">
        <v>7495</v>
      </c>
      <c r="C99" s="383" t="s">
        <v>2627</v>
      </c>
      <c r="D99" s="384"/>
      <c r="E99" s="385" t="s">
        <v>2360</v>
      </c>
      <c r="F99" s="386" t="s">
        <v>2628</v>
      </c>
      <c r="G99" s="387" t="str">
        <f aca="false">HYPERLINK("http://www.gardenbulbs.ru/images/summer_CL/thumbnails/"&amp;C99&amp;".jpg","фото")</f>
        <v>фото</v>
      </c>
      <c r="H99" s="388"/>
      <c r="I99" s="400" t="s">
        <v>2629</v>
      </c>
      <c r="J99" s="235" t="s">
        <v>2426</v>
      </c>
      <c r="K99" s="408" t="s">
        <v>289</v>
      </c>
      <c r="L99" s="390" t="n">
        <v>10</v>
      </c>
      <c r="M99" s="370" t="n">
        <v>297.9</v>
      </c>
      <c r="N99" s="392"/>
      <c r="O99" s="372" t="n">
        <f aca="false">IF(ISERROR(N99*M99),0,N99*M99)</f>
        <v>0</v>
      </c>
      <c r="P99" s="393" t="n">
        <v>4607109938683</v>
      </c>
      <c r="Q99" s="235"/>
      <c r="R99" s="375" t="n">
        <f aca="false">ROUND(M99/L99,2)</f>
        <v>29.79</v>
      </c>
      <c r="S99" s="394" t="s">
        <v>2627</v>
      </c>
      <c r="T99" s="395" t="s">
        <v>2365</v>
      </c>
    </row>
    <row r="100" customFormat="false" ht="50.25" hidden="false" customHeight="true" outlineLevel="0" collapsed="false">
      <c r="A100" s="345" t="n">
        <v>82</v>
      </c>
      <c r="B100" s="396" t="n">
        <v>2636</v>
      </c>
      <c r="C100" s="383" t="s">
        <v>2630</v>
      </c>
      <c r="D100" s="384"/>
      <c r="E100" s="401" t="s">
        <v>2360</v>
      </c>
      <c r="F100" s="386" t="s">
        <v>2631</v>
      </c>
      <c r="G100" s="387" t="str">
        <f aca="false">HYPERLINK("http://www.gardenbulbs.ru/images/summer_CL/thumbnails/"&amp;C100&amp;".jpg","фото")</f>
        <v>фото</v>
      </c>
      <c r="H100" s="388"/>
      <c r="I100" s="389" t="s">
        <v>2632</v>
      </c>
      <c r="J100" s="415" t="s">
        <v>2491</v>
      </c>
      <c r="K100" s="408" t="s">
        <v>289</v>
      </c>
      <c r="L100" s="390" t="n">
        <v>10</v>
      </c>
      <c r="M100" s="370" t="n">
        <v>215.3</v>
      </c>
      <c r="N100" s="392"/>
      <c r="O100" s="372" t="n">
        <f aca="false">IF(ISERROR(N100*M100),0,N100*M100)</f>
        <v>0</v>
      </c>
      <c r="P100" s="393" t="n">
        <v>4607109956724</v>
      </c>
      <c r="Q100" s="235"/>
      <c r="R100" s="375" t="n">
        <f aca="false">ROUND(M100/L100,2)</f>
        <v>21.53</v>
      </c>
      <c r="S100" s="394" t="s">
        <v>2630</v>
      </c>
      <c r="T100" s="395" t="s">
        <v>2365</v>
      </c>
    </row>
    <row r="101" customFormat="false" ht="66" hidden="false" customHeight="true" outlineLevel="0" collapsed="false">
      <c r="A101" s="345" t="n">
        <v>83</v>
      </c>
      <c r="B101" s="396" t="n">
        <v>1764</v>
      </c>
      <c r="C101" s="383" t="s">
        <v>2633</v>
      </c>
      <c r="D101" s="384"/>
      <c r="E101" s="385" t="s">
        <v>2360</v>
      </c>
      <c r="F101" s="386" t="s">
        <v>2634</v>
      </c>
      <c r="G101" s="387" t="str">
        <f aca="false">HYPERLINK("http://www.gardenbulbs.ru/images/summer_CL/thumbnails/"&amp;C101&amp;".jpg","фото")</f>
        <v>фото</v>
      </c>
      <c r="H101" s="388"/>
      <c r="I101" s="400" t="s">
        <v>2635</v>
      </c>
      <c r="J101" s="235" t="s">
        <v>2363</v>
      </c>
      <c r="K101" s="408" t="s">
        <v>289</v>
      </c>
      <c r="L101" s="390" t="n">
        <v>8</v>
      </c>
      <c r="M101" s="391" t="n">
        <v>281.4</v>
      </c>
      <c r="N101" s="392"/>
      <c r="O101" s="372" t="n">
        <f aca="false">IF(ISERROR(N101*M101),0,N101*M101)</f>
        <v>0</v>
      </c>
      <c r="P101" s="393" t="n">
        <v>4607109935507</v>
      </c>
      <c r="Q101" s="367"/>
      <c r="R101" s="375" t="n">
        <f aca="false">ROUND(M101/L101,2)</f>
        <v>35.18</v>
      </c>
      <c r="S101" s="394" t="s">
        <v>2636</v>
      </c>
      <c r="T101" s="395" t="s">
        <v>2365</v>
      </c>
    </row>
    <row r="102" customFormat="false" ht="39" hidden="false" customHeight="true" outlineLevel="0" collapsed="false">
      <c r="A102" s="345" t="n">
        <v>84</v>
      </c>
      <c r="B102" s="396" t="n">
        <v>401</v>
      </c>
      <c r="C102" s="383" t="s">
        <v>2637</v>
      </c>
      <c r="D102" s="384"/>
      <c r="E102" s="385" t="s">
        <v>2360</v>
      </c>
      <c r="F102" s="397" t="s">
        <v>2638</v>
      </c>
      <c r="G102" s="387" t="str">
        <f aca="false">HYPERLINK("http://www.gardenbulbs.ru/images/summer_CL/thumbnails/"&amp;C102&amp;".jpg","фото")</f>
        <v>фото</v>
      </c>
      <c r="H102" s="388"/>
      <c r="I102" s="398" t="s">
        <v>2639</v>
      </c>
      <c r="J102" s="235" t="s">
        <v>2363</v>
      </c>
      <c r="K102" s="408" t="s">
        <v>289</v>
      </c>
      <c r="L102" s="390" t="n">
        <v>10</v>
      </c>
      <c r="M102" s="370" t="n">
        <v>277.2</v>
      </c>
      <c r="N102" s="392"/>
      <c r="O102" s="372" t="n">
        <f aca="false">IF(ISERROR(N102*M102),0,N102*M102)</f>
        <v>0</v>
      </c>
      <c r="P102" s="393" t="n">
        <v>4607109967652</v>
      </c>
      <c r="Q102" s="235"/>
      <c r="R102" s="375" t="n">
        <f aca="false">ROUND(M102/L102,2)</f>
        <v>27.72</v>
      </c>
      <c r="S102" s="394" t="s">
        <v>2637</v>
      </c>
      <c r="T102" s="395" t="s">
        <v>2365</v>
      </c>
    </row>
    <row r="103" customFormat="false" ht="39.75" hidden="false" customHeight="true" outlineLevel="0" collapsed="false">
      <c r="A103" s="345" t="n">
        <v>85</v>
      </c>
      <c r="B103" s="396" t="n">
        <v>3384</v>
      </c>
      <c r="C103" s="383" t="s">
        <v>2640</v>
      </c>
      <c r="D103" s="384"/>
      <c r="E103" s="385" t="s">
        <v>2360</v>
      </c>
      <c r="F103" s="386" t="s">
        <v>2641</v>
      </c>
      <c r="G103" s="387" t="str">
        <f aca="false">HYPERLINK("http://www.gardenbulbs.ru/images/summer_CL/thumbnails/"&amp;C103&amp;".jpg","фото")</f>
        <v>фото</v>
      </c>
      <c r="H103" s="388"/>
      <c r="I103" s="389" t="s">
        <v>2642</v>
      </c>
      <c r="J103" s="235" t="s">
        <v>2426</v>
      </c>
      <c r="K103" s="236" t="s">
        <v>289</v>
      </c>
      <c r="L103" s="390" t="n">
        <v>10</v>
      </c>
      <c r="M103" s="370" t="n">
        <v>256.6</v>
      </c>
      <c r="N103" s="392"/>
      <c r="O103" s="372" t="n">
        <f aca="false">IF(ISERROR(N103*M103),0,N103*M103)</f>
        <v>0</v>
      </c>
      <c r="P103" s="393" t="n">
        <v>4607109951842</v>
      </c>
      <c r="Q103" s="235"/>
      <c r="R103" s="375" t="n">
        <f aca="false">ROUND(M103/L103,2)</f>
        <v>25.66</v>
      </c>
      <c r="S103" s="394" t="s">
        <v>2640</v>
      </c>
      <c r="T103" s="395" t="s">
        <v>2365</v>
      </c>
    </row>
    <row r="104" customFormat="false" ht="48" hidden="false" customHeight="true" outlineLevel="0" collapsed="false">
      <c r="A104" s="345" t="n">
        <v>86</v>
      </c>
      <c r="B104" s="396" t="n">
        <v>1326</v>
      </c>
      <c r="C104" s="383" t="s">
        <v>2643</v>
      </c>
      <c r="D104" s="384"/>
      <c r="E104" s="401" t="s">
        <v>2360</v>
      </c>
      <c r="F104" s="386" t="s">
        <v>2644</v>
      </c>
      <c r="G104" s="387" t="str">
        <f aca="false">HYPERLINK("http://www.gardenbulbs.ru/images/summer_CL/thumbnails/"&amp;C104&amp;".jpg","фото")</f>
        <v>фото</v>
      </c>
      <c r="H104" s="388"/>
      <c r="I104" s="402" t="s">
        <v>2645</v>
      </c>
      <c r="J104" s="415" t="s">
        <v>2646</v>
      </c>
      <c r="K104" s="236" t="s">
        <v>2492</v>
      </c>
      <c r="L104" s="390" t="n">
        <v>10</v>
      </c>
      <c r="M104" s="370" t="n">
        <v>225.7</v>
      </c>
      <c r="N104" s="392"/>
      <c r="O104" s="372" t="n">
        <f aca="false">IF(ISERROR(N104*M104),0,N104*M104)</f>
        <v>0</v>
      </c>
      <c r="P104" s="393" t="n">
        <v>4607109963494</v>
      </c>
      <c r="Q104" s="235"/>
      <c r="R104" s="375" t="n">
        <f aca="false">ROUND(M104/L104,2)</f>
        <v>22.57</v>
      </c>
      <c r="S104" s="394" t="s">
        <v>2643</v>
      </c>
      <c r="T104" s="395" t="s">
        <v>2365</v>
      </c>
    </row>
    <row r="105" customFormat="false" ht="33" hidden="false" customHeight="true" outlineLevel="0" collapsed="false">
      <c r="A105" s="345" t="n">
        <v>87</v>
      </c>
      <c r="B105" s="396" t="n">
        <v>861</v>
      </c>
      <c r="C105" s="383" t="s">
        <v>2647</v>
      </c>
      <c r="D105" s="384"/>
      <c r="E105" s="385" t="s">
        <v>2360</v>
      </c>
      <c r="F105" s="386" t="s">
        <v>2648</v>
      </c>
      <c r="G105" s="387" t="str">
        <f aca="false">HYPERLINK("http://www.gardenbulbs.ru/images/summer_CL/thumbnails/"&amp;C105&amp;".jpg","фото")</f>
        <v>фото</v>
      </c>
      <c r="H105" s="388"/>
      <c r="I105" s="389" t="s">
        <v>2649</v>
      </c>
      <c r="J105" s="235" t="s">
        <v>2426</v>
      </c>
      <c r="K105" s="236" t="s">
        <v>289</v>
      </c>
      <c r="L105" s="390" t="n">
        <v>10</v>
      </c>
      <c r="M105" s="370" t="n">
        <v>260.7</v>
      </c>
      <c r="N105" s="392"/>
      <c r="O105" s="372" t="n">
        <f aca="false">IF(ISERROR(N105*M105),0,N105*M105)</f>
        <v>0</v>
      </c>
      <c r="P105" s="393" t="n">
        <v>4607109956472</v>
      </c>
      <c r="Q105" s="235"/>
      <c r="R105" s="375" t="n">
        <f aca="false">ROUND(M105/L105,2)</f>
        <v>26.07</v>
      </c>
      <c r="S105" s="394" t="s">
        <v>2647</v>
      </c>
      <c r="T105" s="395" t="s">
        <v>2365</v>
      </c>
    </row>
    <row r="106" customFormat="false" ht="26.25" hidden="false" customHeight="true" outlineLevel="0" collapsed="false">
      <c r="A106" s="345" t="n">
        <v>88</v>
      </c>
      <c r="B106" s="431" t="n">
        <v>1333</v>
      </c>
      <c r="C106" s="432" t="s">
        <v>2650</v>
      </c>
      <c r="D106" s="433"/>
      <c r="E106" s="434" t="s">
        <v>2360</v>
      </c>
      <c r="F106" s="435" t="s">
        <v>2651</v>
      </c>
      <c r="G106" s="436" t="str">
        <f aca="false">HYPERLINK("http://www.gardenbulbs.ru/images/summer_CL/thumbnails/"&amp;C106&amp;".jpg","фото")</f>
        <v>фото</v>
      </c>
      <c r="H106" s="437"/>
      <c r="I106" s="438" t="s">
        <v>2652</v>
      </c>
      <c r="J106" s="439" t="s">
        <v>2363</v>
      </c>
      <c r="K106" s="440" t="s">
        <v>289</v>
      </c>
      <c r="L106" s="441" t="n">
        <v>10</v>
      </c>
      <c r="M106" s="370" t="n">
        <v>256.6</v>
      </c>
      <c r="N106" s="442"/>
      <c r="O106" s="372" t="n">
        <f aca="false">IF(ISERROR(N106*M106),0,N106*M106)</f>
        <v>0</v>
      </c>
      <c r="P106" s="443" t="n">
        <v>4607109963500</v>
      </c>
      <c r="Q106" s="439"/>
      <c r="R106" s="375" t="n">
        <f aca="false">ROUND(M106/L106,2)</f>
        <v>25.66</v>
      </c>
      <c r="S106" s="444" t="s">
        <v>2650</v>
      </c>
      <c r="T106" s="445" t="s">
        <v>2365</v>
      </c>
    </row>
    <row r="107" customFormat="false" ht="26.25" hidden="false" customHeight="true" outlineLevel="0" collapsed="false">
      <c r="A107" s="345" t="n">
        <v>89</v>
      </c>
      <c r="B107" s="446"/>
      <c r="C107" s="447"/>
      <c r="D107" s="447"/>
      <c r="E107" s="448" t="s">
        <v>2653</v>
      </c>
      <c r="F107" s="449"/>
      <c r="G107" s="449"/>
      <c r="H107" s="449"/>
      <c r="I107" s="449"/>
      <c r="J107" s="449"/>
      <c r="K107" s="449"/>
      <c r="L107" s="449"/>
      <c r="M107" s="450"/>
      <c r="N107" s="449"/>
      <c r="O107" s="449"/>
      <c r="P107" s="449"/>
      <c r="Q107" s="449"/>
      <c r="R107" s="449"/>
      <c r="S107" s="449"/>
      <c r="T107" s="451"/>
    </row>
    <row r="108" customFormat="false" ht="33.75" hidden="false" customHeight="true" outlineLevel="0" collapsed="false">
      <c r="A108" s="345" t="n">
        <v>90</v>
      </c>
      <c r="B108" s="359" t="n">
        <v>1334</v>
      </c>
      <c r="C108" s="360" t="s">
        <v>2654</v>
      </c>
      <c r="D108" s="361"/>
      <c r="E108" s="452" t="s">
        <v>2360</v>
      </c>
      <c r="F108" s="379" t="s">
        <v>2655</v>
      </c>
      <c r="G108" s="380" t="str">
        <f aca="false">HYPERLINK("http://www.gardenbulbs.ru/images/summer_CL/thumbnails/"&amp;C108&amp;".jpg","фото")</f>
        <v>фото</v>
      </c>
      <c r="H108" s="453"/>
      <c r="I108" s="454" t="s">
        <v>246</v>
      </c>
      <c r="J108" s="374" t="s">
        <v>2656</v>
      </c>
      <c r="K108" s="455" t="s">
        <v>289</v>
      </c>
      <c r="L108" s="456" t="n">
        <v>10</v>
      </c>
      <c r="M108" s="370" t="n">
        <v>184.4</v>
      </c>
      <c r="N108" s="371"/>
      <c r="O108" s="372" t="n">
        <f aca="false">IF(ISERROR(N108*M108),0,N108*M108)</f>
        <v>0</v>
      </c>
      <c r="P108" s="373" t="n">
        <v>4607109962626</v>
      </c>
      <c r="Q108" s="374"/>
      <c r="R108" s="375" t="n">
        <f aca="false">ROUND(M108/L108,2)</f>
        <v>18.44</v>
      </c>
      <c r="S108" s="376" t="s">
        <v>2654</v>
      </c>
      <c r="T108" s="377" t="s">
        <v>2657</v>
      </c>
    </row>
    <row r="109" customFormat="false" ht="36" hidden="false" customHeight="true" outlineLevel="0" collapsed="false">
      <c r="A109" s="345" t="n">
        <v>91</v>
      </c>
      <c r="B109" s="396" t="n">
        <v>1401</v>
      </c>
      <c r="C109" s="383" t="s">
        <v>2658</v>
      </c>
      <c r="D109" s="384"/>
      <c r="E109" s="385" t="s">
        <v>2360</v>
      </c>
      <c r="F109" s="386" t="s">
        <v>2659</v>
      </c>
      <c r="G109" s="387" t="str">
        <f aca="false">HYPERLINK("http://www.gardenbulbs.ru/images/summer_CL/thumbnails/"&amp;C109&amp;".jpg","фото")</f>
        <v>фото</v>
      </c>
      <c r="H109" s="388"/>
      <c r="I109" s="398" t="s">
        <v>2660</v>
      </c>
      <c r="J109" s="235" t="s">
        <v>2661</v>
      </c>
      <c r="K109" s="236" t="s">
        <v>289</v>
      </c>
      <c r="L109" s="390" t="n">
        <v>8</v>
      </c>
      <c r="M109" s="391" t="n">
        <v>355.6</v>
      </c>
      <c r="N109" s="392"/>
      <c r="O109" s="372" t="n">
        <f aca="false">IF(ISERROR(N109*M109),0,N109*M109)</f>
        <v>0</v>
      </c>
      <c r="P109" s="393" t="n">
        <v>4607109950227</v>
      </c>
      <c r="Q109" s="235"/>
      <c r="R109" s="375" t="n">
        <f aca="false">ROUND(M109/L109,2)</f>
        <v>44.45</v>
      </c>
      <c r="S109" s="394" t="s">
        <v>2658</v>
      </c>
      <c r="T109" s="395" t="s">
        <v>2657</v>
      </c>
    </row>
    <row r="110" customFormat="false" ht="50.25" hidden="false" customHeight="true" outlineLevel="0" collapsed="false">
      <c r="A110" s="345" t="n">
        <v>92</v>
      </c>
      <c r="B110" s="396" t="n">
        <v>2570</v>
      </c>
      <c r="C110" s="383" t="s">
        <v>2662</v>
      </c>
      <c r="D110" s="384"/>
      <c r="E110" s="385" t="s">
        <v>2360</v>
      </c>
      <c r="F110" s="386" t="s">
        <v>2663</v>
      </c>
      <c r="G110" s="387" t="str">
        <f aca="false">HYPERLINK("http://www.gardenbulbs.ru/images/summer_CL/thumbnails/"&amp;C110&amp;".jpg","фото")</f>
        <v>фото</v>
      </c>
      <c r="H110" s="388"/>
      <c r="I110" s="398" t="s">
        <v>2664</v>
      </c>
      <c r="J110" s="235" t="s">
        <v>2426</v>
      </c>
      <c r="K110" s="236" t="s">
        <v>289</v>
      </c>
      <c r="L110" s="390" t="n">
        <v>10</v>
      </c>
      <c r="M110" s="370" t="n">
        <v>273.1</v>
      </c>
      <c r="N110" s="392"/>
      <c r="O110" s="372" t="n">
        <f aca="false">IF(ISERROR(N110*M110),0,N110*M110)</f>
        <v>0</v>
      </c>
      <c r="P110" s="393" t="n">
        <v>4607109970478</v>
      </c>
      <c r="Q110" s="235"/>
      <c r="R110" s="375" t="n">
        <f aca="false">ROUND(M110/L110,2)</f>
        <v>27.31</v>
      </c>
      <c r="S110" s="394" t="s">
        <v>2662</v>
      </c>
      <c r="T110" s="395" t="s">
        <v>2657</v>
      </c>
    </row>
    <row r="111" customFormat="false" ht="53.25" hidden="false" customHeight="true" outlineLevel="0" collapsed="false">
      <c r="A111" s="345" t="n">
        <v>93</v>
      </c>
      <c r="B111" s="396" t="n">
        <v>6664</v>
      </c>
      <c r="C111" s="383" t="s">
        <v>2665</v>
      </c>
      <c r="D111" s="384"/>
      <c r="E111" s="401" t="s">
        <v>2360</v>
      </c>
      <c r="F111" s="386" t="s">
        <v>2666</v>
      </c>
      <c r="G111" s="387" t="str">
        <f aca="false">HYPERLINK("http://www.gardenbulbs.ru/images/summer_CL/thumbnails/"&amp;C111&amp;".jpg","фото")</f>
        <v>фото</v>
      </c>
      <c r="H111" s="388"/>
      <c r="I111" s="422" t="s">
        <v>493</v>
      </c>
      <c r="J111" s="235" t="s">
        <v>2363</v>
      </c>
      <c r="K111" s="408" t="s">
        <v>289</v>
      </c>
      <c r="L111" s="390" t="n">
        <v>10</v>
      </c>
      <c r="M111" s="370" t="n">
        <v>231.8</v>
      </c>
      <c r="N111" s="392"/>
      <c r="O111" s="372" t="n">
        <f aca="false">IF(ISERROR(N111*M111),0,N111*M111)</f>
        <v>0</v>
      </c>
      <c r="P111" s="393" t="n">
        <v>4607109943083</v>
      </c>
      <c r="Q111" s="235"/>
      <c r="R111" s="375" t="n">
        <f aca="false">ROUND(M111/L111,2)</f>
        <v>23.18</v>
      </c>
      <c r="S111" s="394" t="s">
        <v>2665</v>
      </c>
      <c r="T111" s="395" t="s">
        <v>2657</v>
      </c>
    </row>
    <row r="112" customFormat="false" ht="26.25" hidden="false" customHeight="true" outlineLevel="0" collapsed="false">
      <c r="A112" s="345" t="n">
        <v>94</v>
      </c>
      <c r="B112" s="396" t="n">
        <v>2614</v>
      </c>
      <c r="C112" s="383" t="s">
        <v>2667</v>
      </c>
      <c r="D112" s="384"/>
      <c r="E112" s="385" t="s">
        <v>2360</v>
      </c>
      <c r="F112" s="386" t="s">
        <v>2668</v>
      </c>
      <c r="G112" s="387" t="str">
        <f aca="false">HYPERLINK("http://www.gardenbulbs.ru/images/summer_CL/thumbnails/"&amp;C112&amp;".jpg","фото")</f>
        <v>фото</v>
      </c>
      <c r="H112" s="388"/>
      <c r="I112" s="398" t="s">
        <v>2669</v>
      </c>
      <c r="J112" s="235" t="s">
        <v>2369</v>
      </c>
      <c r="K112" s="236" t="s">
        <v>289</v>
      </c>
      <c r="L112" s="390" t="n">
        <v>10</v>
      </c>
      <c r="M112" s="370" t="n">
        <v>178.2</v>
      </c>
      <c r="N112" s="392"/>
      <c r="O112" s="372" t="n">
        <f aca="false">IF(ISERROR(N112*M112),0,N112*M112)</f>
        <v>0</v>
      </c>
      <c r="P112" s="393" t="n">
        <v>4607109956410</v>
      </c>
      <c r="Q112" s="235"/>
      <c r="R112" s="375" t="n">
        <f aca="false">ROUND(M112/L112,2)</f>
        <v>17.82</v>
      </c>
      <c r="S112" s="394" t="s">
        <v>2667</v>
      </c>
      <c r="T112" s="395" t="s">
        <v>2657</v>
      </c>
    </row>
    <row r="113" customFormat="false" ht="45.75" hidden="false" customHeight="true" outlineLevel="0" collapsed="false">
      <c r="A113" s="345" t="n">
        <v>95</v>
      </c>
      <c r="B113" s="396" t="n">
        <v>7406</v>
      </c>
      <c r="C113" s="383" t="s">
        <v>2670</v>
      </c>
      <c r="D113" s="384" t="s">
        <v>2671</v>
      </c>
      <c r="E113" s="385" t="s">
        <v>2360</v>
      </c>
      <c r="F113" s="386" t="s">
        <v>2672</v>
      </c>
      <c r="G113" s="387" t="str">
        <f aca="false">HYPERLINK("http://www.gardenbulbs.ru/images/summer_CL/thumbnails/"&amp;C113&amp;".jpg","фото")</f>
        <v>фото</v>
      </c>
      <c r="H113" s="387" t="str">
        <f aca="false">HYPERLINK("http://www.gardenbulbs.ru/images/summer_CL/thumbnails/"&amp;D113&amp;".jpg","фото")</f>
        <v>фото</v>
      </c>
      <c r="I113" s="398" t="s">
        <v>2673</v>
      </c>
      <c r="J113" s="235" t="s">
        <v>2656</v>
      </c>
      <c r="K113" s="236" t="s">
        <v>2492</v>
      </c>
      <c r="L113" s="390" t="n">
        <v>10</v>
      </c>
      <c r="M113" s="370" t="n">
        <v>209.8</v>
      </c>
      <c r="N113" s="392"/>
      <c r="O113" s="372" t="n">
        <f aca="false">IF(ISERROR(N113*M113),0,N113*M113)</f>
        <v>0</v>
      </c>
      <c r="P113" s="393" t="n">
        <v>4607109939574</v>
      </c>
      <c r="Q113" s="367"/>
      <c r="R113" s="375" t="n">
        <f aca="false">ROUND(M113/L113,2)</f>
        <v>20.98</v>
      </c>
      <c r="S113" s="394" t="s">
        <v>2674</v>
      </c>
      <c r="T113" s="395" t="s">
        <v>2657</v>
      </c>
    </row>
    <row r="114" customFormat="false" ht="25.5" hidden="false" customHeight="false" outlineLevel="0" collapsed="false">
      <c r="A114" s="345" t="n">
        <v>96</v>
      </c>
      <c r="B114" s="396" t="n">
        <v>3308</v>
      </c>
      <c r="C114" s="383" t="s">
        <v>2675</v>
      </c>
      <c r="D114" s="384"/>
      <c r="E114" s="385" t="s">
        <v>2360</v>
      </c>
      <c r="F114" s="386" t="s">
        <v>2676</v>
      </c>
      <c r="G114" s="387" t="str">
        <f aca="false">HYPERLINK("http://www.gardenbulbs.ru/images/summer_CL/thumbnails/"&amp;C114&amp;".jpg","фото")</f>
        <v>фото</v>
      </c>
      <c r="H114" s="388"/>
      <c r="I114" s="457" t="s">
        <v>390</v>
      </c>
      <c r="J114" s="235" t="s">
        <v>2426</v>
      </c>
      <c r="K114" s="236" t="s">
        <v>289</v>
      </c>
      <c r="L114" s="390" t="n">
        <v>10</v>
      </c>
      <c r="M114" s="370" t="n">
        <v>297.9</v>
      </c>
      <c r="N114" s="392"/>
      <c r="O114" s="372" t="n">
        <f aca="false">IF(ISERROR(N114*M114),0,N114*M114)</f>
        <v>0</v>
      </c>
      <c r="P114" s="393" t="n">
        <v>4607109951835</v>
      </c>
      <c r="Q114" s="235"/>
      <c r="R114" s="375" t="n">
        <f aca="false">ROUND(M114/L114,2)</f>
        <v>29.79</v>
      </c>
      <c r="S114" s="394" t="s">
        <v>2675</v>
      </c>
      <c r="T114" s="395" t="s">
        <v>2657</v>
      </c>
    </row>
    <row r="115" customFormat="false" ht="21" hidden="false" customHeight="true" outlineLevel="0" collapsed="false">
      <c r="A115" s="345" t="n">
        <v>97</v>
      </c>
      <c r="B115" s="396" t="n">
        <v>2414</v>
      </c>
      <c r="C115" s="383" t="s">
        <v>2677</v>
      </c>
      <c r="D115" s="384"/>
      <c r="E115" s="385" t="s">
        <v>2360</v>
      </c>
      <c r="F115" s="386" t="s">
        <v>2678</v>
      </c>
      <c r="G115" s="387" t="str">
        <f aca="false">HYPERLINK("http://www.gardenbulbs.ru/images/summer_CL/thumbnails/"&amp;C115&amp;".jpg","фото")</f>
        <v>фото</v>
      </c>
      <c r="H115" s="388"/>
      <c r="I115" s="398" t="s">
        <v>2679</v>
      </c>
      <c r="J115" s="235" t="s">
        <v>2426</v>
      </c>
      <c r="K115" s="236" t="s">
        <v>289</v>
      </c>
      <c r="L115" s="390" t="n">
        <v>10</v>
      </c>
      <c r="M115" s="370" t="n">
        <v>211.2</v>
      </c>
      <c r="N115" s="392"/>
      <c r="O115" s="372" t="n">
        <f aca="false">IF(ISERROR(N115*M115),0,N115*M115)</f>
        <v>0</v>
      </c>
      <c r="P115" s="393" t="n">
        <v>4607109966488</v>
      </c>
      <c r="Q115" s="235"/>
      <c r="R115" s="375" t="n">
        <f aca="false">ROUND(M115/L115,2)</f>
        <v>21.12</v>
      </c>
      <c r="S115" s="394" t="s">
        <v>2677</v>
      </c>
      <c r="T115" s="395" t="s">
        <v>2657</v>
      </c>
    </row>
    <row r="116" customFormat="false" ht="21" hidden="false" customHeight="true" outlineLevel="0" collapsed="false">
      <c r="A116" s="345" t="n">
        <v>98</v>
      </c>
      <c r="B116" s="396" t="n">
        <v>2252</v>
      </c>
      <c r="C116" s="383" t="s">
        <v>2680</v>
      </c>
      <c r="D116" s="384"/>
      <c r="E116" s="385" t="s">
        <v>2360</v>
      </c>
      <c r="F116" s="386" t="s">
        <v>2681</v>
      </c>
      <c r="G116" s="387" t="str">
        <f aca="false">HYPERLINK("http://www.gardenbulbs.ru/images/summer_CL/thumbnails/"&amp;C116&amp;".jpg","фото")</f>
        <v>фото</v>
      </c>
      <c r="H116" s="388"/>
      <c r="I116" s="389" t="s">
        <v>2682</v>
      </c>
      <c r="J116" s="235" t="s">
        <v>2426</v>
      </c>
      <c r="K116" s="236" t="s">
        <v>289</v>
      </c>
      <c r="L116" s="390" t="n">
        <v>10</v>
      </c>
      <c r="M116" s="391" t="n">
        <v>194.7</v>
      </c>
      <c r="N116" s="392"/>
      <c r="O116" s="372" t="n">
        <f aca="false">IF(ISERROR(N116*M116),0,N116*M116)</f>
        <v>0</v>
      </c>
      <c r="P116" s="393" t="n">
        <v>4607109935491</v>
      </c>
      <c r="Q116" s="235"/>
      <c r="R116" s="375" t="n">
        <f aca="false">ROUND(M116/L116,2)</f>
        <v>19.47</v>
      </c>
      <c r="S116" s="394" t="s">
        <v>2680</v>
      </c>
      <c r="T116" s="395" t="s">
        <v>2657</v>
      </c>
    </row>
    <row r="117" customFormat="false" ht="21" hidden="false" customHeight="true" outlineLevel="0" collapsed="false">
      <c r="A117" s="345" t="n">
        <v>99</v>
      </c>
      <c r="B117" s="396" t="n">
        <v>11677</v>
      </c>
      <c r="C117" s="383" t="s">
        <v>2683</v>
      </c>
      <c r="D117" s="384"/>
      <c r="E117" s="418" t="s">
        <v>2360</v>
      </c>
      <c r="F117" s="411" t="s">
        <v>2684</v>
      </c>
      <c r="G117" s="365" t="str">
        <f aca="false">HYPERLINK("http://www.gardenbulbs.ru/images/summer_CL/thumbnails/"&amp;C117&amp;".jpg","фото")</f>
        <v>фото</v>
      </c>
      <c r="H117" s="365"/>
      <c r="I117" s="419" t="s">
        <v>2685</v>
      </c>
      <c r="J117" s="367" t="s">
        <v>2369</v>
      </c>
      <c r="K117" s="430" t="s">
        <v>289</v>
      </c>
      <c r="L117" s="390" t="n">
        <v>10</v>
      </c>
      <c r="M117" s="391" t="n">
        <v>219.5</v>
      </c>
      <c r="N117" s="392"/>
      <c r="O117" s="372" t="n">
        <f aca="false">IF(ISERROR(N117*M117),0,N117*M117)</f>
        <v>0</v>
      </c>
      <c r="P117" s="393" t="n">
        <v>4607109923825</v>
      </c>
      <c r="Q117" s="235" t="s">
        <v>226</v>
      </c>
      <c r="R117" s="375" t="n">
        <f aca="false">ROUND(M117/L117,2)</f>
        <v>21.95</v>
      </c>
      <c r="S117" s="394" t="s">
        <v>2683</v>
      </c>
      <c r="T117" s="395" t="s">
        <v>2657</v>
      </c>
    </row>
    <row r="118" customFormat="false" ht="21" hidden="false" customHeight="true" outlineLevel="0" collapsed="false">
      <c r="A118" s="345" t="n">
        <v>100</v>
      </c>
      <c r="B118" s="396" t="n">
        <v>2436</v>
      </c>
      <c r="C118" s="383" t="s">
        <v>2686</v>
      </c>
      <c r="D118" s="384"/>
      <c r="E118" s="385" t="s">
        <v>2360</v>
      </c>
      <c r="F118" s="386" t="s">
        <v>2687</v>
      </c>
      <c r="G118" s="387" t="str">
        <f aca="false">HYPERLINK("http://www.gardenbulbs.ru/images/summer_CL/thumbnails/"&amp;C118&amp;".jpg","фото")</f>
        <v>фото</v>
      </c>
      <c r="H118" s="387"/>
      <c r="I118" s="398" t="s">
        <v>2688</v>
      </c>
      <c r="J118" s="235" t="s">
        <v>2426</v>
      </c>
      <c r="K118" s="236" t="s">
        <v>289</v>
      </c>
      <c r="L118" s="390" t="n">
        <v>10</v>
      </c>
      <c r="M118" s="370" t="n">
        <v>205</v>
      </c>
      <c r="N118" s="392"/>
      <c r="O118" s="372" t="n">
        <f aca="false">IF(ISERROR(N118*M118),0,N118*M118)</f>
        <v>0</v>
      </c>
      <c r="P118" s="393" t="n">
        <v>4607109966495</v>
      </c>
      <c r="Q118" s="235"/>
      <c r="R118" s="375" t="n">
        <f aca="false">ROUND(M118/L118,2)</f>
        <v>20.5</v>
      </c>
      <c r="S118" s="394" t="s">
        <v>2686</v>
      </c>
      <c r="T118" s="395" t="s">
        <v>2657</v>
      </c>
    </row>
    <row r="119" customFormat="false" ht="25.5" hidden="false" customHeight="false" outlineLevel="0" collapsed="false">
      <c r="A119" s="345" t="n">
        <v>101</v>
      </c>
      <c r="B119" s="396" t="n">
        <v>7407</v>
      </c>
      <c r="C119" s="383" t="s">
        <v>2689</v>
      </c>
      <c r="D119" s="384"/>
      <c r="E119" s="385" t="s">
        <v>2360</v>
      </c>
      <c r="F119" s="386" t="s">
        <v>2690</v>
      </c>
      <c r="G119" s="387" t="str">
        <f aca="false">HYPERLINK("http://www.gardenbulbs.ru/images/summer_CL/thumbnails/"&amp;C119&amp;".jpg","фото")</f>
        <v>фото</v>
      </c>
      <c r="H119" s="388"/>
      <c r="I119" s="398" t="s">
        <v>2691</v>
      </c>
      <c r="J119" s="235" t="s">
        <v>2363</v>
      </c>
      <c r="K119" s="236" t="s">
        <v>289</v>
      </c>
      <c r="L119" s="390" t="n">
        <v>10</v>
      </c>
      <c r="M119" s="370" t="n">
        <v>163.8</v>
      </c>
      <c r="N119" s="392"/>
      <c r="O119" s="372" t="n">
        <f aca="false">IF(ISERROR(N119*M119),0,N119*M119)</f>
        <v>0</v>
      </c>
      <c r="P119" s="393" t="n">
        <v>4607109939567</v>
      </c>
      <c r="Q119" s="235"/>
      <c r="R119" s="375" t="n">
        <f aca="false">ROUND(M119/L119,2)</f>
        <v>16.38</v>
      </c>
      <c r="S119" s="394" t="s">
        <v>2689</v>
      </c>
      <c r="T119" s="395" t="s">
        <v>2657</v>
      </c>
    </row>
    <row r="120" customFormat="false" ht="31.5" hidden="false" customHeight="true" outlineLevel="0" collapsed="false">
      <c r="A120" s="345" t="n">
        <v>102</v>
      </c>
      <c r="B120" s="396" t="n">
        <v>1525</v>
      </c>
      <c r="C120" s="383" t="s">
        <v>2692</v>
      </c>
      <c r="D120" s="384"/>
      <c r="E120" s="385" t="s">
        <v>2360</v>
      </c>
      <c r="F120" s="386" t="s">
        <v>2693</v>
      </c>
      <c r="G120" s="387" t="str">
        <f aca="false">HYPERLINK("http://www.gardenbulbs.ru/images/summer_CL/thumbnails/"&amp;C120&amp;".jpg","фото")</f>
        <v>фото</v>
      </c>
      <c r="H120" s="388"/>
      <c r="I120" s="398" t="s">
        <v>2694</v>
      </c>
      <c r="J120" s="235" t="s">
        <v>2363</v>
      </c>
      <c r="K120" s="236" t="s">
        <v>289</v>
      </c>
      <c r="L120" s="390" t="n">
        <v>10</v>
      </c>
      <c r="M120" s="370" t="n">
        <v>184.4</v>
      </c>
      <c r="N120" s="392"/>
      <c r="O120" s="372" t="n">
        <f aca="false">IF(ISERROR(N120*M120),0,N120*M120)</f>
        <v>0</v>
      </c>
      <c r="P120" s="393" t="n">
        <v>4607109985496</v>
      </c>
      <c r="Q120" s="235"/>
      <c r="R120" s="375" t="n">
        <f aca="false">ROUND(M120/L120,2)</f>
        <v>18.44</v>
      </c>
      <c r="S120" s="394" t="s">
        <v>2692</v>
      </c>
      <c r="T120" s="395" t="s">
        <v>2657</v>
      </c>
    </row>
    <row r="121" customFormat="false" ht="25.5" hidden="false" customHeight="false" outlineLevel="0" collapsed="false">
      <c r="A121" s="345" t="n">
        <v>103</v>
      </c>
      <c r="B121" s="396" t="n">
        <v>11673</v>
      </c>
      <c r="C121" s="383" t="s">
        <v>2695</v>
      </c>
      <c r="D121" s="384"/>
      <c r="E121" s="418" t="s">
        <v>2360</v>
      </c>
      <c r="F121" s="411" t="s">
        <v>2696</v>
      </c>
      <c r="G121" s="365" t="str">
        <f aca="false">HYPERLINK("http://www.gardenbulbs.ru/images/summer_CL/thumbnails/"&amp;C121&amp;".jpg","фото")</f>
        <v>фото</v>
      </c>
      <c r="H121" s="412"/>
      <c r="I121" s="458" t="s">
        <v>2697</v>
      </c>
      <c r="J121" s="367" t="s">
        <v>2426</v>
      </c>
      <c r="K121" s="430" t="s">
        <v>289</v>
      </c>
      <c r="L121" s="390" t="n">
        <v>10</v>
      </c>
      <c r="M121" s="370" t="n">
        <v>221.5</v>
      </c>
      <c r="N121" s="392"/>
      <c r="O121" s="372" t="n">
        <f aca="false">IF(ISERROR(N121*M121),0,N121*M121)</f>
        <v>0</v>
      </c>
      <c r="P121" s="393" t="n">
        <v>4607109923863</v>
      </c>
      <c r="Q121" s="235" t="s">
        <v>226</v>
      </c>
      <c r="R121" s="375" t="n">
        <f aca="false">ROUND(M121/L121,2)</f>
        <v>22.15</v>
      </c>
      <c r="S121" s="394" t="s">
        <v>2695</v>
      </c>
      <c r="T121" s="395" t="s">
        <v>2657</v>
      </c>
    </row>
    <row r="122" customFormat="false" ht="51" hidden="false" customHeight="false" outlineLevel="0" collapsed="false">
      <c r="A122" s="345" t="n">
        <v>104</v>
      </c>
      <c r="B122" s="396" t="n">
        <v>11671</v>
      </c>
      <c r="C122" s="383" t="s">
        <v>2698</v>
      </c>
      <c r="D122" s="384"/>
      <c r="E122" s="418" t="s">
        <v>2360</v>
      </c>
      <c r="F122" s="411" t="s">
        <v>2699</v>
      </c>
      <c r="G122" s="365" t="str">
        <f aca="false">HYPERLINK("http://www.gardenbulbs.ru/images/summer_CL/thumbnails/"&amp;C122&amp;".jpg","фото")</f>
        <v>фото</v>
      </c>
      <c r="H122" s="412"/>
      <c r="I122" s="419" t="s">
        <v>2700</v>
      </c>
      <c r="J122" s="367" t="s">
        <v>2363</v>
      </c>
      <c r="K122" s="430" t="s">
        <v>289</v>
      </c>
      <c r="L122" s="390" t="n">
        <v>10</v>
      </c>
      <c r="M122" s="370" t="n">
        <v>281.4</v>
      </c>
      <c r="N122" s="392"/>
      <c r="O122" s="372" t="n">
        <f aca="false">IF(ISERROR(N122*M122),0,N122*M122)</f>
        <v>0</v>
      </c>
      <c r="P122" s="393" t="n">
        <v>4607109923887</v>
      </c>
      <c r="Q122" s="235" t="s">
        <v>226</v>
      </c>
      <c r="R122" s="375" t="n">
        <f aca="false">ROUND(M122/L122,2)</f>
        <v>28.14</v>
      </c>
      <c r="S122" s="394" t="s">
        <v>2698</v>
      </c>
      <c r="T122" s="395" t="s">
        <v>2657</v>
      </c>
    </row>
    <row r="123" customFormat="false" ht="30" hidden="false" customHeight="true" outlineLevel="0" collapsed="false">
      <c r="A123" s="345" t="n">
        <v>105</v>
      </c>
      <c r="B123" s="396" t="n">
        <v>7408</v>
      </c>
      <c r="C123" s="383" t="s">
        <v>2701</v>
      </c>
      <c r="D123" s="384"/>
      <c r="E123" s="385" t="s">
        <v>2360</v>
      </c>
      <c r="F123" s="386" t="s">
        <v>2702</v>
      </c>
      <c r="G123" s="387" t="str">
        <f aca="false">HYPERLINK("http://www.gardenbulbs.ru/images/summer_CL/thumbnails/"&amp;C123&amp;".jpg","фото")</f>
        <v>фото</v>
      </c>
      <c r="H123" s="388"/>
      <c r="I123" s="421" t="s">
        <v>2703</v>
      </c>
      <c r="J123" s="235" t="s">
        <v>2363</v>
      </c>
      <c r="K123" s="236" t="s">
        <v>289</v>
      </c>
      <c r="L123" s="390" t="n">
        <v>10</v>
      </c>
      <c r="M123" s="370" t="n">
        <v>318.5</v>
      </c>
      <c r="N123" s="392"/>
      <c r="O123" s="372" t="n">
        <f aca="false">IF(ISERROR(N123*M123),0,N123*M123)</f>
        <v>0</v>
      </c>
      <c r="P123" s="393" t="n">
        <v>4607109939550</v>
      </c>
      <c r="Q123" s="235"/>
      <c r="R123" s="375" t="n">
        <f aca="false">ROUND(M123/L123,2)</f>
        <v>31.85</v>
      </c>
      <c r="S123" s="394" t="s">
        <v>2701</v>
      </c>
      <c r="T123" s="395" t="s">
        <v>2657</v>
      </c>
    </row>
    <row r="124" customFormat="false" ht="38.25" hidden="false" customHeight="false" outlineLevel="0" collapsed="false">
      <c r="A124" s="345" t="n">
        <v>106</v>
      </c>
      <c r="B124" s="396" t="n">
        <v>64</v>
      </c>
      <c r="C124" s="383" t="s">
        <v>2704</v>
      </c>
      <c r="D124" s="384" t="s">
        <v>2705</v>
      </c>
      <c r="E124" s="385" t="s">
        <v>2360</v>
      </c>
      <c r="F124" s="386" t="s">
        <v>2706</v>
      </c>
      <c r="G124" s="387" t="str">
        <f aca="false">HYPERLINK("http://www.gardenbulbs.ru/images/summer_CL/thumbnails/"&amp;C124&amp;".jpg","фото")</f>
        <v>фото</v>
      </c>
      <c r="H124" s="387" t="str">
        <f aca="false">HYPERLINK("http://www.gardenbulbs.ru/images/summer_CL/thumbnails/"&amp;D124&amp;".jpg","фото")</f>
        <v>фото</v>
      </c>
      <c r="I124" s="398" t="s">
        <v>2707</v>
      </c>
      <c r="J124" s="235" t="s">
        <v>2363</v>
      </c>
      <c r="K124" s="236" t="s">
        <v>289</v>
      </c>
      <c r="L124" s="390" t="n">
        <v>10</v>
      </c>
      <c r="M124" s="370" t="n">
        <v>266.9</v>
      </c>
      <c r="N124" s="392"/>
      <c r="O124" s="372" t="n">
        <f aca="false">IF(ISERROR(N124*M124),0,N124*M124)</f>
        <v>0</v>
      </c>
      <c r="P124" s="393" t="n">
        <v>4607109984994</v>
      </c>
      <c r="Q124" s="235"/>
      <c r="R124" s="375" t="n">
        <f aca="false">ROUND(M124/L124,2)</f>
        <v>26.69</v>
      </c>
      <c r="S124" s="394" t="s">
        <v>2704</v>
      </c>
      <c r="T124" s="395" t="s">
        <v>2657</v>
      </c>
    </row>
    <row r="125" customFormat="false" ht="25.5" hidden="false" customHeight="true" outlineLevel="0" collapsed="false">
      <c r="A125" s="345" t="n">
        <v>107</v>
      </c>
      <c r="B125" s="396" t="n">
        <v>335</v>
      </c>
      <c r="C125" s="383" t="s">
        <v>2708</v>
      </c>
      <c r="D125" s="384"/>
      <c r="E125" s="401" t="s">
        <v>2360</v>
      </c>
      <c r="F125" s="386" t="s">
        <v>2709</v>
      </c>
      <c r="G125" s="387" t="str">
        <f aca="false">HYPERLINK("http://www.gardenbulbs.ru/images/summer_CL/thumbnails/"&amp;C125&amp;".jpg","фото")</f>
        <v>фото</v>
      </c>
      <c r="H125" s="388"/>
      <c r="I125" s="398" t="s">
        <v>1046</v>
      </c>
      <c r="J125" s="459" t="s">
        <v>2369</v>
      </c>
      <c r="K125" s="236" t="s">
        <v>289</v>
      </c>
      <c r="L125" s="390" t="n">
        <v>8</v>
      </c>
      <c r="M125" s="370" t="n">
        <v>157.6</v>
      </c>
      <c r="N125" s="392"/>
      <c r="O125" s="372" t="n">
        <f aca="false">IF(ISERROR(N125*M125),0,N125*M125)</f>
        <v>0</v>
      </c>
      <c r="P125" s="393" t="n">
        <v>4607109985465</v>
      </c>
      <c r="Q125" s="235"/>
      <c r="R125" s="375" t="n">
        <f aca="false">ROUND(M125/L125,2)</f>
        <v>19.7</v>
      </c>
      <c r="S125" s="394" t="s">
        <v>2708</v>
      </c>
      <c r="T125" s="395" t="s">
        <v>2657</v>
      </c>
    </row>
    <row r="126" customFormat="false" ht="32.25" hidden="false" customHeight="true" outlineLevel="0" collapsed="false">
      <c r="A126" s="345" t="n">
        <v>108</v>
      </c>
      <c r="B126" s="396" t="n">
        <v>2400</v>
      </c>
      <c r="C126" s="383" t="s">
        <v>2710</v>
      </c>
      <c r="D126" s="384"/>
      <c r="E126" s="385" t="s">
        <v>2360</v>
      </c>
      <c r="F126" s="386" t="s">
        <v>2711</v>
      </c>
      <c r="G126" s="387" t="str">
        <f aca="false">HYPERLINK("http://www.gardenbulbs.ru/images/summer_CL/thumbnails/"&amp;C126&amp;".jpg","фото")</f>
        <v>фото</v>
      </c>
      <c r="H126" s="388"/>
      <c r="I126" s="398" t="s">
        <v>2712</v>
      </c>
      <c r="J126" s="235" t="s">
        <v>2363</v>
      </c>
      <c r="K126" s="236" t="s">
        <v>289</v>
      </c>
      <c r="L126" s="390" t="n">
        <v>10</v>
      </c>
      <c r="M126" s="370" t="n">
        <v>203</v>
      </c>
      <c r="N126" s="392"/>
      <c r="O126" s="372" t="n">
        <f aca="false">IF(ISERROR(N126*M126),0,N126*M126)</f>
        <v>0</v>
      </c>
      <c r="P126" s="393" t="n">
        <v>4607109966976</v>
      </c>
      <c r="Q126" s="235"/>
      <c r="R126" s="375" t="n">
        <f aca="false">ROUND(M126/L126,2)</f>
        <v>20.3</v>
      </c>
      <c r="S126" s="394" t="s">
        <v>2710</v>
      </c>
      <c r="T126" s="395" t="s">
        <v>2657</v>
      </c>
    </row>
    <row r="127" customFormat="false" ht="33.75" hidden="false" customHeight="true" outlineLevel="0" collapsed="false">
      <c r="A127" s="345" t="n">
        <v>109</v>
      </c>
      <c r="B127" s="396" t="n">
        <v>11674</v>
      </c>
      <c r="C127" s="383" t="s">
        <v>2713</v>
      </c>
      <c r="D127" s="384"/>
      <c r="E127" s="418" t="s">
        <v>2360</v>
      </c>
      <c r="F127" s="411" t="s">
        <v>2714</v>
      </c>
      <c r="G127" s="365" t="str">
        <f aca="false">HYPERLINK("http://www.gardenbulbs.ru/images/summer_CL/thumbnails/"&amp;C127&amp;".jpg","фото")</f>
        <v>фото</v>
      </c>
      <c r="H127" s="412"/>
      <c r="I127" s="419" t="s">
        <v>2715</v>
      </c>
      <c r="J127" s="367" t="s">
        <v>2369</v>
      </c>
      <c r="K127" s="430" t="s">
        <v>289</v>
      </c>
      <c r="L127" s="390" t="n">
        <v>10</v>
      </c>
      <c r="M127" s="370" t="n">
        <v>223.6</v>
      </c>
      <c r="N127" s="392"/>
      <c r="O127" s="372" t="n">
        <f aca="false">IF(ISERROR(N127*M127),0,N127*M127)</f>
        <v>0</v>
      </c>
      <c r="P127" s="393" t="n">
        <v>4607109923856</v>
      </c>
      <c r="Q127" s="235" t="s">
        <v>226</v>
      </c>
      <c r="R127" s="375" t="n">
        <f aca="false">ROUND(M127/L127,2)</f>
        <v>22.36</v>
      </c>
      <c r="S127" s="394" t="s">
        <v>2713</v>
      </c>
      <c r="T127" s="395" t="s">
        <v>2657</v>
      </c>
    </row>
    <row r="128" customFormat="false" ht="25.5" hidden="false" customHeight="false" outlineLevel="0" collapsed="false">
      <c r="A128" s="345" t="n">
        <v>110</v>
      </c>
      <c r="B128" s="396" t="n">
        <v>4258</v>
      </c>
      <c r="C128" s="383" t="s">
        <v>2716</v>
      </c>
      <c r="D128" s="384"/>
      <c r="E128" s="385" t="s">
        <v>2360</v>
      </c>
      <c r="F128" s="386" t="s">
        <v>2717</v>
      </c>
      <c r="G128" s="387" t="str">
        <f aca="false">HYPERLINK("http://www.gardenbulbs.ru/images/summer_CL/thumbnails/"&amp;C128&amp;".jpg","фото")</f>
        <v>фото</v>
      </c>
      <c r="H128" s="388"/>
      <c r="I128" s="389" t="s">
        <v>2718</v>
      </c>
      <c r="J128" s="235" t="s">
        <v>2363</v>
      </c>
      <c r="K128" s="236" t="s">
        <v>289</v>
      </c>
      <c r="L128" s="390" t="n">
        <v>10</v>
      </c>
      <c r="M128" s="370" t="n">
        <v>174.1</v>
      </c>
      <c r="N128" s="392"/>
      <c r="O128" s="372" t="n">
        <f aca="false">IF(ISERROR(N128*M128),0,N128*M128)</f>
        <v>0</v>
      </c>
      <c r="P128" s="393" t="n">
        <v>4607109935477</v>
      </c>
      <c r="Q128" s="235"/>
      <c r="R128" s="375" t="n">
        <f aca="false">ROUND(M128/L128,2)</f>
        <v>17.41</v>
      </c>
      <c r="S128" s="394" t="s">
        <v>2716</v>
      </c>
      <c r="T128" s="395" t="s">
        <v>2657</v>
      </c>
    </row>
    <row r="129" customFormat="false" ht="24.75" hidden="false" customHeight="true" outlineLevel="0" collapsed="false">
      <c r="A129" s="345" t="n">
        <v>111</v>
      </c>
      <c r="B129" s="396" t="n">
        <v>3283</v>
      </c>
      <c r="C129" s="383" t="s">
        <v>2719</v>
      </c>
      <c r="D129" s="384"/>
      <c r="E129" s="385" t="s">
        <v>2360</v>
      </c>
      <c r="F129" s="386" t="s">
        <v>2720</v>
      </c>
      <c r="G129" s="387" t="str">
        <f aca="false">HYPERLINK("http://www.gardenbulbs.ru/images/summer_CL/thumbnails/"&amp;C129&amp;".jpg","фото")</f>
        <v>фото</v>
      </c>
      <c r="H129" s="388"/>
      <c r="I129" s="457" t="s">
        <v>2721</v>
      </c>
      <c r="J129" s="235" t="s">
        <v>2426</v>
      </c>
      <c r="K129" s="236" t="s">
        <v>289</v>
      </c>
      <c r="L129" s="390" t="n">
        <v>10</v>
      </c>
      <c r="M129" s="370" t="n">
        <v>209.2</v>
      </c>
      <c r="N129" s="392"/>
      <c r="O129" s="372" t="n">
        <f aca="false">IF(ISERROR(N129*M129),0,N129*M129)</f>
        <v>0</v>
      </c>
      <c r="P129" s="393" t="n">
        <v>4607109951804</v>
      </c>
      <c r="Q129" s="367"/>
      <c r="R129" s="375" t="n">
        <f aca="false">ROUND(M129/L129,2)</f>
        <v>20.92</v>
      </c>
      <c r="S129" s="394" t="s">
        <v>2719</v>
      </c>
      <c r="T129" s="395" t="s">
        <v>2657</v>
      </c>
    </row>
    <row r="130" customFormat="false" ht="24.75" hidden="false" customHeight="true" outlineLevel="0" collapsed="false">
      <c r="A130" s="345" t="n">
        <v>112</v>
      </c>
      <c r="B130" s="396" t="n">
        <v>7410</v>
      </c>
      <c r="C130" s="383" t="s">
        <v>2722</v>
      </c>
      <c r="D130" s="384"/>
      <c r="E130" s="385" t="s">
        <v>2360</v>
      </c>
      <c r="F130" s="386" t="s">
        <v>2723</v>
      </c>
      <c r="G130" s="387" t="str">
        <f aca="false">HYPERLINK("http://www.gardenbulbs.ru/images/summer_CL/thumbnails/"&amp;C130&amp;".jpg","фото")</f>
        <v>фото</v>
      </c>
      <c r="H130" s="388"/>
      <c r="I130" s="398" t="s">
        <v>2724</v>
      </c>
      <c r="J130" s="235" t="s">
        <v>2426</v>
      </c>
      <c r="K130" s="236" t="s">
        <v>289</v>
      </c>
      <c r="L130" s="390" t="n">
        <v>10</v>
      </c>
      <c r="M130" s="370" t="n">
        <v>219.5</v>
      </c>
      <c r="N130" s="392"/>
      <c r="O130" s="372" t="n">
        <f aca="false">IF(ISERROR(N130*M130),0,N130*M130)</f>
        <v>0</v>
      </c>
      <c r="P130" s="393" t="n">
        <v>4607109939536</v>
      </c>
      <c r="Q130" s="235"/>
      <c r="R130" s="375" t="n">
        <f aca="false">ROUND(M130/L130,2)</f>
        <v>21.95</v>
      </c>
      <c r="S130" s="394" t="s">
        <v>2722</v>
      </c>
      <c r="T130" s="395" t="s">
        <v>2657</v>
      </c>
    </row>
    <row r="131" customFormat="false" ht="63.75" hidden="false" customHeight="false" outlineLevel="0" collapsed="false">
      <c r="A131" s="345" t="n">
        <v>113</v>
      </c>
      <c r="B131" s="396" t="n">
        <v>2054</v>
      </c>
      <c r="C131" s="383" t="s">
        <v>2725</v>
      </c>
      <c r="D131" s="384"/>
      <c r="E131" s="385" t="s">
        <v>2360</v>
      </c>
      <c r="F131" s="397" t="s">
        <v>2726</v>
      </c>
      <c r="G131" s="387" t="str">
        <f aca="false">HYPERLINK("http://www.gardenbulbs.ru/images/summer_CL/thumbnails/"&amp;C131&amp;".jpg","фото")</f>
        <v>фото</v>
      </c>
      <c r="H131" s="388"/>
      <c r="I131" s="398" t="s">
        <v>2727</v>
      </c>
      <c r="J131" s="235" t="s">
        <v>2426</v>
      </c>
      <c r="K131" s="236" t="s">
        <v>289</v>
      </c>
      <c r="L131" s="390" t="n">
        <v>10</v>
      </c>
      <c r="M131" s="370" t="n">
        <v>213.3</v>
      </c>
      <c r="N131" s="392"/>
      <c r="O131" s="372" t="n">
        <f aca="false">IF(ISERROR(N131*M131),0,N131*M131)</f>
        <v>0</v>
      </c>
      <c r="P131" s="393" t="n">
        <v>4607109967669</v>
      </c>
      <c r="Q131" s="235"/>
      <c r="R131" s="375" t="n">
        <f aca="false">ROUND(M131/L131,2)</f>
        <v>21.33</v>
      </c>
      <c r="S131" s="394" t="s">
        <v>2725</v>
      </c>
      <c r="T131" s="395" t="s">
        <v>2657</v>
      </c>
    </row>
    <row r="132" customFormat="false" ht="24.75" hidden="false" customHeight="true" outlineLevel="0" collapsed="false">
      <c r="A132" s="345" t="n">
        <v>114</v>
      </c>
      <c r="B132" s="396" t="n">
        <v>2443</v>
      </c>
      <c r="C132" s="383" t="s">
        <v>2728</v>
      </c>
      <c r="D132" s="384"/>
      <c r="E132" s="385" t="s">
        <v>2360</v>
      </c>
      <c r="F132" s="386" t="s">
        <v>2729</v>
      </c>
      <c r="G132" s="387" t="str">
        <f aca="false">HYPERLINK("http://www.gardenbulbs.ru/images/summer_CL/thumbnails/"&amp;C132&amp;".jpg","фото")</f>
        <v>фото</v>
      </c>
      <c r="H132" s="388"/>
      <c r="I132" s="398" t="s">
        <v>283</v>
      </c>
      <c r="J132" s="235" t="s">
        <v>2426</v>
      </c>
      <c r="K132" s="236" t="s">
        <v>289</v>
      </c>
      <c r="L132" s="390" t="n">
        <v>10</v>
      </c>
      <c r="M132" s="370" t="n">
        <v>182.3</v>
      </c>
      <c r="N132" s="392"/>
      <c r="O132" s="372" t="n">
        <f aca="false">IF(ISERROR(N132*M132),0,N132*M132)</f>
        <v>0</v>
      </c>
      <c r="P132" s="393" t="n">
        <v>4607109966518</v>
      </c>
      <c r="Q132" s="235"/>
      <c r="R132" s="375" t="n">
        <f aca="false">ROUND(M132/L132,2)</f>
        <v>18.23</v>
      </c>
      <c r="S132" s="394" t="s">
        <v>2728</v>
      </c>
      <c r="T132" s="395" t="s">
        <v>2657</v>
      </c>
    </row>
    <row r="133" customFormat="false" ht="24.75" hidden="false" customHeight="true" outlineLevel="0" collapsed="false">
      <c r="A133" s="345" t="n">
        <v>115</v>
      </c>
      <c r="B133" s="396" t="n">
        <v>3271</v>
      </c>
      <c r="C133" s="383" t="s">
        <v>2730</v>
      </c>
      <c r="D133" s="384"/>
      <c r="E133" s="385" t="s">
        <v>2360</v>
      </c>
      <c r="F133" s="386" t="s">
        <v>2731</v>
      </c>
      <c r="G133" s="387" t="str">
        <f aca="false">HYPERLINK("http://www.gardenbulbs.ru/images/summer_CL/thumbnails/"&amp;C133&amp;".jpg","фото")</f>
        <v>фото</v>
      </c>
      <c r="H133" s="388"/>
      <c r="I133" s="457" t="s">
        <v>390</v>
      </c>
      <c r="J133" s="235" t="s">
        <v>2426</v>
      </c>
      <c r="K133" s="236" t="s">
        <v>289</v>
      </c>
      <c r="L133" s="390" t="n">
        <v>10</v>
      </c>
      <c r="M133" s="370" t="n">
        <v>198.8</v>
      </c>
      <c r="N133" s="392"/>
      <c r="O133" s="372" t="n">
        <f aca="false">IF(ISERROR(N133*M133),0,N133*M133)</f>
        <v>0</v>
      </c>
      <c r="P133" s="393" t="n">
        <v>4607109951781</v>
      </c>
      <c r="Q133" s="235"/>
      <c r="R133" s="375" t="n">
        <f aca="false">ROUND(M133/L133,2)</f>
        <v>19.88</v>
      </c>
      <c r="S133" s="394" t="s">
        <v>2730</v>
      </c>
      <c r="T133" s="395" t="s">
        <v>2657</v>
      </c>
    </row>
    <row r="134" customFormat="false" ht="24.75" hidden="false" customHeight="true" outlineLevel="0" collapsed="false">
      <c r="A134" s="345" t="n">
        <v>116</v>
      </c>
      <c r="B134" s="396" t="n">
        <v>1477</v>
      </c>
      <c r="C134" s="383" t="s">
        <v>2732</v>
      </c>
      <c r="D134" s="384"/>
      <c r="E134" s="385" t="s">
        <v>2360</v>
      </c>
      <c r="F134" s="386" t="s">
        <v>2733</v>
      </c>
      <c r="G134" s="387" t="str">
        <f aca="false">HYPERLINK("http://www.gardenbulbs.ru/images/summer_CL/thumbnails/"&amp;C134&amp;".jpg","фото")</f>
        <v>фото</v>
      </c>
      <c r="H134" s="388"/>
      <c r="I134" s="398" t="s">
        <v>1074</v>
      </c>
      <c r="J134" s="417" t="s">
        <v>2363</v>
      </c>
      <c r="K134" s="236" t="s">
        <v>289</v>
      </c>
      <c r="L134" s="390" t="n">
        <v>10</v>
      </c>
      <c r="M134" s="370" t="n">
        <v>266.9</v>
      </c>
      <c r="N134" s="392"/>
      <c r="O134" s="372" t="n">
        <f aca="false">IF(ISERROR(N134*M134),0,N134*M134)</f>
        <v>0</v>
      </c>
      <c r="P134" s="393" t="n">
        <v>4607109985427</v>
      </c>
      <c r="Q134" s="235"/>
      <c r="R134" s="375" t="n">
        <f aca="false">ROUND(M134/L134,2)</f>
        <v>26.69</v>
      </c>
      <c r="S134" s="394" t="s">
        <v>2732</v>
      </c>
      <c r="T134" s="395" t="s">
        <v>2657</v>
      </c>
    </row>
    <row r="135" customFormat="false" ht="24.75" hidden="false" customHeight="true" outlineLevel="0" collapsed="false">
      <c r="A135" s="345" t="n">
        <v>117</v>
      </c>
      <c r="B135" s="396" t="n">
        <v>6055</v>
      </c>
      <c r="C135" s="383" t="s">
        <v>2734</v>
      </c>
      <c r="D135" s="384"/>
      <c r="E135" s="385" t="s">
        <v>2360</v>
      </c>
      <c r="F135" s="386" t="s">
        <v>2735</v>
      </c>
      <c r="G135" s="387" t="str">
        <f aca="false">HYPERLINK("http://www.gardenbulbs.ru/images/summer_CL/thumbnails/"&amp;C135&amp;".jpg","фото")</f>
        <v>фото</v>
      </c>
      <c r="H135" s="388"/>
      <c r="I135" s="389" t="s">
        <v>2736</v>
      </c>
      <c r="J135" s="235" t="s">
        <v>2363</v>
      </c>
      <c r="K135" s="236" t="s">
        <v>289</v>
      </c>
      <c r="L135" s="390" t="n">
        <v>10</v>
      </c>
      <c r="M135" s="370" t="n">
        <v>198.8</v>
      </c>
      <c r="N135" s="392"/>
      <c r="O135" s="372" t="n">
        <f aca="false">IF(ISERROR(N135*M135),0,N135*M135)</f>
        <v>0</v>
      </c>
      <c r="P135" s="393" t="n">
        <v>4607109935460</v>
      </c>
      <c r="Q135" s="235"/>
      <c r="R135" s="375" t="n">
        <f aca="false">ROUND(M135/L135,2)</f>
        <v>19.88</v>
      </c>
      <c r="S135" s="394" t="s">
        <v>2734</v>
      </c>
      <c r="T135" s="395" t="s">
        <v>2657</v>
      </c>
    </row>
    <row r="136" customFormat="false" ht="25.5" hidden="false" customHeight="false" outlineLevel="0" collapsed="false">
      <c r="A136" s="345" t="n">
        <v>118</v>
      </c>
      <c r="B136" s="396" t="n">
        <v>11672</v>
      </c>
      <c r="C136" s="383" t="s">
        <v>2737</v>
      </c>
      <c r="D136" s="384" t="s">
        <v>2738</v>
      </c>
      <c r="E136" s="418" t="s">
        <v>2360</v>
      </c>
      <c r="F136" s="411" t="s">
        <v>2739</v>
      </c>
      <c r="G136" s="365" t="str">
        <f aca="false">HYPERLINK("http://www.gardenbulbs.ru/images/summer_CL/thumbnails/"&amp;C136&amp;".jpg","фото")</f>
        <v>фото</v>
      </c>
      <c r="H136" s="365" t="str">
        <f aca="false">HYPERLINK("http://www.gardenbulbs.ru/images/summer_CL/thumbnails/"&amp;D136&amp;".jpg","фото")</f>
        <v>фото</v>
      </c>
      <c r="I136" s="419" t="s">
        <v>2740</v>
      </c>
      <c r="J136" s="367" t="s">
        <v>2426</v>
      </c>
      <c r="K136" s="430" t="s">
        <v>289</v>
      </c>
      <c r="L136" s="390" t="n">
        <v>10</v>
      </c>
      <c r="M136" s="391" t="n">
        <v>273.1</v>
      </c>
      <c r="N136" s="392"/>
      <c r="O136" s="372" t="n">
        <f aca="false">IF(ISERROR(N136*M136),0,N136*M136)</f>
        <v>0</v>
      </c>
      <c r="P136" s="393" t="n">
        <v>4607109923870</v>
      </c>
      <c r="Q136" s="235" t="s">
        <v>226</v>
      </c>
      <c r="R136" s="375" t="n">
        <f aca="false">ROUND(M136/L136,2)</f>
        <v>27.31</v>
      </c>
      <c r="S136" s="394" t="s">
        <v>2737</v>
      </c>
      <c r="T136" s="395" t="s">
        <v>2657</v>
      </c>
    </row>
    <row r="137" customFormat="false" ht="38.25" hidden="false" customHeight="false" outlineLevel="0" collapsed="false">
      <c r="A137" s="345" t="n">
        <v>119</v>
      </c>
      <c r="B137" s="396" t="n">
        <v>6717</v>
      </c>
      <c r="C137" s="383" t="s">
        <v>2741</v>
      </c>
      <c r="D137" s="384"/>
      <c r="E137" s="385" t="s">
        <v>2360</v>
      </c>
      <c r="F137" s="386" t="s">
        <v>2742</v>
      </c>
      <c r="G137" s="387" t="str">
        <f aca="false">HYPERLINK("http://www.gardenbulbs.ru/images/summer_CL/thumbnails/"&amp;C137&amp;".jpg","фото")</f>
        <v>фото</v>
      </c>
      <c r="H137" s="388"/>
      <c r="I137" s="398" t="s">
        <v>2743</v>
      </c>
      <c r="J137" s="235" t="s">
        <v>2363</v>
      </c>
      <c r="K137" s="236" t="s">
        <v>289</v>
      </c>
      <c r="L137" s="390" t="n">
        <v>10</v>
      </c>
      <c r="M137" s="391" t="n">
        <v>211.2</v>
      </c>
      <c r="N137" s="392"/>
      <c r="O137" s="372" t="n">
        <f aca="false">IF(ISERROR(N137*M137),0,N137*M137)</f>
        <v>0</v>
      </c>
      <c r="P137" s="393" t="n">
        <v>4607109943618</v>
      </c>
      <c r="Q137" s="235"/>
      <c r="R137" s="375" t="n">
        <f aca="false">ROUND(M137/L137,2)</f>
        <v>21.12</v>
      </c>
      <c r="S137" s="394" t="s">
        <v>2741</v>
      </c>
      <c r="T137" s="395" t="s">
        <v>2657</v>
      </c>
    </row>
    <row r="138" customFormat="false" ht="38.25" hidden="false" customHeight="false" outlineLevel="0" collapsed="false">
      <c r="A138" s="345" t="n">
        <v>120</v>
      </c>
      <c r="B138" s="396" t="n">
        <v>3272</v>
      </c>
      <c r="C138" s="383" t="s">
        <v>2744</v>
      </c>
      <c r="D138" s="384"/>
      <c r="E138" s="385" t="s">
        <v>2360</v>
      </c>
      <c r="F138" s="386" t="s">
        <v>2745</v>
      </c>
      <c r="G138" s="387" t="str">
        <f aca="false">HYPERLINK("http://www.gardenbulbs.ru/images/summer_CL/thumbnails/"&amp;C138&amp;".jpg","фото")</f>
        <v>фото</v>
      </c>
      <c r="H138" s="388"/>
      <c r="I138" s="398" t="s">
        <v>2746</v>
      </c>
      <c r="J138" s="235" t="s">
        <v>2363</v>
      </c>
      <c r="K138" s="236" t="s">
        <v>289</v>
      </c>
      <c r="L138" s="390" t="n">
        <v>10</v>
      </c>
      <c r="M138" s="370" t="n">
        <v>236</v>
      </c>
      <c r="N138" s="392"/>
      <c r="O138" s="372" t="n">
        <f aca="false">IF(ISERROR(N138*M138),0,N138*M138)</f>
        <v>0</v>
      </c>
      <c r="P138" s="393" t="n">
        <v>4607109950982</v>
      </c>
      <c r="Q138" s="235"/>
      <c r="R138" s="375" t="n">
        <f aca="false">ROUND(M138/L138,2)</f>
        <v>23.6</v>
      </c>
      <c r="S138" s="394" t="s">
        <v>2744</v>
      </c>
      <c r="T138" s="395" t="s">
        <v>2657</v>
      </c>
    </row>
    <row r="139" customFormat="false" ht="38.25" hidden="false" customHeight="false" outlineLevel="0" collapsed="false">
      <c r="A139" s="345" t="n">
        <v>121</v>
      </c>
      <c r="B139" s="396" t="n">
        <v>6083</v>
      </c>
      <c r="C139" s="383" t="s">
        <v>2747</v>
      </c>
      <c r="D139" s="384"/>
      <c r="E139" s="385" t="s">
        <v>2360</v>
      </c>
      <c r="F139" s="386" t="s">
        <v>2748</v>
      </c>
      <c r="G139" s="387" t="str">
        <f aca="false">HYPERLINK("http://www.gardenbulbs.ru/images/summer_CL/thumbnails/"&amp;C139&amp;".jpg","фото")</f>
        <v>фото</v>
      </c>
      <c r="H139" s="388"/>
      <c r="I139" s="398" t="s">
        <v>2749</v>
      </c>
      <c r="J139" s="235" t="s">
        <v>2363</v>
      </c>
      <c r="K139" s="236" t="s">
        <v>289</v>
      </c>
      <c r="L139" s="390" t="n">
        <v>10</v>
      </c>
      <c r="M139" s="370" t="n">
        <v>225.7</v>
      </c>
      <c r="N139" s="392"/>
      <c r="O139" s="372" t="n">
        <f aca="false">IF(ISERROR(N139*M139),0,N139*M139)</f>
        <v>0</v>
      </c>
      <c r="P139" s="393" t="n">
        <v>4607109935187</v>
      </c>
      <c r="Q139" s="235"/>
      <c r="R139" s="375" t="n">
        <f aca="false">ROUND(M139/L139,2)</f>
        <v>22.57</v>
      </c>
      <c r="S139" s="394" t="s">
        <v>2747</v>
      </c>
      <c r="T139" s="395" t="s">
        <v>2657</v>
      </c>
    </row>
    <row r="140" customFormat="false" ht="24" hidden="false" customHeight="true" outlineLevel="0" collapsed="false">
      <c r="A140" s="345" t="n">
        <v>122</v>
      </c>
      <c r="B140" s="396" t="n">
        <v>863</v>
      </c>
      <c r="C140" s="383" t="s">
        <v>2750</v>
      </c>
      <c r="D140" s="384"/>
      <c r="E140" s="385" t="s">
        <v>2360</v>
      </c>
      <c r="F140" s="386" t="s">
        <v>2751</v>
      </c>
      <c r="G140" s="387" t="str">
        <f aca="false">HYPERLINK("http://www.gardenbulbs.ru/images/summer_CL/thumbnails/"&amp;C140&amp;".jpg","фото")</f>
        <v>фото</v>
      </c>
      <c r="H140" s="388"/>
      <c r="I140" s="398" t="s">
        <v>2752</v>
      </c>
      <c r="J140" s="235" t="s">
        <v>2426</v>
      </c>
      <c r="K140" s="236" t="s">
        <v>289</v>
      </c>
      <c r="L140" s="390" t="n">
        <v>10</v>
      </c>
      <c r="M140" s="370" t="n">
        <v>159.6</v>
      </c>
      <c r="N140" s="392"/>
      <c r="O140" s="372" t="n">
        <f aca="false">IF(ISERROR(N140*M140),0,N140*M140)</f>
        <v>0</v>
      </c>
      <c r="P140" s="393" t="n">
        <v>4607109956571</v>
      </c>
      <c r="Q140" s="235"/>
      <c r="R140" s="375" t="n">
        <f aca="false">ROUND(M140/L140,2)</f>
        <v>15.96</v>
      </c>
      <c r="S140" s="394" t="s">
        <v>2750</v>
      </c>
      <c r="T140" s="395" t="s">
        <v>2657</v>
      </c>
    </row>
    <row r="141" customFormat="false" ht="24" hidden="false" customHeight="true" outlineLevel="0" collapsed="false">
      <c r="A141" s="345" t="n">
        <v>123</v>
      </c>
      <c r="B141" s="396" t="n">
        <v>2423</v>
      </c>
      <c r="C141" s="383" t="s">
        <v>2753</v>
      </c>
      <c r="D141" s="384"/>
      <c r="E141" s="385" t="s">
        <v>2360</v>
      </c>
      <c r="F141" s="386" t="s">
        <v>2754</v>
      </c>
      <c r="G141" s="387" t="str">
        <f aca="false">HYPERLINK("http://www.gardenbulbs.ru/images/summer_CL/thumbnails/"&amp;C141&amp;".jpg","фото")</f>
        <v>фото</v>
      </c>
      <c r="H141" s="388"/>
      <c r="I141" s="389" t="s">
        <v>2755</v>
      </c>
      <c r="J141" s="235" t="s">
        <v>2426</v>
      </c>
      <c r="K141" s="236" t="s">
        <v>289</v>
      </c>
      <c r="L141" s="390" t="n">
        <v>10</v>
      </c>
      <c r="M141" s="370" t="n">
        <v>188.5</v>
      </c>
      <c r="N141" s="392"/>
      <c r="O141" s="372" t="n">
        <f aca="false">IF(ISERROR(N141*M141),0,N141*M141)</f>
        <v>0</v>
      </c>
      <c r="P141" s="393" t="n">
        <v>4607109966525</v>
      </c>
      <c r="Q141" s="235"/>
      <c r="R141" s="375" t="n">
        <f aca="false">ROUND(M141/L141,2)</f>
        <v>18.85</v>
      </c>
      <c r="S141" s="394" t="s">
        <v>2756</v>
      </c>
      <c r="T141" s="395" t="s">
        <v>2657</v>
      </c>
    </row>
    <row r="142" customFormat="false" ht="24" hidden="false" customHeight="true" outlineLevel="0" collapsed="false">
      <c r="A142" s="345" t="n">
        <v>124</v>
      </c>
      <c r="B142" s="460" t="n">
        <v>1335</v>
      </c>
      <c r="C142" s="383" t="s">
        <v>2757</v>
      </c>
      <c r="D142" s="384"/>
      <c r="E142" s="385" t="s">
        <v>2360</v>
      </c>
      <c r="F142" s="386" t="s">
        <v>2758</v>
      </c>
      <c r="G142" s="387" t="str">
        <f aca="false">HYPERLINK("http://www.gardenbulbs.ru/images/summer_CL/thumbnails/"&amp;C142&amp;".jpg","фото")</f>
        <v>фото</v>
      </c>
      <c r="H142" s="388"/>
      <c r="I142" s="457" t="s">
        <v>390</v>
      </c>
      <c r="J142" s="235" t="s">
        <v>2426</v>
      </c>
      <c r="K142" s="236" t="s">
        <v>289</v>
      </c>
      <c r="L142" s="390" t="n">
        <v>10</v>
      </c>
      <c r="M142" s="370" t="n">
        <v>194.7</v>
      </c>
      <c r="N142" s="392"/>
      <c r="O142" s="372" t="n">
        <f aca="false">IF(ISERROR(N142*M142),0,N142*M142)</f>
        <v>0</v>
      </c>
      <c r="P142" s="393" t="n">
        <v>4607109963203</v>
      </c>
      <c r="Q142" s="235"/>
      <c r="R142" s="375" t="n">
        <f aca="false">ROUND(M142/L142,2)</f>
        <v>19.47</v>
      </c>
      <c r="S142" s="394" t="s">
        <v>2757</v>
      </c>
      <c r="T142" s="395" t="s">
        <v>2657</v>
      </c>
    </row>
    <row r="143" customFormat="false" ht="24" hidden="false" customHeight="true" outlineLevel="0" collapsed="false">
      <c r="A143" s="345" t="n">
        <v>125</v>
      </c>
      <c r="B143" s="396" t="n">
        <v>1336</v>
      </c>
      <c r="C143" s="383" t="s">
        <v>2759</v>
      </c>
      <c r="D143" s="384"/>
      <c r="E143" s="385" t="s">
        <v>2360</v>
      </c>
      <c r="F143" s="386" t="s">
        <v>2760</v>
      </c>
      <c r="G143" s="387" t="str">
        <f aca="false">HYPERLINK("http://www.gardenbulbs.ru/images/summer_CL/thumbnails/"&amp;C143&amp;".jpg","фото")</f>
        <v>фото</v>
      </c>
      <c r="H143" s="388"/>
      <c r="I143" s="398" t="s">
        <v>2761</v>
      </c>
      <c r="J143" s="235" t="s">
        <v>2426</v>
      </c>
      <c r="K143" s="236" t="s">
        <v>289</v>
      </c>
      <c r="L143" s="390" t="n">
        <v>10</v>
      </c>
      <c r="M143" s="370" t="n">
        <v>227.7</v>
      </c>
      <c r="N143" s="392"/>
      <c r="O143" s="372" t="n">
        <f aca="false">IF(ISERROR(N143*M143),0,N143*M143)</f>
        <v>0</v>
      </c>
      <c r="P143" s="393" t="n">
        <v>4607109963210</v>
      </c>
      <c r="Q143" s="235"/>
      <c r="R143" s="375" t="n">
        <f aca="false">ROUND(M143/L143,2)</f>
        <v>22.77</v>
      </c>
      <c r="S143" s="394" t="s">
        <v>2759</v>
      </c>
      <c r="T143" s="395" t="s">
        <v>2657</v>
      </c>
    </row>
    <row r="144" customFormat="false" ht="24" hidden="false" customHeight="true" outlineLevel="0" collapsed="false">
      <c r="A144" s="345" t="n">
        <v>126</v>
      </c>
      <c r="B144" s="396" t="n">
        <v>3336</v>
      </c>
      <c r="C144" s="383" t="s">
        <v>2762</v>
      </c>
      <c r="D144" s="384"/>
      <c r="E144" s="385" t="s">
        <v>2360</v>
      </c>
      <c r="F144" s="386" t="s">
        <v>2763</v>
      </c>
      <c r="G144" s="387" t="str">
        <f aca="false">HYPERLINK("http://www.gardenbulbs.ru/images/summer_CL/thumbnails/"&amp;C144&amp;".jpg","фото")</f>
        <v>фото</v>
      </c>
      <c r="H144" s="388"/>
      <c r="I144" s="457" t="s">
        <v>2764</v>
      </c>
      <c r="J144" s="235" t="s">
        <v>2363</v>
      </c>
      <c r="K144" s="236" t="s">
        <v>289</v>
      </c>
      <c r="L144" s="390" t="n">
        <v>10</v>
      </c>
      <c r="M144" s="370" t="n">
        <v>194.7</v>
      </c>
      <c r="N144" s="392"/>
      <c r="O144" s="372" t="n">
        <f aca="false">IF(ISERROR(N144*M144),0,N144*M144)</f>
        <v>0</v>
      </c>
      <c r="P144" s="393" t="n">
        <v>4607109951767</v>
      </c>
      <c r="Q144" s="235"/>
      <c r="R144" s="375" t="n">
        <f aca="false">ROUND(M144/L144,2)</f>
        <v>19.47</v>
      </c>
      <c r="S144" s="394" t="s">
        <v>2762</v>
      </c>
      <c r="T144" s="395" t="s">
        <v>2657</v>
      </c>
    </row>
    <row r="145" customFormat="false" ht="24" hidden="false" customHeight="true" outlineLevel="0" collapsed="false">
      <c r="A145" s="345" t="n">
        <v>127</v>
      </c>
      <c r="B145" s="396" t="n">
        <v>3337</v>
      </c>
      <c r="C145" s="383" t="s">
        <v>2765</v>
      </c>
      <c r="D145" s="384"/>
      <c r="E145" s="385" t="s">
        <v>2360</v>
      </c>
      <c r="F145" s="386" t="s">
        <v>2766</v>
      </c>
      <c r="G145" s="387" t="str">
        <f aca="false">HYPERLINK("http://www.gardenbulbs.ru/images/summer_CL/thumbnails/"&amp;C145&amp;".jpg","фото")</f>
        <v>фото</v>
      </c>
      <c r="H145" s="388"/>
      <c r="I145" s="457" t="s">
        <v>378</v>
      </c>
      <c r="J145" s="235" t="s">
        <v>2426</v>
      </c>
      <c r="K145" s="236" t="s">
        <v>289</v>
      </c>
      <c r="L145" s="390" t="n">
        <v>10</v>
      </c>
      <c r="M145" s="370" t="n">
        <v>221.5</v>
      </c>
      <c r="N145" s="392"/>
      <c r="O145" s="372" t="n">
        <f aca="false">IF(ISERROR(N145*M145),0,N145*M145)</f>
        <v>0</v>
      </c>
      <c r="P145" s="393" t="n">
        <v>4607109951750</v>
      </c>
      <c r="Q145" s="235"/>
      <c r="R145" s="375" t="n">
        <f aca="false">ROUND(M145/L145,2)</f>
        <v>22.15</v>
      </c>
      <c r="S145" s="394" t="s">
        <v>2765</v>
      </c>
      <c r="T145" s="395" t="s">
        <v>2657</v>
      </c>
    </row>
    <row r="146" customFormat="false" ht="24" hidden="false" customHeight="true" outlineLevel="0" collapsed="false">
      <c r="A146" s="345" t="n">
        <v>128</v>
      </c>
      <c r="B146" s="396" t="n">
        <v>1281</v>
      </c>
      <c r="C146" s="383" t="s">
        <v>2767</v>
      </c>
      <c r="D146" s="384"/>
      <c r="E146" s="385" t="s">
        <v>2360</v>
      </c>
      <c r="F146" s="386" t="s">
        <v>2768</v>
      </c>
      <c r="G146" s="387" t="str">
        <f aca="false">HYPERLINK("http://www.gardenbulbs.ru/images/summer_CL/thumbnails/"&amp;C146&amp;".jpg","фото")</f>
        <v>фото</v>
      </c>
      <c r="H146" s="388"/>
      <c r="I146" s="398" t="s">
        <v>2769</v>
      </c>
      <c r="J146" s="417" t="s">
        <v>2363</v>
      </c>
      <c r="K146" s="236" t="s">
        <v>289</v>
      </c>
      <c r="L146" s="390" t="n">
        <v>10</v>
      </c>
      <c r="M146" s="391" t="n">
        <v>225.7</v>
      </c>
      <c r="N146" s="392"/>
      <c r="O146" s="372" t="n">
        <f aca="false">IF(ISERROR(N146*M146),0,N146*M146)</f>
        <v>0</v>
      </c>
      <c r="P146" s="393" t="n">
        <v>4607109985625</v>
      </c>
      <c r="Q146" s="235"/>
      <c r="R146" s="375" t="n">
        <f aca="false">ROUND(M146/L146,2)</f>
        <v>22.57</v>
      </c>
      <c r="S146" s="394" t="s">
        <v>2767</v>
      </c>
      <c r="T146" s="395" t="s">
        <v>2657</v>
      </c>
    </row>
    <row r="147" customFormat="false" ht="24" hidden="false" customHeight="true" outlineLevel="0" collapsed="false">
      <c r="A147" s="345" t="n">
        <v>129</v>
      </c>
      <c r="B147" s="396" t="n">
        <v>2629</v>
      </c>
      <c r="C147" s="383" t="s">
        <v>2770</v>
      </c>
      <c r="D147" s="384"/>
      <c r="E147" s="385" t="s">
        <v>2360</v>
      </c>
      <c r="F147" s="386" t="s">
        <v>2771</v>
      </c>
      <c r="G147" s="387" t="str">
        <f aca="false">HYPERLINK("http://www.gardenbulbs.ru/images/summer_CL/thumbnails/"&amp;C147&amp;".jpg","фото")</f>
        <v>фото</v>
      </c>
      <c r="H147" s="388"/>
      <c r="I147" s="398" t="s">
        <v>869</v>
      </c>
      <c r="J147" s="235" t="s">
        <v>2426</v>
      </c>
      <c r="K147" s="236" t="s">
        <v>289</v>
      </c>
      <c r="L147" s="390" t="n">
        <v>10</v>
      </c>
      <c r="M147" s="370" t="n">
        <v>194.7</v>
      </c>
      <c r="N147" s="392"/>
      <c r="O147" s="372" t="n">
        <f aca="false">IF(ISERROR(N147*M147),0,N147*M147)</f>
        <v>0</v>
      </c>
      <c r="P147" s="393" t="n">
        <v>4607109956632</v>
      </c>
      <c r="Q147" s="235"/>
      <c r="R147" s="375" t="n">
        <f aca="false">ROUND(M147/L147,2)</f>
        <v>19.47</v>
      </c>
      <c r="S147" s="394" t="s">
        <v>2770</v>
      </c>
      <c r="T147" s="395" t="s">
        <v>2657</v>
      </c>
    </row>
    <row r="148" customFormat="false" ht="24" hidden="false" customHeight="true" outlineLevel="0" collapsed="false">
      <c r="A148" s="345" t="n">
        <v>130</v>
      </c>
      <c r="B148" s="396" t="n">
        <v>1296</v>
      </c>
      <c r="C148" s="383" t="s">
        <v>2772</v>
      </c>
      <c r="D148" s="384"/>
      <c r="E148" s="385" t="s">
        <v>2360</v>
      </c>
      <c r="F148" s="386" t="s">
        <v>2773</v>
      </c>
      <c r="G148" s="387" t="str">
        <f aca="false">HYPERLINK("http://www.gardenbulbs.ru/images/summer_CL/thumbnails/"&amp;C148&amp;".jpg","фото")</f>
        <v>фото</v>
      </c>
      <c r="H148" s="388"/>
      <c r="I148" s="398" t="s">
        <v>2774</v>
      </c>
      <c r="J148" s="417" t="s">
        <v>2404</v>
      </c>
      <c r="K148" s="236" t="s">
        <v>289</v>
      </c>
      <c r="L148" s="390" t="n">
        <v>10</v>
      </c>
      <c r="M148" s="370" t="n">
        <v>236</v>
      </c>
      <c r="N148" s="392"/>
      <c r="O148" s="372" t="n">
        <f aca="false">IF(ISERROR(N148*M148),0,N148*M148)</f>
        <v>0</v>
      </c>
      <c r="P148" s="393" t="n">
        <v>4607109985793</v>
      </c>
      <c r="Q148" s="235"/>
      <c r="R148" s="375" t="n">
        <f aca="false">ROUND(M148/L148,2)</f>
        <v>23.6</v>
      </c>
      <c r="S148" s="394" t="s">
        <v>2772</v>
      </c>
      <c r="T148" s="395" t="s">
        <v>2657</v>
      </c>
    </row>
    <row r="149" customFormat="false" ht="24" hidden="false" customHeight="true" outlineLevel="0" collapsed="false">
      <c r="A149" s="345" t="n">
        <v>131</v>
      </c>
      <c r="B149" s="396" t="n">
        <v>3349</v>
      </c>
      <c r="C149" s="383" t="s">
        <v>2775</v>
      </c>
      <c r="D149" s="384"/>
      <c r="E149" s="385" t="s">
        <v>2360</v>
      </c>
      <c r="F149" s="386" t="s">
        <v>2776</v>
      </c>
      <c r="G149" s="387" t="str">
        <f aca="false">HYPERLINK("http://www.gardenbulbs.ru/images/summer_CL/thumbnails/"&amp;C149&amp;".jpg","фото")</f>
        <v>фото</v>
      </c>
      <c r="H149" s="388"/>
      <c r="I149" s="457" t="s">
        <v>2777</v>
      </c>
      <c r="J149" s="235" t="s">
        <v>2363</v>
      </c>
      <c r="K149" s="236" t="s">
        <v>289</v>
      </c>
      <c r="L149" s="390" t="n">
        <v>10</v>
      </c>
      <c r="M149" s="370" t="n">
        <v>219.5</v>
      </c>
      <c r="N149" s="392"/>
      <c r="O149" s="372" t="n">
        <f aca="false">IF(ISERROR(N149*M149),0,N149*M149)</f>
        <v>0</v>
      </c>
      <c r="P149" s="393" t="n">
        <v>4607109951743</v>
      </c>
      <c r="Q149" s="235"/>
      <c r="R149" s="375" t="n">
        <f aca="false">ROUND(M149/L149,2)</f>
        <v>21.95</v>
      </c>
      <c r="S149" s="394" t="s">
        <v>2775</v>
      </c>
      <c r="T149" s="395" t="s">
        <v>2657</v>
      </c>
    </row>
    <row r="150" customFormat="false" ht="24" hidden="false" customHeight="true" outlineLevel="0" collapsed="false">
      <c r="A150" s="345" t="n">
        <v>132</v>
      </c>
      <c r="B150" s="396" t="n">
        <v>6056</v>
      </c>
      <c r="C150" s="383" t="s">
        <v>2778</v>
      </c>
      <c r="D150" s="384"/>
      <c r="E150" s="385" t="s">
        <v>2360</v>
      </c>
      <c r="F150" s="386" t="s">
        <v>2779</v>
      </c>
      <c r="G150" s="387" t="str">
        <f aca="false">HYPERLINK("http://www.gardenbulbs.ru/images/summer_CL/thumbnails/"&amp;C150&amp;".jpg","фото")</f>
        <v>фото</v>
      </c>
      <c r="H150" s="388"/>
      <c r="I150" s="389" t="s">
        <v>2780</v>
      </c>
      <c r="J150" s="235" t="s">
        <v>2363</v>
      </c>
      <c r="K150" s="236" t="s">
        <v>289</v>
      </c>
      <c r="L150" s="390" t="n">
        <v>10</v>
      </c>
      <c r="M150" s="370" t="n">
        <v>250.4</v>
      </c>
      <c r="N150" s="392"/>
      <c r="O150" s="372" t="n">
        <f aca="false">IF(ISERROR(N150*M150),0,N150*M150)</f>
        <v>0</v>
      </c>
      <c r="P150" s="393" t="n">
        <v>4607109935453</v>
      </c>
      <c r="Q150" s="235"/>
      <c r="R150" s="375" t="n">
        <f aca="false">ROUND(M150/L150,2)</f>
        <v>25.04</v>
      </c>
      <c r="S150" s="394" t="s">
        <v>2778</v>
      </c>
      <c r="T150" s="395" t="s">
        <v>2657</v>
      </c>
    </row>
    <row r="151" customFormat="false" ht="31.5" hidden="false" customHeight="true" outlineLevel="0" collapsed="false">
      <c r="A151" s="345" t="n">
        <v>133</v>
      </c>
      <c r="B151" s="396" t="n">
        <v>3354</v>
      </c>
      <c r="C151" s="383" t="s">
        <v>2781</v>
      </c>
      <c r="D151" s="384"/>
      <c r="E151" s="385" t="s">
        <v>2360</v>
      </c>
      <c r="F151" s="386" t="s">
        <v>2782</v>
      </c>
      <c r="G151" s="387" t="str">
        <f aca="false">HYPERLINK("http://www.gardenbulbs.ru/images/summer_CL/thumbnails/"&amp;C151&amp;".jpg","фото")</f>
        <v>фото</v>
      </c>
      <c r="H151" s="388"/>
      <c r="I151" s="457" t="s">
        <v>2783</v>
      </c>
      <c r="J151" s="235" t="s">
        <v>2363</v>
      </c>
      <c r="K151" s="236" t="s">
        <v>289</v>
      </c>
      <c r="L151" s="390" t="n">
        <v>10</v>
      </c>
      <c r="M151" s="370" t="n">
        <v>215.3</v>
      </c>
      <c r="N151" s="392"/>
      <c r="O151" s="372" t="n">
        <f aca="false">IF(ISERROR(N151*M151),0,N151*M151)</f>
        <v>0</v>
      </c>
      <c r="P151" s="393" t="n">
        <v>4607109951736</v>
      </c>
      <c r="Q151" s="235"/>
      <c r="R151" s="375" t="n">
        <f aca="false">ROUND(M151/L151,2)</f>
        <v>21.53</v>
      </c>
      <c r="S151" s="394" t="s">
        <v>2781</v>
      </c>
      <c r="T151" s="395" t="s">
        <v>2657</v>
      </c>
    </row>
    <row r="152" customFormat="false" ht="30" hidden="false" customHeight="true" outlineLevel="0" collapsed="false">
      <c r="A152" s="345" t="n">
        <v>134</v>
      </c>
      <c r="B152" s="396" t="n">
        <v>11675</v>
      </c>
      <c r="C152" s="383" t="s">
        <v>2784</v>
      </c>
      <c r="D152" s="384" t="s">
        <v>2785</v>
      </c>
      <c r="E152" s="418" t="s">
        <v>2360</v>
      </c>
      <c r="F152" s="411" t="s">
        <v>2786</v>
      </c>
      <c r="G152" s="365" t="str">
        <f aca="false">HYPERLINK("http://www.gardenbulbs.ru/images/summer_CL/thumbnails/"&amp;C152&amp;".jpg","фото")</f>
        <v>фото</v>
      </c>
      <c r="H152" s="365" t="str">
        <f aca="false">HYPERLINK("http://www.gardenbulbs.ru/images/summer_CL/thumbnails/"&amp;D152&amp;".jpg","фото")</f>
        <v>фото</v>
      </c>
      <c r="I152" s="419" t="s">
        <v>2787</v>
      </c>
      <c r="J152" s="367" t="s">
        <v>2363</v>
      </c>
      <c r="K152" s="430" t="s">
        <v>289</v>
      </c>
      <c r="L152" s="390" t="n">
        <v>10</v>
      </c>
      <c r="M152" s="391" t="n">
        <v>266.9</v>
      </c>
      <c r="N152" s="392"/>
      <c r="O152" s="372" t="n">
        <f aca="false">IF(ISERROR(N152*M152),0,N152*M152)</f>
        <v>0</v>
      </c>
      <c r="P152" s="393" t="n">
        <v>4607109923849</v>
      </c>
      <c r="Q152" s="235" t="s">
        <v>226</v>
      </c>
      <c r="R152" s="375" t="n">
        <f aca="false">ROUND(M152/L152,2)</f>
        <v>26.69</v>
      </c>
      <c r="S152" s="394" t="s">
        <v>2784</v>
      </c>
      <c r="T152" s="395" t="s">
        <v>2657</v>
      </c>
    </row>
    <row r="153" customFormat="false" ht="38.25" hidden="false" customHeight="false" outlineLevel="0" collapsed="false">
      <c r="A153" s="345" t="n">
        <v>135</v>
      </c>
      <c r="B153" s="396" t="n">
        <v>6676</v>
      </c>
      <c r="C153" s="383" t="s">
        <v>2788</v>
      </c>
      <c r="D153" s="384"/>
      <c r="E153" s="385" t="s">
        <v>2360</v>
      </c>
      <c r="F153" s="386" t="s">
        <v>2789</v>
      </c>
      <c r="G153" s="387" t="str">
        <f aca="false">HYPERLINK("http://www.gardenbulbs.ru/images/summer_CL/thumbnails/"&amp;C153&amp;".jpg","фото")</f>
        <v>фото</v>
      </c>
      <c r="H153" s="388"/>
      <c r="I153" s="398" t="s">
        <v>2790</v>
      </c>
      <c r="J153" s="235" t="s">
        <v>2363</v>
      </c>
      <c r="K153" s="236" t="s">
        <v>289</v>
      </c>
      <c r="L153" s="390" t="n">
        <v>10</v>
      </c>
      <c r="M153" s="370" t="n">
        <v>289.6</v>
      </c>
      <c r="N153" s="392"/>
      <c r="O153" s="372" t="n">
        <f aca="false">IF(ISERROR(N153*M153),0,N153*M153)</f>
        <v>0</v>
      </c>
      <c r="P153" s="393" t="n">
        <v>4607109943205</v>
      </c>
      <c r="Q153" s="235"/>
      <c r="R153" s="375" t="n">
        <f aca="false">ROUND(M153/L153,2)</f>
        <v>28.96</v>
      </c>
      <c r="S153" s="394" t="s">
        <v>2788</v>
      </c>
      <c r="T153" s="395" t="s">
        <v>2657</v>
      </c>
    </row>
    <row r="154" customFormat="false" ht="30" hidden="false" customHeight="true" outlineLevel="0" collapsed="false">
      <c r="A154" s="345" t="n">
        <v>136</v>
      </c>
      <c r="B154" s="396" t="n">
        <v>6057</v>
      </c>
      <c r="C154" s="383" t="s">
        <v>2791</v>
      </c>
      <c r="D154" s="384"/>
      <c r="E154" s="385" t="s">
        <v>2360</v>
      </c>
      <c r="F154" s="386" t="s">
        <v>2792</v>
      </c>
      <c r="G154" s="387" t="str">
        <f aca="false">HYPERLINK("http://www.gardenbulbs.ru/images/summer_CL/thumbnails/"&amp;C154&amp;".jpg","фото")</f>
        <v>фото</v>
      </c>
      <c r="H154" s="388"/>
      <c r="I154" s="389" t="s">
        <v>2793</v>
      </c>
      <c r="J154" s="235" t="s">
        <v>2363</v>
      </c>
      <c r="K154" s="236" t="s">
        <v>289</v>
      </c>
      <c r="L154" s="390" t="n">
        <v>10</v>
      </c>
      <c r="M154" s="370" t="n">
        <v>174.1</v>
      </c>
      <c r="N154" s="392"/>
      <c r="O154" s="372" t="n">
        <f aca="false">IF(ISERROR(N154*M154),0,N154*M154)</f>
        <v>0</v>
      </c>
      <c r="P154" s="393" t="n">
        <v>4607109935446</v>
      </c>
      <c r="Q154" s="235"/>
      <c r="R154" s="375" t="n">
        <f aca="false">ROUND(M154/L154,2)</f>
        <v>17.41</v>
      </c>
      <c r="S154" s="394" t="s">
        <v>2791</v>
      </c>
      <c r="T154" s="395" t="s">
        <v>2657</v>
      </c>
    </row>
    <row r="155" customFormat="false" ht="25.5" hidden="false" customHeight="false" outlineLevel="0" collapsed="false">
      <c r="A155" s="345" t="n">
        <v>137</v>
      </c>
      <c r="B155" s="396" t="n">
        <v>1289</v>
      </c>
      <c r="C155" s="383" t="s">
        <v>2794</v>
      </c>
      <c r="D155" s="384"/>
      <c r="E155" s="385" t="s">
        <v>2360</v>
      </c>
      <c r="F155" s="386" t="s">
        <v>2795</v>
      </c>
      <c r="G155" s="387" t="str">
        <f aca="false">HYPERLINK("http://www.gardenbulbs.ru/images/summer_CL/thumbnails/"&amp;C155&amp;".jpg","фото")</f>
        <v>фото</v>
      </c>
      <c r="H155" s="388"/>
      <c r="I155" s="398" t="s">
        <v>2796</v>
      </c>
      <c r="J155" s="417" t="s">
        <v>2404</v>
      </c>
      <c r="K155" s="236" t="s">
        <v>289</v>
      </c>
      <c r="L155" s="390" t="n">
        <v>10</v>
      </c>
      <c r="M155" s="370" t="n">
        <v>190.6</v>
      </c>
      <c r="N155" s="392"/>
      <c r="O155" s="372" t="n">
        <f aca="false">IF(ISERROR(N155*M155),0,N155*M155)</f>
        <v>0</v>
      </c>
      <c r="P155" s="393" t="n">
        <v>4607109985687</v>
      </c>
      <c r="Q155" s="235"/>
      <c r="R155" s="375" t="n">
        <f aca="false">ROUND(M155/L155,2)</f>
        <v>19.06</v>
      </c>
      <c r="S155" s="394" t="s">
        <v>2794</v>
      </c>
      <c r="T155" s="395" t="s">
        <v>2657</v>
      </c>
    </row>
    <row r="156" customFormat="false" ht="38.25" hidden="false" customHeight="false" outlineLevel="0" collapsed="false">
      <c r="A156" s="345" t="n">
        <v>138</v>
      </c>
      <c r="B156" s="396" t="n">
        <v>7411</v>
      </c>
      <c r="C156" s="383" t="s">
        <v>2797</v>
      </c>
      <c r="D156" s="384"/>
      <c r="E156" s="385" t="s">
        <v>2360</v>
      </c>
      <c r="F156" s="386" t="s">
        <v>2798</v>
      </c>
      <c r="G156" s="387" t="str">
        <f aca="false">HYPERLINK("http://www.gardenbulbs.ru/images/summer_CL/thumbnails/"&amp;C156&amp;".jpg","фото")</f>
        <v>фото</v>
      </c>
      <c r="H156" s="388"/>
      <c r="I156" s="461" t="s">
        <v>2799</v>
      </c>
      <c r="J156" s="235" t="s">
        <v>2363</v>
      </c>
      <c r="K156" s="236" t="s">
        <v>289</v>
      </c>
      <c r="L156" s="390" t="n">
        <v>10</v>
      </c>
      <c r="M156" s="370" t="n">
        <v>178.2</v>
      </c>
      <c r="N156" s="392"/>
      <c r="O156" s="372" t="n">
        <f aca="false">IF(ISERROR(N156*M156),0,N156*M156)</f>
        <v>0</v>
      </c>
      <c r="P156" s="393" t="n">
        <v>4607109939529</v>
      </c>
      <c r="Q156" s="235"/>
      <c r="R156" s="375" t="n">
        <f aca="false">ROUND(M156/L156,2)</f>
        <v>17.82</v>
      </c>
      <c r="S156" s="394" t="s">
        <v>2797</v>
      </c>
      <c r="T156" s="395" t="s">
        <v>2657</v>
      </c>
    </row>
    <row r="157" customFormat="false" ht="27" hidden="false" customHeight="true" outlineLevel="0" collapsed="false">
      <c r="A157" s="345" t="n">
        <v>139</v>
      </c>
      <c r="B157" s="396" t="n">
        <v>3373</v>
      </c>
      <c r="C157" s="383" t="s">
        <v>2800</v>
      </c>
      <c r="D157" s="384"/>
      <c r="E157" s="385" t="s">
        <v>2360</v>
      </c>
      <c r="F157" s="386" t="s">
        <v>2801</v>
      </c>
      <c r="G157" s="387" t="str">
        <f aca="false">HYPERLINK("http://www.gardenbulbs.ru/images/summer_CL/thumbnails/"&amp;C157&amp;".jpg","фото")</f>
        <v>фото</v>
      </c>
      <c r="H157" s="388"/>
      <c r="I157" s="457" t="s">
        <v>2669</v>
      </c>
      <c r="J157" s="235" t="s">
        <v>2426</v>
      </c>
      <c r="K157" s="236" t="s">
        <v>289</v>
      </c>
      <c r="L157" s="390" t="n">
        <v>10</v>
      </c>
      <c r="M157" s="391" t="n">
        <v>194.7</v>
      </c>
      <c r="N157" s="392"/>
      <c r="O157" s="372" t="n">
        <f aca="false">IF(ISERROR(N157*M157),0,N157*M157)</f>
        <v>0</v>
      </c>
      <c r="P157" s="393" t="n">
        <v>4607109951729</v>
      </c>
      <c r="Q157" s="235"/>
      <c r="R157" s="375" t="n">
        <f aca="false">ROUND(M157/L157,2)</f>
        <v>19.47</v>
      </c>
      <c r="S157" s="394" t="s">
        <v>2800</v>
      </c>
      <c r="T157" s="395" t="s">
        <v>2657</v>
      </c>
    </row>
    <row r="158" customFormat="false" ht="38.25" hidden="false" customHeight="false" outlineLevel="0" collapsed="false">
      <c r="A158" s="345" t="n">
        <v>140</v>
      </c>
      <c r="B158" s="396" t="n">
        <v>2579</v>
      </c>
      <c r="C158" s="383" t="s">
        <v>2802</v>
      </c>
      <c r="D158" s="384"/>
      <c r="E158" s="385" t="s">
        <v>2360</v>
      </c>
      <c r="F158" s="386" t="s">
        <v>2803</v>
      </c>
      <c r="G158" s="387" t="str">
        <f aca="false">HYPERLINK("http://www.gardenbulbs.ru/images/summer_CL/thumbnails/"&amp;C158&amp;".jpg","фото")</f>
        <v>фото</v>
      </c>
      <c r="H158" s="388"/>
      <c r="I158" s="398" t="s">
        <v>2804</v>
      </c>
      <c r="J158" s="235" t="s">
        <v>2363</v>
      </c>
      <c r="K158" s="236" t="s">
        <v>289</v>
      </c>
      <c r="L158" s="390" t="n">
        <v>10</v>
      </c>
      <c r="M158" s="370" t="n">
        <v>269</v>
      </c>
      <c r="N158" s="392"/>
      <c r="O158" s="372" t="n">
        <f aca="false">IF(ISERROR(N158*M158),0,N158*M158)</f>
        <v>0</v>
      </c>
      <c r="P158" s="393" t="n">
        <v>4607109970379</v>
      </c>
      <c r="Q158" s="235"/>
      <c r="R158" s="375" t="n">
        <f aca="false">ROUND(M158/L158,2)</f>
        <v>26.9</v>
      </c>
      <c r="S158" s="394" t="s">
        <v>2802</v>
      </c>
      <c r="T158" s="395" t="s">
        <v>2657</v>
      </c>
    </row>
    <row r="159" customFormat="false" ht="38.25" hidden="false" customHeight="false" outlineLevel="0" collapsed="false">
      <c r="A159" s="345" t="n">
        <v>141</v>
      </c>
      <c r="B159" s="396" t="n">
        <v>11676</v>
      </c>
      <c r="C159" s="383" t="s">
        <v>2805</v>
      </c>
      <c r="D159" s="384"/>
      <c r="E159" s="418" t="s">
        <v>2360</v>
      </c>
      <c r="F159" s="411" t="s">
        <v>2806</v>
      </c>
      <c r="G159" s="365" t="str">
        <f aca="false">HYPERLINK("http://www.gardenbulbs.ru/images/summer_CL/thumbnails/"&amp;C159&amp;".jpg","фото")</f>
        <v>фото</v>
      </c>
      <c r="H159" s="412"/>
      <c r="I159" s="419" t="s">
        <v>2807</v>
      </c>
      <c r="J159" s="367" t="s">
        <v>2363</v>
      </c>
      <c r="K159" s="430" t="s">
        <v>289</v>
      </c>
      <c r="L159" s="390" t="n">
        <v>10</v>
      </c>
      <c r="M159" s="370" t="n">
        <v>221.5</v>
      </c>
      <c r="N159" s="392"/>
      <c r="O159" s="372" t="n">
        <f aca="false">IF(ISERROR(N159*M159),0,N159*M159)</f>
        <v>0</v>
      </c>
      <c r="P159" s="393" t="n">
        <v>4607109923832</v>
      </c>
      <c r="Q159" s="235" t="s">
        <v>226</v>
      </c>
      <c r="R159" s="375" t="n">
        <f aca="false">ROUND(M159/L159,2)</f>
        <v>22.15</v>
      </c>
      <c r="S159" s="394" t="s">
        <v>2805</v>
      </c>
      <c r="T159" s="395" t="s">
        <v>2657</v>
      </c>
    </row>
    <row r="160" customFormat="false" ht="25.5" hidden="false" customHeight="false" outlineLevel="0" collapsed="false">
      <c r="A160" s="345" t="n">
        <v>142</v>
      </c>
      <c r="B160" s="396" t="n">
        <v>7491</v>
      </c>
      <c r="C160" s="383" t="s">
        <v>2808</v>
      </c>
      <c r="D160" s="384"/>
      <c r="E160" s="385" t="s">
        <v>2360</v>
      </c>
      <c r="F160" s="386" t="s">
        <v>2809</v>
      </c>
      <c r="G160" s="387" t="str">
        <f aca="false">HYPERLINK("http://www.gardenbulbs.ru/images/summer_CL/thumbnails/"&amp;C160&amp;".jpg","фото")</f>
        <v>фото</v>
      </c>
      <c r="H160" s="388"/>
      <c r="I160" s="398" t="s">
        <v>2810</v>
      </c>
      <c r="J160" s="235" t="s">
        <v>2363</v>
      </c>
      <c r="K160" s="236" t="s">
        <v>289</v>
      </c>
      <c r="L160" s="390" t="n">
        <v>10</v>
      </c>
      <c r="M160" s="370" t="n">
        <v>194.7</v>
      </c>
      <c r="N160" s="392"/>
      <c r="O160" s="372" t="n">
        <f aca="false">IF(ISERROR(N160*M160),0,N160*M160)</f>
        <v>0</v>
      </c>
      <c r="P160" s="393" t="n">
        <v>4607109938720</v>
      </c>
      <c r="Q160" s="235"/>
      <c r="R160" s="375" t="n">
        <f aca="false">ROUND(M160/L160,2)</f>
        <v>19.47</v>
      </c>
      <c r="S160" s="394" t="s">
        <v>2808</v>
      </c>
      <c r="T160" s="395" t="s">
        <v>2657</v>
      </c>
    </row>
    <row r="161" customFormat="false" ht="29.25" hidden="false" customHeight="true" outlineLevel="0" collapsed="false">
      <c r="A161" s="345" t="n">
        <v>143</v>
      </c>
      <c r="B161" s="396" t="n">
        <v>1213</v>
      </c>
      <c r="C161" s="383" t="s">
        <v>2811</v>
      </c>
      <c r="D161" s="384"/>
      <c r="E161" s="385" t="s">
        <v>2360</v>
      </c>
      <c r="F161" s="386" t="s">
        <v>2812</v>
      </c>
      <c r="G161" s="387" t="str">
        <f aca="false">HYPERLINK("http://www.gardenbulbs.ru/images/summer_CL/thumbnails/"&amp;C161&amp;".jpg","фото")</f>
        <v>фото</v>
      </c>
      <c r="H161" s="388"/>
      <c r="I161" s="398" t="s">
        <v>2813</v>
      </c>
      <c r="J161" s="417" t="s">
        <v>2363</v>
      </c>
      <c r="K161" s="236" t="s">
        <v>289</v>
      </c>
      <c r="L161" s="390" t="n">
        <v>10</v>
      </c>
      <c r="M161" s="370" t="n">
        <v>196.8</v>
      </c>
      <c r="N161" s="392"/>
      <c r="O161" s="372" t="n">
        <f aca="false">IF(ISERROR(N161*M161),0,N161*M161)</f>
        <v>0</v>
      </c>
      <c r="P161" s="393" t="n">
        <v>4607109985823</v>
      </c>
      <c r="Q161" s="235"/>
      <c r="R161" s="375" t="n">
        <f aca="false">ROUND(M161/L161,2)</f>
        <v>19.68</v>
      </c>
      <c r="S161" s="394" t="s">
        <v>2811</v>
      </c>
      <c r="T161" s="395" t="s">
        <v>2657</v>
      </c>
    </row>
    <row r="162" customFormat="false" ht="25.5" hidden="false" customHeight="false" outlineLevel="0" collapsed="false">
      <c r="A162" s="345" t="n">
        <v>144</v>
      </c>
      <c r="B162" s="396" t="n">
        <v>7412</v>
      </c>
      <c r="C162" s="383" t="s">
        <v>2814</v>
      </c>
      <c r="D162" s="384"/>
      <c r="E162" s="385" t="s">
        <v>2360</v>
      </c>
      <c r="F162" s="386" t="s">
        <v>2815</v>
      </c>
      <c r="G162" s="387" t="str">
        <f aca="false">HYPERLINK("http://www.gardenbulbs.ru/images/summer_CL/thumbnails/"&amp;C162&amp;".jpg","фото")</f>
        <v>фото</v>
      </c>
      <c r="H162" s="388"/>
      <c r="I162" s="398" t="s">
        <v>2816</v>
      </c>
      <c r="J162" s="235" t="s">
        <v>2363</v>
      </c>
      <c r="K162" s="236" t="s">
        <v>289</v>
      </c>
      <c r="L162" s="390" t="n">
        <v>10</v>
      </c>
      <c r="M162" s="370" t="n">
        <v>215.3</v>
      </c>
      <c r="N162" s="392"/>
      <c r="O162" s="372" t="n">
        <f aca="false">IF(ISERROR(N162*M162),0,N162*M162)</f>
        <v>0</v>
      </c>
      <c r="P162" s="393" t="n">
        <v>4607109939512</v>
      </c>
      <c r="Q162" s="235"/>
      <c r="R162" s="375" t="n">
        <f aca="false">ROUND(M162/L162,2)</f>
        <v>21.53</v>
      </c>
      <c r="S162" s="394" t="s">
        <v>2814</v>
      </c>
      <c r="T162" s="395" t="s">
        <v>2657</v>
      </c>
    </row>
    <row r="163" customFormat="false" ht="25.5" hidden="false" customHeight="false" outlineLevel="0" collapsed="false">
      <c r="A163" s="345" t="n">
        <v>145</v>
      </c>
      <c r="B163" s="396" t="n">
        <v>6063</v>
      </c>
      <c r="C163" s="383" t="s">
        <v>2817</v>
      </c>
      <c r="D163" s="384"/>
      <c r="E163" s="385" t="s">
        <v>2360</v>
      </c>
      <c r="F163" s="386" t="s">
        <v>2818</v>
      </c>
      <c r="G163" s="387" t="str">
        <f aca="false">HYPERLINK("http://www.gardenbulbs.ru/images/summer_CL/thumbnails/"&amp;C163&amp;".jpg","фото")</f>
        <v>фото</v>
      </c>
      <c r="H163" s="388"/>
      <c r="I163" s="389" t="s">
        <v>2819</v>
      </c>
      <c r="J163" s="235" t="s">
        <v>2363</v>
      </c>
      <c r="K163" s="236" t="s">
        <v>289</v>
      </c>
      <c r="L163" s="390" t="n">
        <v>10</v>
      </c>
      <c r="M163" s="370" t="n">
        <v>266.9</v>
      </c>
      <c r="N163" s="392"/>
      <c r="O163" s="372" t="n">
        <f aca="false">IF(ISERROR(N163*M163),0,N163*M163)</f>
        <v>0</v>
      </c>
      <c r="P163" s="393" t="n">
        <v>4607109935415</v>
      </c>
      <c r="Q163" s="235"/>
      <c r="R163" s="375" t="n">
        <f aca="false">ROUND(M163/L163,2)</f>
        <v>26.69</v>
      </c>
      <c r="S163" s="394" t="s">
        <v>2817</v>
      </c>
      <c r="T163" s="395" t="s">
        <v>2657</v>
      </c>
    </row>
    <row r="164" customFormat="false" ht="24" hidden="false" customHeight="true" outlineLevel="0" collapsed="false">
      <c r="A164" s="345" t="n">
        <v>146</v>
      </c>
      <c r="B164" s="423" t="n">
        <v>1337</v>
      </c>
      <c r="C164" s="383" t="s">
        <v>2820</v>
      </c>
      <c r="D164" s="384"/>
      <c r="E164" s="385" t="s">
        <v>2360</v>
      </c>
      <c r="F164" s="386" t="s">
        <v>2821</v>
      </c>
      <c r="G164" s="387" t="str">
        <f aca="false">HYPERLINK("http://www.gardenbulbs.ru/images/summer_CL/thumbnails/"&amp;C164&amp;".jpg","фото")</f>
        <v>фото</v>
      </c>
      <c r="H164" s="388"/>
      <c r="I164" s="398" t="s">
        <v>2822</v>
      </c>
      <c r="J164" s="235" t="s">
        <v>2426</v>
      </c>
      <c r="K164" s="236" t="s">
        <v>289</v>
      </c>
      <c r="L164" s="390" t="n">
        <v>10</v>
      </c>
      <c r="M164" s="370" t="n">
        <v>209.2</v>
      </c>
      <c r="N164" s="392"/>
      <c r="O164" s="372" t="n">
        <f aca="false">IF(ISERROR(N164*M164),0,N164*M164)</f>
        <v>0</v>
      </c>
      <c r="P164" s="393" t="n">
        <v>4607109963425</v>
      </c>
      <c r="Q164" s="235"/>
      <c r="R164" s="375" t="n">
        <f aca="false">ROUND(M164/L164,2)</f>
        <v>20.92</v>
      </c>
      <c r="S164" s="394" t="s">
        <v>2820</v>
      </c>
      <c r="T164" s="395" t="s">
        <v>2657</v>
      </c>
    </row>
    <row r="165" customFormat="false" ht="24" hidden="false" customHeight="true" outlineLevel="0" collapsed="false">
      <c r="A165" s="345" t="n">
        <v>147</v>
      </c>
      <c r="B165" s="396" t="n">
        <v>1465</v>
      </c>
      <c r="C165" s="383" t="s">
        <v>2823</v>
      </c>
      <c r="D165" s="384"/>
      <c r="E165" s="385" t="s">
        <v>2360</v>
      </c>
      <c r="F165" s="386" t="s">
        <v>2824</v>
      </c>
      <c r="G165" s="387" t="str">
        <f aca="false">HYPERLINK("http://www.gardenbulbs.ru/images/summer_CL/thumbnails/"&amp;C165&amp;".jpg","фото")</f>
        <v>фото</v>
      </c>
      <c r="H165" s="388"/>
      <c r="I165" s="398" t="s">
        <v>2825</v>
      </c>
      <c r="J165" s="417" t="s">
        <v>2363</v>
      </c>
      <c r="K165" s="236" t="s">
        <v>289</v>
      </c>
      <c r="L165" s="390" t="n">
        <v>10</v>
      </c>
      <c r="M165" s="370" t="n">
        <v>184.4</v>
      </c>
      <c r="N165" s="392"/>
      <c r="O165" s="372" t="n">
        <f aca="false">IF(ISERROR(N165*M165),0,N165*M165)</f>
        <v>0</v>
      </c>
      <c r="P165" s="393" t="n">
        <v>4607109985397</v>
      </c>
      <c r="Q165" s="235"/>
      <c r="R165" s="375" t="n">
        <f aca="false">ROUND(M165/L165,2)</f>
        <v>18.44</v>
      </c>
      <c r="S165" s="394" t="s">
        <v>2823</v>
      </c>
      <c r="T165" s="395" t="s">
        <v>2657</v>
      </c>
    </row>
    <row r="166" customFormat="false" ht="15.75" hidden="false" customHeight="false" outlineLevel="0" collapsed="false">
      <c r="A166" s="345" t="n">
        <v>148</v>
      </c>
      <c r="B166" s="396" t="n">
        <v>2439</v>
      </c>
      <c r="C166" s="383" t="s">
        <v>2826</v>
      </c>
      <c r="D166" s="384"/>
      <c r="E166" s="385" t="s">
        <v>2360</v>
      </c>
      <c r="F166" s="386" t="s">
        <v>2827</v>
      </c>
      <c r="G166" s="387" t="str">
        <f aca="false">HYPERLINK("http://www.gardenbulbs.ru/images/summer_CL/thumbnails/"&amp;C166&amp;".jpg","фото")</f>
        <v>фото</v>
      </c>
      <c r="H166" s="388"/>
      <c r="I166" s="398" t="s">
        <v>390</v>
      </c>
      <c r="J166" s="235" t="s">
        <v>2656</v>
      </c>
      <c r="K166" s="236" t="s">
        <v>2379</v>
      </c>
      <c r="L166" s="390" t="n">
        <v>8</v>
      </c>
      <c r="M166" s="370" t="n">
        <v>241.7</v>
      </c>
      <c r="N166" s="392"/>
      <c r="O166" s="372" t="n">
        <f aca="false">IF(ISERROR(N166*M166),0,N166*M166)</f>
        <v>0</v>
      </c>
      <c r="P166" s="393" t="n">
        <v>4607109966532</v>
      </c>
      <c r="Q166" s="235"/>
      <c r="R166" s="375" t="n">
        <f aca="false">ROUND(M166/L166,2)</f>
        <v>30.21</v>
      </c>
      <c r="S166" s="394" t="s">
        <v>2826</v>
      </c>
      <c r="T166" s="395" t="s">
        <v>2657</v>
      </c>
    </row>
    <row r="167" customFormat="false" ht="33.75" hidden="false" customHeight="true" outlineLevel="0" collapsed="false">
      <c r="A167" s="345" t="n">
        <v>149</v>
      </c>
      <c r="B167" s="396" t="n">
        <v>3243</v>
      </c>
      <c r="C167" s="383" t="s">
        <v>2828</v>
      </c>
      <c r="D167" s="384"/>
      <c r="E167" s="385" t="s">
        <v>2360</v>
      </c>
      <c r="F167" s="386" t="s">
        <v>2829</v>
      </c>
      <c r="G167" s="387" t="str">
        <f aca="false">HYPERLINK("http://www.gardenbulbs.ru/images/summer_CL/thumbnails/"&amp;C167&amp;".jpg","фото")</f>
        <v>фото</v>
      </c>
      <c r="H167" s="388"/>
      <c r="I167" s="398" t="s">
        <v>2830</v>
      </c>
      <c r="J167" s="235" t="s">
        <v>2363</v>
      </c>
      <c r="K167" s="236" t="s">
        <v>289</v>
      </c>
      <c r="L167" s="390" t="n">
        <v>10</v>
      </c>
      <c r="M167" s="370" t="n">
        <v>252.5</v>
      </c>
      <c r="N167" s="392"/>
      <c r="O167" s="372" t="n">
        <f aca="false">IF(ISERROR(N167*M167),0,N167*M167)</f>
        <v>0</v>
      </c>
      <c r="P167" s="393" t="n">
        <v>4607109943014</v>
      </c>
      <c r="Q167" s="235"/>
      <c r="R167" s="375" t="n">
        <f aca="false">ROUND(M167/L167,2)</f>
        <v>25.25</v>
      </c>
      <c r="S167" s="394" t="s">
        <v>2828</v>
      </c>
      <c r="T167" s="395" t="s">
        <v>2657</v>
      </c>
    </row>
    <row r="168" customFormat="false" ht="30.75" hidden="false" customHeight="true" outlineLevel="0" collapsed="false">
      <c r="A168" s="345" t="n">
        <v>150</v>
      </c>
      <c r="B168" s="423" t="n">
        <v>1338</v>
      </c>
      <c r="C168" s="383" t="s">
        <v>2831</v>
      </c>
      <c r="D168" s="384"/>
      <c r="E168" s="385" t="s">
        <v>2360</v>
      </c>
      <c r="F168" s="386" t="s">
        <v>2832</v>
      </c>
      <c r="G168" s="387" t="str">
        <f aca="false">HYPERLINK("http://www.gardenbulbs.ru/images/summer_CL/thumbnails/"&amp;C168&amp;".jpg","фото")</f>
        <v>фото</v>
      </c>
      <c r="H168" s="388"/>
      <c r="I168" s="457" t="s">
        <v>2833</v>
      </c>
      <c r="J168" s="235" t="s">
        <v>2426</v>
      </c>
      <c r="K168" s="236" t="s">
        <v>289</v>
      </c>
      <c r="L168" s="390" t="n">
        <v>10</v>
      </c>
      <c r="M168" s="370" t="n">
        <v>246.3</v>
      </c>
      <c r="N168" s="392"/>
      <c r="O168" s="372" t="n">
        <f aca="false">IF(ISERROR(N168*M168),0,N168*M168)</f>
        <v>0</v>
      </c>
      <c r="P168" s="393" t="n">
        <v>4607109963463</v>
      </c>
      <c r="Q168" s="235"/>
      <c r="R168" s="375" t="n">
        <f aca="false">ROUND(M168/L168,2)</f>
        <v>24.63</v>
      </c>
      <c r="S168" s="394" t="s">
        <v>2831</v>
      </c>
      <c r="T168" s="395" t="s">
        <v>2657</v>
      </c>
    </row>
    <row r="169" customFormat="false" ht="30.75" hidden="false" customHeight="true" outlineLevel="0" collapsed="false">
      <c r="A169" s="345" t="n">
        <v>151</v>
      </c>
      <c r="B169" s="396" t="n">
        <v>3079</v>
      </c>
      <c r="C169" s="383" t="s">
        <v>2834</v>
      </c>
      <c r="D169" s="384"/>
      <c r="E169" s="385" t="s">
        <v>2360</v>
      </c>
      <c r="F169" s="397" t="s">
        <v>2835</v>
      </c>
      <c r="G169" s="387" t="str">
        <f aca="false">HYPERLINK("http://www.gardenbulbs.ru/images/summer_CL/thumbnails/"&amp;C169&amp;".jpg","фото")</f>
        <v>фото</v>
      </c>
      <c r="H169" s="388"/>
      <c r="I169" s="398" t="s">
        <v>2836</v>
      </c>
      <c r="J169" s="235" t="s">
        <v>2426</v>
      </c>
      <c r="K169" s="236" t="s">
        <v>289</v>
      </c>
      <c r="L169" s="390" t="n">
        <v>10</v>
      </c>
      <c r="M169" s="370" t="n">
        <v>215.3</v>
      </c>
      <c r="N169" s="392"/>
      <c r="O169" s="372" t="n">
        <f aca="false">IF(ISERROR(N169*M169),0,N169*M169)</f>
        <v>0</v>
      </c>
      <c r="P169" s="393" t="n">
        <v>4607109959527</v>
      </c>
      <c r="Q169" s="235"/>
      <c r="R169" s="375" t="n">
        <f aca="false">ROUND(M169/L169,2)</f>
        <v>21.53</v>
      </c>
      <c r="S169" s="394" t="s">
        <v>2834</v>
      </c>
      <c r="T169" s="395" t="s">
        <v>2657</v>
      </c>
    </row>
    <row r="170" customFormat="false" ht="38.25" hidden="false" customHeight="false" outlineLevel="0" collapsed="false">
      <c r="A170" s="345" t="n">
        <v>152</v>
      </c>
      <c r="B170" s="431" t="n">
        <v>7404</v>
      </c>
      <c r="C170" s="432" t="s">
        <v>2837</v>
      </c>
      <c r="D170" s="433"/>
      <c r="E170" s="434" t="s">
        <v>2360</v>
      </c>
      <c r="F170" s="435" t="s">
        <v>2838</v>
      </c>
      <c r="G170" s="436" t="str">
        <f aca="false">HYPERLINK("http://www.gardenbulbs.ru/images/summer_CL/thumbnails/"&amp;C170&amp;".jpg","фото")</f>
        <v>фото</v>
      </c>
      <c r="H170" s="437"/>
      <c r="I170" s="462" t="s">
        <v>2839</v>
      </c>
      <c r="J170" s="439" t="s">
        <v>2363</v>
      </c>
      <c r="K170" s="440" t="s">
        <v>289</v>
      </c>
      <c r="L170" s="441" t="n">
        <v>10</v>
      </c>
      <c r="M170" s="370" t="n">
        <v>205</v>
      </c>
      <c r="N170" s="442"/>
      <c r="O170" s="372" t="n">
        <f aca="false">IF(ISERROR(N170*M170),0,N170*M170)</f>
        <v>0</v>
      </c>
      <c r="P170" s="443" t="n">
        <v>4607109939598</v>
      </c>
      <c r="Q170" s="439"/>
      <c r="R170" s="375" t="n">
        <f aca="false">ROUND(M170/L170,2)</f>
        <v>20.5</v>
      </c>
      <c r="S170" s="444" t="s">
        <v>2837</v>
      </c>
      <c r="T170" s="445" t="s">
        <v>2657</v>
      </c>
    </row>
    <row r="171" customFormat="false" ht="12.75" hidden="false" customHeight="false" outlineLevel="0" collapsed="false">
      <c r="A171" s="345" t="n">
        <v>153</v>
      </c>
      <c r="B171" s="446"/>
      <c r="C171" s="447"/>
      <c r="D171" s="447"/>
      <c r="E171" s="448" t="s">
        <v>2840</v>
      </c>
      <c r="F171" s="449"/>
      <c r="G171" s="449"/>
      <c r="H171" s="449"/>
      <c r="I171" s="449"/>
      <c r="J171" s="449"/>
      <c r="K171" s="449"/>
      <c r="L171" s="449"/>
      <c r="M171" s="450"/>
      <c r="N171" s="449"/>
      <c r="O171" s="449"/>
      <c r="P171" s="449"/>
      <c r="Q171" s="449"/>
      <c r="R171" s="449"/>
      <c r="S171" s="449"/>
      <c r="T171" s="451"/>
    </row>
    <row r="172" customFormat="false" ht="53.25" hidden="false" customHeight="true" outlineLevel="0" collapsed="false">
      <c r="A172" s="345" t="n">
        <v>154</v>
      </c>
      <c r="B172" s="359" t="n">
        <v>3280</v>
      </c>
      <c r="C172" s="360" t="s">
        <v>2841</v>
      </c>
      <c r="D172" s="361"/>
      <c r="E172" s="463" t="s">
        <v>2360</v>
      </c>
      <c r="F172" s="379" t="s">
        <v>2842</v>
      </c>
      <c r="G172" s="380" t="str">
        <f aca="false">HYPERLINK("http://www.gardenbulbs.ru/images/summer_CL/thumbnails/"&amp;C172&amp;".jpg","фото")</f>
        <v>фото</v>
      </c>
      <c r="H172" s="453"/>
      <c r="I172" s="464" t="s">
        <v>2843</v>
      </c>
      <c r="J172" s="374" t="s">
        <v>2844</v>
      </c>
      <c r="K172" s="382" t="s">
        <v>289</v>
      </c>
      <c r="L172" s="456" t="n">
        <v>10</v>
      </c>
      <c r="M172" s="370" t="n">
        <v>184.4</v>
      </c>
      <c r="N172" s="371"/>
      <c r="O172" s="372" t="n">
        <f aca="false">IF(ISERROR(N172*M172),0,N172*M172)</f>
        <v>0</v>
      </c>
      <c r="P172" s="373" t="n">
        <v>4607109951699</v>
      </c>
      <c r="Q172" s="374"/>
      <c r="R172" s="375" t="n">
        <f aca="false">ROUND(M172/L172,2)</f>
        <v>18.44</v>
      </c>
      <c r="S172" s="376" t="s">
        <v>2845</v>
      </c>
      <c r="T172" s="377" t="s">
        <v>2846</v>
      </c>
    </row>
    <row r="173" customFormat="false" ht="53.25" hidden="false" customHeight="true" outlineLevel="0" collapsed="false">
      <c r="A173" s="345" t="n">
        <v>155</v>
      </c>
      <c r="B173" s="396" t="n">
        <v>3281</v>
      </c>
      <c r="C173" s="383" t="s">
        <v>2847</v>
      </c>
      <c r="D173" s="384"/>
      <c r="E173" s="401" t="s">
        <v>2360</v>
      </c>
      <c r="F173" s="386" t="s">
        <v>2848</v>
      </c>
      <c r="G173" s="387" t="str">
        <f aca="false">HYPERLINK("http://www.gardenbulbs.ru/images/summer_CL/thumbnails/"&amp;C173&amp;".jpg","фото")</f>
        <v>фото</v>
      </c>
      <c r="H173" s="388"/>
      <c r="I173" s="422" t="s">
        <v>2849</v>
      </c>
      <c r="J173" s="235" t="s">
        <v>2844</v>
      </c>
      <c r="K173" s="408" t="s">
        <v>289</v>
      </c>
      <c r="L173" s="390" t="n">
        <v>10</v>
      </c>
      <c r="M173" s="370" t="n">
        <v>184.4</v>
      </c>
      <c r="N173" s="392"/>
      <c r="O173" s="372" t="n">
        <f aca="false">IF(ISERROR(N173*M173),0,N173*M173)</f>
        <v>0</v>
      </c>
      <c r="P173" s="393" t="n">
        <v>4607109951705</v>
      </c>
      <c r="Q173" s="235"/>
      <c r="R173" s="375" t="n">
        <f aca="false">ROUND(M173/L173,2)</f>
        <v>18.44</v>
      </c>
      <c r="S173" s="394" t="s">
        <v>2850</v>
      </c>
      <c r="T173" s="395" t="s">
        <v>2846</v>
      </c>
    </row>
    <row r="174" customFormat="false" ht="53.25" hidden="false" customHeight="true" outlineLevel="0" collapsed="false">
      <c r="A174" s="345" t="n">
        <v>156</v>
      </c>
      <c r="B174" s="396" t="n">
        <v>7413</v>
      </c>
      <c r="C174" s="383" t="s">
        <v>2851</v>
      </c>
      <c r="D174" s="384"/>
      <c r="E174" s="401" t="s">
        <v>2360</v>
      </c>
      <c r="F174" s="386" t="s">
        <v>2852</v>
      </c>
      <c r="G174" s="387" t="str">
        <f aca="false">HYPERLINK("http://www.gardenbulbs.ru/images/summer_CL/thumbnails/"&amp;C174&amp;".jpg","фото")</f>
        <v>фото</v>
      </c>
      <c r="H174" s="388"/>
      <c r="I174" s="422" t="s">
        <v>2853</v>
      </c>
      <c r="J174" s="235" t="s">
        <v>2363</v>
      </c>
      <c r="K174" s="408" t="s">
        <v>289</v>
      </c>
      <c r="L174" s="390" t="n">
        <v>10</v>
      </c>
      <c r="M174" s="370" t="n">
        <v>421.6</v>
      </c>
      <c r="N174" s="392"/>
      <c r="O174" s="372" t="n">
        <f aca="false">IF(ISERROR(N174*M174),0,N174*M174)</f>
        <v>0</v>
      </c>
      <c r="P174" s="393" t="n">
        <v>4607109939505</v>
      </c>
      <c r="Q174" s="235"/>
      <c r="R174" s="375" t="n">
        <f aca="false">ROUND(M174/L174,2)</f>
        <v>42.16</v>
      </c>
      <c r="S174" s="394" t="s">
        <v>2851</v>
      </c>
      <c r="T174" s="395" t="s">
        <v>2846</v>
      </c>
    </row>
    <row r="175" customFormat="false" ht="51" hidden="false" customHeight="false" outlineLevel="0" collapsed="false">
      <c r="A175" s="345" t="n">
        <v>157</v>
      </c>
      <c r="B175" s="431" t="n">
        <v>6020</v>
      </c>
      <c r="C175" s="432" t="s">
        <v>2854</v>
      </c>
      <c r="D175" s="433"/>
      <c r="E175" s="434" t="s">
        <v>2360</v>
      </c>
      <c r="F175" s="465" t="s">
        <v>2855</v>
      </c>
      <c r="G175" s="436" t="str">
        <f aca="false">HYPERLINK("http://www.gardenbulbs.ru/images/summer_CL/thumbnails/"&amp;C175&amp;".jpg","фото")</f>
        <v>фото</v>
      </c>
      <c r="H175" s="437"/>
      <c r="I175" s="462" t="s">
        <v>2856</v>
      </c>
      <c r="J175" s="439" t="s">
        <v>2589</v>
      </c>
      <c r="K175" s="440" t="s">
        <v>289</v>
      </c>
      <c r="L175" s="441" t="n">
        <v>10</v>
      </c>
      <c r="M175" s="370" t="n">
        <v>163.8</v>
      </c>
      <c r="N175" s="442"/>
      <c r="O175" s="372" t="n">
        <f aca="false">IF(ISERROR(N175*M175),0,N175*M175)</f>
        <v>0</v>
      </c>
      <c r="P175" s="443" t="n">
        <v>4607109959497</v>
      </c>
      <c r="Q175" s="439"/>
      <c r="R175" s="375" t="n">
        <f aca="false">ROUND(M175/L175,2)</f>
        <v>16.38</v>
      </c>
      <c r="S175" s="444" t="s">
        <v>2854</v>
      </c>
      <c r="T175" s="445" t="s">
        <v>2846</v>
      </c>
    </row>
    <row r="176" customFormat="false" ht="12.75" hidden="false" customHeight="false" outlineLevel="0" collapsed="false">
      <c r="A176" s="345" t="n">
        <v>158</v>
      </c>
      <c r="B176" s="446"/>
      <c r="C176" s="447"/>
      <c r="D176" s="447"/>
      <c r="E176" s="448" t="s">
        <v>2857</v>
      </c>
      <c r="F176" s="449"/>
      <c r="G176" s="449"/>
      <c r="H176" s="449"/>
      <c r="I176" s="449"/>
      <c r="J176" s="449"/>
      <c r="K176" s="449"/>
      <c r="L176" s="449"/>
      <c r="M176" s="450"/>
      <c r="N176" s="449"/>
      <c r="O176" s="449"/>
      <c r="P176" s="449"/>
      <c r="Q176" s="449"/>
      <c r="R176" s="449"/>
      <c r="S176" s="449"/>
      <c r="T176" s="451"/>
    </row>
    <row r="177" customFormat="false" ht="25.5" hidden="false" customHeight="false" outlineLevel="0" collapsed="false">
      <c r="A177" s="345" t="n">
        <v>159</v>
      </c>
      <c r="B177" s="359" t="n">
        <v>2391</v>
      </c>
      <c r="C177" s="360" t="s">
        <v>2858</v>
      </c>
      <c r="D177" s="361"/>
      <c r="E177" s="452" t="s">
        <v>2360</v>
      </c>
      <c r="F177" s="379" t="s">
        <v>2859</v>
      </c>
      <c r="G177" s="380" t="str">
        <f aca="false">HYPERLINK("http://www.gardenbulbs.ru/images/summer_CL/thumbnails/"&amp;C177&amp;".jpg","фото")</f>
        <v>фото</v>
      </c>
      <c r="H177" s="453"/>
      <c r="I177" s="454" t="s">
        <v>2860</v>
      </c>
      <c r="J177" s="374" t="s">
        <v>2363</v>
      </c>
      <c r="K177" s="455" t="s">
        <v>289</v>
      </c>
      <c r="L177" s="456" t="n">
        <v>10</v>
      </c>
      <c r="M177" s="391" t="n">
        <v>209.2</v>
      </c>
      <c r="N177" s="371"/>
      <c r="O177" s="372" t="n">
        <f aca="false">IF(ISERROR(N177*M177),0,N177*M177)</f>
        <v>0</v>
      </c>
      <c r="P177" s="373" t="n">
        <v>4607109966549</v>
      </c>
      <c r="Q177" s="466"/>
      <c r="R177" s="375" t="n">
        <f aca="false">ROUND(M177/L177,2)</f>
        <v>20.92</v>
      </c>
      <c r="S177" s="376" t="s">
        <v>2858</v>
      </c>
      <c r="T177" s="377" t="s">
        <v>2846</v>
      </c>
    </row>
    <row r="178" customFormat="false" ht="53.25" hidden="false" customHeight="true" outlineLevel="0" collapsed="false">
      <c r="A178" s="345" t="n">
        <v>160</v>
      </c>
      <c r="B178" s="396" t="n">
        <v>2609</v>
      </c>
      <c r="C178" s="383" t="s">
        <v>2861</v>
      </c>
      <c r="D178" s="384"/>
      <c r="E178" s="401" t="s">
        <v>2360</v>
      </c>
      <c r="F178" s="386" t="s">
        <v>2862</v>
      </c>
      <c r="G178" s="387" t="str">
        <f aca="false">HYPERLINK("http://www.gardenbulbs.ru/images/summer_CL/thumbnails/"&amp;C178&amp;".jpg","фото")</f>
        <v>фото</v>
      </c>
      <c r="H178" s="388"/>
      <c r="I178" s="422" t="s">
        <v>2863</v>
      </c>
      <c r="J178" s="235" t="s">
        <v>2363</v>
      </c>
      <c r="K178" s="408" t="s">
        <v>289</v>
      </c>
      <c r="L178" s="390" t="n">
        <v>10</v>
      </c>
      <c r="M178" s="370" t="n">
        <v>215.3</v>
      </c>
      <c r="N178" s="392"/>
      <c r="O178" s="372" t="n">
        <f aca="false">IF(ISERROR(N178*M178),0,N178*M178)</f>
        <v>0</v>
      </c>
      <c r="P178" s="393" t="n">
        <v>4607109956359</v>
      </c>
      <c r="Q178" s="235"/>
      <c r="R178" s="375" t="n">
        <f aca="false">ROUND(M178/L178,2)</f>
        <v>21.53</v>
      </c>
      <c r="S178" s="394" t="s">
        <v>2861</v>
      </c>
      <c r="T178" s="395" t="s">
        <v>2846</v>
      </c>
    </row>
    <row r="179" customFormat="false" ht="27" hidden="false" customHeight="true" outlineLevel="0" collapsed="false">
      <c r="A179" s="345" t="n">
        <v>161</v>
      </c>
      <c r="B179" s="396" t="n">
        <v>1339</v>
      </c>
      <c r="C179" s="383" t="s">
        <v>2864</v>
      </c>
      <c r="D179" s="384"/>
      <c r="E179" s="401" t="s">
        <v>2360</v>
      </c>
      <c r="F179" s="386" t="s">
        <v>2865</v>
      </c>
      <c r="G179" s="387" t="str">
        <f aca="false">HYPERLINK("http://www.gardenbulbs.ru/images/summer_CL/thumbnails/"&amp;C179&amp;".jpg","фото")</f>
        <v>фото</v>
      </c>
      <c r="H179" s="388"/>
      <c r="I179" s="422" t="s">
        <v>2866</v>
      </c>
      <c r="J179" s="235" t="s">
        <v>2363</v>
      </c>
      <c r="K179" s="408" t="s">
        <v>289</v>
      </c>
      <c r="L179" s="390" t="n">
        <v>10</v>
      </c>
      <c r="M179" s="391" t="n">
        <v>205</v>
      </c>
      <c r="N179" s="392"/>
      <c r="O179" s="372" t="n">
        <f aca="false">IF(ISERROR(N179*M179),0,N179*M179)</f>
        <v>0</v>
      </c>
      <c r="P179" s="393" t="n">
        <v>4607109962657</v>
      </c>
      <c r="Q179" s="235"/>
      <c r="R179" s="375" t="n">
        <f aca="false">ROUND(M179/L179,2)</f>
        <v>20.5</v>
      </c>
      <c r="S179" s="394" t="s">
        <v>2867</v>
      </c>
      <c r="T179" s="395" t="s">
        <v>2846</v>
      </c>
    </row>
    <row r="180" customFormat="false" ht="29.25" hidden="false" customHeight="true" outlineLevel="0" collapsed="false">
      <c r="A180" s="345" t="n">
        <v>162</v>
      </c>
      <c r="B180" s="396" t="n">
        <v>6021</v>
      </c>
      <c r="C180" s="383" t="s">
        <v>2868</v>
      </c>
      <c r="D180" s="384"/>
      <c r="E180" s="401" t="s">
        <v>2360</v>
      </c>
      <c r="F180" s="386" t="s">
        <v>2869</v>
      </c>
      <c r="G180" s="387" t="str">
        <f aca="false">HYPERLINK("http://www.gardenbulbs.ru/images/summer_CL/thumbnails/"&amp;C180&amp;".jpg","фото")</f>
        <v>фото</v>
      </c>
      <c r="H180" s="388"/>
      <c r="I180" s="422" t="s">
        <v>2870</v>
      </c>
      <c r="J180" s="235" t="s">
        <v>2363</v>
      </c>
      <c r="K180" s="408" t="s">
        <v>289</v>
      </c>
      <c r="L180" s="390" t="n">
        <v>10</v>
      </c>
      <c r="M180" s="370" t="n">
        <v>198.8</v>
      </c>
      <c r="N180" s="392"/>
      <c r="O180" s="372" t="n">
        <f aca="false">IF(ISERROR(N180*M180),0,N180*M180)</f>
        <v>0</v>
      </c>
      <c r="P180" s="393" t="n">
        <v>4607109967676</v>
      </c>
      <c r="Q180" s="235"/>
      <c r="R180" s="375" t="n">
        <f aca="false">ROUND(M180/L180,2)</f>
        <v>19.88</v>
      </c>
      <c r="S180" s="394" t="s">
        <v>2868</v>
      </c>
      <c r="T180" s="395" t="s">
        <v>2846</v>
      </c>
    </row>
    <row r="181" customFormat="false" ht="38.25" hidden="false" customHeight="false" outlineLevel="0" collapsed="false">
      <c r="A181" s="345" t="n">
        <v>163</v>
      </c>
      <c r="B181" s="396" t="n">
        <v>7415</v>
      </c>
      <c r="C181" s="383" t="s">
        <v>2871</v>
      </c>
      <c r="D181" s="384"/>
      <c r="E181" s="401" t="s">
        <v>2360</v>
      </c>
      <c r="F181" s="386" t="s">
        <v>2872</v>
      </c>
      <c r="G181" s="387" t="str">
        <f aca="false">HYPERLINK("http://www.gardenbulbs.ru/images/summer_CL/thumbnails/"&amp;C181&amp;".jpg","фото")</f>
        <v>фото</v>
      </c>
      <c r="H181" s="388"/>
      <c r="I181" s="422" t="s">
        <v>2873</v>
      </c>
      <c r="J181" s="235" t="s">
        <v>2363</v>
      </c>
      <c r="K181" s="408" t="s">
        <v>289</v>
      </c>
      <c r="L181" s="390" t="n">
        <v>10</v>
      </c>
      <c r="M181" s="370" t="n">
        <v>238</v>
      </c>
      <c r="N181" s="392"/>
      <c r="O181" s="372" t="n">
        <f aca="false">IF(ISERROR(N181*M181),0,N181*M181)</f>
        <v>0</v>
      </c>
      <c r="P181" s="393" t="n">
        <v>4607109939482</v>
      </c>
      <c r="Q181" s="235"/>
      <c r="R181" s="375" t="n">
        <f aca="false">ROUND(M181/L181,2)</f>
        <v>23.8</v>
      </c>
      <c r="S181" s="394" t="s">
        <v>2871</v>
      </c>
      <c r="T181" s="395" t="s">
        <v>2846</v>
      </c>
    </row>
    <row r="182" customFormat="false" ht="33.75" hidden="false" customHeight="true" outlineLevel="0" collapsed="false">
      <c r="A182" s="345" t="n">
        <v>164</v>
      </c>
      <c r="B182" s="396" t="n">
        <v>1340</v>
      </c>
      <c r="C182" s="383" t="s">
        <v>2874</v>
      </c>
      <c r="D182" s="384"/>
      <c r="E182" s="401" t="s">
        <v>2360</v>
      </c>
      <c r="F182" s="386" t="s">
        <v>2875</v>
      </c>
      <c r="G182" s="387" t="str">
        <f aca="false">HYPERLINK("http://www.gardenbulbs.ru/images/summer_CL/thumbnails/"&amp;C182&amp;".jpg","фото")</f>
        <v>фото</v>
      </c>
      <c r="H182" s="388"/>
      <c r="I182" s="422" t="s">
        <v>2876</v>
      </c>
      <c r="J182" s="235" t="s">
        <v>2363</v>
      </c>
      <c r="K182" s="408" t="s">
        <v>289</v>
      </c>
      <c r="L182" s="390" t="n">
        <v>10</v>
      </c>
      <c r="M182" s="370" t="n">
        <v>215.3</v>
      </c>
      <c r="N182" s="392"/>
      <c r="O182" s="372" t="n">
        <f aca="false">IF(ISERROR(N182*M182),0,N182*M182)</f>
        <v>0</v>
      </c>
      <c r="P182" s="393" t="n">
        <v>4607109962664</v>
      </c>
      <c r="Q182" s="235"/>
      <c r="R182" s="375" t="n">
        <f aca="false">ROUND(M182/L182,2)</f>
        <v>21.53</v>
      </c>
      <c r="S182" s="394" t="s">
        <v>2874</v>
      </c>
      <c r="T182" s="395" t="s">
        <v>2846</v>
      </c>
    </row>
    <row r="183" customFormat="false" ht="35.25" hidden="false" customHeight="true" outlineLevel="0" collapsed="false">
      <c r="A183" s="345" t="n">
        <v>165</v>
      </c>
      <c r="B183" s="396" t="n">
        <v>1341</v>
      </c>
      <c r="C183" s="383" t="s">
        <v>2877</v>
      </c>
      <c r="D183" s="384"/>
      <c r="E183" s="401" t="s">
        <v>2360</v>
      </c>
      <c r="F183" s="386" t="s">
        <v>2878</v>
      </c>
      <c r="G183" s="387" t="str">
        <f aca="false">HYPERLINK("http://www.gardenbulbs.ru/images/summer_CL/thumbnails/"&amp;C183&amp;".jpg","фото")</f>
        <v>фото</v>
      </c>
      <c r="H183" s="388"/>
      <c r="I183" s="422" t="s">
        <v>2879</v>
      </c>
      <c r="J183" s="235" t="s">
        <v>2426</v>
      </c>
      <c r="K183" s="408" t="s">
        <v>289</v>
      </c>
      <c r="L183" s="390" t="n">
        <v>10</v>
      </c>
      <c r="M183" s="370" t="n">
        <v>194.7</v>
      </c>
      <c r="N183" s="392"/>
      <c r="O183" s="372" t="n">
        <f aca="false">IF(ISERROR(N183*M183),0,N183*M183)</f>
        <v>0</v>
      </c>
      <c r="P183" s="393" t="n">
        <v>4607109962695</v>
      </c>
      <c r="Q183" s="235"/>
      <c r="R183" s="375" t="n">
        <f aca="false">ROUND(M183/L183,2)</f>
        <v>19.47</v>
      </c>
      <c r="S183" s="394" t="s">
        <v>2877</v>
      </c>
      <c r="T183" s="395" t="s">
        <v>2846</v>
      </c>
    </row>
    <row r="184" customFormat="false" ht="25.5" hidden="false" customHeight="false" outlineLevel="0" collapsed="false">
      <c r="A184" s="345" t="n">
        <v>166</v>
      </c>
      <c r="B184" s="396" t="n">
        <v>6665</v>
      </c>
      <c r="C184" s="383" t="s">
        <v>2880</v>
      </c>
      <c r="D184" s="384" t="s">
        <v>2881</v>
      </c>
      <c r="E184" s="416" t="s">
        <v>2360</v>
      </c>
      <c r="F184" s="386" t="s">
        <v>2882</v>
      </c>
      <c r="G184" s="387" t="str">
        <f aca="false">HYPERLINK("http://www.gardenbulbs.ru/images/summer_CL/thumbnails/"&amp;C184&amp;".jpg","фото")</f>
        <v>фото</v>
      </c>
      <c r="H184" s="387" t="str">
        <f aca="false">HYPERLINK("http://www.gardenbulbs.ru/images/summer_CL/thumbnails/"&amp;D184&amp;".jpg","фото")</f>
        <v>фото</v>
      </c>
      <c r="I184" s="398" t="s">
        <v>2883</v>
      </c>
      <c r="J184" s="235" t="s">
        <v>2369</v>
      </c>
      <c r="K184" s="236" t="s">
        <v>289</v>
      </c>
      <c r="L184" s="403" t="n">
        <v>10</v>
      </c>
      <c r="M184" s="370" t="n">
        <v>194.7</v>
      </c>
      <c r="N184" s="392"/>
      <c r="O184" s="372" t="n">
        <f aca="false">IF(ISERROR(N184*M184),0,N184*M184)</f>
        <v>0</v>
      </c>
      <c r="P184" s="393" t="n">
        <v>4607109943090</v>
      </c>
      <c r="Q184" s="235"/>
      <c r="R184" s="375" t="n">
        <f aca="false">ROUND(M184/L184,2)</f>
        <v>19.47</v>
      </c>
      <c r="S184" s="394" t="s">
        <v>2884</v>
      </c>
      <c r="T184" s="395" t="s">
        <v>2846</v>
      </c>
    </row>
    <row r="185" customFormat="false" ht="25.5" hidden="false" customHeight="false" outlineLevel="0" collapsed="false">
      <c r="A185" s="345" t="n">
        <v>167</v>
      </c>
      <c r="B185" s="396" t="n">
        <v>6022</v>
      </c>
      <c r="C185" s="383" t="s">
        <v>2885</v>
      </c>
      <c r="D185" s="384"/>
      <c r="E185" s="385" t="s">
        <v>2360</v>
      </c>
      <c r="F185" s="397" t="s">
        <v>2886</v>
      </c>
      <c r="G185" s="387" t="str">
        <f aca="false">HYPERLINK("http://www.gardenbulbs.ru/images/summer_CL/thumbnails/"&amp;C185&amp;".jpg","фото")</f>
        <v>фото</v>
      </c>
      <c r="H185" s="388"/>
      <c r="I185" s="398" t="s">
        <v>2887</v>
      </c>
      <c r="J185" s="235" t="s">
        <v>2363</v>
      </c>
      <c r="K185" s="236" t="s">
        <v>289</v>
      </c>
      <c r="L185" s="390" t="n">
        <v>10</v>
      </c>
      <c r="M185" s="370" t="n">
        <v>205</v>
      </c>
      <c r="N185" s="392"/>
      <c r="O185" s="372" t="n">
        <f aca="false">IF(ISERROR(N185*M185),0,N185*M185)</f>
        <v>0</v>
      </c>
      <c r="P185" s="393" t="n">
        <v>4607109967683</v>
      </c>
      <c r="Q185" s="235"/>
      <c r="R185" s="375" t="n">
        <f aca="false">ROUND(M185/L185,2)</f>
        <v>20.5</v>
      </c>
      <c r="S185" s="394" t="s">
        <v>2885</v>
      </c>
      <c r="T185" s="395" t="s">
        <v>2846</v>
      </c>
    </row>
    <row r="186" customFormat="false" ht="25.5" hidden="false" customHeight="false" outlineLevel="0" collapsed="false">
      <c r="A186" s="345" t="n">
        <v>168</v>
      </c>
      <c r="B186" s="396" t="n">
        <v>7416</v>
      </c>
      <c r="C186" s="383" t="s">
        <v>2888</v>
      </c>
      <c r="D186" s="384"/>
      <c r="E186" s="385" t="s">
        <v>2360</v>
      </c>
      <c r="F186" s="386" t="s">
        <v>2889</v>
      </c>
      <c r="G186" s="387" t="str">
        <f aca="false">HYPERLINK("http://www.gardenbulbs.ru/images/summer_CL/thumbnails/"&amp;C186&amp;".jpg","фото")</f>
        <v>фото</v>
      </c>
      <c r="H186" s="388"/>
      <c r="I186" s="398" t="s">
        <v>2890</v>
      </c>
      <c r="J186" s="235" t="s">
        <v>2369</v>
      </c>
      <c r="K186" s="236" t="s">
        <v>2379</v>
      </c>
      <c r="L186" s="390" t="n">
        <v>10</v>
      </c>
      <c r="M186" s="370" t="n">
        <v>287.5</v>
      </c>
      <c r="N186" s="392"/>
      <c r="O186" s="372" t="n">
        <f aca="false">IF(ISERROR(N186*M186),0,N186*M186)</f>
        <v>0</v>
      </c>
      <c r="P186" s="393" t="n">
        <v>4607109939475</v>
      </c>
      <c r="Q186" s="235"/>
      <c r="R186" s="375" t="n">
        <f aca="false">ROUND(M186/L186,2)</f>
        <v>28.75</v>
      </c>
      <c r="S186" s="394" t="s">
        <v>2888</v>
      </c>
      <c r="T186" s="395" t="s">
        <v>2846</v>
      </c>
    </row>
    <row r="187" customFormat="false" ht="26.25" hidden="false" customHeight="true" outlineLevel="0" collapsed="false">
      <c r="A187" s="345" t="n">
        <v>169</v>
      </c>
      <c r="B187" s="396" t="n">
        <v>1342</v>
      </c>
      <c r="C187" s="383" t="s">
        <v>2891</v>
      </c>
      <c r="D187" s="384"/>
      <c r="E187" s="385" t="s">
        <v>2360</v>
      </c>
      <c r="F187" s="386" t="s">
        <v>2892</v>
      </c>
      <c r="G187" s="387" t="str">
        <f aca="false">HYPERLINK("http://www.gardenbulbs.ru/images/summer_CL/thumbnails/"&amp;C187&amp;".jpg","фото")</f>
        <v>фото</v>
      </c>
      <c r="H187" s="388"/>
      <c r="I187" s="398" t="s">
        <v>2893</v>
      </c>
      <c r="J187" s="235" t="s">
        <v>2426</v>
      </c>
      <c r="K187" s="236" t="s">
        <v>289</v>
      </c>
      <c r="L187" s="390" t="n">
        <v>10</v>
      </c>
      <c r="M187" s="370" t="n">
        <v>302</v>
      </c>
      <c r="N187" s="392"/>
      <c r="O187" s="372" t="n">
        <f aca="false">IF(ISERROR(N187*M187),0,N187*M187)</f>
        <v>0</v>
      </c>
      <c r="P187" s="393" t="n">
        <v>4607109962756</v>
      </c>
      <c r="Q187" s="235"/>
      <c r="R187" s="375" t="n">
        <f aca="false">ROUND(M187/L187,2)</f>
        <v>30.2</v>
      </c>
      <c r="S187" s="394" t="s">
        <v>2891</v>
      </c>
      <c r="T187" s="395" t="s">
        <v>2846</v>
      </c>
    </row>
    <row r="188" customFormat="false" ht="26.25" hidden="false" customHeight="true" outlineLevel="0" collapsed="false">
      <c r="A188" s="345" t="n">
        <v>170</v>
      </c>
      <c r="B188" s="423" t="n">
        <v>1343</v>
      </c>
      <c r="C188" s="383" t="s">
        <v>2894</v>
      </c>
      <c r="D188" s="384"/>
      <c r="E188" s="385" t="s">
        <v>2360</v>
      </c>
      <c r="F188" s="386" t="s">
        <v>2895</v>
      </c>
      <c r="G188" s="387" t="str">
        <f aca="false">HYPERLINK("http://www.gardenbulbs.ru/images/summer_CL/thumbnails/"&amp;C188&amp;".jpg","фото")</f>
        <v>фото</v>
      </c>
      <c r="H188" s="388"/>
      <c r="I188" s="398" t="s">
        <v>2896</v>
      </c>
      <c r="J188" s="235" t="s">
        <v>2363</v>
      </c>
      <c r="K188" s="236" t="s">
        <v>2492</v>
      </c>
      <c r="L188" s="390" t="n">
        <v>10</v>
      </c>
      <c r="M188" s="391" t="n">
        <v>163.8</v>
      </c>
      <c r="N188" s="392"/>
      <c r="O188" s="372" t="n">
        <f aca="false">IF(ISERROR(N188*M188),0,N188*M188)</f>
        <v>0</v>
      </c>
      <c r="P188" s="393" t="n">
        <v>4607109962787</v>
      </c>
      <c r="Q188" s="235"/>
      <c r="R188" s="375" t="n">
        <f aca="false">ROUND(M188/L188,2)</f>
        <v>16.38</v>
      </c>
      <c r="S188" s="394" t="s">
        <v>2894</v>
      </c>
      <c r="T188" s="395" t="s">
        <v>2846</v>
      </c>
    </row>
    <row r="189" customFormat="false" ht="26.25" hidden="false" customHeight="true" outlineLevel="0" collapsed="false">
      <c r="A189" s="345" t="n">
        <v>171</v>
      </c>
      <c r="B189" s="396" t="n">
        <v>3261</v>
      </c>
      <c r="C189" s="383" t="s">
        <v>2897</v>
      </c>
      <c r="D189" s="384"/>
      <c r="E189" s="385" t="s">
        <v>2360</v>
      </c>
      <c r="F189" s="386" t="s">
        <v>2898</v>
      </c>
      <c r="G189" s="387" t="str">
        <f aca="false">HYPERLINK("http://www.gardenbulbs.ru/images/summer_CL/thumbnails/"&amp;C189&amp;".jpg","фото")</f>
        <v>фото</v>
      </c>
      <c r="H189" s="388"/>
      <c r="I189" s="398" t="s">
        <v>2813</v>
      </c>
      <c r="J189" s="235" t="s">
        <v>2426</v>
      </c>
      <c r="K189" s="236" t="s">
        <v>289</v>
      </c>
      <c r="L189" s="390" t="n">
        <v>10</v>
      </c>
      <c r="M189" s="391" t="n">
        <v>194.7</v>
      </c>
      <c r="N189" s="392"/>
      <c r="O189" s="372" t="n">
        <f aca="false">IF(ISERROR(N189*M189),0,N189*M189)</f>
        <v>0</v>
      </c>
      <c r="P189" s="393" t="n">
        <v>4607109951675</v>
      </c>
      <c r="Q189" s="235"/>
      <c r="R189" s="375" t="n">
        <f aca="false">ROUND(M189/L189,2)</f>
        <v>19.47</v>
      </c>
      <c r="S189" s="394" t="s">
        <v>2897</v>
      </c>
      <c r="T189" s="395" t="s">
        <v>2846</v>
      </c>
    </row>
    <row r="190" customFormat="false" ht="51" hidden="false" customHeight="false" outlineLevel="0" collapsed="false">
      <c r="A190" s="345" t="n">
        <v>172</v>
      </c>
      <c r="B190" s="396" t="n">
        <v>6722</v>
      </c>
      <c r="C190" s="383" t="s">
        <v>2899</v>
      </c>
      <c r="D190" s="384"/>
      <c r="E190" s="385" t="s">
        <v>2360</v>
      </c>
      <c r="F190" s="386" t="s">
        <v>2900</v>
      </c>
      <c r="G190" s="387" t="str">
        <f aca="false">HYPERLINK("http://www.gardenbulbs.ru/images/summer_CL/thumbnails/"&amp;C190&amp;".jpg","фото")</f>
        <v>фото</v>
      </c>
      <c r="H190" s="388"/>
      <c r="I190" s="398" t="s">
        <v>2901</v>
      </c>
      <c r="J190" s="235" t="s">
        <v>2363</v>
      </c>
      <c r="K190" s="236" t="s">
        <v>289</v>
      </c>
      <c r="L190" s="390" t="n">
        <v>8</v>
      </c>
      <c r="M190" s="370" t="n">
        <v>218.6</v>
      </c>
      <c r="N190" s="392"/>
      <c r="O190" s="372" t="n">
        <f aca="false">IF(ISERROR(N190*M190),0,N190*M190)</f>
        <v>0</v>
      </c>
      <c r="P190" s="393" t="n">
        <v>4607109943663</v>
      </c>
      <c r="Q190" s="235"/>
      <c r="R190" s="375" t="n">
        <f aca="false">ROUND(M190/L190,2)</f>
        <v>27.33</v>
      </c>
      <c r="S190" s="394" t="s">
        <v>2899</v>
      </c>
      <c r="T190" s="395" t="s">
        <v>2846</v>
      </c>
    </row>
    <row r="191" customFormat="false" ht="26.25" hidden="false" customHeight="true" outlineLevel="0" collapsed="false">
      <c r="A191" s="345" t="n">
        <v>173</v>
      </c>
      <c r="B191" s="396" t="n">
        <v>3265</v>
      </c>
      <c r="C191" s="383" t="s">
        <v>2902</v>
      </c>
      <c r="D191" s="384"/>
      <c r="E191" s="385" t="s">
        <v>2360</v>
      </c>
      <c r="F191" s="386" t="s">
        <v>2903</v>
      </c>
      <c r="G191" s="387" t="str">
        <f aca="false">HYPERLINK("http://www.gardenbulbs.ru/images/summer_CL/thumbnails/"&amp;C191&amp;".jpg","фото")</f>
        <v>фото</v>
      </c>
      <c r="H191" s="387"/>
      <c r="I191" s="398" t="s">
        <v>2904</v>
      </c>
      <c r="J191" s="235" t="s">
        <v>2363</v>
      </c>
      <c r="K191" s="236" t="s">
        <v>289</v>
      </c>
      <c r="L191" s="390" t="n">
        <v>10</v>
      </c>
      <c r="M191" s="370" t="n">
        <v>174.1</v>
      </c>
      <c r="N191" s="392"/>
      <c r="O191" s="372" t="n">
        <f aca="false">IF(ISERROR(N191*M191),0,N191*M191)</f>
        <v>0</v>
      </c>
      <c r="P191" s="393" t="n">
        <v>4607109951668</v>
      </c>
      <c r="Q191" s="235"/>
      <c r="R191" s="375" t="n">
        <f aca="false">ROUND(M191/L191,2)</f>
        <v>17.41</v>
      </c>
      <c r="S191" s="394" t="s">
        <v>2902</v>
      </c>
      <c r="T191" s="395" t="s">
        <v>2846</v>
      </c>
    </row>
    <row r="192" customFormat="false" ht="25.5" hidden="false" customHeight="false" outlineLevel="0" collapsed="false">
      <c r="A192" s="345" t="n">
        <v>174</v>
      </c>
      <c r="B192" s="396" t="n">
        <v>7417</v>
      </c>
      <c r="C192" s="383" t="s">
        <v>2905</v>
      </c>
      <c r="D192" s="384"/>
      <c r="E192" s="385" t="s">
        <v>2360</v>
      </c>
      <c r="F192" s="386" t="s">
        <v>2906</v>
      </c>
      <c r="G192" s="387" t="str">
        <f aca="false">HYPERLINK("http://www.gardenbulbs.ru/images/summer_CL/thumbnails/"&amp;C192&amp;".jpg","фото")</f>
        <v>фото</v>
      </c>
      <c r="H192" s="388"/>
      <c r="I192" s="398" t="s">
        <v>2907</v>
      </c>
      <c r="J192" s="235" t="s">
        <v>2404</v>
      </c>
      <c r="K192" s="236" t="s">
        <v>289</v>
      </c>
      <c r="L192" s="390" t="n">
        <v>10</v>
      </c>
      <c r="M192" s="370" t="n">
        <v>225.7</v>
      </c>
      <c r="N192" s="392"/>
      <c r="O192" s="372" t="n">
        <f aca="false">IF(ISERROR(N192*M192),0,N192*M192)</f>
        <v>0</v>
      </c>
      <c r="P192" s="393" t="n">
        <v>4607109939468</v>
      </c>
      <c r="Q192" s="235"/>
      <c r="R192" s="375" t="n">
        <f aca="false">ROUND(M192/L192,2)</f>
        <v>22.57</v>
      </c>
      <c r="S192" s="394" t="s">
        <v>2905</v>
      </c>
      <c r="T192" s="395" t="s">
        <v>2846</v>
      </c>
    </row>
    <row r="193" customFormat="false" ht="51" hidden="false" customHeight="false" outlineLevel="0" collapsed="false">
      <c r="A193" s="345" t="n">
        <v>175</v>
      </c>
      <c r="B193" s="396" t="n">
        <v>1351</v>
      </c>
      <c r="C193" s="383" t="s">
        <v>2908</v>
      </c>
      <c r="D193" s="384"/>
      <c r="E193" s="385" t="s">
        <v>2360</v>
      </c>
      <c r="F193" s="386" t="s">
        <v>2909</v>
      </c>
      <c r="G193" s="387" t="str">
        <f aca="false">HYPERLINK("http://www.gardenbulbs.ru/images/summer_CL/thumbnails/"&amp;C193&amp;".jpg","фото")</f>
        <v>фото</v>
      </c>
      <c r="H193" s="388"/>
      <c r="I193" s="398" t="s">
        <v>2910</v>
      </c>
      <c r="J193" s="235" t="s">
        <v>2363</v>
      </c>
      <c r="K193" s="236" t="s">
        <v>289</v>
      </c>
      <c r="L193" s="390" t="n">
        <v>10</v>
      </c>
      <c r="M193" s="370" t="n">
        <v>328.8</v>
      </c>
      <c r="N193" s="392"/>
      <c r="O193" s="372" t="n">
        <f aca="false">IF(ISERROR(N193*M193),0,N193*M193)</f>
        <v>0</v>
      </c>
      <c r="P193" s="393" t="n">
        <v>4607109963517</v>
      </c>
      <c r="Q193" s="235"/>
      <c r="R193" s="375" t="n">
        <f aca="false">ROUND(M193/L193,2)</f>
        <v>32.88</v>
      </c>
      <c r="S193" s="394" t="s">
        <v>2908</v>
      </c>
      <c r="T193" s="395" t="s">
        <v>2846</v>
      </c>
    </row>
    <row r="194" customFormat="false" ht="23.25" hidden="false" customHeight="true" outlineLevel="0" collapsed="false">
      <c r="A194" s="345" t="n">
        <v>176</v>
      </c>
      <c r="B194" s="396" t="n">
        <v>1344</v>
      </c>
      <c r="C194" s="383" t="s">
        <v>2911</v>
      </c>
      <c r="D194" s="384"/>
      <c r="E194" s="385" t="s">
        <v>2360</v>
      </c>
      <c r="F194" s="386" t="s">
        <v>2912</v>
      </c>
      <c r="G194" s="387" t="str">
        <f aca="false">HYPERLINK("http://www.gardenbulbs.ru/images/summer_CL/thumbnails/"&amp;C194&amp;".jpg","фото")</f>
        <v>фото</v>
      </c>
      <c r="H194" s="388"/>
      <c r="I194" s="398" t="s">
        <v>2913</v>
      </c>
      <c r="J194" s="235" t="s">
        <v>2426</v>
      </c>
      <c r="K194" s="236" t="s">
        <v>289</v>
      </c>
      <c r="L194" s="390" t="n">
        <v>10</v>
      </c>
      <c r="M194" s="370" t="n">
        <v>217.4</v>
      </c>
      <c r="N194" s="392"/>
      <c r="O194" s="372" t="n">
        <f aca="false">IF(ISERROR(N194*M194),0,N194*M194)</f>
        <v>0</v>
      </c>
      <c r="P194" s="393" t="n">
        <v>4607109962862</v>
      </c>
      <c r="Q194" s="235"/>
      <c r="R194" s="375" t="n">
        <f aca="false">ROUND(M194/L194,2)</f>
        <v>21.74</v>
      </c>
      <c r="S194" s="394" t="s">
        <v>2911</v>
      </c>
      <c r="T194" s="395" t="s">
        <v>2846</v>
      </c>
    </row>
    <row r="195" customFormat="false" ht="23.25" hidden="false" customHeight="true" outlineLevel="0" collapsed="false">
      <c r="A195" s="345" t="n">
        <v>177</v>
      </c>
      <c r="B195" s="396" t="n">
        <v>1345</v>
      </c>
      <c r="C195" s="383" t="s">
        <v>2914</v>
      </c>
      <c r="D195" s="384"/>
      <c r="E195" s="385" t="s">
        <v>2360</v>
      </c>
      <c r="F195" s="386" t="s">
        <v>2915</v>
      </c>
      <c r="G195" s="387" t="str">
        <f aca="false">HYPERLINK("http://www.gardenbulbs.ru/images/summer_CL/thumbnails/"&amp;C195&amp;".jpg","фото")</f>
        <v>фото</v>
      </c>
      <c r="H195" s="388"/>
      <c r="I195" s="398" t="s">
        <v>869</v>
      </c>
      <c r="J195" s="235" t="s">
        <v>2363</v>
      </c>
      <c r="K195" s="236" t="s">
        <v>289</v>
      </c>
      <c r="L195" s="390" t="n">
        <v>10</v>
      </c>
      <c r="M195" s="370" t="n">
        <v>215.3</v>
      </c>
      <c r="N195" s="392"/>
      <c r="O195" s="372" t="n">
        <f aca="false">IF(ISERROR(N195*M195),0,N195*M195)</f>
        <v>0</v>
      </c>
      <c r="P195" s="393" t="n">
        <v>4607109962879</v>
      </c>
      <c r="Q195" s="235"/>
      <c r="R195" s="375" t="n">
        <f aca="false">ROUND(M195/L195,2)</f>
        <v>21.53</v>
      </c>
      <c r="S195" s="394" t="s">
        <v>2914</v>
      </c>
      <c r="T195" s="395" t="s">
        <v>2846</v>
      </c>
    </row>
    <row r="196" customFormat="false" ht="23.25" hidden="false" customHeight="true" outlineLevel="0" collapsed="false">
      <c r="A196" s="345" t="n">
        <v>178</v>
      </c>
      <c r="B196" s="396" t="n">
        <v>1346</v>
      </c>
      <c r="C196" s="383" t="s">
        <v>2916</v>
      </c>
      <c r="D196" s="384"/>
      <c r="E196" s="385" t="s">
        <v>2360</v>
      </c>
      <c r="F196" s="386" t="s">
        <v>2917</v>
      </c>
      <c r="G196" s="387" t="str">
        <f aca="false">HYPERLINK("http://www.gardenbulbs.ru/images/summer_CL/thumbnails/"&amp;C196&amp;".jpg","фото")</f>
        <v>фото</v>
      </c>
      <c r="H196" s="388"/>
      <c r="I196" s="398" t="s">
        <v>2918</v>
      </c>
      <c r="J196" s="235" t="s">
        <v>2426</v>
      </c>
      <c r="K196" s="236" t="s">
        <v>289</v>
      </c>
      <c r="L196" s="390" t="n">
        <v>10</v>
      </c>
      <c r="M196" s="370" t="n">
        <v>240.1</v>
      </c>
      <c r="N196" s="392"/>
      <c r="O196" s="372" t="n">
        <f aca="false">IF(ISERROR(N196*M196),0,N196*M196)</f>
        <v>0</v>
      </c>
      <c r="P196" s="393" t="n">
        <v>4607109962893</v>
      </c>
      <c r="Q196" s="235"/>
      <c r="R196" s="375" t="n">
        <f aca="false">ROUND(M196/L196,2)</f>
        <v>24.01</v>
      </c>
      <c r="S196" s="394" t="s">
        <v>2916</v>
      </c>
      <c r="T196" s="395" t="s">
        <v>2846</v>
      </c>
    </row>
    <row r="197" customFormat="false" ht="25.5" hidden="false" customHeight="false" outlineLevel="0" collapsed="false">
      <c r="A197" s="345" t="n">
        <v>179</v>
      </c>
      <c r="B197" s="396" t="n">
        <v>7419</v>
      </c>
      <c r="C197" s="383" t="s">
        <v>2919</v>
      </c>
      <c r="D197" s="384"/>
      <c r="E197" s="385" t="s">
        <v>2360</v>
      </c>
      <c r="F197" s="386" t="s">
        <v>2920</v>
      </c>
      <c r="G197" s="387" t="str">
        <f aca="false">HYPERLINK("http://www.gardenbulbs.ru/images/summer_CL/thumbnails/"&amp;C197&amp;".jpg","фото")</f>
        <v>фото</v>
      </c>
      <c r="H197" s="388"/>
      <c r="I197" s="398" t="s">
        <v>2921</v>
      </c>
      <c r="J197" s="235" t="s">
        <v>2426</v>
      </c>
      <c r="K197" s="236" t="s">
        <v>289</v>
      </c>
      <c r="L197" s="390" t="n">
        <v>10</v>
      </c>
      <c r="M197" s="370" t="n">
        <v>231.8</v>
      </c>
      <c r="N197" s="392"/>
      <c r="O197" s="372" t="n">
        <f aca="false">IF(ISERROR(N197*M197),0,N197*M197)</f>
        <v>0</v>
      </c>
      <c r="P197" s="393" t="n">
        <v>4607109939444</v>
      </c>
      <c r="Q197" s="235"/>
      <c r="R197" s="375" t="n">
        <f aca="false">ROUND(M197/L197,2)</f>
        <v>23.18</v>
      </c>
      <c r="S197" s="394" t="s">
        <v>2919</v>
      </c>
      <c r="T197" s="395" t="s">
        <v>2846</v>
      </c>
    </row>
    <row r="198" customFormat="false" ht="25.5" hidden="false" customHeight="false" outlineLevel="0" collapsed="false">
      <c r="A198" s="345" t="n">
        <v>180</v>
      </c>
      <c r="B198" s="396" t="n">
        <v>898</v>
      </c>
      <c r="C198" s="383" t="s">
        <v>2922</v>
      </c>
      <c r="D198" s="384"/>
      <c r="E198" s="385" t="s">
        <v>2360</v>
      </c>
      <c r="F198" s="386" t="s">
        <v>2923</v>
      </c>
      <c r="G198" s="387" t="str">
        <f aca="false">HYPERLINK("http://www.gardenbulbs.ru/images/summer_CL/thumbnails/"&amp;C198&amp;".jpg","фото")</f>
        <v>фото</v>
      </c>
      <c r="H198" s="388"/>
      <c r="I198" s="398" t="s">
        <v>2924</v>
      </c>
      <c r="J198" s="235" t="s">
        <v>2363</v>
      </c>
      <c r="K198" s="236" t="s">
        <v>289</v>
      </c>
      <c r="L198" s="390" t="n">
        <v>10</v>
      </c>
      <c r="M198" s="370" t="n">
        <v>209.2</v>
      </c>
      <c r="N198" s="392"/>
      <c r="O198" s="372" t="n">
        <f aca="false">IF(ISERROR(N198*M198),0,N198*M198)</f>
        <v>0</v>
      </c>
      <c r="P198" s="393" t="n">
        <v>4607109956519</v>
      </c>
      <c r="Q198" s="235"/>
      <c r="R198" s="375" t="n">
        <f aca="false">ROUND(M198/L198,2)</f>
        <v>20.92</v>
      </c>
      <c r="S198" s="394" t="s">
        <v>2922</v>
      </c>
      <c r="T198" s="395" t="s">
        <v>2846</v>
      </c>
    </row>
    <row r="199" customFormat="false" ht="29.25" hidden="false" customHeight="true" outlineLevel="0" collapsed="false">
      <c r="A199" s="345" t="n">
        <v>181</v>
      </c>
      <c r="B199" s="396" t="n">
        <v>3295</v>
      </c>
      <c r="C199" s="383" t="s">
        <v>2925</v>
      </c>
      <c r="D199" s="384"/>
      <c r="E199" s="385" t="s">
        <v>2360</v>
      </c>
      <c r="F199" s="386" t="s">
        <v>2926</v>
      </c>
      <c r="G199" s="387" t="str">
        <f aca="false">HYPERLINK("http://www.gardenbulbs.ru/images/summer_CL/thumbnails/"&amp;C199&amp;".jpg","фото")</f>
        <v>фото</v>
      </c>
      <c r="H199" s="388"/>
      <c r="I199" s="398" t="s">
        <v>2927</v>
      </c>
      <c r="J199" s="235" t="s">
        <v>2363</v>
      </c>
      <c r="K199" s="236" t="s">
        <v>289</v>
      </c>
      <c r="L199" s="390" t="n">
        <v>8</v>
      </c>
      <c r="M199" s="370" t="n">
        <v>284.7</v>
      </c>
      <c r="N199" s="392"/>
      <c r="O199" s="372" t="n">
        <f aca="false">IF(ISERROR(N199*M199),0,N199*M199)</f>
        <v>0</v>
      </c>
      <c r="P199" s="393" t="n">
        <v>4607109951651</v>
      </c>
      <c r="Q199" s="235"/>
      <c r="R199" s="375" t="n">
        <f aca="false">ROUND(M199/L199,2)</f>
        <v>35.59</v>
      </c>
      <c r="S199" s="394" t="s">
        <v>2925</v>
      </c>
      <c r="T199" s="395" t="s">
        <v>2846</v>
      </c>
    </row>
    <row r="200" customFormat="false" ht="51" hidden="false" customHeight="false" outlineLevel="0" collapsed="false">
      <c r="A200" s="345" t="n">
        <v>182</v>
      </c>
      <c r="B200" s="396" t="n">
        <v>11680</v>
      </c>
      <c r="C200" s="383" t="s">
        <v>2928</v>
      </c>
      <c r="D200" s="384" t="s">
        <v>2929</v>
      </c>
      <c r="E200" s="418" t="s">
        <v>2360</v>
      </c>
      <c r="F200" s="411" t="s">
        <v>2930</v>
      </c>
      <c r="G200" s="365" t="str">
        <f aca="false">HYPERLINK("http://www.gardenbulbs.ru/images/summer_CL/thumbnails/"&amp;C200&amp;".jpg","фото")</f>
        <v>фото</v>
      </c>
      <c r="H200" s="365" t="str">
        <f aca="false">HYPERLINK("http://www.gardenbulbs.ru/images/summer_CL/thumbnails/"&amp;D200&amp;".jpg","фото")</f>
        <v>фото</v>
      </c>
      <c r="I200" s="419" t="s">
        <v>2931</v>
      </c>
      <c r="J200" s="367" t="s">
        <v>2369</v>
      </c>
      <c r="K200" s="430" t="s">
        <v>2364</v>
      </c>
      <c r="L200" s="390" t="n">
        <v>5</v>
      </c>
      <c r="M200" s="370" t="n">
        <v>370.1</v>
      </c>
      <c r="N200" s="392"/>
      <c r="O200" s="372" t="n">
        <f aca="false">IF(ISERROR(N200*M200),0,N200*M200)</f>
        <v>0</v>
      </c>
      <c r="P200" s="393" t="n">
        <v>4607109923795</v>
      </c>
      <c r="Q200" s="235" t="s">
        <v>226</v>
      </c>
      <c r="R200" s="375" t="n">
        <f aca="false">ROUND(M200/L200,2)</f>
        <v>74.02</v>
      </c>
      <c r="S200" s="394" t="s">
        <v>2932</v>
      </c>
      <c r="T200" s="395" t="s">
        <v>2846</v>
      </c>
    </row>
    <row r="201" customFormat="false" ht="25.5" hidden="false" customHeight="false" outlineLevel="0" collapsed="false">
      <c r="A201" s="345" t="n">
        <v>183</v>
      </c>
      <c r="B201" s="396" t="n">
        <v>6060</v>
      </c>
      <c r="C201" s="383" t="s">
        <v>2933</v>
      </c>
      <c r="D201" s="384"/>
      <c r="E201" s="385" t="s">
        <v>2360</v>
      </c>
      <c r="F201" s="386" t="s">
        <v>2934</v>
      </c>
      <c r="G201" s="387" t="str">
        <f aca="false">HYPERLINK("http://www.gardenbulbs.ru/images/summer_CL/thumbnails/"&amp;C201&amp;".jpg","фото")</f>
        <v>фото</v>
      </c>
      <c r="H201" s="388"/>
      <c r="I201" s="398" t="s">
        <v>2935</v>
      </c>
      <c r="J201" s="235" t="n">
        <v>45</v>
      </c>
      <c r="K201" s="236" t="s">
        <v>289</v>
      </c>
      <c r="L201" s="390" t="n">
        <v>10</v>
      </c>
      <c r="M201" s="391" t="n">
        <v>225.7</v>
      </c>
      <c r="N201" s="392"/>
      <c r="O201" s="372" t="n">
        <f aca="false">IF(ISERROR(N201*M201),0,N201*M201)</f>
        <v>0</v>
      </c>
      <c r="P201" s="393" t="n">
        <v>4607109935392</v>
      </c>
      <c r="Q201" s="235"/>
      <c r="R201" s="375" t="n">
        <f aca="false">ROUND(M201/L201,2)</f>
        <v>22.57</v>
      </c>
      <c r="S201" s="394" t="s">
        <v>2933</v>
      </c>
      <c r="T201" s="395" t="s">
        <v>2846</v>
      </c>
    </row>
    <row r="202" customFormat="false" ht="38.25" hidden="false" customHeight="false" outlineLevel="0" collapsed="false">
      <c r="A202" s="345" t="n">
        <v>184</v>
      </c>
      <c r="B202" s="396" t="n">
        <v>2404</v>
      </c>
      <c r="C202" s="383" t="s">
        <v>2936</v>
      </c>
      <c r="D202" s="384"/>
      <c r="E202" s="385" t="s">
        <v>2360</v>
      </c>
      <c r="F202" s="386" t="s">
        <v>2937</v>
      </c>
      <c r="G202" s="387" t="str">
        <f aca="false">HYPERLINK("http://www.gardenbulbs.ru/images/summer_CL/thumbnails/"&amp;C202&amp;".jpg","фото")</f>
        <v>фото</v>
      </c>
      <c r="H202" s="388"/>
      <c r="I202" s="398" t="s">
        <v>2938</v>
      </c>
      <c r="J202" s="235" t="s">
        <v>2363</v>
      </c>
      <c r="K202" s="236" t="s">
        <v>289</v>
      </c>
      <c r="L202" s="390" t="n">
        <v>10</v>
      </c>
      <c r="M202" s="370" t="n">
        <v>141.1</v>
      </c>
      <c r="N202" s="392"/>
      <c r="O202" s="372" t="n">
        <f aca="false">IF(ISERROR(N202*M202),0,N202*M202)</f>
        <v>0</v>
      </c>
      <c r="P202" s="393" t="n">
        <v>4607109966556</v>
      </c>
      <c r="Q202" s="235"/>
      <c r="R202" s="375" t="n">
        <f aca="false">ROUND(M202/L202,2)</f>
        <v>14.11</v>
      </c>
      <c r="S202" s="394" t="s">
        <v>2936</v>
      </c>
      <c r="T202" s="395" t="s">
        <v>2846</v>
      </c>
    </row>
    <row r="203" customFormat="false" ht="25.5" hidden="false" customHeight="false" outlineLevel="0" collapsed="false">
      <c r="A203" s="345" t="n">
        <v>185</v>
      </c>
      <c r="B203" s="396" t="n">
        <v>3285</v>
      </c>
      <c r="C203" s="383" t="s">
        <v>2939</v>
      </c>
      <c r="D203" s="384"/>
      <c r="E203" s="385" t="s">
        <v>2360</v>
      </c>
      <c r="F203" s="386" t="s">
        <v>2940</v>
      </c>
      <c r="G203" s="387" t="str">
        <f aca="false">HYPERLINK("http://www.gardenbulbs.ru/images/summer_CL/thumbnails/"&amp;C203&amp;".jpg","фото")</f>
        <v>фото</v>
      </c>
      <c r="H203" s="388"/>
      <c r="I203" s="398" t="s">
        <v>2941</v>
      </c>
      <c r="J203" s="235" t="s">
        <v>2363</v>
      </c>
      <c r="K203" s="236" t="s">
        <v>289</v>
      </c>
      <c r="L203" s="390" t="n">
        <v>10</v>
      </c>
      <c r="M203" s="370" t="n">
        <v>194.7</v>
      </c>
      <c r="N203" s="392"/>
      <c r="O203" s="372" t="n">
        <f aca="false">IF(ISERROR(N203*M203),0,N203*M203)</f>
        <v>0</v>
      </c>
      <c r="P203" s="393" t="n">
        <v>4607109951644</v>
      </c>
      <c r="Q203" s="235"/>
      <c r="R203" s="375" t="n">
        <f aca="false">ROUND(M203/L203,2)</f>
        <v>19.47</v>
      </c>
      <c r="S203" s="394" t="s">
        <v>2939</v>
      </c>
      <c r="T203" s="395" t="s">
        <v>2846</v>
      </c>
    </row>
    <row r="204" customFormat="false" ht="30" hidden="false" customHeight="true" outlineLevel="0" collapsed="false">
      <c r="A204" s="345" t="n">
        <v>186</v>
      </c>
      <c r="B204" s="396" t="n">
        <v>6678</v>
      </c>
      <c r="C204" s="383" t="s">
        <v>2942</v>
      </c>
      <c r="D204" s="384" t="s">
        <v>2943</v>
      </c>
      <c r="E204" s="416" t="s">
        <v>2360</v>
      </c>
      <c r="F204" s="386" t="s">
        <v>2944</v>
      </c>
      <c r="G204" s="387" t="str">
        <f aca="false">HYPERLINK("http://www.gardenbulbs.ru/images/summer_CL/thumbnails/"&amp;C204&amp;".jpg","фото")</f>
        <v>фото</v>
      </c>
      <c r="H204" s="387" t="str">
        <f aca="false">HYPERLINK("http://www.gardenbulbs.ru/images/summer_CL/thumbnails/"&amp;D204&amp;".jpg","фото")</f>
        <v>фото</v>
      </c>
      <c r="I204" s="398" t="s">
        <v>2945</v>
      </c>
      <c r="J204" s="235" t="s">
        <v>2363</v>
      </c>
      <c r="K204" s="236" t="s">
        <v>289</v>
      </c>
      <c r="L204" s="403" t="n">
        <v>10</v>
      </c>
      <c r="M204" s="370" t="n">
        <v>236</v>
      </c>
      <c r="N204" s="392"/>
      <c r="O204" s="372" t="n">
        <f aca="false">IF(ISERROR(N204*M204),0,N204*M204)</f>
        <v>0</v>
      </c>
      <c r="P204" s="393" t="n">
        <v>4607109943229</v>
      </c>
      <c r="Q204" s="235"/>
      <c r="R204" s="375" t="n">
        <f aca="false">ROUND(M204/L204,2)</f>
        <v>23.6</v>
      </c>
      <c r="S204" s="394" t="s">
        <v>2946</v>
      </c>
      <c r="T204" s="395" t="s">
        <v>2846</v>
      </c>
    </row>
    <row r="205" customFormat="false" ht="38.25" hidden="false" customHeight="false" outlineLevel="0" collapsed="false">
      <c r="A205" s="345" t="n">
        <v>187</v>
      </c>
      <c r="B205" s="396" t="n">
        <v>11679</v>
      </c>
      <c r="C205" s="383" t="s">
        <v>2947</v>
      </c>
      <c r="D205" s="384" t="s">
        <v>2948</v>
      </c>
      <c r="E205" s="418" t="s">
        <v>2360</v>
      </c>
      <c r="F205" s="411" t="s">
        <v>2949</v>
      </c>
      <c r="G205" s="365" t="str">
        <f aca="false">HYPERLINK("http://www.gardenbulbs.ru/images/summer_CL/thumbnails/"&amp;C205&amp;".jpg","фото")</f>
        <v>фото</v>
      </c>
      <c r="H205" s="365" t="str">
        <f aca="false">HYPERLINK("http://www.gardenbulbs.ru/images/summer_CL/thumbnails/"&amp;D205&amp;".jpg","фото")</f>
        <v>фото</v>
      </c>
      <c r="I205" s="419" t="s">
        <v>2950</v>
      </c>
      <c r="J205" s="367" t="s">
        <v>2369</v>
      </c>
      <c r="K205" s="430" t="s">
        <v>289</v>
      </c>
      <c r="L205" s="403" t="n">
        <v>8</v>
      </c>
      <c r="M205" s="370" t="n">
        <v>283</v>
      </c>
      <c r="N205" s="392"/>
      <c r="O205" s="372" t="n">
        <f aca="false">IF(ISERROR(N205*M205),0,N205*M205)</f>
        <v>0</v>
      </c>
      <c r="P205" s="393" t="n">
        <v>4607109923801</v>
      </c>
      <c r="Q205" s="235" t="s">
        <v>226</v>
      </c>
      <c r="R205" s="375" t="n">
        <f aca="false">ROUND(M205/L205,2)</f>
        <v>35.38</v>
      </c>
      <c r="S205" s="394" t="s">
        <v>2951</v>
      </c>
      <c r="T205" s="395" t="s">
        <v>2846</v>
      </c>
    </row>
    <row r="206" customFormat="false" ht="51" hidden="false" customHeight="false" outlineLevel="0" collapsed="false">
      <c r="A206" s="345" t="n">
        <v>188</v>
      </c>
      <c r="B206" s="396" t="n">
        <v>3284</v>
      </c>
      <c r="C206" s="383" t="s">
        <v>2952</v>
      </c>
      <c r="D206" s="384"/>
      <c r="E206" s="385" t="s">
        <v>2360</v>
      </c>
      <c r="F206" s="386" t="s">
        <v>2953</v>
      </c>
      <c r="G206" s="387" t="str">
        <f aca="false">HYPERLINK("http://www.gardenbulbs.ru/images/summer_CL/thumbnails/"&amp;C206&amp;".jpg","фото")</f>
        <v>фото</v>
      </c>
      <c r="H206" s="388"/>
      <c r="I206" s="398" t="s">
        <v>2954</v>
      </c>
      <c r="J206" s="235" t="s">
        <v>2589</v>
      </c>
      <c r="K206" s="236" t="s">
        <v>289</v>
      </c>
      <c r="L206" s="403" t="n">
        <v>10</v>
      </c>
      <c r="M206" s="370" t="n">
        <v>194.7</v>
      </c>
      <c r="N206" s="392"/>
      <c r="O206" s="372" t="n">
        <f aca="false">IF(ISERROR(N206*M206),0,N206*M206)</f>
        <v>0</v>
      </c>
      <c r="P206" s="393" t="n">
        <v>4607109951637</v>
      </c>
      <c r="Q206" s="235"/>
      <c r="R206" s="375" t="n">
        <f aca="false">ROUND(M206/L206,2)</f>
        <v>19.47</v>
      </c>
      <c r="S206" s="394" t="s">
        <v>2952</v>
      </c>
      <c r="T206" s="395" t="s">
        <v>2846</v>
      </c>
    </row>
    <row r="207" customFormat="false" ht="22.5" hidden="false" customHeight="true" outlineLevel="0" collapsed="false">
      <c r="A207" s="345" t="n">
        <v>189</v>
      </c>
      <c r="B207" s="396" t="n">
        <v>6680</v>
      </c>
      <c r="C207" s="383" t="s">
        <v>2955</v>
      </c>
      <c r="D207" s="384"/>
      <c r="E207" s="416" t="s">
        <v>2360</v>
      </c>
      <c r="F207" s="386" t="s">
        <v>2956</v>
      </c>
      <c r="G207" s="387" t="str">
        <f aca="false">HYPERLINK("http://www.gardenbulbs.ru/images/summer_CL/thumbnails/"&amp;C207&amp;".jpg","фото")</f>
        <v>фото</v>
      </c>
      <c r="H207" s="388"/>
      <c r="I207" s="398" t="s">
        <v>2957</v>
      </c>
      <c r="J207" s="235" t="s">
        <v>2363</v>
      </c>
      <c r="K207" s="236" t="s">
        <v>289</v>
      </c>
      <c r="L207" s="403" t="n">
        <v>10</v>
      </c>
      <c r="M207" s="370" t="n">
        <v>188.5</v>
      </c>
      <c r="N207" s="392"/>
      <c r="O207" s="372" t="n">
        <f aca="false">IF(ISERROR(N207*M207),0,N207*M207)</f>
        <v>0</v>
      </c>
      <c r="P207" s="393" t="n">
        <v>4607109943243</v>
      </c>
      <c r="Q207" s="235"/>
      <c r="R207" s="375" t="n">
        <f aca="false">ROUND(M207/L207,2)</f>
        <v>18.85</v>
      </c>
      <c r="S207" s="394" t="s">
        <v>2955</v>
      </c>
      <c r="T207" s="395" t="s">
        <v>2846</v>
      </c>
    </row>
    <row r="208" customFormat="false" ht="22.5" hidden="false" customHeight="true" outlineLevel="0" collapsed="false">
      <c r="A208" s="345" t="n">
        <v>190</v>
      </c>
      <c r="B208" s="404" t="n">
        <v>2927</v>
      </c>
      <c r="C208" s="383" t="s">
        <v>2958</v>
      </c>
      <c r="D208" s="384"/>
      <c r="E208" s="416" t="s">
        <v>2360</v>
      </c>
      <c r="F208" s="406" t="s">
        <v>2959</v>
      </c>
      <c r="G208" s="387" t="str">
        <f aca="false">HYPERLINK("http://www.gardenbulbs.ru/images/summer_CL/thumbnails/"&amp;C208&amp;".jpg","фото")</f>
        <v>фото</v>
      </c>
      <c r="H208" s="388"/>
      <c r="I208" s="398" t="s">
        <v>2960</v>
      </c>
      <c r="J208" s="407" t="s">
        <v>2363</v>
      </c>
      <c r="K208" s="236" t="s">
        <v>289</v>
      </c>
      <c r="L208" s="403" t="n">
        <v>8</v>
      </c>
      <c r="M208" s="370" t="n">
        <v>235.1</v>
      </c>
      <c r="N208" s="392"/>
      <c r="O208" s="372" t="n">
        <f aca="false">IF(ISERROR(N208*M208),0,N208*M208)</f>
        <v>0</v>
      </c>
      <c r="P208" s="393" t="n">
        <v>4607109979105</v>
      </c>
      <c r="Q208" s="235"/>
      <c r="R208" s="375" t="n">
        <f aca="false">ROUND(M208/L208,2)</f>
        <v>29.39</v>
      </c>
      <c r="S208" s="394" t="s">
        <v>2958</v>
      </c>
      <c r="T208" s="395" t="s">
        <v>2846</v>
      </c>
    </row>
    <row r="209" customFormat="false" ht="25.5" hidden="false" customHeight="false" outlineLevel="0" collapsed="false">
      <c r="A209" s="345" t="n">
        <v>191</v>
      </c>
      <c r="B209" s="396" t="n">
        <v>2408</v>
      </c>
      <c r="C209" s="383" t="s">
        <v>2961</v>
      </c>
      <c r="D209" s="384"/>
      <c r="E209" s="385" t="s">
        <v>2360</v>
      </c>
      <c r="F209" s="386" t="s">
        <v>2962</v>
      </c>
      <c r="G209" s="387" t="str">
        <f aca="false">HYPERLINK("http://www.gardenbulbs.ru/images/summer_CL/thumbnails/"&amp;C209&amp;".jpg","фото")</f>
        <v>фото</v>
      </c>
      <c r="H209" s="388"/>
      <c r="I209" s="398" t="s">
        <v>2963</v>
      </c>
      <c r="J209" s="235" t="s">
        <v>2363</v>
      </c>
      <c r="K209" s="236" t="s">
        <v>289</v>
      </c>
      <c r="L209" s="403" t="n">
        <v>8</v>
      </c>
      <c r="M209" s="370" t="n">
        <v>235.1</v>
      </c>
      <c r="N209" s="392"/>
      <c r="O209" s="372" t="n">
        <f aca="false">IF(ISERROR(N209*M209),0,N209*M209)</f>
        <v>0</v>
      </c>
      <c r="P209" s="393" t="n">
        <v>4607109966563</v>
      </c>
      <c r="Q209" s="235"/>
      <c r="R209" s="375" t="n">
        <f aca="false">ROUND(M209/L209,2)</f>
        <v>29.39</v>
      </c>
      <c r="S209" s="394" t="s">
        <v>2961</v>
      </c>
      <c r="T209" s="395" t="s">
        <v>2846</v>
      </c>
    </row>
    <row r="210" customFormat="false" ht="26.25" hidden="false" customHeight="true" outlineLevel="0" collapsed="false">
      <c r="A210" s="345" t="n">
        <v>192</v>
      </c>
      <c r="B210" s="396" t="n">
        <v>7409</v>
      </c>
      <c r="C210" s="383" t="s">
        <v>2964</v>
      </c>
      <c r="D210" s="384"/>
      <c r="E210" s="418" t="s">
        <v>2360</v>
      </c>
      <c r="F210" s="411" t="s">
        <v>2965</v>
      </c>
      <c r="G210" s="365" t="str">
        <f aca="false">HYPERLINK("http://www.gardenbulbs.ru/images/summer_CL/thumbnails/"&amp;C210&amp;".jpg","фото")</f>
        <v>фото</v>
      </c>
      <c r="H210" s="365"/>
      <c r="I210" s="419" t="s">
        <v>2966</v>
      </c>
      <c r="J210" s="367" t="s">
        <v>2363</v>
      </c>
      <c r="K210" s="430" t="s">
        <v>289</v>
      </c>
      <c r="L210" s="390" t="n">
        <v>10</v>
      </c>
      <c r="M210" s="370" t="n">
        <v>194.7</v>
      </c>
      <c r="N210" s="392"/>
      <c r="O210" s="372" t="n">
        <f aca="false">IF(ISERROR(N210*M210),0,N210*M210)</f>
        <v>0</v>
      </c>
      <c r="P210" s="393" t="n">
        <v>4607109939543</v>
      </c>
      <c r="Q210" s="235" t="s">
        <v>226</v>
      </c>
      <c r="R210" s="375" t="n">
        <f aca="false">ROUND(M210/L210,2)</f>
        <v>19.47</v>
      </c>
      <c r="S210" s="394" t="s">
        <v>2964</v>
      </c>
      <c r="T210" s="395" t="s">
        <v>2846</v>
      </c>
    </row>
    <row r="211" customFormat="false" ht="26.25" hidden="false" customHeight="true" outlineLevel="0" collapsed="false">
      <c r="A211" s="345" t="n">
        <v>193</v>
      </c>
      <c r="B211" s="396" t="n">
        <v>7421</v>
      </c>
      <c r="C211" s="383" t="s">
        <v>2967</v>
      </c>
      <c r="D211" s="384"/>
      <c r="E211" s="385" t="s">
        <v>2360</v>
      </c>
      <c r="F211" s="386" t="s">
        <v>2968</v>
      </c>
      <c r="G211" s="387" t="str">
        <f aca="false">HYPERLINK("http://www.gardenbulbs.ru/images/summer_CL/thumbnails/"&amp;C211&amp;".jpg","фото")</f>
        <v>фото</v>
      </c>
      <c r="H211" s="388"/>
      <c r="I211" s="398" t="s">
        <v>2969</v>
      </c>
      <c r="J211" s="235" t="s">
        <v>2426</v>
      </c>
      <c r="K211" s="236" t="s">
        <v>289</v>
      </c>
      <c r="L211" s="390" t="n">
        <v>10</v>
      </c>
      <c r="M211" s="370" t="n">
        <v>225.7</v>
      </c>
      <c r="N211" s="392"/>
      <c r="O211" s="372" t="n">
        <f aca="false">IF(ISERROR(N211*M211),0,N211*M211)</f>
        <v>0</v>
      </c>
      <c r="P211" s="393" t="n">
        <v>4607109939420</v>
      </c>
      <c r="Q211" s="235"/>
      <c r="R211" s="375" t="n">
        <f aca="false">ROUND(M211/L211,2)</f>
        <v>22.57</v>
      </c>
      <c r="S211" s="394" t="s">
        <v>2967</v>
      </c>
      <c r="T211" s="395" t="s">
        <v>2846</v>
      </c>
    </row>
    <row r="212" customFormat="false" ht="26.25" hidden="false" customHeight="true" outlineLevel="0" collapsed="false">
      <c r="A212" s="345" t="n">
        <v>194</v>
      </c>
      <c r="B212" s="396" t="n">
        <v>2441</v>
      </c>
      <c r="C212" s="383" t="s">
        <v>2970</v>
      </c>
      <c r="D212" s="384"/>
      <c r="E212" s="385" t="s">
        <v>2360</v>
      </c>
      <c r="F212" s="386" t="s">
        <v>2971</v>
      </c>
      <c r="G212" s="387" t="str">
        <f aca="false">HYPERLINK("http://www.gardenbulbs.ru/images/summer_CL/thumbnails/"&amp;C212&amp;".jpg","фото")</f>
        <v>фото</v>
      </c>
      <c r="H212" s="388"/>
      <c r="I212" s="398" t="s">
        <v>2972</v>
      </c>
      <c r="J212" s="235" t="s">
        <v>2363</v>
      </c>
      <c r="K212" s="236" t="s">
        <v>289</v>
      </c>
      <c r="L212" s="390" t="n">
        <v>10</v>
      </c>
      <c r="M212" s="370" t="n">
        <v>172</v>
      </c>
      <c r="N212" s="392"/>
      <c r="O212" s="372" t="n">
        <f aca="false">IF(ISERROR(N212*M212),0,N212*M212)</f>
        <v>0</v>
      </c>
      <c r="P212" s="393" t="n">
        <v>4607109966570</v>
      </c>
      <c r="Q212" s="235"/>
      <c r="R212" s="375" t="n">
        <f aca="false">ROUND(M212/L212,2)</f>
        <v>17.2</v>
      </c>
      <c r="S212" s="394" t="s">
        <v>2970</v>
      </c>
      <c r="T212" s="395" t="s">
        <v>2846</v>
      </c>
    </row>
    <row r="213" customFormat="false" ht="25.5" hidden="false" customHeight="false" outlineLevel="0" collapsed="false">
      <c r="A213" s="345" t="n">
        <v>195</v>
      </c>
      <c r="B213" s="396" t="n">
        <v>1177</v>
      </c>
      <c r="C213" s="383" t="s">
        <v>2973</v>
      </c>
      <c r="D213" s="384"/>
      <c r="E213" s="385" t="s">
        <v>2360</v>
      </c>
      <c r="F213" s="386" t="s">
        <v>2974</v>
      </c>
      <c r="G213" s="387" t="str">
        <f aca="false">HYPERLINK("http://www.gardenbulbs.ru/images/summer_CL/thumbnails/"&amp;C213&amp;".jpg","фото")</f>
        <v>фото</v>
      </c>
      <c r="H213" s="388"/>
      <c r="I213" s="398" t="s">
        <v>2975</v>
      </c>
      <c r="J213" s="417" t="s">
        <v>2404</v>
      </c>
      <c r="K213" s="236" t="s">
        <v>289</v>
      </c>
      <c r="L213" s="390" t="n">
        <v>10</v>
      </c>
      <c r="M213" s="370" t="n">
        <v>260.7</v>
      </c>
      <c r="N213" s="392"/>
      <c r="O213" s="372" t="n">
        <f aca="false">IF(ISERROR(N213*M213),0,N213*M213)</f>
        <v>0</v>
      </c>
      <c r="P213" s="393" t="n">
        <v>4607109985809</v>
      </c>
      <c r="Q213" s="235"/>
      <c r="R213" s="375" t="n">
        <f aca="false">ROUND(M213/L213,2)</f>
        <v>26.07</v>
      </c>
      <c r="S213" s="394" t="s">
        <v>2973</v>
      </c>
      <c r="T213" s="395" t="s">
        <v>2846</v>
      </c>
    </row>
    <row r="214" customFormat="false" ht="63.75" hidden="false" customHeight="false" outlineLevel="0" collapsed="false">
      <c r="A214" s="345" t="n">
        <v>196</v>
      </c>
      <c r="B214" s="396" t="n">
        <v>3394</v>
      </c>
      <c r="C214" s="383" t="s">
        <v>2976</v>
      </c>
      <c r="D214" s="384"/>
      <c r="E214" s="385" t="s">
        <v>2360</v>
      </c>
      <c r="F214" s="386" t="s">
        <v>2977</v>
      </c>
      <c r="G214" s="387" t="str">
        <f aca="false">HYPERLINK("http://www.gardenbulbs.ru/images/summer_CL/thumbnails/"&amp;C214&amp;".jpg","фото")</f>
        <v>фото</v>
      </c>
      <c r="H214" s="388"/>
      <c r="I214" s="457" t="s">
        <v>2978</v>
      </c>
      <c r="J214" s="235" t="s">
        <v>2363</v>
      </c>
      <c r="K214" s="236" t="s">
        <v>289</v>
      </c>
      <c r="L214" s="390" t="n">
        <v>10</v>
      </c>
      <c r="M214" s="370" t="n">
        <v>219.5</v>
      </c>
      <c r="N214" s="392"/>
      <c r="O214" s="372" t="n">
        <f aca="false">IF(ISERROR(N214*M214),0,N214*M214)</f>
        <v>0</v>
      </c>
      <c r="P214" s="393" t="n">
        <v>4607109951798</v>
      </c>
      <c r="Q214" s="235"/>
      <c r="R214" s="375" t="n">
        <f aca="false">ROUND(M214/L214,2)</f>
        <v>21.95</v>
      </c>
      <c r="S214" s="394" t="s">
        <v>2976</v>
      </c>
      <c r="T214" s="395" t="s">
        <v>2846</v>
      </c>
    </row>
    <row r="215" customFormat="false" ht="25.5" hidden="false" customHeight="false" outlineLevel="0" collapsed="false">
      <c r="A215" s="345" t="n">
        <v>197</v>
      </c>
      <c r="B215" s="396" t="n">
        <v>3396</v>
      </c>
      <c r="C215" s="383" t="s">
        <v>2979</v>
      </c>
      <c r="D215" s="384"/>
      <c r="E215" s="385" t="s">
        <v>2360</v>
      </c>
      <c r="F215" s="386" t="s">
        <v>2980</v>
      </c>
      <c r="G215" s="387" t="str">
        <f aca="false">HYPERLINK("http://www.gardenbulbs.ru/images/summer_CL/thumbnails/"&amp;C215&amp;".jpg","фото")</f>
        <v>фото</v>
      </c>
      <c r="H215" s="388"/>
      <c r="I215" s="398" t="s">
        <v>2981</v>
      </c>
      <c r="J215" s="235" t="s">
        <v>2426</v>
      </c>
      <c r="K215" s="236" t="s">
        <v>289</v>
      </c>
      <c r="L215" s="390" t="n">
        <v>10</v>
      </c>
      <c r="M215" s="370" t="n">
        <v>198.8</v>
      </c>
      <c r="N215" s="392"/>
      <c r="O215" s="372" t="n">
        <f aca="false">IF(ISERROR(N215*M215),0,N215*M215)</f>
        <v>0</v>
      </c>
      <c r="P215" s="393" t="n">
        <v>4607109951590</v>
      </c>
      <c r="Q215" s="235"/>
      <c r="R215" s="375" t="n">
        <f aca="false">ROUND(M215/L215,2)</f>
        <v>19.88</v>
      </c>
      <c r="S215" s="394" t="s">
        <v>2979</v>
      </c>
      <c r="T215" s="395" t="s">
        <v>2846</v>
      </c>
    </row>
    <row r="216" customFormat="false" ht="25.5" hidden="false" customHeight="false" outlineLevel="0" collapsed="false">
      <c r="A216" s="345" t="n">
        <v>198</v>
      </c>
      <c r="B216" s="396" t="n">
        <v>5810</v>
      </c>
      <c r="C216" s="383" t="s">
        <v>2982</v>
      </c>
      <c r="D216" s="384"/>
      <c r="E216" s="418" t="s">
        <v>2360</v>
      </c>
      <c r="F216" s="411" t="s">
        <v>2983</v>
      </c>
      <c r="G216" s="365" t="str">
        <f aca="false">HYPERLINK("http://www.gardenbulbs.ru/images/summer_CL/thumbnails/"&amp;C216&amp;".jpg","фото")</f>
        <v>фото</v>
      </c>
      <c r="H216" s="412"/>
      <c r="I216" s="419" t="s">
        <v>2984</v>
      </c>
      <c r="J216" s="367" t="s">
        <v>2363</v>
      </c>
      <c r="K216" s="430" t="s">
        <v>289</v>
      </c>
      <c r="L216" s="390" t="n">
        <v>10</v>
      </c>
      <c r="M216" s="370" t="n">
        <v>308.2</v>
      </c>
      <c r="N216" s="392"/>
      <c r="O216" s="372" t="n">
        <f aca="false">IF(ISERROR(N216*M216),0,N216*M216)</f>
        <v>0</v>
      </c>
      <c r="P216" s="393" t="n">
        <v>4607109935071</v>
      </c>
      <c r="Q216" s="235" t="s">
        <v>226</v>
      </c>
      <c r="R216" s="375" t="n">
        <f aca="false">ROUND(M216/L216,2)</f>
        <v>30.82</v>
      </c>
      <c r="S216" s="394" t="s">
        <v>2982</v>
      </c>
      <c r="T216" s="395" t="s">
        <v>2846</v>
      </c>
    </row>
    <row r="217" customFormat="false" ht="25.5" hidden="false" customHeight="false" outlineLevel="0" collapsed="false">
      <c r="A217" s="345" t="n">
        <v>199</v>
      </c>
      <c r="B217" s="396" t="n">
        <v>910</v>
      </c>
      <c r="C217" s="383" t="s">
        <v>2985</v>
      </c>
      <c r="D217" s="384"/>
      <c r="E217" s="385" t="s">
        <v>2360</v>
      </c>
      <c r="F217" s="386" t="s">
        <v>2986</v>
      </c>
      <c r="G217" s="387" t="str">
        <f aca="false">HYPERLINK("http://www.gardenbulbs.ru/images/summer_CL/thumbnails/"&amp;C217&amp;".jpg","фото")</f>
        <v>фото</v>
      </c>
      <c r="H217" s="388"/>
      <c r="I217" s="398" t="s">
        <v>2987</v>
      </c>
      <c r="J217" s="235" t="s">
        <v>2363</v>
      </c>
      <c r="K217" s="236" t="s">
        <v>289</v>
      </c>
      <c r="L217" s="390" t="n">
        <v>10</v>
      </c>
      <c r="M217" s="370" t="n">
        <v>196.8</v>
      </c>
      <c r="N217" s="392"/>
      <c r="O217" s="372" t="n">
        <f aca="false">IF(ISERROR(N217*M217),0,N217*M217)</f>
        <v>0</v>
      </c>
      <c r="P217" s="393" t="n">
        <v>4607109963074</v>
      </c>
      <c r="Q217" s="235"/>
      <c r="R217" s="375" t="n">
        <f aca="false">ROUND(M217/L217,2)</f>
        <v>19.68</v>
      </c>
      <c r="S217" s="394" t="s">
        <v>2985</v>
      </c>
      <c r="T217" s="395" t="s">
        <v>2846</v>
      </c>
    </row>
    <row r="218" customFormat="false" ht="27.75" hidden="false" customHeight="true" outlineLevel="0" collapsed="false">
      <c r="A218" s="345" t="n">
        <v>200</v>
      </c>
      <c r="B218" s="396" t="n">
        <v>2401</v>
      </c>
      <c r="C218" s="383" t="s">
        <v>2988</v>
      </c>
      <c r="D218" s="384"/>
      <c r="E218" s="385" t="s">
        <v>2360</v>
      </c>
      <c r="F218" s="386" t="s">
        <v>2989</v>
      </c>
      <c r="G218" s="387" t="str">
        <f aca="false">HYPERLINK("http://www.gardenbulbs.ru/images/summer_CL/thumbnails/"&amp;C218&amp;".jpg","фото")</f>
        <v>фото</v>
      </c>
      <c r="H218" s="388"/>
      <c r="I218" s="398" t="s">
        <v>2990</v>
      </c>
      <c r="J218" s="235" t="s">
        <v>2363</v>
      </c>
      <c r="K218" s="236" t="s">
        <v>289</v>
      </c>
      <c r="L218" s="390" t="n">
        <v>10</v>
      </c>
      <c r="M218" s="370" t="n">
        <v>209.2</v>
      </c>
      <c r="N218" s="392"/>
      <c r="O218" s="372" t="n">
        <f aca="false">IF(ISERROR(N218*M218),0,N218*M218)</f>
        <v>0</v>
      </c>
      <c r="P218" s="393" t="n">
        <v>4607109966587</v>
      </c>
      <c r="Q218" s="235"/>
      <c r="R218" s="375" t="n">
        <f aca="false">ROUND(M218/L218,2)</f>
        <v>20.92</v>
      </c>
      <c r="S218" s="394" t="s">
        <v>2988</v>
      </c>
      <c r="T218" s="395" t="s">
        <v>2846</v>
      </c>
    </row>
    <row r="219" customFormat="false" ht="51" hidden="false" customHeight="false" outlineLevel="0" collapsed="false">
      <c r="A219" s="345" t="n">
        <v>201</v>
      </c>
      <c r="B219" s="396" t="n">
        <v>2454</v>
      </c>
      <c r="C219" s="383" t="s">
        <v>2991</v>
      </c>
      <c r="D219" s="384" t="s">
        <v>2992</v>
      </c>
      <c r="E219" s="385" t="s">
        <v>2360</v>
      </c>
      <c r="F219" s="386" t="s">
        <v>2993</v>
      </c>
      <c r="G219" s="387" t="str">
        <f aca="false">HYPERLINK("http://www.gardenbulbs.ru/images/summer_CL/thumbnails/"&amp;C219&amp;".jpg","фото")</f>
        <v>фото</v>
      </c>
      <c r="H219" s="387" t="str">
        <f aca="false">HYPERLINK("http://www.gardenbulbs.ru/images/summer_CL/thumbnails/"&amp;D219&amp;".jpg","фото")</f>
        <v>фото</v>
      </c>
      <c r="I219" s="398" t="s">
        <v>2994</v>
      </c>
      <c r="J219" s="235" t="s">
        <v>2363</v>
      </c>
      <c r="K219" s="236" t="s">
        <v>289</v>
      </c>
      <c r="L219" s="390" t="n">
        <v>10</v>
      </c>
      <c r="M219" s="391" t="n">
        <v>252.5</v>
      </c>
      <c r="N219" s="392"/>
      <c r="O219" s="372" t="n">
        <f aca="false">IF(ISERROR(N219*M219),0,N219*M219)</f>
        <v>0</v>
      </c>
      <c r="P219" s="393" t="n">
        <v>4607109966716</v>
      </c>
      <c r="Q219" s="235"/>
      <c r="R219" s="375" t="n">
        <f aca="false">ROUND(M219/L219,2)</f>
        <v>25.25</v>
      </c>
      <c r="S219" s="394" t="s">
        <v>2991</v>
      </c>
      <c r="T219" s="395" t="s">
        <v>2846</v>
      </c>
    </row>
    <row r="220" customFormat="false" ht="24.75" hidden="false" customHeight="true" outlineLevel="0" collapsed="false">
      <c r="A220" s="345" t="n">
        <v>202</v>
      </c>
      <c r="B220" s="404" t="n">
        <v>74</v>
      </c>
      <c r="C220" s="383" t="s">
        <v>2995</v>
      </c>
      <c r="D220" s="384"/>
      <c r="E220" s="416" t="s">
        <v>2360</v>
      </c>
      <c r="F220" s="406" t="s">
        <v>2996</v>
      </c>
      <c r="G220" s="387" t="str">
        <f aca="false">HYPERLINK("http://www.gardenbulbs.ru/images/summer_CL/thumbnails/"&amp;C220&amp;".jpg","фото")</f>
        <v>фото</v>
      </c>
      <c r="H220" s="388"/>
      <c r="I220" s="398" t="s">
        <v>2997</v>
      </c>
      <c r="J220" s="407" t="s">
        <v>2363</v>
      </c>
      <c r="K220" s="236" t="s">
        <v>289</v>
      </c>
      <c r="L220" s="403" t="n">
        <v>10</v>
      </c>
      <c r="M220" s="370" t="n">
        <v>215.3</v>
      </c>
      <c r="N220" s="392"/>
      <c r="O220" s="372" t="n">
        <f aca="false">IF(ISERROR(N220*M220),0,N220*M220)</f>
        <v>0</v>
      </c>
      <c r="P220" s="393" t="n">
        <v>4607109979082</v>
      </c>
      <c r="Q220" s="367"/>
      <c r="R220" s="375" t="n">
        <f aca="false">ROUND(M220/L220,2)</f>
        <v>21.53</v>
      </c>
      <c r="S220" s="394" t="s">
        <v>2995</v>
      </c>
      <c r="T220" s="395" t="s">
        <v>2846</v>
      </c>
    </row>
    <row r="221" customFormat="false" ht="32.25" hidden="false" customHeight="true" outlineLevel="0" collapsed="false">
      <c r="A221" s="345" t="n">
        <v>203</v>
      </c>
      <c r="B221" s="404" t="n">
        <v>2876</v>
      </c>
      <c r="C221" s="383" t="s">
        <v>2998</v>
      </c>
      <c r="D221" s="384"/>
      <c r="E221" s="416" t="s">
        <v>2360</v>
      </c>
      <c r="F221" s="406" t="s">
        <v>2999</v>
      </c>
      <c r="G221" s="387" t="str">
        <f aca="false">HYPERLINK("http://www.gardenbulbs.ru/images/summer_CL/thumbnails/"&amp;C221&amp;".jpg","фото")</f>
        <v>фото</v>
      </c>
      <c r="H221" s="388"/>
      <c r="I221" s="467" t="s">
        <v>3000</v>
      </c>
      <c r="J221" s="407" t="s">
        <v>2363</v>
      </c>
      <c r="K221" s="236" t="s">
        <v>2492</v>
      </c>
      <c r="L221" s="403" t="n">
        <v>10</v>
      </c>
      <c r="M221" s="391" t="n">
        <v>163.8</v>
      </c>
      <c r="N221" s="392"/>
      <c r="O221" s="372" t="n">
        <f aca="false">IF(ISERROR(N221*M221),0,N221*M221)</f>
        <v>0</v>
      </c>
      <c r="P221" s="393" t="n">
        <v>4607109956342</v>
      </c>
      <c r="Q221" s="235"/>
      <c r="R221" s="375" t="n">
        <f aca="false">ROUND(M221/L221,2)</f>
        <v>16.38</v>
      </c>
      <c r="S221" s="394" t="s">
        <v>2998</v>
      </c>
      <c r="T221" s="395" t="s">
        <v>2846</v>
      </c>
    </row>
    <row r="222" customFormat="false" ht="30.75" hidden="false" customHeight="true" outlineLevel="0" collapsed="false">
      <c r="A222" s="345" t="n">
        <v>204</v>
      </c>
      <c r="B222" s="396" t="n">
        <v>11678</v>
      </c>
      <c r="C222" s="383" t="s">
        <v>3001</v>
      </c>
      <c r="D222" s="384"/>
      <c r="E222" s="418" t="s">
        <v>2360</v>
      </c>
      <c r="F222" s="411" t="s">
        <v>3002</v>
      </c>
      <c r="G222" s="365" t="str">
        <f aca="false">HYPERLINK("http://www.gardenbulbs.ru/images/summer_CL/thumbnails/"&amp;C222&amp;".jpg","фото")</f>
        <v>фото</v>
      </c>
      <c r="H222" s="412"/>
      <c r="I222" s="419" t="s">
        <v>3003</v>
      </c>
      <c r="J222" s="367" t="s">
        <v>2369</v>
      </c>
      <c r="K222" s="430" t="s">
        <v>289</v>
      </c>
      <c r="L222" s="390" t="n">
        <v>10</v>
      </c>
      <c r="M222" s="370" t="n">
        <v>225.7</v>
      </c>
      <c r="N222" s="392"/>
      <c r="O222" s="372" t="n">
        <f aca="false">IF(ISERROR(N222*M222),0,N222*M222)</f>
        <v>0</v>
      </c>
      <c r="P222" s="393" t="n">
        <v>4607109923818</v>
      </c>
      <c r="Q222" s="235" t="s">
        <v>226</v>
      </c>
      <c r="R222" s="375" t="n">
        <f aca="false">ROUND(M222/L222,2)</f>
        <v>22.57</v>
      </c>
      <c r="S222" s="394" t="s">
        <v>3001</v>
      </c>
      <c r="T222" s="395" t="s">
        <v>2846</v>
      </c>
    </row>
    <row r="223" customFormat="false" ht="38.25" hidden="false" customHeight="false" outlineLevel="0" collapsed="false">
      <c r="A223" s="345" t="n">
        <v>205</v>
      </c>
      <c r="B223" s="396" t="n">
        <v>1537</v>
      </c>
      <c r="C223" s="383" t="s">
        <v>3004</v>
      </c>
      <c r="D223" s="384"/>
      <c r="E223" s="385" t="s">
        <v>2360</v>
      </c>
      <c r="F223" s="386" t="s">
        <v>3005</v>
      </c>
      <c r="G223" s="387" t="str">
        <f aca="false">HYPERLINK("http://www.gardenbulbs.ru/images/summer_CL/thumbnails/"&amp;C223&amp;".jpg","фото")</f>
        <v>фото</v>
      </c>
      <c r="H223" s="387"/>
      <c r="I223" s="398" t="s">
        <v>3006</v>
      </c>
      <c r="J223" s="417" t="s">
        <v>2404</v>
      </c>
      <c r="K223" s="236" t="s">
        <v>289</v>
      </c>
      <c r="L223" s="390" t="n">
        <v>8</v>
      </c>
      <c r="M223" s="370" t="n">
        <v>240.1</v>
      </c>
      <c r="N223" s="392"/>
      <c r="O223" s="372" t="n">
        <f aca="false">IF(ISERROR(N223*M223),0,N223*M223)</f>
        <v>0</v>
      </c>
      <c r="P223" s="393" t="n">
        <v>4607109985519</v>
      </c>
      <c r="Q223" s="235"/>
      <c r="R223" s="375" t="n">
        <f aca="false">ROUND(M223/L223,2)</f>
        <v>30.01</v>
      </c>
      <c r="S223" s="394" t="s">
        <v>3004</v>
      </c>
      <c r="T223" s="395" t="s">
        <v>2846</v>
      </c>
    </row>
    <row r="224" customFormat="false" ht="39" hidden="false" customHeight="true" outlineLevel="0" collapsed="false">
      <c r="A224" s="345" t="n">
        <v>206</v>
      </c>
      <c r="B224" s="396" t="n">
        <v>3321</v>
      </c>
      <c r="C224" s="383" t="s">
        <v>3007</v>
      </c>
      <c r="D224" s="384"/>
      <c r="E224" s="385" t="s">
        <v>2360</v>
      </c>
      <c r="F224" s="386" t="s">
        <v>3008</v>
      </c>
      <c r="G224" s="387" t="str">
        <f aca="false">HYPERLINK("http://www.gardenbulbs.ru/images/summer_CL/thumbnails/"&amp;C224&amp;".jpg","фото")</f>
        <v>фото</v>
      </c>
      <c r="H224" s="388"/>
      <c r="I224" s="398" t="s">
        <v>3009</v>
      </c>
      <c r="J224" s="235" t="s">
        <v>2363</v>
      </c>
      <c r="K224" s="236" t="s">
        <v>289</v>
      </c>
      <c r="L224" s="390" t="n">
        <v>10</v>
      </c>
      <c r="M224" s="370" t="n">
        <v>236</v>
      </c>
      <c r="N224" s="392"/>
      <c r="O224" s="372" t="n">
        <f aca="false">IF(ISERROR(N224*M224),0,N224*M224)</f>
        <v>0</v>
      </c>
      <c r="P224" s="393" t="n">
        <v>4607109951569</v>
      </c>
      <c r="Q224" s="235"/>
      <c r="R224" s="375" t="n">
        <f aca="false">ROUND(M224/L224,2)</f>
        <v>23.6</v>
      </c>
      <c r="S224" s="394" t="s">
        <v>3007</v>
      </c>
      <c r="T224" s="395" t="s">
        <v>2846</v>
      </c>
    </row>
    <row r="225" customFormat="false" ht="38.25" hidden="false" customHeight="false" outlineLevel="0" collapsed="false">
      <c r="A225" s="345" t="n">
        <v>207</v>
      </c>
      <c r="B225" s="396" t="n">
        <v>7434</v>
      </c>
      <c r="C225" s="383" t="s">
        <v>3010</v>
      </c>
      <c r="D225" s="384"/>
      <c r="E225" s="418" t="s">
        <v>2360</v>
      </c>
      <c r="F225" s="411" t="s">
        <v>3011</v>
      </c>
      <c r="G225" s="365" t="str">
        <f aca="false">HYPERLINK("http://www.gardenbulbs.ru/images/summer_CL/thumbnails/"&amp;C225&amp;".jpg","фото")</f>
        <v>фото</v>
      </c>
      <c r="H225" s="412"/>
      <c r="I225" s="366" t="s">
        <v>3012</v>
      </c>
      <c r="J225" s="367" t="s">
        <v>2363</v>
      </c>
      <c r="K225" s="430" t="s">
        <v>289</v>
      </c>
      <c r="L225" s="390" t="n">
        <v>10</v>
      </c>
      <c r="M225" s="370" t="n">
        <v>194.7</v>
      </c>
      <c r="N225" s="392"/>
      <c r="O225" s="372" t="n">
        <f aca="false">IF(ISERROR(N225*M225),0,N225*M225)</f>
        <v>0</v>
      </c>
      <c r="P225" s="393" t="n">
        <v>4607109939291</v>
      </c>
      <c r="Q225" s="235" t="s">
        <v>226</v>
      </c>
      <c r="R225" s="375" t="n">
        <f aca="false">ROUND(M225/L225,2)</f>
        <v>19.47</v>
      </c>
      <c r="S225" s="394" t="s">
        <v>3010</v>
      </c>
      <c r="T225" s="395" t="s">
        <v>2846</v>
      </c>
    </row>
    <row r="226" customFormat="false" ht="29.25" hidden="false" customHeight="true" outlineLevel="0" collapsed="false">
      <c r="A226" s="345" t="n">
        <v>208</v>
      </c>
      <c r="B226" s="396" t="n">
        <v>3331</v>
      </c>
      <c r="C226" s="383" t="s">
        <v>3013</v>
      </c>
      <c r="D226" s="384"/>
      <c r="E226" s="385" t="s">
        <v>2360</v>
      </c>
      <c r="F226" s="386" t="s">
        <v>3014</v>
      </c>
      <c r="G226" s="387" t="str">
        <f aca="false">HYPERLINK("http://www.gardenbulbs.ru/images/summer_CL/thumbnails/"&amp;C226&amp;".jpg","фото")</f>
        <v>фото</v>
      </c>
      <c r="H226" s="388"/>
      <c r="I226" s="398" t="s">
        <v>2190</v>
      </c>
      <c r="J226" s="235" t="s">
        <v>2363</v>
      </c>
      <c r="K226" s="236" t="s">
        <v>289</v>
      </c>
      <c r="L226" s="390" t="n">
        <v>10</v>
      </c>
      <c r="M226" s="370" t="n">
        <v>178.2</v>
      </c>
      <c r="N226" s="392"/>
      <c r="O226" s="372" t="n">
        <f aca="false">IF(ISERROR(N226*M226),0,N226*M226)</f>
        <v>0</v>
      </c>
      <c r="P226" s="393" t="n">
        <v>4607109951545</v>
      </c>
      <c r="Q226" s="235"/>
      <c r="R226" s="375" t="n">
        <f aca="false">ROUND(M226/L226,2)</f>
        <v>17.82</v>
      </c>
      <c r="S226" s="394" t="s">
        <v>3013</v>
      </c>
      <c r="T226" s="395" t="s">
        <v>2846</v>
      </c>
    </row>
    <row r="227" customFormat="false" ht="25.5" hidden="false" customHeight="false" outlineLevel="0" collapsed="false">
      <c r="A227" s="345" t="n">
        <v>209</v>
      </c>
      <c r="B227" s="396" t="n">
        <v>3332</v>
      </c>
      <c r="C227" s="383" t="s">
        <v>3015</v>
      </c>
      <c r="D227" s="384"/>
      <c r="E227" s="385" t="s">
        <v>2360</v>
      </c>
      <c r="F227" s="386" t="s">
        <v>3016</v>
      </c>
      <c r="G227" s="387" t="str">
        <f aca="false">HYPERLINK("http://www.gardenbulbs.ru/images/summer_CL/thumbnails/"&amp;C227&amp;".jpg","фото")</f>
        <v>фото</v>
      </c>
      <c r="H227" s="388"/>
      <c r="I227" s="398" t="s">
        <v>3017</v>
      </c>
      <c r="J227" s="235" t="s">
        <v>2363</v>
      </c>
      <c r="K227" s="236" t="s">
        <v>289</v>
      </c>
      <c r="L227" s="390" t="n">
        <v>10</v>
      </c>
      <c r="M227" s="391" t="n">
        <v>163.8</v>
      </c>
      <c r="N227" s="392"/>
      <c r="O227" s="372" t="n">
        <f aca="false">IF(ISERROR(N227*M227),0,N227*M227)</f>
        <v>0</v>
      </c>
      <c r="P227" s="393" t="n">
        <v>4607109951538</v>
      </c>
      <c r="Q227" s="235"/>
      <c r="R227" s="375" t="n">
        <f aca="false">ROUND(M227/L227,2)</f>
        <v>16.38</v>
      </c>
      <c r="S227" s="394" t="s">
        <v>3015</v>
      </c>
      <c r="T227" s="395" t="s">
        <v>2846</v>
      </c>
    </row>
    <row r="228" customFormat="false" ht="24" hidden="false" customHeight="true" outlineLevel="0" collapsed="false">
      <c r="A228" s="345" t="n">
        <v>210</v>
      </c>
      <c r="B228" s="396" t="n">
        <v>1350</v>
      </c>
      <c r="C228" s="383" t="s">
        <v>3018</v>
      </c>
      <c r="D228" s="384"/>
      <c r="E228" s="385" t="s">
        <v>2360</v>
      </c>
      <c r="F228" s="386" t="s">
        <v>3019</v>
      </c>
      <c r="G228" s="387" t="str">
        <f aca="false">HYPERLINK("http://www.gardenbulbs.ru/images/summer_CL/thumbnails/"&amp;C228&amp;".jpg","фото")</f>
        <v>фото</v>
      </c>
      <c r="H228" s="388"/>
      <c r="I228" s="398" t="s">
        <v>2997</v>
      </c>
      <c r="J228" s="235" t="s">
        <v>2426</v>
      </c>
      <c r="K228" s="236" t="s">
        <v>289</v>
      </c>
      <c r="L228" s="390" t="n">
        <v>10</v>
      </c>
      <c r="M228" s="391" t="n">
        <v>215.3</v>
      </c>
      <c r="N228" s="392"/>
      <c r="O228" s="372" t="n">
        <f aca="false">IF(ISERROR(N228*M228),0,N228*M228)</f>
        <v>0</v>
      </c>
      <c r="P228" s="393" t="n">
        <v>4607109963227</v>
      </c>
      <c r="Q228" s="367"/>
      <c r="R228" s="375" t="n">
        <f aca="false">ROUND(M228/L228,2)</f>
        <v>21.53</v>
      </c>
      <c r="S228" s="394" t="s">
        <v>3018</v>
      </c>
      <c r="T228" s="395" t="s">
        <v>2846</v>
      </c>
    </row>
    <row r="229" customFormat="false" ht="24" hidden="false" customHeight="true" outlineLevel="0" collapsed="false">
      <c r="A229" s="345" t="n">
        <v>211</v>
      </c>
      <c r="B229" s="396" t="n">
        <v>1263</v>
      </c>
      <c r="C229" s="383" t="s">
        <v>3020</v>
      </c>
      <c r="D229" s="384"/>
      <c r="E229" s="385" t="s">
        <v>2360</v>
      </c>
      <c r="F229" s="386" t="s">
        <v>3021</v>
      </c>
      <c r="G229" s="387" t="str">
        <f aca="false">HYPERLINK("http://www.gardenbulbs.ru/images/summer_CL/thumbnails/"&amp;C229&amp;".jpg","фото")</f>
        <v>фото</v>
      </c>
      <c r="H229" s="388"/>
      <c r="I229" s="398" t="s">
        <v>3022</v>
      </c>
      <c r="J229" s="417" t="s">
        <v>2404</v>
      </c>
      <c r="K229" s="236" t="s">
        <v>289</v>
      </c>
      <c r="L229" s="390" t="n">
        <v>8</v>
      </c>
      <c r="M229" s="370" t="n">
        <v>340.8</v>
      </c>
      <c r="N229" s="392"/>
      <c r="O229" s="372" t="n">
        <f aca="false">IF(ISERROR(N229*M229),0,N229*M229)</f>
        <v>0</v>
      </c>
      <c r="P229" s="393" t="n">
        <v>4607109985601</v>
      </c>
      <c r="Q229" s="235"/>
      <c r="R229" s="375" t="n">
        <f aca="false">ROUND(M229/L229,2)</f>
        <v>42.6</v>
      </c>
      <c r="S229" s="394" t="s">
        <v>3020</v>
      </c>
      <c r="T229" s="395" t="s">
        <v>2846</v>
      </c>
    </row>
    <row r="230" customFormat="false" ht="38.25" hidden="false" customHeight="false" outlineLevel="0" collapsed="false">
      <c r="A230" s="345" t="n">
        <v>212</v>
      </c>
      <c r="B230" s="396" t="n">
        <v>7424</v>
      </c>
      <c r="C230" s="383" t="s">
        <v>3023</v>
      </c>
      <c r="D230" s="384"/>
      <c r="E230" s="385" t="s">
        <v>2360</v>
      </c>
      <c r="F230" s="386" t="s">
        <v>3024</v>
      </c>
      <c r="G230" s="387" t="str">
        <f aca="false">HYPERLINK("http://www.gardenbulbs.ru/images/summer_CL/thumbnails/"&amp;C230&amp;".jpg","фото")</f>
        <v>фото</v>
      </c>
      <c r="H230" s="388"/>
      <c r="I230" s="421" t="s">
        <v>3025</v>
      </c>
      <c r="J230" s="235" t="s">
        <v>2363</v>
      </c>
      <c r="K230" s="236" t="s">
        <v>289</v>
      </c>
      <c r="L230" s="403" t="n">
        <v>5</v>
      </c>
      <c r="M230" s="370" t="n">
        <v>361.8</v>
      </c>
      <c r="N230" s="392"/>
      <c r="O230" s="372" t="n">
        <f aca="false">IF(ISERROR(N230*M230),0,N230*M230)</f>
        <v>0</v>
      </c>
      <c r="P230" s="393" t="n">
        <v>4607109939390</v>
      </c>
      <c r="Q230" s="235"/>
      <c r="R230" s="375" t="n">
        <f aca="false">ROUND(M230/L230,2)</f>
        <v>72.36</v>
      </c>
      <c r="S230" s="394" t="s">
        <v>3023</v>
      </c>
      <c r="T230" s="395" t="s">
        <v>2846</v>
      </c>
    </row>
    <row r="231" customFormat="false" ht="51" hidden="false" customHeight="false" outlineLevel="0" collapsed="false">
      <c r="A231" s="345" t="n">
        <v>213</v>
      </c>
      <c r="B231" s="396" t="n">
        <v>2887</v>
      </c>
      <c r="C231" s="383" t="s">
        <v>3026</v>
      </c>
      <c r="D231" s="384"/>
      <c r="E231" s="416" t="s">
        <v>2360</v>
      </c>
      <c r="F231" s="386" t="s">
        <v>3027</v>
      </c>
      <c r="G231" s="387" t="str">
        <f aca="false">HYPERLINK("http://www.gardenbulbs.ru/images/summer_CL/thumbnails/"&amp;C231&amp;".jpg","фото")</f>
        <v>фото</v>
      </c>
      <c r="H231" s="388"/>
      <c r="I231" s="398" t="s">
        <v>3028</v>
      </c>
      <c r="J231" s="407" t="s">
        <v>2369</v>
      </c>
      <c r="K231" s="236" t="s">
        <v>289</v>
      </c>
      <c r="L231" s="403" t="n">
        <v>10</v>
      </c>
      <c r="M231" s="370" t="n">
        <v>186.5</v>
      </c>
      <c r="N231" s="392"/>
      <c r="O231" s="372" t="n">
        <f aca="false">IF(ISERROR(N231*M231),0,N231*M231)</f>
        <v>0</v>
      </c>
      <c r="P231" s="393" t="n">
        <v>4607109979020</v>
      </c>
      <c r="Q231" s="235"/>
      <c r="R231" s="375" t="n">
        <f aca="false">ROUND(M231/L231,2)</f>
        <v>18.65</v>
      </c>
      <c r="S231" s="394" t="s">
        <v>3026</v>
      </c>
      <c r="T231" s="395" t="s">
        <v>2846</v>
      </c>
    </row>
    <row r="232" customFormat="false" ht="25.5" hidden="false" customHeight="false" outlineLevel="0" collapsed="false">
      <c r="A232" s="345" t="n">
        <v>214</v>
      </c>
      <c r="B232" s="404" t="n">
        <v>2902</v>
      </c>
      <c r="C232" s="383" t="s">
        <v>3029</v>
      </c>
      <c r="D232" s="384" t="s">
        <v>3030</v>
      </c>
      <c r="E232" s="416" t="s">
        <v>2360</v>
      </c>
      <c r="F232" s="406" t="s">
        <v>3031</v>
      </c>
      <c r="G232" s="387" t="str">
        <f aca="false">HYPERLINK("http://www.gardenbulbs.ru/images/summer_CL/thumbnails/"&amp;C232&amp;".jpg","фото")</f>
        <v>фото</v>
      </c>
      <c r="H232" s="387" t="str">
        <f aca="false">HYPERLINK("http://www.gardenbulbs.ru/images/summer_CL/thumbnails/"&amp;D232&amp;".jpg","фото")</f>
        <v>фото</v>
      </c>
      <c r="I232" s="467" t="s">
        <v>3032</v>
      </c>
      <c r="J232" s="407" t="s">
        <v>2363</v>
      </c>
      <c r="K232" s="408" t="s">
        <v>2379</v>
      </c>
      <c r="L232" s="390" t="n">
        <v>8</v>
      </c>
      <c r="M232" s="370" t="n">
        <v>388.6</v>
      </c>
      <c r="N232" s="392"/>
      <c r="O232" s="372" t="n">
        <f aca="false">IF(ISERROR(N232*M232),0,N232*M232)</f>
        <v>0</v>
      </c>
      <c r="P232" s="393" t="n">
        <v>4607109979129</v>
      </c>
      <c r="Q232" s="235"/>
      <c r="R232" s="375" t="n">
        <f aca="false">ROUND(M232/L232,2)</f>
        <v>48.58</v>
      </c>
      <c r="S232" s="394" t="s">
        <v>3033</v>
      </c>
      <c r="T232" s="395" t="s">
        <v>2846</v>
      </c>
    </row>
    <row r="233" customFormat="false" ht="38.25" hidden="false" customHeight="false" outlineLevel="0" collapsed="false">
      <c r="A233" s="345" t="n">
        <v>215</v>
      </c>
      <c r="B233" s="396" t="n">
        <v>11681</v>
      </c>
      <c r="C233" s="383" t="s">
        <v>3034</v>
      </c>
      <c r="D233" s="384"/>
      <c r="E233" s="418" t="s">
        <v>2360</v>
      </c>
      <c r="F233" s="411" t="s">
        <v>3035</v>
      </c>
      <c r="G233" s="365" t="str">
        <f aca="false">HYPERLINK("http://www.gardenbulbs.ru/images/summer_CL/thumbnails/"&amp;C233&amp;".jpg","фото")</f>
        <v>фото</v>
      </c>
      <c r="H233" s="412"/>
      <c r="I233" s="419" t="s">
        <v>3036</v>
      </c>
      <c r="J233" s="367" t="s">
        <v>2363</v>
      </c>
      <c r="K233" s="414" t="s">
        <v>2379</v>
      </c>
      <c r="L233" s="390" t="n">
        <v>8</v>
      </c>
      <c r="M233" s="370" t="n">
        <v>223.6</v>
      </c>
      <c r="N233" s="392"/>
      <c r="O233" s="372" t="n">
        <f aca="false">IF(ISERROR(N233*M233),0,N233*M233)</f>
        <v>0</v>
      </c>
      <c r="P233" s="393" t="n">
        <v>4607109923788</v>
      </c>
      <c r="Q233" s="235" t="s">
        <v>226</v>
      </c>
      <c r="R233" s="375" t="n">
        <f aca="false">ROUND(M233/L233,2)</f>
        <v>27.95</v>
      </c>
      <c r="S233" s="394" t="s">
        <v>3034</v>
      </c>
      <c r="T233" s="395" t="s">
        <v>2846</v>
      </c>
    </row>
    <row r="234" customFormat="false" ht="27.75" hidden="false" customHeight="true" outlineLevel="0" collapsed="false">
      <c r="A234" s="345" t="n">
        <v>216</v>
      </c>
      <c r="B234" s="396" t="n">
        <v>3347</v>
      </c>
      <c r="C234" s="383" t="s">
        <v>3037</v>
      </c>
      <c r="D234" s="384"/>
      <c r="E234" s="385" t="s">
        <v>2360</v>
      </c>
      <c r="F234" s="386" t="s">
        <v>3038</v>
      </c>
      <c r="G234" s="387" t="str">
        <f aca="false">HYPERLINK("http://www.gardenbulbs.ru/images/summer_CL/thumbnails/"&amp;C234&amp;".jpg","фото")</f>
        <v>фото</v>
      </c>
      <c r="H234" s="388"/>
      <c r="I234" s="398" t="s">
        <v>3039</v>
      </c>
      <c r="J234" s="235" t="s">
        <v>2363</v>
      </c>
      <c r="K234" s="236" t="s">
        <v>289</v>
      </c>
      <c r="L234" s="390" t="n">
        <v>10</v>
      </c>
      <c r="M234" s="370" t="n">
        <v>231.8</v>
      </c>
      <c r="N234" s="392"/>
      <c r="O234" s="372" t="n">
        <f aca="false">IF(ISERROR(N234*M234),0,N234*M234)</f>
        <v>0</v>
      </c>
      <c r="P234" s="393" t="n">
        <v>4607109951514</v>
      </c>
      <c r="Q234" s="235"/>
      <c r="R234" s="375" t="n">
        <f aca="false">ROUND(M234/L234,2)</f>
        <v>23.18</v>
      </c>
      <c r="S234" s="394" t="s">
        <v>3037</v>
      </c>
      <c r="T234" s="395" t="s">
        <v>2846</v>
      </c>
    </row>
    <row r="235" customFormat="false" ht="27.75" hidden="false" customHeight="true" outlineLevel="0" collapsed="false">
      <c r="A235" s="345" t="n">
        <v>217</v>
      </c>
      <c r="B235" s="396" t="n">
        <v>3352</v>
      </c>
      <c r="C235" s="383" t="s">
        <v>3040</v>
      </c>
      <c r="D235" s="384"/>
      <c r="E235" s="385" t="s">
        <v>2360</v>
      </c>
      <c r="F235" s="386" t="s">
        <v>3041</v>
      </c>
      <c r="G235" s="387" t="str">
        <f aca="false">HYPERLINK("http://www.gardenbulbs.ru/images/summer_CL/thumbnails/"&amp;C235&amp;".jpg","фото")</f>
        <v>фото</v>
      </c>
      <c r="H235" s="387"/>
      <c r="I235" s="398" t="s">
        <v>3042</v>
      </c>
      <c r="J235" s="235" t="s">
        <v>2363</v>
      </c>
      <c r="K235" s="236" t="s">
        <v>289</v>
      </c>
      <c r="L235" s="390" t="n">
        <v>10</v>
      </c>
      <c r="M235" s="370" t="n">
        <v>200.9</v>
      </c>
      <c r="N235" s="392"/>
      <c r="O235" s="372" t="n">
        <f aca="false">IF(ISERROR(N235*M235),0,N235*M235)</f>
        <v>0</v>
      </c>
      <c r="P235" s="393" t="n">
        <v>4607109951507</v>
      </c>
      <c r="Q235" s="235"/>
      <c r="R235" s="375" t="n">
        <f aca="false">ROUND(M235/L235,2)</f>
        <v>20.09</v>
      </c>
      <c r="S235" s="394" t="s">
        <v>3040</v>
      </c>
      <c r="T235" s="395" t="s">
        <v>2846</v>
      </c>
    </row>
    <row r="236" customFormat="false" ht="27.75" hidden="false" customHeight="true" outlineLevel="0" collapsed="false">
      <c r="A236" s="345" t="n">
        <v>218</v>
      </c>
      <c r="B236" s="396" t="n">
        <v>864</v>
      </c>
      <c r="C236" s="383" t="s">
        <v>3043</v>
      </c>
      <c r="D236" s="384"/>
      <c r="E236" s="385" t="s">
        <v>2360</v>
      </c>
      <c r="F236" s="386" t="s">
        <v>3044</v>
      </c>
      <c r="G236" s="387" t="str">
        <f aca="false">HYPERLINK("http://www.gardenbulbs.ru/images/summer_CL/thumbnails/"&amp;C236&amp;".jpg","фото")</f>
        <v>фото</v>
      </c>
      <c r="H236" s="388"/>
      <c r="I236" s="398" t="s">
        <v>3045</v>
      </c>
      <c r="J236" s="235" t="s">
        <v>2363</v>
      </c>
      <c r="K236" s="236" t="s">
        <v>289</v>
      </c>
      <c r="L236" s="390" t="n">
        <v>10</v>
      </c>
      <c r="M236" s="370" t="n">
        <v>194.7</v>
      </c>
      <c r="N236" s="392"/>
      <c r="O236" s="372" t="n">
        <f aca="false">IF(ISERROR(N236*M236),0,N236*M236)</f>
        <v>0</v>
      </c>
      <c r="P236" s="393" t="n">
        <v>4607109956656</v>
      </c>
      <c r="Q236" s="235"/>
      <c r="R236" s="375" t="n">
        <f aca="false">ROUND(M236/L236,2)</f>
        <v>19.47</v>
      </c>
      <c r="S236" s="394" t="s">
        <v>3043</v>
      </c>
      <c r="T236" s="395" t="s">
        <v>2846</v>
      </c>
    </row>
    <row r="237" customFormat="false" ht="51" hidden="false" customHeight="false" outlineLevel="0" collapsed="false">
      <c r="A237" s="345" t="n">
        <v>219</v>
      </c>
      <c r="B237" s="396" t="n">
        <v>2453</v>
      </c>
      <c r="C237" s="383" t="s">
        <v>3046</v>
      </c>
      <c r="D237" s="384"/>
      <c r="E237" s="385" t="s">
        <v>2360</v>
      </c>
      <c r="F237" s="386" t="s">
        <v>3047</v>
      </c>
      <c r="G237" s="387" t="str">
        <f aca="false">HYPERLINK("http://www.gardenbulbs.ru/images/summer_CL/thumbnails/"&amp;C237&amp;".jpg","фото")</f>
        <v>фото</v>
      </c>
      <c r="H237" s="388"/>
      <c r="I237" s="398" t="s">
        <v>3048</v>
      </c>
      <c r="J237" s="235" t="s">
        <v>2369</v>
      </c>
      <c r="K237" s="236" t="s">
        <v>289</v>
      </c>
      <c r="L237" s="390" t="n">
        <v>8</v>
      </c>
      <c r="M237" s="370" t="n">
        <v>240.1</v>
      </c>
      <c r="N237" s="392"/>
      <c r="O237" s="372" t="n">
        <f aca="false">IF(ISERROR(N237*M237),0,N237*M237)</f>
        <v>0</v>
      </c>
      <c r="P237" s="393" t="n">
        <v>4607109966709</v>
      </c>
      <c r="Q237" s="235"/>
      <c r="R237" s="375" t="n">
        <f aca="false">ROUND(M237/L237,2)</f>
        <v>30.01</v>
      </c>
      <c r="S237" s="394" t="s">
        <v>3046</v>
      </c>
      <c r="T237" s="395" t="s">
        <v>2846</v>
      </c>
    </row>
    <row r="238" customFormat="false" ht="38.25" hidden="false" customHeight="false" outlineLevel="0" collapsed="false">
      <c r="A238" s="345" t="n">
        <v>220</v>
      </c>
      <c r="B238" s="396" t="n">
        <v>6633</v>
      </c>
      <c r="C238" s="383" t="s">
        <v>3049</v>
      </c>
      <c r="D238" s="384"/>
      <c r="E238" s="385" t="s">
        <v>2360</v>
      </c>
      <c r="F238" s="386" t="s">
        <v>3050</v>
      </c>
      <c r="G238" s="387" t="str">
        <f aca="false">HYPERLINK("http://www.gardenbulbs.ru/images/summer_CL/thumbnails/"&amp;C238&amp;".jpg","фото")</f>
        <v>фото</v>
      </c>
      <c r="H238" s="388"/>
      <c r="I238" s="398" t="s">
        <v>3051</v>
      </c>
      <c r="J238" s="235" t="s">
        <v>2363</v>
      </c>
      <c r="K238" s="236" t="s">
        <v>289</v>
      </c>
      <c r="L238" s="390" t="n">
        <v>10</v>
      </c>
      <c r="M238" s="370" t="n">
        <v>246.3</v>
      </c>
      <c r="N238" s="392"/>
      <c r="O238" s="372" t="n">
        <f aca="false">IF(ISERROR(N238*M238),0,N238*M238)</f>
        <v>0</v>
      </c>
      <c r="P238" s="393" t="n">
        <v>4607109942772</v>
      </c>
      <c r="Q238" s="235"/>
      <c r="R238" s="375" t="n">
        <f aca="false">ROUND(M238/L238,2)</f>
        <v>24.63</v>
      </c>
      <c r="S238" s="394" t="s">
        <v>3049</v>
      </c>
      <c r="T238" s="395" t="s">
        <v>2846</v>
      </c>
    </row>
    <row r="239" customFormat="false" ht="25.5" hidden="false" customHeight="false" outlineLevel="0" collapsed="false">
      <c r="A239" s="345" t="n">
        <v>221</v>
      </c>
      <c r="B239" s="396" t="n">
        <v>7451</v>
      </c>
      <c r="C239" s="383" t="s">
        <v>3052</v>
      </c>
      <c r="D239" s="384"/>
      <c r="E239" s="385" t="s">
        <v>2360</v>
      </c>
      <c r="F239" s="386" t="s">
        <v>3053</v>
      </c>
      <c r="G239" s="387" t="str">
        <f aca="false">HYPERLINK("http://www.gardenbulbs.ru/images/summer_CL/thumbnails/"&amp;C239&amp;".jpg","фото")</f>
        <v>фото</v>
      </c>
      <c r="H239" s="388"/>
      <c r="I239" s="398" t="s">
        <v>3054</v>
      </c>
      <c r="J239" s="235" t="s">
        <v>2363</v>
      </c>
      <c r="K239" s="236" t="s">
        <v>289</v>
      </c>
      <c r="L239" s="390" t="n">
        <v>10</v>
      </c>
      <c r="M239" s="391" t="n">
        <v>186.5</v>
      </c>
      <c r="N239" s="392"/>
      <c r="O239" s="372" t="n">
        <f aca="false">IF(ISERROR(N239*M239),0,N239*M239)</f>
        <v>0</v>
      </c>
      <c r="P239" s="393" t="n">
        <v>4607109939123</v>
      </c>
      <c r="Q239" s="235"/>
      <c r="R239" s="375" t="n">
        <f aca="false">ROUND(M239/L239,2)</f>
        <v>18.65</v>
      </c>
      <c r="S239" s="394" t="s">
        <v>3052</v>
      </c>
      <c r="T239" s="395" t="s">
        <v>2846</v>
      </c>
    </row>
    <row r="240" customFormat="false" ht="38.25" hidden="false" customHeight="false" outlineLevel="0" collapsed="false">
      <c r="A240" s="345" t="n">
        <v>222</v>
      </c>
      <c r="B240" s="396" t="n">
        <v>1993</v>
      </c>
      <c r="C240" s="383" t="s">
        <v>3055</v>
      </c>
      <c r="D240" s="384"/>
      <c r="E240" s="385" t="s">
        <v>2360</v>
      </c>
      <c r="F240" s="386" t="s">
        <v>3056</v>
      </c>
      <c r="G240" s="387" t="str">
        <f aca="false">HYPERLINK("http://www.gardenbulbs.ru/images/summer_CL/thumbnails/"&amp;C240&amp;".jpg","фото")</f>
        <v>фото</v>
      </c>
      <c r="H240" s="388"/>
      <c r="I240" s="398" t="s">
        <v>3057</v>
      </c>
      <c r="J240" s="417" t="s">
        <v>2363</v>
      </c>
      <c r="K240" s="236" t="s">
        <v>289</v>
      </c>
      <c r="L240" s="390" t="n">
        <v>10</v>
      </c>
      <c r="M240" s="370" t="n">
        <v>211.2</v>
      </c>
      <c r="N240" s="392"/>
      <c r="O240" s="372" t="n">
        <f aca="false">IF(ISERROR(N240*M240),0,N240*M240)</f>
        <v>0</v>
      </c>
      <c r="P240" s="393" t="n">
        <v>4607109985694</v>
      </c>
      <c r="Q240" s="367"/>
      <c r="R240" s="375" t="n">
        <f aca="false">ROUND(M240/L240,2)</f>
        <v>21.12</v>
      </c>
      <c r="S240" s="394" t="s">
        <v>3055</v>
      </c>
      <c r="T240" s="395" t="s">
        <v>2846</v>
      </c>
    </row>
    <row r="241" customFormat="false" ht="38.25" hidden="false" customHeight="false" outlineLevel="0" collapsed="false">
      <c r="A241" s="345" t="n">
        <v>223</v>
      </c>
      <c r="B241" s="396" t="n">
        <v>3367</v>
      </c>
      <c r="C241" s="383" t="s">
        <v>3058</v>
      </c>
      <c r="D241" s="384"/>
      <c r="E241" s="385" t="s">
        <v>2360</v>
      </c>
      <c r="F241" s="386" t="s">
        <v>3059</v>
      </c>
      <c r="G241" s="387" t="str">
        <f aca="false">HYPERLINK("http://www.gardenbulbs.ru/images/summer_CL/thumbnails/"&amp;C241&amp;".jpg","фото")</f>
        <v>фото</v>
      </c>
      <c r="H241" s="388"/>
      <c r="I241" s="398" t="s">
        <v>3060</v>
      </c>
      <c r="J241" s="235" t="s">
        <v>2363</v>
      </c>
      <c r="K241" s="236" t="s">
        <v>289</v>
      </c>
      <c r="L241" s="390" t="n">
        <v>10</v>
      </c>
      <c r="M241" s="370" t="n">
        <v>239.5</v>
      </c>
      <c r="N241" s="392"/>
      <c r="O241" s="372" t="n">
        <f aca="false">IF(ISERROR(N241*M241),0,N241*M241)</f>
        <v>0</v>
      </c>
      <c r="P241" s="393" t="n">
        <v>4607109951491</v>
      </c>
      <c r="Q241" s="235"/>
      <c r="R241" s="375" t="n">
        <f aca="false">ROUND(M241/L241,2)</f>
        <v>23.95</v>
      </c>
      <c r="S241" s="394" t="s">
        <v>3058</v>
      </c>
      <c r="T241" s="395" t="s">
        <v>2846</v>
      </c>
    </row>
    <row r="242" customFormat="false" ht="25.5" hidden="false" customHeight="false" outlineLevel="0" collapsed="false">
      <c r="A242" s="345" t="n">
        <v>224</v>
      </c>
      <c r="B242" s="396" t="n">
        <v>2616</v>
      </c>
      <c r="C242" s="383" t="s">
        <v>3061</v>
      </c>
      <c r="D242" s="384"/>
      <c r="E242" s="385" t="s">
        <v>2360</v>
      </c>
      <c r="F242" s="386" t="s">
        <v>3062</v>
      </c>
      <c r="G242" s="387" t="str">
        <f aca="false">HYPERLINK("http://www.gardenbulbs.ru/images/summer_CL/thumbnails/"&amp;C242&amp;".jpg","фото")</f>
        <v>фото</v>
      </c>
      <c r="H242" s="388"/>
      <c r="I242" s="398" t="s">
        <v>3063</v>
      </c>
      <c r="J242" s="235" t="s">
        <v>2363</v>
      </c>
      <c r="K242" s="236" t="s">
        <v>289</v>
      </c>
      <c r="L242" s="390" t="n">
        <v>10</v>
      </c>
      <c r="M242" s="370" t="n">
        <v>198.8</v>
      </c>
      <c r="N242" s="392"/>
      <c r="O242" s="372" t="n">
        <f aca="false">IF(ISERROR(N242*M242),0,N242*M242)</f>
        <v>0</v>
      </c>
      <c r="P242" s="393" t="n">
        <v>4607109956427</v>
      </c>
      <c r="Q242" s="235"/>
      <c r="R242" s="375" t="n">
        <f aca="false">ROUND(M242/L242,2)</f>
        <v>19.88</v>
      </c>
      <c r="S242" s="394" t="s">
        <v>3061</v>
      </c>
      <c r="T242" s="395" t="s">
        <v>2846</v>
      </c>
    </row>
    <row r="243" customFormat="false" ht="25.5" hidden="false" customHeight="false" outlineLevel="0" collapsed="false">
      <c r="A243" s="345" t="n">
        <v>225</v>
      </c>
      <c r="B243" s="396" t="n">
        <v>6715</v>
      </c>
      <c r="C243" s="383" t="s">
        <v>3064</v>
      </c>
      <c r="D243" s="384" t="s">
        <v>3065</v>
      </c>
      <c r="E243" s="416" t="s">
        <v>2360</v>
      </c>
      <c r="F243" s="386" t="s">
        <v>3066</v>
      </c>
      <c r="G243" s="387" t="str">
        <f aca="false">HYPERLINK("http://www.gardenbulbs.ru/images/summer_CL/thumbnails/"&amp;C243&amp;".jpg","фото")</f>
        <v>фото</v>
      </c>
      <c r="H243" s="387" t="str">
        <f aca="false">HYPERLINK("http://www.gardenbulbs.ru/images/summer_CL/thumbnails/"&amp;D243&amp;".jpg","фото")</f>
        <v>фото</v>
      </c>
      <c r="I243" s="398" t="s">
        <v>3067</v>
      </c>
      <c r="J243" s="235" t="s">
        <v>2369</v>
      </c>
      <c r="K243" s="236" t="s">
        <v>289</v>
      </c>
      <c r="L243" s="403" t="n">
        <v>10</v>
      </c>
      <c r="M243" s="370" t="n">
        <v>240.1</v>
      </c>
      <c r="N243" s="392"/>
      <c r="O243" s="372" t="n">
        <f aca="false">IF(ISERROR(N243*M243),0,N243*M243)</f>
        <v>0</v>
      </c>
      <c r="P243" s="393" t="n">
        <v>4607109943595</v>
      </c>
      <c r="Q243" s="235"/>
      <c r="R243" s="375" t="n">
        <f aca="false">ROUND(M243/L243,2)</f>
        <v>24.01</v>
      </c>
      <c r="S243" s="394" t="s">
        <v>3068</v>
      </c>
      <c r="T243" s="395" t="s">
        <v>2846</v>
      </c>
    </row>
    <row r="244" customFormat="false" ht="38.25" hidden="false" customHeight="false" outlineLevel="0" collapsed="false">
      <c r="A244" s="345" t="n">
        <v>226</v>
      </c>
      <c r="B244" s="396" t="n">
        <v>2634</v>
      </c>
      <c r="C244" s="383" t="s">
        <v>3069</v>
      </c>
      <c r="D244" s="384"/>
      <c r="E244" s="385" t="s">
        <v>2360</v>
      </c>
      <c r="F244" s="386" t="s">
        <v>3070</v>
      </c>
      <c r="G244" s="387" t="str">
        <f aca="false">HYPERLINK("http://www.gardenbulbs.ru/images/summer_CL/thumbnails/"&amp;C244&amp;".jpg","фото")</f>
        <v>фото</v>
      </c>
      <c r="H244" s="388"/>
      <c r="I244" s="398" t="s">
        <v>3071</v>
      </c>
      <c r="J244" s="235" t="s">
        <v>2363</v>
      </c>
      <c r="K244" s="236" t="s">
        <v>289</v>
      </c>
      <c r="L244" s="390" t="n">
        <v>10</v>
      </c>
      <c r="M244" s="370" t="n">
        <v>137</v>
      </c>
      <c r="N244" s="392"/>
      <c r="O244" s="372" t="n">
        <f aca="false">IF(ISERROR(N244*M244),0,N244*M244)</f>
        <v>0</v>
      </c>
      <c r="P244" s="393" t="n">
        <v>4607109956687</v>
      </c>
      <c r="Q244" s="235"/>
      <c r="R244" s="375" t="n">
        <f aca="false">ROUND(M244/L244,2)</f>
        <v>13.7</v>
      </c>
      <c r="S244" s="394" t="s">
        <v>3072</v>
      </c>
      <c r="T244" s="395" t="s">
        <v>2846</v>
      </c>
    </row>
    <row r="245" customFormat="false" ht="25.5" hidden="false" customHeight="true" outlineLevel="0" collapsed="false">
      <c r="A245" s="345" t="n">
        <v>227</v>
      </c>
      <c r="B245" s="396" t="n">
        <v>1299</v>
      </c>
      <c r="C245" s="383" t="s">
        <v>3073</v>
      </c>
      <c r="D245" s="384"/>
      <c r="E245" s="385" t="s">
        <v>2360</v>
      </c>
      <c r="F245" s="386" t="s">
        <v>3074</v>
      </c>
      <c r="G245" s="387" t="str">
        <f aca="false">HYPERLINK("http://www.gardenbulbs.ru/images/summer_CL/thumbnails/"&amp;C245&amp;".jpg","фото")</f>
        <v>фото</v>
      </c>
      <c r="H245" s="388"/>
      <c r="I245" s="398" t="s">
        <v>3075</v>
      </c>
      <c r="J245" s="235" t="s">
        <v>2363</v>
      </c>
      <c r="K245" s="236" t="s">
        <v>289</v>
      </c>
      <c r="L245" s="390" t="n">
        <v>10</v>
      </c>
      <c r="M245" s="370" t="n">
        <v>275.2</v>
      </c>
      <c r="N245" s="392"/>
      <c r="O245" s="372" t="n">
        <f aca="false">IF(ISERROR(N245*M245),0,N245*M245)</f>
        <v>0</v>
      </c>
      <c r="P245" s="393" t="n">
        <v>4607109985724</v>
      </c>
      <c r="Q245" s="235"/>
      <c r="R245" s="375" t="n">
        <f aca="false">ROUND(M245/L245,2)</f>
        <v>27.52</v>
      </c>
      <c r="S245" s="394" t="s">
        <v>3073</v>
      </c>
      <c r="T245" s="395" t="s">
        <v>2846</v>
      </c>
    </row>
    <row r="246" customFormat="false" ht="25.5" hidden="false" customHeight="true" outlineLevel="0" collapsed="false">
      <c r="A246" s="345" t="n">
        <v>228</v>
      </c>
      <c r="B246" s="396" t="n">
        <v>6061</v>
      </c>
      <c r="C246" s="383" t="s">
        <v>3076</v>
      </c>
      <c r="D246" s="384"/>
      <c r="E246" s="385" t="s">
        <v>2360</v>
      </c>
      <c r="F246" s="386" t="s">
        <v>3077</v>
      </c>
      <c r="G246" s="387" t="str">
        <f aca="false">HYPERLINK("http://www.gardenbulbs.ru/images/summer_CL/thumbnails/"&amp;C246&amp;".jpg","фото")</f>
        <v>фото</v>
      </c>
      <c r="H246" s="388"/>
      <c r="I246" s="398" t="s">
        <v>3078</v>
      </c>
      <c r="J246" s="235" t="s">
        <v>2426</v>
      </c>
      <c r="K246" s="236" t="s">
        <v>289</v>
      </c>
      <c r="L246" s="390" t="n">
        <v>10</v>
      </c>
      <c r="M246" s="370" t="n">
        <v>174.1</v>
      </c>
      <c r="N246" s="392"/>
      <c r="O246" s="372" t="n">
        <f aca="false">IF(ISERROR(N246*M246),0,N246*M246)</f>
        <v>0</v>
      </c>
      <c r="P246" s="393" t="n">
        <v>4607109935385</v>
      </c>
      <c r="Q246" s="235"/>
      <c r="R246" s="375" t="n">
        <f aca="false">ROUND(M246/L246,2)</f>
        <v>17.41</v>
      </c>
      <c r="S246" s="394" t="s">
        <v>3076</v>
      </c>
      <c r="T246" s="395" t="s">
        <v>2846</v>
      </c>
    </row>
    <row r="247" customFormat="false" ht="25.5" hidden="false" customHeight="false" outlineLevel="0" collapsed="false">
      <c r="A247" s="345" t="n">
        <v>229</v>
      </c>
      <c r="B247" s="396" t="n">
        <v>3380</v>
      </c>
      <c r="C247" s="383" t="s">
        <v>3079</v>
      </c>
      <c r="D247" s="384"/>
      <c r="E247" s="385" t="s">
        <v>2360</v>
      </c>
      <c r="F247" s="386" t="s">
        <v>3080</v>
      </c>
      <c r="G247" s="387" t="str">
        <f aca="false">HYPERLINK("http://www.gardenbulbs.ru/images/summer_CL/thumbnails/"&amp;C247&amp;".jpg","фото")</f>
        <v>фото</v>
      </c>
      <c r="H247" s="387"/>
      <c r="I247" s="398" t="s">
        <v>3081</v>
      </c>
      <c r="J247" s="235" t="s">
        <v>2426</v>
      </c>
      <c r="K247" s="236" t="s">
        <v>289</v>
      </c>
      <c r="L247" s="390" t="n">
        <v>10</v>
      </c>
      <c r="M247" s="391" t="n">
        <v>203</v>
      </c>
      <c r="N247" s="392"/>
      <c r="O247" s="372" t="n">
        <f aca="false">IF(ISERROR(N247*M247),0,N247*M247)</f>
        <v>0</v>
      </c>
      <c r="P247" s="393" t="n">
        <v>4607109951484</v>
      </c>
      <c r="Q247" s="235"/>
      <c r="R247" s="375" t="n">
        <f aca="false">ROUND(M247/L247,2)</f>
        <v>20.3</v>
      </c>
      <c r="S247" s="394" t="s">
        <v>3082</v>
      </c>
      <c r="T247" s="395" t="s">
        <v>2846</v>
      </c>
    </row>
    <row r="248" customFormat="false" ht="26.25" hidden="false" customHeight="true" outlineLevel="0" collapsed="false">
      <c r="A248" s="345" t="n">
        <v>230</v>
      </c>
      <c r="B248" s="396" t="n">
        <v>3296</v>
      </c>
      <c r="C248" s="383" t="s">
        <v>3083</v>
      </c>
      <c r="D248" s="384"/>
      <c r="E248" s="385" t="s">
        <v>2360</v>
      </c>
      <c r="F248" s="386" t="s">
        <v>3084</v>
      </c>
      <c r="G248" s="387" t="str">
        <f aca="false">HYPERLINK("http://www.gardenbulbs.ru/images/summer_CL/thumbnails/"&amp;C248&amp;".jpg","фото")</f>
        <v>фото</v>
      </c>
      <c r="H248" s="388"/>
      <c r="I248" s="398" t="s">
        <v>3085</v>
      </c>
      <c r="J248" s="235" t="s">
        <v>2426</v>
      </c>
      <c r="K248" s="236" t="s">
        <v>289</v>
      </c>
      <c r="L248" s="390" t="n">
        <v>10</v>
      </c>
      <c r="M248" s="370" t="n">
        <v>215.3</v>
      </c>
      <c r="N248" s="392"/>
      <c r="O248" s="372" t="n">
        <f aca="false">IF(ISERROR(N248*M248),0,N248*M248)</f>
        <v>0</v>
      </c>
      <c r="P248" s="393" t="n">
        <v>4607109951477</v>
      </c>
      <c r="Q248" s="235"/>
      <c r="R248" s="375" t="n">
        <f aca="false">ROUND(M248/L248,2)</f>
        <v>21.53</v>
      </c>
      <c r="S248" s="394" t="s">
        <v>3083</v>
      </c>
      <c r="T248" s="395" t="s">
        <v>2846</v>
      </c>
    </row>
    <row r="249" customFormat="false" ht="26.25" hidden="false" customHeight="true" outlineLevel="0" collapsed="false">
      <c r="A249" s="345" t="n">
        <v>231</v>
      </c>
      <c r="B249" s="396" t="n">
        <v>2432</v>
      </c>
      <c r="C249" s="383" t="s">
        <v>3086</v>
      </c>
      <c r="D249" s="384"/>
      <c r="E249" s="385" t="s">
        <v>2360</v>
      </c>
      <c r="F249" s="386" t="s">
        <v>3087</v>
      </c>
      <c r="G249" s="387" t="str">
        <f aca="false">HYPERLINK("http://www.gardenbulbs.ru/images/summer_CL/thumbnails/"&amp;C249&amp;".jpg","фото")</f>
        <v>фото</v>
      </c>
      <c r="H249" s="388"/>
      <c r="I249" s="398" t="s">
        <v>3088</v>
      </c>
      <c r="J249" s="235" t="s">
        <v>3089</v>
      </c>
      <c r="K249" s="236" t="s">
        <v>289</v>
      </c>
      <c r="L249" s="390" t="n">
        <v>8</v>
      </c>
      <c r="M249" s="391" t="n">
        <v>281.4</v>
      </c>
      <c r="N249" s="392"/>
      <c r="O249" s="372" t="n">
        <f aca="false">IF(ISERROR(N249*M249),0,N249*M249)</f>
        <v>0</v>
      </c>
      <c r="P249" s="393" t="n">
        <v>4607109966617</v>
      </c>
      <c r="Q249" s="235"/>
      <c r="R249" s="375" t="n">
        <f aca="false">ROUND(M249/L249,2)</f>
        <v>35.18</v>
      </c>
      <c r="S249" s="394" t="s">
        <v>3086</v>
      </c>
      <c r="T249" s="395" t="s">
        <v>2846</v>
      </c>
    </row>
    <row r="250" customFormat="false" ht="25.5" hidden="false" customHeight="false" outlineLevel="0" collapsed="false">
      <c r="A250" s="345" t="n">
        <v>232</v>
      </c>
      <c r="B250" s="396" t="n">
        <v>6059</v>
      </c>
      <c r="C250" s="383" t="s">
        <v>3090</v>
      </c>
      <c r="D250" s="384"/>
      <c r="E250" s="385" t="s">
        <v>2360</v>
      </c>
      <c r="F250" s="386" t="s">
        <v>3091</v>
      </c>
      <c r="G250" s="387" t="str">
        <f aca="false">HYPERLINK("http://www.gardenbulbs.ru/images/summer_CL/thumbnails/"&amp;C250&amp;".jpg","фото")</f>
        <v>фото</v>
      </c>
      <c r="H250" s="388"/>
      <c r="I250" s="398" t="s">
        <v>3092</v>
      </c>
      <c r="J250" s="407" t="s">
        <v>2363</v>
      </c>
      <c r="K250" s="236" t="s">
        <v>289</v>
      </c>
      <c r="L250" s="390" t="n">
        <v>10</v>
      </c>
      <c r="M250" s="391" t="n">
        <v>215.3</v>
      </c>
      <c r="N250" s="392"/>
      <c r="O250" s="372" t="n">
        <f aca="false">IF(ISERROR(N250*M250),0,N250*M250)</f>
        <v>0</v>
      </c>
      <c r="P250" s="393" t="n">
        <v>4607109935422</v>
      </c>
      <c r="Q250" s="235"/>
      <c r="R250" s="375" t="n">
        <f aca="false">ROUND(M250/L250,2)</f>
        <v>21.53</v>
      </c>
      <c r="S250" s="394" t="s">
        <v>3090</v>
      </c>
      <c r="T250" s="395" t="s">
        <v>2846</v>
      </c>
    </row>
    <row r="251" customFormat="false" ht="25.5" hidden="false" customHeight="false" outlineLevel="0" collapsed="false">
      <c r="A251" s="345" t="n">
        <v>233</v>
      </c>
      <c r="B251" s="396" t="n">
        <v>2643</v>
      </c>
      <c r="C251" s="383" t="s">
        <v>3093</v>
      </c>
      <c r="D251" s="384"/>
      <c r="E251" s="385" t="s">
        <v>2360</v>
      </c>
      <c r="F251" s="386" t="s">
        <v>3094</v>
      </c>
      <c r="G251" s="387" t="str">
        <f aca="false">HYPERLINK("http://www.gardenbulbs.ru/images/summer_CL/thumbnails/"&amp;C251&amp;".jpg","фото")</f>
        <v>фото</v>
      </c>
      <c r="H251" s="388"/>
      <c r="I251" s="398" t="s">
        <v>3095</v>
      </c>
      <c r="J251" s="235" t="s">
        <v>2363</v>
      </c>
      <c r="K251" s="236" t="s">
        <v>289</v>
      </c>
      <c r="L251" s="390" t="n">
        <v>10</v>
      </c>
      <c r="M251" s="370" t="n">
        <v>184.4</v>
      </c>
      <c r="N251" s="392"/>
      <c r="O251" s="372" t="n">
        <f aca="false">IF(ISERROR(N251*M251),0,N251*M251)</f>
        <v>0</v>
      </c>
      <c r="P251" s="393" t="n">
        <v>4607109956229</v>
      </c>
      <c r="Q251" s="235"/>
      <c r="R251" s="375" t="n">
        <f aca="false">ROUND(M251/L251,2)</f>
        <v>18.44</v>
      </c>
      <c r="S251" s="394" t="s">
        <v>3093</v>
      </c>
      <c r="T251" s="395" t="s">
        <v>2846</v>
      </c>
    </row>
    <row r="252" customFormat="false" ht="30" hidden="false" customHeight="true" outlineLevel="0" collapsed="false">
      <c r="A252" s="345" t="n">
        <v>234</v>
      </c>
      <c r="B252" s="396" t="n">
        <v>2274</v>
      </c>
      <c r="C252" s="383" t="s">
        <v>3096</v>
      </c>
      <c r="D252" s="384"/>
      <c r="E252" s="385" t="s">
        <v>2360</v>
      </c>
      <c r="F252" s="386" t="s">
        <v>3097</v>
      </c>
      <c r="G252" s="387" t="str">
        <f aca="false">HYPERLINK("http://www.gardenbulbs.ru/images/summer_CL/thumbnails/"&amp;C252&amp;".jpg","фото")</f>
        <v>фото</v>
      </c>
      <c r="H252" s="388"/>
      <c r="I252" s="398" t="s">
        <v>3098</v>
      </c>
      <c r="J252" s="417" t="s">
        <v>2404</v>
      </c>
      <c r="K252" s="236" t="s">
        <v>289</v>
      </c>
      <c r="L252" s="390" t="n">
        <v>10</v>
      </c>
      <c r="M252" s="370" t="n">
        <v>184.4</v>
      </c>
      <c r="N252" s="392"/>
      <c r="O252" s="372" t="n">
        <f aca="false">IF(ISERROR(N252*M252),0,N252*M252)</f>
        <v>0</v>
      </c>
      <c r="P252" s="393" t="n">
        <v>4607109985373</v>
      </c>
      <c r="Q252" s="235"/>
      <c r="R252" s="375" t="n">
        <f aca="false">ROUND(M252/L252,2)</f>
        <v>18.44</v>
      </c>
      <c r="S252" s="394" t="s">
        <v>3096</v>
      </c>
      <c r="T252" s="395" t="s">
        <v>2846</v>
      </c>
    </row>
    <row r="253" customFormat="false" ht="30" hidden="false" customHeight="true" outlineLevel="0" collapsed="false">
      <c r="A253" s="345" t="n">
        <v>235</v>
      </c>
      <c r="B253" s="404" t="n">
        <v>2929</v>
      </c>
      <c r="C253" s="383" t="s">
        <v>3099</v>
      </c>
      <c r="D253" s="384"/>
      <c r="E253" s="416" t="s">
        <v>2360</v>
      </c>
      <c r="F253" s="406" t="s">
        <v>3100</v>
      </c>
      <c r="G253" s="387" t="str">
        <f aca="false">HYPERLINK("http://www.gardenbulbs.ru/images/summer_CL/thumbnails/"&amp;C253&amp;".jpg","фото")</f>
        <v>фото</v>
      </c>
      <c r="H253" s="388"/>
      <c r="I253" s="467" t="s">
        <v>390</v>
      </c>
      <c r="J253" s="407" t="s">
        <v>2363</v>
      </c>
      <c r="K253" s="408" t="s">
        <v>289</v>
      </c>
      <c r="L253" s="403" t="n">
        <v>10</v>
      </c>
      <c r="M253" s="370" t="n">
        <v>200.9</v>
      </c>
      <c r="N253" s="392"/>
      <c r="O253" s="372" t="n">
        <f aca="false">IF(ISERROR(N253*M253),0,N253*M253)</f>
        <v>0</v>
      </c>
      <c r="P253" s="393" t="n">
        <v>4607109979136</v>
      </c>
      <c r="Q253" s="235"/>
      <c r="R253" s="375" t="n">
        <f aca="false">ROUND(M253/L253,2)</f>
        <v>20.09</v>
      </c>
      <c r="S253" s="394" t="s">
        <v>3099</v>
      </c>
      <c r="T253" s="395" t="s">
        <v>2846</v>
      </c>
    </row>
    <row r="254" customFormat="false" ht="30" hidden="false" customHeight="true" outlineLevel="0" collapsed="false">
      <c r="A254" s="345" t="n">
        <v>236</v>
      </c>
      <c r="B254" s="431" t="n">
        <v>3300</v>
      </c>
      <c r="C254" s="432" t="s">
        <v>3101</v>
      </c>
      <c r="D254" s="433"/>
      <c r="E254" s="434" t="s">
        <v>2360</v>
      </c>
      <c r="F254" s="435" t="s">
        <v>3102</v>
      </c>
      <c r="G254" s="436" t="str">
        <f aca="false">HYPERLINK("http://www.gardenbulbs.ru/images/summer_CL/thumbnails/"&amp;C254&amp;".jpg","фото")</f>
        <v>фото</v>
      </c>
      <c r="H254" s="437"/>
      <c r="I254" s="462" t="s">
        <v>3103</v>
      </c>
      <c r="J254" s="439" t="s">
        <v>2426</v>
      </c>
      <c r="K254" s="440" t="s">
        <v>289</v>
      </c>
      <c r="L254" s="441" t="n">
        <v>10</v>
      </c>
      <c r="M254" s="370" t="n">
        <v>170</v>
      </c>
      <c r="N254" s="442"/>
      <c r="O254" s="372" t="n">
        <f aca="false">IF(ISERROR(N254*M254),0,N254*M254)</f>
        <v>0</v>
      </c>
      <c r="P254" s="443" t="n">
        <v>4607109951453</v>
      </c>
      <c r="Q254" s="468"/>
      <c r="R254" s="375" t="n">
        <f aca="false">ROUND(M254/L254,2)</f>
        <v>17</v>
      </c>
      <c r="S254" s="444" t="s">
        <v>3101</v>
      </c>
      <c r="T254" s="445" t="s">
        <v>2846</v>
      </c>
    </row>
    <row r="255" customFormat="false" ht="12.75" hidden="false" customHeight="false" outlineLevel="0" collapsed="false">
      <c r="A255" s="345" t="n">
        <v>237</v>
      </c>
      <c r="B255" s="446"/>
      <c r="C255" s="447"/>
      <c r="D255" s="447"/>
      <c r="E255" s="448" t="s">
        <v>3104</v>
      </c>
      <c r="F255" s="469"/>
      <c r="G255" s="469"/>
      <c r="H255" s="469"/>
      <c r="I255" s="469"/>
      <c r="J255" s="469"/>
      <c r="K255" s="469"/>
      <c r="L255" s="469"/>
      <c r="M255" s="450"/>
      <c r="N255" s="469"/>
      <c r="O255" s="469"/>
      <c r="P255" s="469"/>
      <c r="Q255" s="469"/>
      <c r="R255" s="469"/>
      <c r="S255" s="469"/>
      <c r="T255" s="470"/>
    </row>
    <row r="256" customFormat="false" ht="31.5" hidden="false" customHeight="true" outlineLevel="0" collapsed="false">
      <c r="A256" s="345" t="n">
        <v>238</v>
      </c>
      <c r="B256" s="359" t="n">
        <v>3242</v>
      </c>
      <c r="C256" s="360" t="s">
        <v>3105</v>
      </c>
      <c r="D256" s="361"/>
      <c r="E256" s="452" t="s">
        <v>2360</v>
      </c>
      <c r="F256" s="379" t="s">
        <v>3106</v>
      </c>
      <c r="G256" s="380" t="str">
        <f aca="false">HYPERLINK("http://www.gardenbulbs.ru/images/summer_CL/thumbnails/"&amp;C256&amp;".jpg","фото")</f>
        <v>фото</v>
      </c>
      <c r="H256" s="453"/>
      <c r="I256" s="471" t="s">
        <v>3107</v>
      </c>
      <c r="J256" s="374" t="s">
        <v>2369</v>
      </c>
      <c r="K256" s="455" t="s">
        <v>289</v>
      </c>
      <c r="L256" s="456" t="n">
        <v>10</v>
      </c>
      <c r="M256" s="391" t="n">
        <v>184.4</v>
      </c>
      <c r="N256" s="371"/>
      <c r="O256" s="372" t="n">
        <f aca="false">IF(ISERROR(N256*M256),0,N256*M256)</f>
        <v>0</v>
      </c>
      <c r="P256" s="373" t="n">
        <v>4607109951446</v>
      </c>
      <c r="Q256" s="374"/>
      <c r="R256" s="375" t="n">
        <f aca="false">ROUND(M256/L256,2)</f>
        <v>18.44</v>
      </c>
      <c r="S256" s="376" t="s">
        <v>3105</v>
      </c>
      <c r="T256" s="377" t="s">
        <v>3108</v>
      </c>
    </row>
    <row r="257" customFormat="false" ht="31.5" hidden="false" customHeight="true" outlineLevel="0" collapsed="false">
      <c r="A257" s="345" t="n">
        <v>239</v>
      </c>
      <c r="B257" s="460" t="n">
        <v>1352</v>
      </c>
      <c r="C257" s="383" t="s">
        <v>3109</v>
      </c>
      <c r="D257" s="384"/>
      <c r="E257" s="385" t="s">
        <v>2360</v>
      </c>
      <c r="F257" s="386" t="s">
        <v>3110</v>
      </c>
      <c r="G257" s="387" t="str">
        <f aca="false">HYPERLINK("http://www.gardenbulbs.ru/images/summer_CL/thumbnails/"&amp;C257&amp;".jpg","фото")</f>
        <v>фото</v>
      </c>
      <c r="H257" s="388"/>
      <c r="I257" s="398" t="s">
        <v>3111</v>
      </c>
      <c r="J257" s="235" t="s">
        <v>2404</v>
      </c>
      <c r="K257" s="236" t="s">
        <v>289</v>
      </c>
      <c r="L257" s="390" t="n">
        <v>10</v>
      </c>
      <c r="M257" s="370" t="n">
        <v>172</v>
      </c>
      <c r="N257" s="392"/>
      <c r="O257" s="372" t="n">
        <f aca="false">IF(ISERROR(N257*M257),0,N257*M257)</f>
        <v>0</v>
      </c>
      <c r="P257" s="393" t="n">
        <v>4607109962640</v>
      </c>
      <c r="Q257" s="235"/>
      <c r="R257" s="375" t="n">
        <f aca="false">ROUND(M257/L257,2)</f>
        <v>17.2</v>
      </c>
      <c r="S257" s="394" t="s">
        <v>3109</v>
      </c>
      <c r="T257" s="395" t="s">
        <v>3108</v>
      </c>
    </row>
    <row r="258" customFormat="false" ht="53.25" hidden="false" customHeight="true" outlineLevel="0" collapsed="false">
      <c r="A258" s="345" t="n">
        <v>240</v>
      </c>
      <c r="B258" s="396" t="n">
        <v>3258</v>
      </c>
      <c r="C258" s="383" t="s">
        <v>3112</v>
      </c>
      <c r="D258" s="384"/>
      <c r="E258" s="401" t="s">
        <v>2360</v>
      </c>
      <c r="F258" s="386" t="s">
        <v>3113</v>
      </c>
      <c r="G258" s="387" t="str">
        <f aca="false">HYPERLINK("http://www.gardenbulbs.ru/images/summer_CL/thumbnails/"&amp;C258&amp;".jpg","фото")</f>
        <v>фото</v>
      </c>
      <c r="H258" s="388"/>
      <c r="I258" s="422" t="s">
        <v>3114</v>
      </c>
      <c r="J258" s="235" t="s">
        <v>2369</v>
      </c>
      <c r="K258" s="408" t="s">
        <v>289</v>
      </c>
      <c r="L258" s="390" t="n">
        <v>10</v>
      </c>
      <c r="M258" s="370" t="n">
        <v>194.7</v>
      </c>
      <c r="N258" s="392"/>
      <c r="O258" s="372" t="n">
        <f aca="false">IF(ISERROR(N258*M258),0,N258*M258)</f>
        <v>0</v>
      </c>
      <c r="P258" s="393" t="n">
        <v>4607109951422</v>
      </c>
      <c r="Q258" s="235"/>
      <c r="R258" s="375" t="n">
        <f aca="false">ROUND(M258/L258,2)</f>
        <v>19.47</v>
      </c>
      <c r="S258" s="394" t="s">
        <v>3112</v>
      </c>
      <c r="T258" s="395" t="s">
        <v>3108</v>
      </c>
    </row>
    <row r="259" customFormat="false" ht="24" hidden="false" customHeight="true" outlineLevel="0" collapsed="false">
      <c r="A259" s="345" t="n">
        <v>241</v>
      </c>
      <c r="B259" s="396" t="n">
        <v>3259</v>
      </c>
      <c r="C259" s="383" t="s">
        <v>3115</v>
      </c>
      <c r="D259" s="384"/>
      <c r="E259" s="385" t="s">
        <v>2360</v>
      </c>
      <c r="F259" s="386" t="s">
        <v>3116</v>
      </c>
      <c r="G259" s="387" t="str">
        <f aca="false">HYPERLINK("http://www.gardenbulbs.ru/images/summer_CL/thumbnails/"&amp;C259&amp;".jpg","фото")</f>
        <v>фото</v>
      </c>
      <c r="H259" s="388"/>
      <c r="I259" s="389" t="s">
        <v>378</v>
      </c>
      <c r="J259" s="235" t="s">
        <v>2404</v>
      </c>
      <c r="K259" s="236" t="s">
        <v>289</v>
      </c>
      <c r="L259" s="390" t="n">
        <v>10</v>
      </c>
      <c r="M259" s="370" t="n">
        <v>225.7</v>
      </c>
      <c r="N259" s="392"/>
      <c r="O259" s="372" t="n">
        <f aca="false">IF(ISERROR(N259*M259),0,N259*M259)</f>
        <v>0</v>
      </c>
      <c r="P259" s="393" t="n">
        <v>4607109951415</v>
      </c>
      <c r="Q259" s="235"/>
      <c r="R259" s="375" t="n">
        <f aca="false">ROUND(M259/L259,2)</f>
        <v>22.57</v>
      </c>
      <c r="S259" s="394" t="s">
        <v>3115</v>
      </c>
      <c r="T259" s="395" t="s">
        <v>3108</v>
      </c>
    </row>
    <row r="260" customFormat="false" ht="24" hidden="false" customHeight="true" outlineLevel="0" collapsed="false">
      <c r="A260" s="345" t="n">
        <v>242</v>
      </c>
      <c r="B260" s="396" t="n">
        <v>6026</v>
      </c>
      <c r="C260" s="383" t="s">
        <v>3117</v>
      </c>
      <c r="D260" s="384"/>
      <c r="E260" s="385" t="s">
        <v>2360</v>
      </c>
      <c r="F260" s="397" t="s">
        <v>3118</v>
      </c>
      <c r="G260" s="387" t="str">
        <f aca="false">HYPERLINK("http://www.gardenbulbs.ru/images/summer_CL/thumbnails/"&amp;C260&amp;".jpg","фото")</f>
        <v>фото</v>
      </c>
      <c r="H260" s="388"/>
      <c r="I260" s="398" t="s">
        <v>3119</v>
      </c>
      <c r="J260" s="235" t="s">
        <v>2363</v>
      </c>
      <c r="K260" s="236" t="s">
        <v>289</v>
      </c>
      <c r="L260" s="390" t="n">
        <v>10</v>
      </c>
      <c r="M260" s="370" t="n">
        <v>236</v>
      </c>
      <c r="N260" s="392"/>
      <c r="O260" s="372" t="n">
        <f aca="false">IF(ISERROR(N260*M260),0,N260*M260)</f>
        <v>0</v>
      </c>
      <c r="P260" s="393" t="n">
        <v>4607109959510</v>
      </c>
      <c r="Q260" s="235"/>
      <c r="R260" s="375" t="n">
        <f aca="false">ROUND(M260/L260,2)</f>
        <v>23.6</v>
      </c>
      <c r="S260" s="394" t="s">
        <v>3117</v>
      </c>
      <c r="T260" s="395" t="s">
        <v>3108</v>
      </c>
    </row>
    <row r="261" customFormat="false" ht="24" hidden="false" customHeight="true" outlineLevel="0" collapsed="false">
      <c r="A261" s="345" t="n">
        <v>243</v>
      </c>
      <c r="B261" s="396" t="n">
        <v>2949</v>
      </c>
      <c r="C261" s="383" t="s">
        <v>3120</v>
      </c>
      <c r="D261" s="384"/>
      <c r="E261" s="385" t="s">
        <v>2360</v>
      </c>
      <c r="F261" s="386" t="s">
        <v>3121</v>
      </c>
      <c r="G261" s="387" t="str">
        <f aca="false">HYPERLINK("http://www.gardenbulbs.ru/images/summer_CL/thumbnails/"&amp;C261&amp;".jpg","фото")</f>
        <v>фото</v>
      </c>
      <c r="H261" s="388"/>
      <c r="I261" s="398" t="s">
        <v>3122</v>
      </c>
      <c r="J261" s="235" t="s">
        <v>2404</v>
      </c>
      <c r="K261" s="236" t="s">
        <v>289</v>
      </c>
      <c r="L261" s="390" t="n">
        <v>10</v>
      </c>
      <c r="M261" s="370" t="n">
        <v>194.7</v>
      </c>
      <c r="N261" s="392"/>
      <c r="O261" s="372" t="n">
        <f aca="false">IF(ISERROR(N261*M261),0,N261*M261)</f>
        <v>0</v>
      </c>
      <c r="P261" s="393" t="n">
        <v>4607109985403</v>
      </c>
      <c r="Q261" s="235"/>
      <c r="R261" s="375" t="n">
        <f aca="false">ROUND(M261/L261,2)</f>
        <v>19.47</v>
      </c>
      <c r="S261" s="394" t="s">
        <v>3120</v>
      </c>
      <c r="T261" s="395" t="s">
        <v>3108</v>
      </c>
    </row>
    <row r="262" customFormat="false" ht="24" hidden="false" customHeight="true" outlineLevel="0" collapsed="false">
      <c r="A262" s="345" t="n">
        <v>244</v>
      </c>
      <c r="B262" s="396" t="n">
        <v>3257</v>
      </c>
      <c r="C262" s="383" t="s">
        <v>3123</v>
      </c>
      <c r="D262" s="384"/>
      <c r="E262" s="385" t="s">
        <v>2360</v>
      </c>
      <c r="F262" s="386" t="s">
        <v>3124</v>
      </c>
      <c r="G262" s="387" t="str">
        <f aca="false">HYPERLINK("http://www.gardenbulbs.ru/images/summer_CL/thumbnails/"&amp;C262&amp;".jpg","фото")</f>
        <v>фото</v>
      </c>
      <c r="H262" s="388"/>
      <c r="I262" s="389" t="s">
        <v>3125</v>
      </c>
      <c r="J262" s="235" t="s">
        <v>2363</v>
      </c>
      <c r="K262" s="236" t="s">
        <v>289</v>
      </c>
      <c r="L262" s="390" t="n">
        <v>10</v>
      </c>
      <c r="M262" s="370" t="n">
        <v>163.8</v>
      </c>
      <c r="N262" s="392"/>
      <c r="O262" s="372" t="n">
        <f aca="false">IF(ISERROR(N262*M262),0,N262*M262)</f>
        <v>0</v>
      </c>
      <c r="P262" s="393" t="n">
        <v>4607109951408</v>
      </c>
      <c r="Q262" s="235"/>
      <c r="R262" s="375" t="n">
        <f aca="false">ROUND(M262/L262,2)</f>
        <v>16.38</v>
      </c>
      <c r="S262" s="394" t="s">
        <v>3123</v>
      </c>
      <c r="T262" s="395" t="s">
        <v>3108</v>
      </c>
    </row>
    <row r="263" customFormat="false" ht="24" hidden="false" customHeight="true" outlineLevel="0" collapsed="false">
      <c r="A263" s="345" t="n">
        <v>245</v>
      </c>
      <c r="B263" s="396" t="n">
        <v>7429</v>
      </c>
      <c r="C263" s="383" t="s">
        <v>3126</v>
      </c>
      <c r="D263" s="384"/>
      <c r="E263" s="385" t="s">
        <v>2360</v>
      </c>
      <c r="F263" s="386" t="s">
        <v>3127</v>
      </c>
      <c r="G263" s="387" t="str">
        <f aca="false">HYPERLINK("http://www.gardenbulbs.ru/images/summer_CL/thumbnails/"&amp;C263&amp;".jpg","фото")</f>
        <v>фото</v>
      </c>
      <c r="H263" s="388"/>
      <c r="I263" s="398" t="s">
        <v>3128</v>
      </c>
      <c r="J263" s="235" t="s">
        <v>2404</v>
      </c>
      <c r="K263" s="236" t="s">
        <v>289</v>
      </c>
      <c r="L263" s="390" t="n">
        <v>10</v>
      </c>
      <c r="M263" s="391" t="n">
        <v>266.9</v>
      </c>
      <c r="N263" s="392"/>
      <c r="O263" s="372" t="n">
        <f aca="false">IF(ISERROR(N263*M263),0,N263*M263)</f>
        <v>0</v>
      </c>
      <c r="P263" s="393" t="n">
        <v>4607109939345</v>
      </c>
      <c r="Q263" s="235"/>
      <c r="R263" s="375" t="n">
        <f aca="false">ROUND(M263/L263,2)</f>
        <v>26.69</v>
      </c>
      <c r="S263" s="394" t="s">
        <v>3126</v>
      </c>
      <c r="T263" s="395" t="s">
        <v>3108</v>
      </c>
    </row>
    <row r="264" customFormat="false" ht="24" hidden="false" customHeight="true" outlineLevel="0" collapsed="false">
      <c r="A264" s="345" t="n">
        <v>246</v>
      </c>
      <c r="B264" s="396" t="n">
        <v>2399</v>
      </c>
      <c r="C264" s="383" t="s">
        <v>3129</v>
      </c>
      <c r="D264" s="384"/>
      <c r="E264" s="385" t="s">
        <v>2360</v>
      </c>
      <c r="F264" s="386" t="s">
        <v>3130</v>
      </c>
      <c r="G264" s="387" t="str">
        <f aca="false">HYPERLINK("http://www.gardenbulbs.ru/images/summer_CL/thumbnails/"&amp;C264&amp;".jpg","фото")</f>
        <v>фото</v>
      </c>
      <c r="H264" s="388"/>
      <c r="I264" s="398" t="s">
        <v>3131</v>
      </c>
      <c r="J264" s="235" t="s">
        <v>2404</v>
      </c>
      <c r="K264" s="236" t="s">
        <v>289</v>
      </c>
      <c r="L264" s="390" t="n">
        <v>10</v>
      </c>
      <c r="M264" s="370" t="n">
        <v>174.1</v>
      </c>
      <c r="N264" s="392"/>
      <c r="O264" s="372" t="n">
        <f aca="false">IF(ISERROR(N264*M264),0,N264*M264)</f>
        <v>0</v>
      </c>
      <c r="P264" s="393" t="n">
        <v>4607109966624</v>
      </c>
      <c r="Q264" s="235"/>
      <c r="R264" s="375" t="n">
        <f aca="false">ROUND(M264/L264,2)</f>
        <v>17.41</v>
      </c>
      <c r="S264" s="394" t="s">
        <v>3129</v>
      </c>
      <c r="T264" s="395" t="s">
        <v>3108</v>
      </c>
    </row>
    <row r="265" customFormat="false" ht="24" hidden="false" customHeight="true" outlineLevel="0" collapsed="false">
      <c r="A265" s="345" t="n">
        <v>247</v>
      </c>
      <c r="B265" s="396" t="n">
        <v>2447</v>
      </c>
      <c r="C265" s="383" t="s">
        <v>3132</v>
      </c>
      <c r="D265" s="384"/>
      <c r="E265" s="385" t="s">
        <v>2360</v>
      </c>
      <c r="F265" s="386" t="s">
        <v>3133</v>
      </c>
      <c r="G265" s="387" t="str">
        <f aca="false">HYPERLINK("http://www.gardenbulbs.ru/images/summer_CL/thumbnails/"&amp;C265&amp;".jpg","фото")</f>
        <v>фото</v>
      </c>
      <c r="H265" s="388"/>
      <c r="I265" s="398" t="s">
        <v>3134</v>
      </c>
      <c r="J265" s="235" t="s">
        <v>2404</v>
      </c>
      <c r="K265" s="236" t="s">
        <v>289</v>
      </c>
      <c r="L265" s="390" t="n">
        <v>10</v>
      </c>
      <c r="M265" s="391" t="n">
        <v>184.4</v>
      </c>
      <c r="N265" s="392"/>
      <c r="O265" s="372" t="n">
        <f aca="false">IF(ISERROR(N265*M265),0,N265*M265)</f>
        <v>0</v>
      </c>
      <c r="P265" s="393" t="n">
        <v>4607109966631</v>
      </c>
      <c r="Q265" s="235"/>
      <c r="R265" s="375" t="n">
        <f aca="false">ROUND(M265/L265,2)</f>
        <v>18.44</v>
      </c>
      <c r="S265" s="394" t="s">
        <v>3132</v>
      </c>
      <c r="T265" s="395" t="s">
        <v>3108</v>
      </c>
    </row>
    <row r="266" customFormat="false" ht="24" hidden="false" customHeight="true" outlineLevel="0" collapsed="false">
      <c r="A266" s="345" t="n">
        <v>248</v>
      </c>
      <c r="B266" s="396" t="n">
        <v>1354</v>
      </c>
      <c r="C266" s="383" t="s">
        <v>3135</v>
      </c>
      <c r="D266" s="384"/>
      <c r="E266" s="385" t="s">
        <v>2360</v>
      </c>
      <c r="F266" s="386" t="s">
        <v>3136</v>
      </c>
      <c r="G266" s="387" t="str">
        <f aca="false">HYPERLINK("http://www.gardenbulbs.ru/images/summer_CL/thumbnails/"&amp;C266&amp;".jpg","фото")</f>
        <v>фото</v>
      </c>
      <c r="H266" s="388"/>
      <c r="I266" s="398" t="s">
        <v>3137</v>
      </c>
      <c r="J266" s="235" t="s">
        <v>2404</v>
      </c>
      <c r="K266" s="236" t="s">
        <v>289</v>
      </c>
      <c r="L266" s="390" t="n">
        <v>10</v>
      </c>
      <c r="M266" s="370" t="n">
        <v>174.1</v>
      </c>
      <c r="N266" s="392"/>
      <c r="O266" s="372" t="n">
        <f aca="false">IF(ISERROR(N266*M266),0,N266*M266)</f>
        <v>0</v>
      </c>
      <c r="P266" s="393" t="n">
        <v>4607109962947</v>
      </c>
      <c r="Q266" s="235"/>
      <c r="R266" s="375" t="n">
        <f aca="false">ROUND(M266/L266,2)</f>
        <v>17.41</v>
      </c>
      <c r="S266" s="394" t="s">
        <v>3135</v>
      </c>
      <c r="T266" s="395" t="s">
        <v>3108</v>
      </c>
    </row>
    <row r="267" customFormat="false" ht="25.5" hidden="false" customHeight="false" outlineLevel="0" collapsed="false">
      <c r="A267" s="345" t="n">
        <v>249</v>
      </c>
      <c r="B267" s="396" t="n">
        <v>2450</v>
      </c>
      <c r="C267" s="383" t="s">
        <v>3138</v>
      </c>
      <c r="D267" s="384"/>
      <c r="E267" s="385" t="s">
        <v>2360</v>
      </c>
      <c r="F267" s="386" t="s">
        <v>3139</v>
      </c>
      <c r="G267" s="387" t="str">
        <f aca="false">HYPERLINK("http://www.gardenbulbs.ru/images/summer_CL/thumbnails/"&amp;C267&amp;".jpg","фото")</f>
        <v>фото</v>
      </c>
      <c r="H267" s="388"/>
      <c r="I267" s="398" t="s">
        <v>3140</v>
      </c>
      <c r="J267" s="235" t="s">
        <v>2404</v>
      </c>
      <c r="K267" s="236" t="s">
        <v>289</v>
      </c>
      <c r="L267" s="390" t="n">
        <v>10</v>
      </c>
      <c r="M267" s="370" t="n">
        <v>153.5</v>
      </c>
      <c r="N267" s="392"/>
      <c r="O267" s="372" t="n">
        <f aca="false">IF(ISERROR(N267*M267),0,N267*M267)</f>
        <v>0</v>
      </c>
      <c r="P267" s="393" t="n">
        <v>4607109966648</v>
      </c>
      <c r="Q267" s="235"/>
      <c r="R267" s="375" t="n">
        <f aca="false">ROUND(M267/L267,2)</f>
        <v>15.35</v>
      </c>
      <c r="S267" s="394" t="s">
        <v>3138</v>
      </c>
      <c r="T267" s="395" t="s">
        <v>3108</v>
      </c>
    </row>
    <row r="268" customFormat="false" ht="25.5" hidden="false" customHeight="false" outlineLevel="0" collapsed="false">
      <c r="A268" s="345" t="n">
        <v>250</v>
      </c>
      <c r="B268" s="396" t="n">
        <v>3390</v>
      </c>
      <c r="C268" s="383" t="s">
        <v>3141</v>
      </c>
      <c r="D268" s="384"/>
      <c r="E268" s="385" t="s">
        <v>2360</v>
      </c>
      <c r="F268" s="386" t="s">
        <v>3142</v>
      </c>
      <c r="G268" s="387" t="str">
        <f aca="false">HYPERLINK("http://www.gardenbulbs.ru/images/summer_CL/thumbnails/"&amp;C268&amp;".jpg","фото")</f>
        <v>фото</v>
      </c>
      <c r="H268" s="388"/>
      <c r="I268" s="389" t="s">
        <v>3143</v>
      </c>
      <c r="J268" s="235" t="s">
        <v>2404</v>
      </c>
      <c r="K268" s="236" t="s">
        <v>289</v>
      </c>
      <c r="L268" s="390" t="n">
        <v>10</v>
      </c>
      <c r="M268" s="370" t="n">
        <v>256.6</v>
      </c>
      <c r="N268" s="392"/>
      <c r="O268" s="372" t="n">
        <f aca="false">IF(ISERROR(N268*M268),0,N268*M268)</f>
        <v>0</v>
      </c>
      <c r="P268" s="393" t="n">
        <v>4607109951385</v>
      </c>
      <c r="Q268" s="235"/>
      <c r="R268" s="375" t="n">
        <f aca="false">ROUND(M268/L268,2)</f>
        <v>25.66</v>
      </c>
      <c r="S268" s="394" t="s">
        <v>3141</v>
      </c>
      <c r="T268" s="395" t="s">
        <v>3108</v>
      </c>
    </row>
    <row r="269" customFormat="false" ht="25.5" hidden="false" customHeight="false" outlineLevel="0" collapsed="false">
      <c r="A269" s="345" t="n">
        <v>251</v>
      </c>
      <c r="B269" s="396" t="n">
        <v>7430</v>
      </c>
      <c r="C269" s="383" t="s">
        <v>3144</v>
      </c>
      <c r="D269" s="384"/>
      <c r="E269" s="385" t="s">
        <v>2360</v>
      </c>
      <c r="F269" s="386" t="s">
        <v>3145</v>
      </c>
      <c r="G269" s="387" t="str">
        <f aca="false">HYPERLINK("http://www.gardenbulbs.ru/images/summer_CL/thumbnails/"&amp;C269&amp;".jpg","фото")</f>
        <v>фото</v>
      </c>
      <c r="H269" s="388"/>
      <c r="I269" s="398" t="s">
        <v>3146</v>
      </c>
      <c r="J269" s="235" t="s">
        <v>2363</v>
      </c>
      <c r="K269" s="236" t="s">
        <v>289</v>
      </c>
      <c r="L269" s="390" t="n">
        <v>10</v>
      </c>
      <c r="M269" s="370" t="n">
        <v>225.7</v>
      </c>
      <c r="N269" s="392"/>
      <c r="O269" s="372" t="n">
        <f aca="false">IF(ISERROR(N269*M269),0,N269*M269)</f>
        <v>0</v>
      </c>
      <c r="P269" s="393" t="n">
        <v>4607109939338</v>
      </c>
      <c r="Q269" s="235"/>
      <c r="R269" s="375" t="n">
        <f aca="false">ROUND(M269/L269,2)</f>
        <v>22.57</v>
      </c>
      <c r="S269" s="394" t="s">
        <v>3144</v>
      </c>
      <c r="T269" s="395" t="s">
        <v>3108</v>
      </c>
    </row>
    <row r="270" customFormat="false" ht="25.5" hidden="false" customHeight="false" outlineLevel="0" collapsed="false">
      <c r="A270" s="345" t="n">
        <v>252</v>
      </c>
      <c r="B270" s="396" t="n">
        <v>11683</v>
      </c>
      <c r="C270" s="383" t="s">
        <v>3147</v>
      </c>
      <c r="D270" s="384"/>
      <c r="E270" s="418" t="s">
        <v>2360</v>
      </c>
      <c r="F270" s="411" t="s">
        <v>3148</v>
      </c>
      <c r="G270" s="365" t="str">
        <f aca="false">HYPERLINK("http://www.gardenbulbs.ru/images/summer_CL/thumbnails/"&amp;C270&amp;".jpg","фото")</f>
        <v>фото</v>
      </c>
      <c r="H270" s="412"/>
      <c r="I270" s="419" t="s">
        <v>3149</v>
      </c>
      <c r="J270" s="367" t="s">
        <v>2369</v>
      </c>
      <c r="K270" s="430" t="s">
        <v>289</v>
      </c>
      <c r="L270" s="390" t="n">
        <v>10</v>
      </c>
      <c r="M270" s="391" t="n">
        <v>194.7</v>
      </c>
      <c r="N270" s="392"/>
      <c r="O270" s="372" t="n">
        <f aca="false">IF(ISERROR(N270*M270),0,N270*M270)</f>
        <v>0</v>
      </c>
      <c r="P270" s="393" t="n">
        <v>4607109923764</v>
      </c>
      <c r="Q270" s="235" t="s">
        <v>226</v>
      </c>
      <c r="R270" s="375" t="n">
        <f aca="false">ROUND(M270/L270,2)</f>
        <v>19.47</v>
      </c>
      <c r="S270" s="394" t="s">
        <v>3147</v>
      </c>
      <c r="T270" s="395" t="s">
        <v>3108</v>
      </c>
    </row>
    <row r="271" customFormat="false" ht="51" hidden="false" customHeight="false" outlineLevel="0" collapsed="false">
      <c r="A271" s="345" t="n">
        <v>253</v>
      </c>
      <c r="B271" s="396" t="n">
        <v>3386</v>
      </c>
      <c r="C271" s="383" t="s">
        <v>3150</v>
      </c>
      <c r="D271" s="384"/>
      <c r="E271" s="385" t="s">
        <v>2360</v>
      </c>
      <c r="F271" s="386" t="s">
        <v>3151</v>
      </c>
      <c r="G271" s="387" t="str">
        <f aca="false">HYPERLINK("http://www.gardenbulbs.ru/images/summer_CL/thumbnails/"&amp;C271&amp;".jpg","фото")</f>
        <v>фото</v>
      </c>
      <c r="H271" s="388"/>
      <c r="I271" s="398" t="s">
        <v>3152</v>
      </c>
      <c r="J271" s="235" t="s">
        <v>2369</v>
      </c>
      <c r="K271" s="236" t="s">
        <v>289</v>
      </c>
      <c r="L271" s="390" t="n">
        <v>10</v>
      </c>
      <c r="M271" s="370" t="n">
        <v>246.3</v>
      </c>
      <c r="N271" s="392"/>
      <c r="O271" s="372" t="n">
        <f aca="false">IF(ISERROR(N271*M271),0,N271*M271)</f>
        <v>0</v>
      </c>
      <c r="P271" s="393" t="n">
        <v>4607109951460</v>
      </c>
      <c r="Q271" s="235"/>
      <c r="R271" s="375" t="n">
        <f aca="false">ROUND(M271/L271,2)</f>
        <v>24.63</v>
      </c>
      <c r="S271" s="394" t="s">
        <v>3150</v>
      </c>
      <c r="T271" s="395" t="s">
        <v>3108</v>
      </c>
    </row>
    <row r="272" customFormat="false" ht="30" hidden="false" customHeight="true" outlineLevel="0" collapsed="false">
      <c r="A272" s="345" t="n">
        <v>254</v>
      </c>
      <c r="B272" s="396" t="n">
        <v>7431</v>
      </c>
      <c r="C272" s="383" t="s">
        <v>3153</v>
      </c>
      <c r="D272" s="384"/>
      <c r="E272" s="385" t="s">
        <v>2360</v>
      </c>
      <c r="F272" s="386" t="s">
        <v>3154</v>
      </c>
      <c r="G272" s="387" t="str">
        <f aca="false">HYPERLINK("http://www.gardenbulbs.ru/images/summer_CL/thumbnails/"&amp;C272&amp;".jpg","фото")</f>
        <v>фото</v>
      </c>
      <c r="H272" s="388"/>
      <c r="I272" s="398" t="s">
        <v>3155</v>
      </c>
      <c r="J272" s="235" t="s">
        <v>2404</v>
      </c>
      <c r="K272" s="236" t="s">
        <v>289</v>
      </c>
      <c r="L272" s="390" t="n">
        <v>10</v>
      </c>
      <c r="M272" s="370" t="n">
        <v>180.3</v>
      </c>
      <c r="N272" s="392"/>
      <c r="O272" s="372" t="n">
        <f aca="false">IF(ISERROR(N272*M272),0,N272*M272)</f>
        <v>0</v>
      </c>
      <c r="P272" s="393" t="n">
        <v>4607109939321</v>
      </c>
      <c r="Q272" s="235"/>
      <c r="R272" s="375" t="n">
        <f aca="false">ROUND(M272/L272,2)</f>
        <v>18.03</v>
      </c>
      <c r="S272" s="394" t="s">
        <v>3153</v>
      </c>
      <c r="T272" s="395" t="s">
        <v>3108</v>
      </c>
    </row>
    <row r="273" customFormat="false" ht="30" hidden="false" customHeight="true" outlineLevel="0" collapsed="false">
      <c r="A273" s="345" t="n">
        <v>255</v>
      </c>
      <c r="B273" s="396" t="n">
        <v>11682</v>
      </c>
      <c r="C273" s="383" t="s">
        <v>3156</v>
      </c>
      <c r="D273" s="384"/>
      <c r="E273" s="418" t="s">
        <v>2360</v>
      </c>
      <c r="F273" s="411" t="s">
        <v>3157</v>
      </c>
      <c r="G273" s="365" t="str">
        <f aca="false">HYPERLINK("http://www.gardenbulbs.ru/images/summer_CL/thumbnails/"&amp;C273&amp;".jpg","фото")</f>
        <v>фото</v>
      </c>
      <c r="H273" s="412"/>
      <c r="I273" s="419" t="s">
        <v>3158</v>
      </c>
      <c r="J273" s="367" t="s">
        <v>2369</v>
      </c>
      <c r="K273" s="430" t="s">
        <v>289</v>
      </c>
      <c r="L273" s="390" t="n">
        <v>10</v>
      </c>
      <c r="M273" s="391" t="n">
        <v>194.7</v>
      </c>
      <c r="N273" s="392"/>
      <c r="O273" s="372" t="n">
        <f aca="false">IF(ISERROR(N273*M273),0,N273*M273)</f>
        <v>0</v>
      </c>
      <c r="P273" s="393" t="n">
        <v>4607109923771</v>
      </c>
      <c r="Q273" s="235" t="s">
        <v>226</v>
      </c>
      <c r="R273" s="375" t="n">
        <f aca="false">ROUND(M273/L273,2)</f>
        <v>19.47</v>
      </c>
      <c r="S273" s="394" t="s">
        <v>3156</v>
      </c>
      <c r="T273" s="395" t="s">
        <v>3108</v>
      </c>
    </row>
    <row r="274" customFormat="false" ht="30" hidden="false" customHeight="true" outlineLevel="0" collapsed="false">
      <c r="A274" s="345" t="n">
        <v>256</v>
      </c>
      <c r="B274" s="396" t="n">
        <v>3288</v>
      </c>
      <c r="C274" s="383" t="s">
        <v>3159</v>
      </c>
      <c r="D274" s="384"/>
      <c r="E274" s="385" t="s">
        <v>2360</v>
      </c>
      <c r="F274" s="386" t="s">
        <v>3160</v>
      </c>
      <c r="G274" s="387" t="str">
        <f aca="false">HYPERLINK("http://www.gardenbulbs.ru/images/summer_CL/thumbnails/"&amp;C274&amp;".jpg","фото")</f>
        <v>фото</v>
      </c>
      <c r="H274" s="388"/>
      <c r="I274" s="389" t="s">
        <v>3161</v>
      </c>
      <c r="J274" s="235" t="s">
        <v>2404</v>
      </c>
      <c r="K274" s="236" t="s">
        <v>289</v>
      </c>
      <c r="L274" s="390" t="n">
        <v>10</v>
      </c>
      <c r="M274" s="370" t="n">
        <v>194.7</v>
      </c>
      <c r="N274" s="392"/>
      <c r="O274" s="372" t="n">
        <f aca="false">IF(ISERROR(N274*M274),0,N274*M274)</f>
        <v>0</v>
      </c>
      <c r="P274" s="393" t="n">
        <v>4607109951354</v>
      </c>
      <c r="Q274" s="235"/>
      <c r="R274" s="375" t="n">
        <f aca="false">ROUND(M274/L274,2)</f>
        <v>19.47</v>
      </c>
      <c r="S274" s="394" t="s">
        <v>3159</v>
      </c>
      <c r="T274" s="395" t="s">
        <v>3108</v>
      </c>
    </row>
    <row r="275" customFormat="false" ht="30" hidden="false" customHeight="true" outlineLevel="0" collapsed="false">
      <c r="A275" s="345" t="n">
        <v>257</v>
      </c>
      <c r="B275" s="396" t="n">
        <v>6028</v>
      </c>
      <c r="C275" s="383" t="s">
        <v>3162</v>
      </c>
      <c r="D275" s="384"/>
      <c r="E275" s="385" t="s">
        <v>2360</v>
      </c>
      <c r="F275" s="397" t="s">
        <v>3163</v>
      </c>
      <c r="G275" s="387" t="str">
        <f aca="false">HYPERLINK("http://www.gardenbulbs.ru/images/summer_CL/thumbnails/"&amp;C275&amp;".jpg","фото")</f>
        <v>фото</v>
      </c>
      <c r="H275" s="388"/>
      <c r="I275" s="398" t="s">
        <v>3164</v>
      </c>
      <c r="J275" s="235" t="s">
        <v>2363</v>
      </c>
      <c r="K275" s="236" t="s">
        <v>289</v>
      </c>
      <c r="L275" s="390" t="n">
        <v>10</v>
      </c>
      <c r="M275" s="370" t="n">
        <v>163.8</v>
      </c>
      <c r="N275" s="392"/>
      <c r="O275" s="372" t="n">
        <f aca="false">IF(ISERROR(N275*M275),0,N275*M275)</f>
        <v>0</v>
      </c>
      <c r="P275" s="393" t="n">
        <v>4607109961810</v>
      </c>
      <c r="Q275" s="235"/>
      <c r="R275" s="375" t="n">
        <f aca="false">ROUND(M275/L275,2)</f>
        <v>16.38</v>
      </c>
      <c r="S275" s="394" t="s">
        <v>3165</v>
      </c>
      <c r="T275" s="395" t="s">
        <v>3108</v>
      </c>
    </row>
    <row r="276" customFormat="false" ht="30" hidden="false" customHeight="true" outlineLevel="0" collapsed="false">
      <c r="A276" s="345" t="n">
        <v>258</v>
      </c>
      <c r="B276" s="396" t="n">
        <v>3318</v>
      </c>
      <c r="C276" s="383" t="s">
        <v>3166</v>
      </c>
      <c r="D276" s="384"/>
      <c r="E276" s="385" t="s">
        <v>2360</v>
      </c>
      <c r="F276" s="386" t="s">
        <v>3167</v>
      </c>
      <c r="G276" s="387" t="str">
        <f aca="false">HYPERLINK("http://www.gardenbulbs.ru/images/summer_CL/thumbnails/"&amp;C276&amp;".jpg","фото")</f>
        <v>фото</v>
      </c>
      <c r="H276" s="388"/>
      <c r="I276" s="389" t="s">
        <v>3168</v>
      </c>
      <c r="J276" s="235" t="s">
        <v>2404</v>
      </c>
      <c r="K276" s="236" t="s">
        <v>289</v>
      </c>
      <c r="L276" s="390" t="n">
        <v>10</v>
      </c>
      <c r="M276" s="391" t="n">
        <v>174.1</v>
      </c>
      <c r="N276" s="392"/>
      <c r="O276" s="372" t="n">
        <f aca="false">IF(ISERROR(N276*M276),0,N276*M276)</f>
        <v>0</v>
      </c>
      <c r="P276" s="393" t="n">
        <v>4607109951347</v>
      </c>
      <c r="Q276" s="235"/>
      <c r="R276" s="375" t="n">
        <f aca="false">ROUND(M276/L276,2)</f>
        <v>17.41</v>
      </c>
      <c r="S276" s="394" t="s">
        <v>3166</v>
      </c>
      <c r="T276" s="395" t="s">
        <v>3108</v>
      </c>
    </row>
    <row r="277" customFormat="false" ht="30" hidden="false" customHeight="true" outlineLevel="0" collapsed="false">
      <c r="A277" s="345" t="n">
        <v>259</v>
      </c>
      <c r="B277" s="396" t="n">
        <v>2623</v>
      </c>
      <c r="C277" s="383" t="s">
        <v>3169</v>
      </c>
      <c r="D277" s="384"/>
      <c r="E277" s="385" t="s">
        <v>2360</v>
      </c>
      <c r="F277" s="386" t="s">
        <v>3170</v>
      </c>
      <c r="G277" s="387" t="str">
        <f aca="false">HYPERLINK("http://www.gardenbulbs.ru/images/summer_CL/thumbnails/"&amp;C277&amp;".jpg","фото")</f>
        <v>фото</v>
      </c>
      <c r="H277" s="388"/>
      <c r="I277" s="398" t="s">
        <v>3171</v>
      </c>
      <c r="J277" s="235" t="s">
        <v>2369</v>
      </c>
      <c r="K277" s="236" t="s">
        <v>289</v>
      </c>
      <c r="L277" s="390" t="n">
        <v>10</v>
      </c>
      <c r="M277" s="391" t="n">
        <v>163.8</v>
      </c>
      <c r="N277" s="392"/>
      <c r="O277" s="372" t="n">
        <f aca="false">IF(ISERROR(N277*M277),0,N277*M277)</f>
        <v>0</v>
      </c>
      <c r="P277" s="393" t="n">
        <v>4607109956557</v>
      </c>
      <c r="Q277" s="235"/>
      <c r="R277" s="375" t="n">
        <f aca="false">ROUND(M277/L277,2)</f>
        <v>16.38</v>
      </c>
      <c r="S277" s="394" t="s">
        <v>3169</v>
      </c>
      <c r="T277" s="395" t="s">
        <v>3108</v>
      </c>
    </row>
    <row r="278" customFormat="false" ht="30" hidden="false" customHeight="true" outlineLevel="0" collapsed="false">
      <c r="A278" s="345" t="n">
        <v>260</v>
      </c>
      <c r="B278" s="396" t="n">
        <v>6029</v>
      </c>
      <c r="C278" s="383" t="s">
        <v>3172</v>
      </c>
      <c r="D278" s="384"/>
      <c r="E278" s="385" t="s">
        <v>2360</v>
      </c>
      <c r="F278" s="397" t="s">
        <v>3173</v>
      </c>
      <c r="G278" s="387" t="str">
        <f aca="false">HYPERLINK("http://www.gardenbulbs.ru/images/summer_CL/thumbnails/"&amp;C278&amp;".jpg","фото")</f>
        <v>фото</v>
      </c>
      <c r="H278" s="388"/>
      <c r="I278" s="398" t="s">
        <v>3174</v>
      </c>
      <c r="J278" s="235" t="s">
        <v>2363</v>
      </c>
      <c r="K278" s="236" t="s">
        <v>289</v>
      </c>
      <c r="L278" s="390" t="n">
        <v>10</v>
      </c>
      <c r="M278" s="370" t="n">
        <v>163.8</v>
      </c>
      <c r="N278" s="392"/>
      <c r="O278" s="372" t="n">
        <f aca="false">IF(ISERROR(N278*M278),0,N278*M278)</f>
        <v>0</v>
      </c>
      <c r="P278" s="393" t="n">
        <v>4607109947159</v>
      </c>
      <c r="Q278" s="235"/>
      <c r="R278" s="375" t="n">
        <f aca="false">ROUND(M278/L278,2)</f>
        <v>16.38</v>
      </c>
      <c r="S278" s="394" t="s">
        <v>3172</v>
      </c>
      <c r="T278" s="395" t="s">
        <v>3108</v>
      </c>
    </row>
    <row r="279" customFormat="false" ht="30" hidden="false" customHeight="true" outlineLevel="0" collapsed="false">
      <c r="A279" s="345" t="n">
        <v>261</v>
      </c>
      <c r="B279" s="396" t="n">
        <v>3327</v>
      </c>
      <c r="C279" s="383" t="s">
        <v>3175</v>
      </c>
      <c r="D279" s="384"/>
      <c r="E279" s="385" t="s">
        <v>2360</v>
      </c>
      <c r="F279" s="386" t="s">
        <v>3176</v>
      </c>
      <c r="G279" s="387" t="str">
        <f aca="false">HYPERLINK("http://www.gardenbulbs.ru/images/summer_CL/thumbnails/"&amp;C279&amp;".jpg","фото")</f>
        <v>фото</v>
      </c>
      <c r="H279" s="388"/>
      <c r="I279" s="398" t="s">
        <v>835</v>
      </c>
      <c r="J279" s="235" t="s">
        <v>2363</v>
      </c>
      <c r="K279" s="236" t="s">
        <v>289</v>
      </c>
      <c r="L279" s="390" t="n">
        <v>10</v>
      </c>
      <c r="M279" s="370" t="n">
        <v>163.8</v>
      </c>
      <c r="N279" s="392"/>
      <c r="O279" s="372" t="n">
        <f aca="false">IF(ISERROR(N279*M279),0,N279*M279)</f>
        <v>0</v>
      </c>
      <c r="P279" s="393" t="n">
        <v>4607109951323</v>
      </c>
      <c r="Q279" s="235"/>
      <c r="R279" s="375" t="n">
        <f aca="false">ROUND(M279/L279,2)</f>
        <v>16.38</v>
      </c>
      <c r="S279" s="394" t="s">
        <v>3175</v>
      </c>
      <c r="T279" s="395" t="s">
        <v>3108</v>
      </c>
    </row>
    <row r="280" customFormat="false" ht="30" hidden="false" customHeight="true" outlineLevel="0" collapsed="false">
      <c r="A280" s="345" t="n">
        <v>262</v>
      </c>
      <c r="B280" s="396" t="n">
        <v>1357</v>
      </c>
      <c r="C280" s="383" t="s">
        <v>3177</v>
      </c>
      <c r="D280" s="384"/>
      <c r="E280" s="385" t="s">
        <v>2360</v>
      </c>
      <c r="F280" s="386" t="s">
        <v>3178</v>
      </c>
      <c r="G280" s="387" t="str">
        <f aca="false">HYPERLINK("http://www.gardenbulbs.ru/images/summer_CL/thumbnails/"&amp;C280&amp;".jpg","фото")</f>
        <v>фото</v>
      </c>
      <c r="H280" s="388"/>
      <c r="I280" s="398" t="s">
        <v>3179</v>
      </c>
      <c r="J280" s="235" t="s">
        <v>2404</v>
      </c>
      <c r="K280" s="236" t="s">
        <v>289</v>
      </c>
      <c r="L280" s="390" t="n">
        <v>10</v>
      </c>
      <c r="M280" s="370" t="n">
        <v>190.6</v>
      </c>
      <c r="N280" s="392"/>
      <c r="O280" s="372" t="n">
        <f aca="false">IF(ISERROR(N280*M280),0,N280*M280)</f>
        <v>0</v>
      </c>
      <c r="P280" s="393" t="n">
        <v>4607109963197</v>
      </c>
      <c r="Q280" s="235"/>
      <c r="R280" s="375" t="n">
        <f aca="false">ROUND(M280/L280,2)</f>
        <v>19.06</v>
      </c>
      <c r="S280" s="394" t="s">
        <v>3177</v>
      </c>
      <c r="T280" s="395" t="s">
        <v>3108</v>
      </c>
    </row>
    <row r="281" customFormat="false" ht="30" hidden="false" customHeight="true" outlineLevel="0" collapsed="false">
      <c r="A281" s="345" t="n">
        <v>263</v>
      </c>
      <c r="B281" s="396" t="n">
        <v>2425</v>
      </c>
      <c r="C281" s="383" t="s">
        <v>3180</v>
      </c>
      <c r="D281" s="384"/>
      <c r="E281" s="385" t="s">
        <v>2360</v>
      </c>
      <c r="F281" s="386" t="s">
        <v>3181</v>
      </c>
      <c r="G281" s="387" t="str">
        <f aca="false">HYPERLINK("http://www.gardenbulbs.ru/images/summer_CL/thumbnails/"&amp;C281&amp;".jpg","фото")</f>
        <v>фото</v>
      </c>
      <c r="H281" s="388"/>
      <c r="I281" s="398" t="s">
        <v>3182</v>
      </c>
      <c r="J281" s="235" t="s">
        <v>2404</v>
      </c>
      <c r="K281" s="236" t="s">
        <v>289</v>
      </c>
      <c r="L281" s="390" t="n">
        <v>10</v>
      </c>
      <c r="M281" s="370" t="n">
        <v>163.8</v>
      </c>
      <c r="N281" s="392"/>
      <c r="O281" s="372" t="n">
        <f aca="false">IF(ISERROR(N281*M281),0,N281*M281)</f>
        <v>0</v>
      </c>
      <c r="P281" s="393" t="n">
        <v>4607109966679</v>
      </c>
      <c r="Q281" s="235"/>
      <c r="R281" s="375" t="n">
        <f aca="false">ROUND(M281/L281,2)</f>
        <v>16.38</v>
      </c>
      <c r="S281" s="394" t="s">
        <v>3180</v>
      </c>
      <c r="T281" s="395" t="s">
        <v>3108</v>
      </c>
    </row>
    <row r="282" customFormat="false" ht="30" hidden="false" customHeight="true" outlineLevel="0" collapsed="false">
      <c r="A282" s="345" t="n">
        <v>264</v>
      </c>
      <c r="B282" s="396" t="n">
        <v>3355</v>
      </c>
      <c r="C282" s="383" t="s">
        <v>3183</v>
      </c>
      <c r="D282" s="384"/>
      <c r="E282" s="385" t="s">
        <v>2360</v>
      </c>
      <c r="F282" s="386" t="s">
        <v>3184</v>
      </c>
      <c r="G282" s="387" t="str">
        <f aca="false">HYPERLINK("http://www.gardenbulbs.ru/images/summer_CL/thumbnails/"&amp;C282&amp;".jpg","фото")</f>
        <v>фото</v>
      </c>
      <c r="H282" s="388"/>
      <c r="I282" s="389" t="s">
        <v>3185</v>
      </c>
      <c r="J282" s="235" t="s">
        <v>2363</v>
      </c>
      <c r="K282" s="236" t="s">
        <v>289</v>
      </c>
      <c r="L282" s="390" t="n">
        <v>10</v>
      </c>
      <c r="M282" s="370" t="n">
        <v>157.6</v>
      </c>
      <c r="N282" s="392"/>
      <c r="O282" s="372" t="n">
        <f aca="false">IF(ISERROR(N282*M282),0,N282*M282)</f>
        <v>0</v>
      </c>
      <c r="P282" s="393" t="n">
        <v>4607109951286</v>
      </c>
      <c r="Q282" s="235"/>
      <c r="R282" s="375" t="n">
        <f aca="false">ROUND(M282/L282,2)</f>
        <v>15.76</v>
      </c>
      <c r="S282" s="394" t="s">
        <v>3183</v>
      </c>
      <c r="T282" s="395" t="s">
        <v>3108</v>
      </c>
    </row>
    <row r="283" customFormat="false" ht="30" hidden="false" customHeight="true" outlineLevel="0" collapsed="false">
      <c r="A283" s="345" t="n">
        <v>265</v>
      </c>
      <c r="B283" s="396" t="n">
        <v>6091</v>
      </c>
      <c r="C283" s="383" t="s">
        <v>3186</v>
      </c>
      <c r="D283" s="384"/>
      <c r="E283" s="385" t="s">
        <v>2360</v>
      </c>
      <c r="F283" s="386" t="s">
        <v>3187</v>
      </c>
      <c r="G283" s="387" t="str">
        <f aca="false">HYPERLINK("http://www.gardenbulbs.ru/images/summer_CL/thumbnails/"&amp;C283&amp;".jpg","фото")</f>
        <v>фото</v>
      </c>
      <c r="H283" s="388"/>
      <c r="I283" s="398" t="s">
        <v>3188</v>
      </c>
      <c r="J283" s="235" t="s">
        <v>3089</v>
      </c>
      <c r="K283" s="236" t="s">
        <v>289</v>
      </c>
      <c r="L283" s="390" t="n">
        <v>10</v>
      </c>
      <c r="M283" s="370" t="n">
        <v>167.9</v>
      </c>
      <c r="N283" s="392"/>
      <c r="O283" s="372" t="n">
        <f aca="false">IF(ISERROR(N283*M283),0,N283*M283)</f>
        <v>0</v>
      </c>
      <c r="P283" s="393" t="n">
        <v>4607109935125</v>
      </c>
      <c r="Q283" s="235"/>
      <c r="R283" s="375" t="n">
        <f aca="false">ROUND(M283/L283,2)</f>
        <v>16.79</v>
      </c>
      <c r="S283" s="394" t="s">
        <v>3186</v>
      </c>
      <c r="T283" s="395" t="s">
        <v>3108</v>
      </c>
    </row>
    <row r="284" customFormat="false" ht="30" hidden="false" customHeight="true" outlineLevel="0" collapsed="false">
      <c r="A284" s="345" t="n">
        <v>266</v>
      </c>
      <c r="B284" s="396" t="n">
        <v>2428</v>
      </c>
      <c r="C284" s="383" t="s">
        <v>3189</v>
      </c>
      <c r="D284" s="384"/>
      <c r="E284" s="385" t="s">
        <v>2360</v>
      </c>
      <c r="F284" s="386" t="s">
        <v>3190</v>
      </c>
      <c r="G284" s="387" t="str">
        <f aca="false">HYPERLINK("http://www.gardenbulbs.ru/images/summer_CL/thumbnails/"&amp;C284&amp;".jpg","фото")</f>
        <v>фото</v>
      </c>
      <c r="H284" s="388"/>
      <c r="I284" s="398" t="s">
        <v>2813</v>
      </c>
      <c r="J284" s="235" t="s">
        <v>2404</v>
      </c>
      <c r="K284" s="236" t="s">
        <v>289</v>
      </c>
      <c r="L284" s="390" t="n">
        <v>10</v>
      </c>
      <c r="M284" s="391" t="n">
        <v>184.4</v>
      </c>
      <c r="N284" s="392"/>
      <c r="O284" s="372" t="n">
        <f aca="false">IF(ISERROR(N284*M284),0,N284*M284)</f>
        <v>0</v>
      </c>
      <c r="P284" s="393" t="n">
        <v>4607109966686</v>
      </c>
      <c r="Q284" s="235"/>
      <c r="R284" s="375" t="n">
        <f aca="false">ROUND(M284/L284,2)</f>
        <v>18.44</v>
      </c>
      <c r="S284" s="394" t="s">
        <v>3189</v>
      </c>
      <c r="T284" s="395" t="s">
        <v>3108</v>
      </c>
    </row>
    <row r="285" customFormat="false" ht="30" hidden="false" customHeight="true" outlineLevel="0" collapsed="false">
      <c r="A285" s="345" t="n">
        <v>267</v>
      </c>
      <c r="B285" s="396" t="n">
        <v>2632</v>
      </c>
      <c r="C285" s="383" t="s">
        <v>3191</v>
      </c>
      <c r="D285" s="384"/>
      <c r="E285" s="385" t="s">
        <v>2360</v>
      </c>
      <c r="F285" s="386" t="s">
        <v>3192</v>
      </c>
      <c r="G285" s="387" t="str">
        <f aca="false">HYPERLINK("http://www.gardenbulbs.ru/images/summer_CL/thumbnails/"&amp;C285&amp;".jpg","фото")</f>
        <v>фото</v>
      </c>
      <c r="H285" s="388"/>
      <c r="I285" s="398" t="s">
        <v>3185</v>
      </c>
      <c r="J285" s="235" t="s">
        <v>2404</v>
      </c>
      <c r="K285" s="236" t="s">
        <v>289</v>
      </c>
      <c r="L285" s="390" t="n">
        <v>10</v>
      </c>
      <c r="M285" s="370" t="n">
        <v>172</v>
      </c>
      <c r="N285" s="392"/>
      <c r="O285" s="372" t="n">
        <f aca="false">IF(ISERROR(N285*M285),0,N285*M285)</f>
        <v>0</v>
      </c>
      <c r="P285" s="393" t="n">
        <v>4607109956670</v>
      </c>
      <c r="Q285" s="235"/>
      <c r="R285" s="375" t="n">
        <f aca="false">ROUND(M285/L285,2)</f>
        <v>17.2</v>
      </c>
      <c r="S285" s="394" t="s">
        <v>3191</v>
      </c>
      <c r="T285" s="395" t="s">
        <v>3108</v>
      </c>
    </row>
    <row r="286" customFormat="false" ht="51" hidden="false" customHeight="false" outlineLevel="0" collapsed="false">
      <c r="A286" s="345" t="n">
        <v>268</v>
      </c>
      <c r="B286" s="396" t="n">
        <v>3310</v>
      </c>
      <c r="C286" s="383" t="s">
        <v>3193</v>
      </c>
      <c r="D286" s="384"/>
      <c r="E286" s="385" t="s">
        <v>2360</v>
      </c>
      <c r="F286" s="386" t="s">
        <v>3194</v>
      </c>
      <c r="G286" s="387" t="str">
        <f aca="false">HYPERLINK("http://www.gardenbulbs.ru/images/summer_CL/thumbnails/"&amp;C286&amp;".jpg","фото")</f>
        <v>фото</v>
      </c>
      <c r="H286" s="388"/>
      <c r="I286" s="400" t="s">
        <v>3195</v>
      </c>
      <c r="J286" s="235" t="s">
        <v>2404</v>
      </c>
      <c r="K286" s="236" t="s">
        <v>289</v>
      </c>
      <c r="L286" s="390" t="n">
        <v>10</v>
      </c>
      <c r="M286" s="370" t="n">
        <v>163.8</v>
      </c>
      <c r="N286" s="392"/>
      <c r="O286" s="372" t="n">
        <f aca="false">IF(ISERROR(N286*M286),0,N286*M286)</f>
        <v>0</v>
      </c>
      <c r="P286" s="393" t="n">
        <v>4607109950326</v>
      </c>
      <c r="Q286" s="367"/>
      <c r="R286" s="375" t="n">
        <f aca="false">ROUND(M286/L286,2)</f>
        <v>16.38</v>
      </c>
      <c r="S286" s="394" t="s">
        <v>3193</v>
      </c>
      <c r="T286" s="395" t="s">
        <v>3108</v>
      </c>
    </row>
    <row r="287" customFormat="false" ht="27" hidden="false" customHeight="true" outlineLevel="0" collapsed="false">
      <c r="A287" s="345" t="n">
        <v>269</v>
      </c>
      <c r="B287" s="396" t="n">
        <v>3375</v>
      </c>
      <c r="C287" s="383" t="s">
        <v>3196</v>
      </c>
      <c r="D287" s="384"/>
      <c r="E287" s="385" t="s">
        <v>2360</v>
      </c>
      <c r="F287" s="386" t="s">
        <v>3197</v>
      </c>
      <c r="G287" s="387" t="str">
        <f aca="false">HYPERLINK("http://www.gardenbulbs.ru/images/summer_CL/thumbnails/"&amp;C287&amp;".jpg","фото")</f>
        <v>фото</v>
      </c>
      <c r="H287" s="388"/>
      <c r="I287" s="389" t="s">
        <v>3198</v>
      </c>
      <c r="J287" s="235" t="s">
        <v>2369</v>
      </c>
      <c r="K287" s="236" t="s">
        <v>289</v>
      </c>
      <c r="L287" s="390" t="n">
        <v>10</v>
      </c>
      <c r="M287" s="370" t="n">
        <v>174.1</v>
      </c>
      <c r="N287" s="392"/>
      <c r="O287" s="372" t="n">
        <f aca="false">IF(ISERROR(N287*M287),0,N287*M287)</f>
        <v>0</v>
      </c>
      <c r="P287" s="393" t="n">
        <v>4607109951255</v>
      </c>
      <c r="Q287" s="235"/>
      <c r="R287" s="375" t="n">
        <f aca="false">ROUND(M287/L287,2)</f>
        <v>17.41</v>
      </c>
      <c r="S287" s="394" t="s">
        <v>3196</v>
      </c>
      <c r="T287" s="395" t="s">
        <v>3108</v>
      </c>
    </row>
    <row r="288" customFormat="false" ht="27" hidden="false" customHeight="true" outlineLevel="0" collapsed="false">
      <c r="A288" s="345" t="n">
        <v>270</v>
      </c>
      <c r="B288" s="396" t="n">
        <v>930</v>
      </c>
      <c r="C288" s="383" t="s">
        <v>3199</v>
      </c>
      <c r="D288" s="384"/>
      <c r="E288" s="385" t="s">
        <v>2360</v>
      </c>
      <c r="F288" s="386" t="s">
        <v>3200</v>
      </c>
      <c r="G288" s="387" t="str">
        <f aca="false">HYPERLINK("http://www.gardenbulbs.ru/images/summer_CL/thumbnails/"&amp;C288&amp;".jpg","фото")</f>
        <v>фото</v>
      </c>
      <c r="H288" s="388"/>
      <c r="I288" s="398" t="s">
        <v>3201</v>
      </c>
      <c r="J288" s="235" t="s">
        <v>3089</v>
      </c>
      <c r="K288" s="236" t="s">
        <v>289</v>
      </c>
      <c r="L288" s="390" t="n">
        <v>10</v>
      </c>
      <c r="M288" s="370" t="n">
        <v>215.3</v>
      </c>
      <c r="N288" s="392"/>
      <c r="O288" s="372" t="n">
        <f aca="false">IF(ISERROR(N288*M288),0,N288*M288)</f>
        <v>0</v>
      </c>
      <c r="P288" s="393" t="n">
        <v>4607109956700</v>
      </c>
      <c r="Q288" s="235"/>
      <c r="R288" s="375" t="n">
        <f aca="false">ROUND(M288/L288,2)</f>
        <v>21.53</v>
      </c>
      <c r="S288" s="394" t="s">
        <v>3199</v>
      </c>
      <c r="T288" s="395" t="s">
        <v>3108</v>
      </c>
    </row>
    <row r="289" customFormat="false" ht="27" hidden="false" customHeight="true" outlineLevel="0" collapsed="false">
      <c r="A289" s="345" t="n">
        <v>271</v>
      </c>
      <c r="B289" s="396" t="n">
        <v>3378</v>
      </c>
      <c r="C289" s="383" t="s">
        <v>3202</v>
      </c>
      <c r="D289" s="384"/>
      <c r="E289" s="385" t="s">
        <v>2360</v>
      </c>
      <c r="F289" s="386" t="s">
        <v>3203</v>
      </c>
      <c r="G289" s="387" t="str">
        <f aca="false">HYPERLINK("http://www.gardenbulbs.ru/images/summer_CL/thumbnails/"&amp;C289&amp;".jpg","фото")</f>
        <v>фото</v>
      </c>
      <c r="H289" s="388"/>
      <c r="I289" s="389" t="s">
        <v>3204</v>
      </c>
      <c r="J289" s="235" t="s">
        <v>2369</v>
      </c>
      <c r="K289" s="236" t="s">
        <v>289</v>
      </c>
      <c r="L289" s="390" t="n">
        <v>8</v>
      </c>
      <c r="M289" s="391" t="n">
        <v>207.1</v>
      </c>
      <c r="N289" s="392"/>
      <c r="O289" s="372" t="n">
        <f aca="false">IF(ISERROR(N289*M289),0,N289*M289)</f>
        <v>0</v>
      </c>
      <c r="P289" s="393" t="n">
        <v>4607109951248</v>
      </c>
      <c r="Q289" s="235"/>
      <c r="R289" s="375" t="n">
        <f aca="false">ROUND(M289/L289,2)</f>
        <v>25.89</v>
      </c>
      <c r="S289" s="394" t="s">
        <v>3202</v>
      </c>
      <c r="T289" s="395" t="s">
        <v>3108</v>
      </c>
    </row>
    <row r="290" customFormat="false" ht="51" hidden="false" customHeight="false" outlineLevel="0" collapsed="false">
      <c r="A290" s="345" t="n">
        <v>272</v>
      </c>
      <c r="B290" s="396" t="n">
        <v>2930</v>
      </c>
      <c r="C290" s="383" t="s">
        <v>3205</v>
      </c>
      <c r="D290" s="384"/>
      <c r="E290" s="385" t="s">
        <v>2360</v>
      </c>
      <c r="F290" s="386" t="s">
        <v>3206</v>
      </c>
      <c r="G290" s="387" t="str">
        <f aca="false">HYPERLINK("http://www.gardenbulbs.ru/images/summer_CL/thumbnails/"&amp;C290&amp;".jpg","фото")</f>
        <v>фото</v>
      </c>
      <c r="H290" s="388"/>
      <c r="I290" s="421" t="s">
        <v>3207</v>
      </c>
      <c r="J290" s="235" t="s">
        <v>2404</v>
      </c>
      <c r="K290" s="236" t="s">
        <v>2379</v>
      </c>
      <c r="L290" s="390" t="n">
        <v>5</v>
      </c>
      <c r="M290" s="370" t="n">
        <v>215.3</v>
      </c>
      <c r="N290" s="392"/>
      <c r="O290" s="372" t="n">
        <f aca="false">IF(ISERROR(N290*M290),0,N290*M290)</f>
        <v>0</v>
      </c>
      <c r="P290" s="393" t="n">
        <v>4607109979204</v>
      </c>
      <c r="Q290" s="235"/>
      <c r="R290" s="375" t="n">
        <f aca="false">ROUND(M290/L290,2)</f>
        <v>43.06</v>
      </c>
      <c r="S290" s="394" t="s">
        <v>3205</v>
      </c>
      <c r="T290" s="395" t="s">
        <v>3108</v>
      </c>
    </row>
    <row r="291" customFormat="false" ht="27" hidden="false" customHeight="true" outlineLevel="0" collapsed="false">
      <c r="A291" s="345" t="n">
        <v>273</v>
      </c>
      <c r="B291" s="460" t="n">
        <v>1358</v>
      </c>
      <c r="C291" s="383" t="s">
        <v>3208</v>
      </c>
      <c r="D291" s="384"/>
      <c r="E291" s="385" t="s">
        <v>2360</v>
      </c>
      <c r="F291" s="386" t="s">
        <v>3209</v>
      </c>
      <c r="G291" s="387" t="str">
        <f aca="false">HYPERLINK("http://www.gardenbulbs.ru/images/summer_CL/thumbnails/"&amp;C291&amp;".jpg","фото")</f>
        <v>фото</v>
      </c>
      <c r="H291" s="388"/>
      <c r="I291" s="398" t="s">
        <v>390</v>
      </c>
      <c r="J291" s="235" t="s">
        <v>2404</v>
      </c>
      <c r="K291" s="236" t="s">
        <v>289</v>
      </c>
      <c r="L291" s="390" t="n">
        <v>10</v>
      </c>
      <c r="M291" s="370" t="n">
        <v>184.4</v>
      </c>
      <c r="N291" s="392"/>
      <c r="O291" s="372" t="n">
        <f aca="false">IF(ISERROR(N291*M291),0,N291*M291)</f>
        <v>0</v>
      </c>
      <c r="P291" s="393" t="n">
        <v>4607109963418</v>
      </c>
      <c r="Q291" s="235"/>
      <c r="R291" s="375" t="n">
        <f aca="false">ROUND(M291/L291,2)</f>
        <v>18.44</v>
      </c>
      <c r="S291" s="394" t="s">
        <v>3208</v>
      </c>
      <c r="T291" s="395" t="s">
        <v>3108</v>
      </c>
    </row>
    <row r="292" customFormat="false" ht="38.25" hidden="false" customHeight="false" outlineLevel="0" collapsed="false">
      <c r="A292" s="345" t="n">
        <v>274</v>
      </c>
      <c r="B292" s="396" t="n">
        <v>1458</v>
      </c>
      <c r="C292" s="383" t="s">
        <v>3210</v>
      </c>
      <c r="D292" s="384"/>
      <c r="E292" s="385" t="s">
        <v>2360</v>
      </c>
      <c r="F292" s="386" t="s">
        <v>3211</v>
      </c>
      <c r="G292" s="387" t="str">
        <f aca="false">HYPERLINK("http://www.gardenbulbs.ru/images/summer_CL/thumbnails/"&amp;C292&amp;".jpg","фото")</f>
        <v>фото</v>
      </c>
      <c r="H292" s="388"/>
      <c r="I292" s="400" t="s">
        <v>3212</v>
      </c>
      <c r="J292" s="235" t="s">
        <v>2369</v>
      </c>
      <c r="K292" s="236" t="s">
        <v>289</v>
      </c>
      <c r="L292" s="390" t="n">
        <v>10</v>
      </c>
      <c r="M292" s="370" t="n">
        <v>266.9</v>
      </c>
      <c r="N292" s="392"/>
      <c r="O292" s="372" t="n">
        <f aca="false">IF(ISERROR(N292*M292),0,N292*M292)</f>
        <v>0</v>
      </c>
      <c r="P292" s="393" t="n">
        <v>4607109985380</v>
      </c>
      <c r="Q292" s="235"/>
      <c r="R292" s="375" t="n">
        <f aca="false">ROUND(M292/L292,2)</f>
        <v>26.69</v>
      </c>
      <c r="S292" s="394" t="s">
        <v>3210</v>
      </c>
      <c r="T292" s="395" t="s">
        <v>3108</v>
      </c>
    </row>
    <row r="293" customFormat="false" ht="38.25" hidden="false" customHeight="false" outlineLevel="0" collapsed="false">
      <c r="A293" s="345" t="n">
        <v>275</v>
      </c>
      <c r="B293" s="396" t="n">
        <v>5812</v>
      </c>
      <c r="C293" s="383" t="s">
        <v>3213</v>
      </c>
      <c r="D293" s="384"/>
      <c r="E293" s="385" t="s">
        <v>2360</v>
      </c>
      <c r="F293" s="386" t="s">
        <v>3214</v>
      </c>
      <c r="G293" s="387" t="str">
        <f aca="false">HYPERLINK("http://www.gardenbulbs.ru/images/summer_CL/thumbnails/"&amp;C293&amp;".jpg","фото")</f>
        <v>фото</v>
      </c>
      <c r="H293" s="388"/>
      <c r="I293" s="398" t="s">
        <v>3215</v>
      </c>
      <c r="J293" s="235" t="s">
        <v>2369</v>
      </c>
      <c r="K293" s="236" t="s">
        <v>289</v>
      </c>
      <c r="L293" s="390" t="n">
        <v>10</v>
      </c>
      <c r="M293" s="391" t="n">
        <v>225.7</v>
      </c>
      <c r="N293" s="392"/>
      <c r="O293" s="372" t="n">
        <f aca="false">IF(ISERROR(N293*M293),0,N293*M293)</f>
        <v>0</v>
      </c>
      <c r="P293" s="393" t="n">
        <v>4607109935057</v>
      </c>
      <c r="Q293" s="367"/>
      <c r="R293" s="375" t="n">
        <f aca="false">ROUND(M293/L293,2)</f>
        <v>22.57</v>
      </c>
      <c r="S293" s="394" t="s">
        <v>3213</v>
      </c>
      <c r="T293" s="395" t="s">
        <v>3108</v>
      </c>
    </row>
    <row r="294" customFormat="false" ht="27.75" hidden="false" customHeight="true" outlineLevel="0" collapsed="false">
      <c r="A294" s="345" t="n">
        <v>276</v>
      </c>
      <c r="B294" s="396" t="n">
        <v>3387</v>
      </c>
      <c r="C294" s="383" t="s">
        <v>3216</v>
      </c>
      <c r="D294" s="384"/>
      <c r="E294" s="385" t="s">
        <v>2360</v>
      </c>
      <c r="F294" s="386" t="s">
        <v>3217</v>
      </c>
      <c r="G294" s="387" t="str">
        <f aca="false">HYPERLINK("http://www.gardenbulbs.ru/images/summer_CL/thumbnails/"&amp;C294&amp;".jpg","фото")</f>
        <v>фото</v>
      </c>
      <c r="H294" s="388"/>
      <c r="I294" s="389" t="s">
        <v>390</v>
      </c>
      <c r="J294" s="235" t="s">
        <v>2363</v>
      </c>
      <c r="K294" s="236" t="s">
        <v>289</v>
      </c>
      <c r="L294" s="390" t="n">
        <v>10</v>
      </c>
      <c r="M294" s="370" t="n">
        <v>200.9</v>
      </c>
      <c r="N294" s="392"/>
      <c r="O294" s="372" t="n">
        <f aca="false">IF(ISERROR(N294*M294),0,N294*M294)</f>
        <v>0</v>
      </c>
      <c r="P294" s="393" t="n">
        <v>4607109951224</v>
      </c>
      <c r="Q294" s="235"/>
      <c r="R294" s="375" t="n">
        <f aca="false">ROUND(M294/L294,2)</f>
        <v>20.09</v>
      </c>
      <c r="S294" s="394" t="s">
        <v>3216</v>
      </c>
      <c r="T294" s="395" t="s">
        <v>3108</v>
      </c>
    </row>
    <row r="295" customFormat="false" ht="27.75" hidden="false" customHeight="true" outlineLevel="0" collapsed="false">
      <c r="A295" s="345" t="n">
        <v>277</v>
      </c>
      <c r="B295" s="396" t="n">
        <v>2413</v>
      </c>
      <c r="C295" s="383" t="s">
        <v>3218</v>
      </c>
      <c r="D295" s="384"/>
      <c r="E295" s="385" t="s">
        <v>2360</v>
      </c>
      <c r="F295" s="386" t="s">
        <v>3219</v>
      </c>
      <c r="G295" s="387" t="str">
        <f aca="false">HYPERLINK("http://www.gardenbulbs.ru/images/summer_CL/thumbnails/"&amp;C295&amp;".jpg","фото")</f>
        <v>фото</v>
      </c>
      <c r="H295" s="388"/>
      <c r="I295" s="389" t="s">
        <v>2694</v>
      </c>
      <c r="J295" s="235" t="s">
        <v>2404</v>
      </c>
      <c r="K295" s="236" t="s">
        <v>289</v>
      </c>
      <c r="L295" s="390" t="n">
        <v>10</v>
      </c>
      <c r="M295" s="391" t="n">
        <v>174.1</v>
      </c>
      <c r="N295" s="392"/>
      <c r="O295" s="372" t="n">
        <f aca="false">IF(ISERROR(N295*M295),0,N295*M295)</f>
        <v>0</v>
      </c>
      <c r="P295" s="393" t="n">
        <v>4607109966693</v>
      </c>
      <c r="Q295" s="235"/>
      <c r="R295" s="375" t="n">
        <f aca="false">ROUND(M295/L295,2)</f>
        <v>17.41</v>
      </c>
      <c r="S295" s="394" t="s">
        <v>3218</v>
      </c>
      <c r="T295" s="395" t="s">
        <v>3108</v>
      </c>
    </row>
    <row r="296" customFormat="false" ht="25.5" hidden="false" customHeight="false" outlineLevel="0" collapsed="false">
      <c r="A296" s="345" t="n">
        <v>278</v>
      </c>
      <c r="B296" s="431" t="n">
        <v>6064</v>
      </c>
      <c r="C296" s="432" t="s">
        <v>3220</v>
      </c>
      <c r="D296" s="433"/>
      <c r="E296" s="434" t="s">
        <v>2360</v>
      </c>
      <c r="F296" s="435" t="s">
        <v>3221</v>
      </c>
      <c r="G296" s="436" t="str">
        <f aca="false">HYPERLINK("http://www.gardenbulbs.ru/images/summer_CL/thumbnails/"&amp;C296&amp;".jpg","фото")</f>
        <v>фото</v>
      </c>
      <c r="H296" s="437"/>
      <c r="I296" s="462" t="s">
        <v>3222</v>
      </c>
      <c r="J296" s="439" t="s">
        <v>2369</v>
      </c>
      <c r="K296" s="440" t="s">
        <v>289</v>
      </c>
      <c r="L296" s="441" t="n">
        <v>10</v>
      </c>
      <c r="M296" s="391" t="n">
        <v>178.2</v>
      </c>
      <c r="N296" s="442"/>
      <c r="O296" s="372" t="n">
        <f aca="false">IF(ISERROR(N296*M296),0,N296*M296)</f>
        <v>0</v>
      </c>
      <c r="P296" s="443" t="n">
        <v>4607109935378</v>
      </c>
      <c r="Q296" s="439"/>
      <c r="R296" s="375" t="n">
        <f aca="false">ROUND(M296/L296,2)</f>
        <v>17.82</v>
      </c>
      <c r="S296" s="444" t="s">
        <v>3220</v>
      </c>
      <c r="T296" s="445" t="s">
        <v>3108</v>
      </c>
    </row>
    <row r="297" customFormat="false" ht="12.75" hidden="false" customHeight="false" outlineLevel="0" collapsed="false">
      <c r="A297" s="345" t="n">
        <v>279</v>
      </c>
      <c r="B297" s="446"/>
      <c r="C297" s="447"/>
      <c r="D297" s="447"/>
      <c r="E297" s="448" t="s">
        <v>3223</v>
      </c>
      <c r="F297" s="449"/>
      <c r="G297" s="449"/>
      <c r="H297" s="449"/>
      <c r="I297" s="449"/>
      <c r="J297" s="449"/>
      <c r="K297" s="449"/>
      <c r="L297" s="449"/>
      <c r="M297" s="450"/>
      <c r="N297" s="449"/>
      <c r="O297" s="449"/>
      <c r="P297" s="449"/>
      <c r="Q297" s="449"/>
      <c r="R297" s="449"/>
      <c r="S297" s="449"/>
      <c r="T297" s="451"/>
    </row>
    <row r="298" customFormat="false" ht="30" hidden="false" customHeight="true" outlineLevel="0" collapsed="false">
      <c r="A298" s="345" t="n">
        <v>280</v>
      </c>
      <c r="B298" s="359" t="n">
        <v>3247</v>
      </c>
      <c r="C298" s="360" t="s">
        <v>3224</v>
      </c>
      <c r="D298" s="361"/>
      <c r="E298" s="452" t="s">
        <v>2360</v>
      </c>
      <c r="F298" s="379" t="s">
        <v>3225</v>
      </c>
      <c r="G298" s="380" t="str">
        <f aca="false">HYPERLINK("http://www.gardenbulbs.ru/images/summer_CL/thumbnails/"&amp;C298&amp;".jpg","фото")</f>
        <v>фото</v>
      </c>
      <c r="H298" s="453"/>
      <c r="I298" s="454" t="s">
        <v>3226</v>
      </c>
      <c r="J298" s="374" t="s">
        <v>2656</v>
      </c>
      <c r="K298" s="455" t="s">
        <v>289</v>
      </c>
      <c r="L298" s="456" t="n">
        <v>10</v>
      </c>
      <c r="M298" s="370" t="n">
        <v>170</v>
      </c>
      <c r="N298" s="371"/>
      <c r="O298" s="372" t="n">
        <f aca="false">IF(ISERROR(N298*M298),0,N298*M298)</f>
        <v>0</v>
      </c>
      <c r="P298" s="373" t="n">
        <v>4607109951217</v>
      </c>
      <c r="Q298" s="374"/>
      <c r="R298" s="375" t="n">
        <f aca="false">ROUND(M298/L298,2)</f>
        <v>17</v>
      </c>
      <c r="S298" s="376" t="s">
        <v>3224</v>
      </c>
      <c r="T298" s="377" t="s">
        <v>3227</v>
      </c>
    </row>
    <row r="299" customFormat="false" ht="25.5" hidden="false" customHeight="false" outlineLevel="0" collapsed="false">
      <c r="A299" s="345" t="n">
        <v>281</v>
      </c>
      <c r="B299" s="396" t="n">
        <v>1359</v>
      </c>
      <c r="C299" s="383" t="s">
        <v>3228</v>
      </c>
      <c r="D299" s="384"/>
      <c r="E299" s="385" t="s">
        <v>2360</v>
      </c>
      <c r="F299" s="386" t="s">
        <v>3229</v>
      </c>
      <c r="G299" s="387" t="str">
        <f aca="false">HYPERLINK("http://www.gardenbulbs.ru/images/summer_CL/thumbnails/"&amp;C299&amp;".jpg","фото")</f>
        <v>фото</v>
      </c>
      <c r="H299" s="388"/>
      <c r="I299" s="400" t="s">
        <v>3230</v>
      </c>
      <c r="J299" s="235" t="s">
        <v>2363</v>
      </c>
      <c r="K299" s="236" t="s">
        <v>289</v>
      </c>
      <c r="L299" s="390" t="n">
        <v>10</v>
      </c>
      <c r="M299" s="370" t="n">
        <v>227.7</v>
      </c>
      <c r="N299" s="392"/>
      <c r="O299" s="372" t="n">
        <f aca="false">IF(ISERROR(N299*M299),0,N299*M299)</f>
        <v>0</v>
      </c>
      <c r="P299" s="393" t="n">
        <v>4607109962688</v>
      </c>
      <c r="Q299" s="235"/>
      <c r="R299" s="375" t="n">
        <f aca="false">ROUND(M299/L299,2)</f>
        <v>22.77</v>
      </c>
      <c r="S299" s="394" t="s">
        <v>3228</v>
      </c>
      <c r="T299" s="395" t="s">
        <v>3227</v>
      </c>
    </row>
    <row r="300" customFormat="false" ht="15.75" hidden="false" customHeight="false" outlineLevel="0" collapsed="false">
      <c r="A300" s="345" t="n">
        <v>282</v>
      </c>
      <c r="B300" s="396" t="n">
        <v>2608</v>
      </c>
      <c r="C300" s="383" t="s">
        <v>3231</v>
      </c>
      <c r="D300" s="384"/>
      <c r="E300" s="385" t="s">
        <v>2360</v>
      </c>
      <c r="F300" s="386" t="s">
        <v>3232</v>
      </c>
      <c r="G300" s="387" t="str">
        <f aca="false">HYPERLINK("http://www.gardenbulbs.ru/images/summer_CL/thumbnails/"&amp;C300&amp;".jpg","фото")</f>
        <v>фото</v>
      </c>
      <c r="H300" s="388"/>
      <c r="I300" s="398" t="s">
        <v>3233</v>
      </c>
      <c r="J300" s="235" t="s">
        <v>2363</v>
      </c>
      <c r="K300" s="236" t="s">
        <v>289</v>
      </c>
      <c r="L300" s="390" t="n">
        <v>10</v>
      </c>
      <c r="M300" s="370" t="n">
        <v>194.7</v>
      </c>
      <c r="N300" s="392"/>
      <c r="O300" s="372" t="n">
        <f aca="false">IF(ISERROR(N300*M300),0,N300*M300)</f>
        <v>0</v>
      </c>
      <c r="P300" s="393" t="n">
        <v>4607109956335</v>
      </c>
      <c r="Q300" s="235"/>
      <c r="R300" s="375" t="n">
        <f aca="false">ROUND(M300/L300,2)</f>
        <v>19.47</v>
      </c>
      <c r="S300" s="394" t="s">
        <v>3231</v>
      </c>
      <c r="T300" s="395" t="s">
        <v>3227</v>
      </c>
    </row>
    <row r="301" customFormat="false" ht="30" hidden="false" customHeight="true" outlineLevel="0" collapsed="false">
      <c r="A301" s="345" t="n">
        <v>283</v>
      </c>
      <c r="B301" s="396" t="n">
        <v>1399</v>
      </c>
      <c r="C301" s="383" t="s">
        <v>3234</v>
      </c>
      <c r="D301" s="384"/>
      <c r="E301" s="401" t="s">
        <v>2360</v>
      </c>
      <c r="F301" s="386" t="s">
        <v>3235</v>
      </c>
      <c r="G301" s="387" t="str">
        <f aca="false">HYPERLINK("http://www.gardenbulbs.ru/images/summer_CL/thumbnails/"&amp;C301&amp;".jpg","фото")</f>
        <v>фото</v>
      </c>
      <c r="H301" s="388"/>
      <c r="I301" s="422" t="s">
        <v>3236</v>
      </c>
      <c r="J301" s="235" t="s">
        <v>2656</v>
      </c>
      <c r="K301" s="408" t="s">
        <v>289</v>
      </c>
      <c r="L301" s="390" t="n">
        <v>9</v>
      </c>
      <c r="M301" s="370" t="n">
        <v>129.7</v>
      </c>
      <c r="N301" s="392"/>
      <c r="O301" s="372" t="n">
        <f aca="false">IF(ISERROR(N301*M301),0,N301*M301)</f>
        <v>0</v>
      </c>
      <c r="P301" s="393" t="n">
        <v>4607109950234</v>
      </c>
      <c r="Q301" s="235"/>
      <c r="R301" s="375" t="n">
        <f aca="false">ROUND(M301/L301,2)</f>
        <v>14.41</v>
      </c>
      <c r="S301" s="394" t="s">
        <v>3234</v>
      </c>
      <c r="T301" s="395" t="s">
        <v>3227</v>
      </c>
    </row>
    <row r="302" customFormat="false" ht="15.75" hidden="false" customHeight="false" outlineLevel="0" collapsed="false">
      <c r="A302" s="345" t="n">
        <v>284</v>
      </c>
      <c r="B302" s="396" t="n">
        <v>1360</v>
      </c>
      <c r="C302" s="383" t="s">
        <v>3237</v>
      </c>
      <c r="D302" s="384"/>
      <c r="E302" s="385" t="s">
        <v>2360</v>
      </c>
      <c r="F302" s="386" t="s">
        <v>3238</v>
      </c>
      <c r="G302" s="387" t="str">
        <f aca="false">HYPERLINK("http://www.gardenbulbs.ru/images/summer_CL/thumbnails/"&amp;C302&amp;".jpg","фото")</f>
        <v>фото</v>
      </c>
      <c r="H302" s="388"/>
      <c r="I302" s="398" t="s">
        <v>3239</v>
      </c>
      <c r="J302" s="235" t="s">
        <v>2363</v>
      </c>
      <c r="K302" s="236" t="s">
        <v>289</v>
      </c>
      <c r="L302" s="390" t="n">
        <v>10</v>
      </c>
      <c r="M302" s="370" t="n">
        <v>236</v>
      </c>
      <c r="N302" s="392"/>
      <c r="O302" s="372" t="n">
        <f aca="false">IF(ISERROR(N302*M302),0,N302*M302)</f>
        <v>0</v>
      </c>
      <c r="P302" s="393" t="n">
        <v>4607109962855</v>
      </c>
      <c r="Q302" s="235"/>
      <c r="R302" s="375" t="n">
        <f aca="false">ROUND(M302/L302,2)</f>
        <v>23.6</v>
      </c>
      <c r="S302" s="394" t="s">
        <v>3237</v>
      </c>
      <c r="T302" s="395" t="s">
        <v>3227</v>
      </c>
    </row>
    <row r="303" customFormat="false" ht="25.5" hidden="false" customHeight="false" outlineLevel="0" collapsed="false">
      <c r="A303" s="345" t="n">
        <v>285</v>
      </c>
      <c r="B303" s="396" t="n">
        <v>3377</v>
      </c>
      <c r="C303" s="383" t="s">
        <v>3240</v>
      </c>
      <c r="D303" s="384"/>
      <c r="E303" s="385" t="s">
        <v>2360</v>
      </c>
      <c r="F303" s="386" t="s">
        <v>3241</v>
      </c>
      <c r="G303" s="387" t="str">
        <f aca="false">HYPERLINK("http://www.gardenbulbs.ru/images/summer_CL/thumbnails/"&amp;C303&amp;".jpg","фото")</f>
        <v>фото</v>
      </c>
      <c r="H303" s="388"/>
      <c r="I303" s="398" t="s">
        <v>3242</v>
      </c>
      <c r="J303" s="235" t="s">
        <v>2589</v>
      </c>
      <c r="K303" s="236" t="s">
        <v>289</v>
      </c>
      <c r="L303" s="390" t="n">
        <v>10</v>
      </c>
      <c r="M303" s="391" t="n">
        <v>174.1</v>
      </c>
      <c r="N303" s="392"/>
      <c r="O303" s="372" t="n">
        <f aca="false">IF(ISERROR(N303*M303),0,N303*M303)</f>
        <v>0</v>
      </c>
      <c r="P303" s="393" t="n">
        <v>4607109951194</v>
      </c>
      <c r="Q303" s="235"/>
      <c r="R303" s="375" t="n">
        <f aca="false">ROUND(M303/L303,2)</f>
        <v>17.41</v>
      </c>
      <c r="S303" s="394" t="s">
        <v>3240</v>
      </c>
      <c r="T303" s="395" t="s">
        <v>3227</v>
      </c>
    </row>
    <row r="304" customFormat="false" ht="24" hidden="false" customHeight="true" outlineLevel="0" collapsed="false">
      <c r="A304" s="345" t="n">
        <v>286</v>
      </c>
      <c r="B304" s="396" t="n">
        <v>1361</v>
      </c>
      <c r="C304" s="383" t="s">
        <v>3243</v>
      </c>
      <c r="D304" s="384"/>
      <c r="E304" s="385" t="s">
        <v>2360</v>
      </c>
      <c r="F304" s="386" t="s">
        <v>3244</v>
      </c>
      <c r="G304" s="387" t="str">
        <f aca="false">HYPERLINK("http://www.gardenbulbs.ru/images/summer_CL/thumbnails/"&amp;C304&amp;".jpg","фото")</f>
        <v>фото</v>
      </c>
      <c r="H304" s="388"/>
      <c r="I304" s="398" t="s">
        <v>3245</v>
      </c>
      <c r="J304" s="235" t="s">
        <v>2369</v>
      </c>
      <c r="K304" s="236" t="s">
        <v>289</v>
      </c>
      <c r="L304" s="390" t="n">
        <v>10</v>
      </c>
      <c r="M304" s="391" t="n">
        <v>225.7</v>
      </c>
      <c r="N304" s="392"/>
      <c r="O304" s="372" t="n">
        <f aca="false">IF(ISERROR(N304*M304),0,N304*M304)</f>
        <v>0</v>
      </c>
      <c r="P304" s="393" t="n">
        <v>4607109962954</v>
      </c>
      <c r="Q304" s="235"/>
      <c r="R304" s="375" t="n">
        <f aca="false">ROUND(M304/L304,2)</f>
        <v>22.57</v>
      </c>
      <c r="S304" s="394" t="s">
        <v>3243</v>
      </c>
      <c r="T304" s="395" t="s">
        <v>3227</v>
      </c>
    </row>
    <row r="305" customFormat="false" ht="24" hidden="false" customHeight="true" outlineLevel="0" collapsed="false">
      <c r="A305" s="345" t="n">
        <v>287</v>
      </c>
      <c r="B305" s="396" t="n">
        <v>2406</v>
      </c>
      <c r="C305" s="383" t="s">
        <v>3246</v>
      </c>
      <c r="D305" s="384"/>
      <c r="E305" s="385" t="s">
        <v>2360</v>
      </c>
      <c r="F305" s="386" t="s">
        <v>3247</v>
      </c>
      <c r="G305" s="387" t="str">
        <f aca="false">HYPERLINK("http://www.gardenbulbs.ru/images/summer_CL/thumbnails/"&amp;C305&amp;".jpg","фото")</f>
        <v>фото</v>
      </c>
      <c r="H305" s="388"/>
      <c r="I305" s="398" t="s">
        <v>3248</v>
      </c>
      <c r="J305" s="235" t="s">
        <v>2369</v>
      </c>
      <c r="K305" s="236" t="s">
        <v>289</v>
      </c>
      <c r="L305" s="390" t="n">
        <v>10</v>
      </c>
      <c r="M305" s="370" t="n">
        <v>194.7</v>
      </c>
      <c r="N305" s="392"/>
      <c r="O305" s="372" t="n">
        <f aca="false">IF(ISERROR(N305*M305),0,N305*M305)</f>
        <v>0</v>
      </c>
      <c r="P305" s="393" t="n">
        <v>4607109966730</v>
      </c>
      <c r="Q305" s="235"/>
      <c r="R305" s="375" t="n">
        <f aca="false">ROUND(M305/L305,2)</f>
        <v>19.47</v>
      </c>
      <c r="S305" s="394" t="s">
        <v>3246</v>
      </c>
      <c r="T305" s="395" t="s">
        <v>3227</v>
      </c>
    </row>
    <row r="306" customFormat="false" ht="24" hidden="false" customHeight="true" outlineLevel="0" collapsed="false">
      <c r="A306" s="345" t="n">
        <v>288</v>
      </c>
      <c r="B306" s="396" t="n">
        <v>2619</v>
      </c>
      <c r="C306" s="383" t="s">
        <v>3249</v>
      </c>
      <c r="D306" s="384"/>
      <c r="E306" s="385" t="s">
        <v>2360</v>
      </c>
      <c r="F306" s="386" t="s">
        <v>3250</v>
      </c>
      <c r="G306" s="387" t="str">
        <f aca="false">HYPERLINK("http://www.gardenbulbs.ru/images/summer_CL/thumbnails/"&amp;C306&amp;".jpg","фото")</f>
        <v>фото</v>
      </c>
      <c r="H306" s="388"/>
      <c r="I306" s="398" t="s">
        <v>3251</v>
      </c>
      <c r="J306" s="235" t="s">
        <v>2363</v>
      </c>
      <c r="K306" s="236" t="s">
        <v>289</v>
      </c>
      <c r="L306" s="390" t="n">
        <v>10</v>
      </c>
      <c r="M306" s="370" t="n">
        <v>174.1</v>
      </c>
      <c r="N306" s="392"/>
      <c r="O306" s="372" t="n">
        <f aca="false">IF(ISERROR(N306*M306),0,N306*M306)</f>
        <v>0</v>
      </c>
      <c r="P306" s="393" t="n">
        <v>4607109956465</v>
      </c>
      <c r="Q306" s="235"/>
      <c r="R306" s="375" t="n">
        <f aca="false">ROUND(M306/L306,2)</f>
        <v>17.41</v>
      </c>
      <c r="S306" s="394" t="s">
        <v>3249</v>
      </c>
      <c r="T306" s="395" t="s">
        <v>3227</v>
      </c>
    </row>
    <row r="307" customFormat="false" ht="89.25" hidden="false" customHeight="false" outlineLevel="0" collapsed="false">
      <c r="A307" s="345" t="n">
        <v>289</v>
      </c>
      <c r="B307" s="404" t="n">
        <v>2915</v>
      </c>
      <c r="C307" s="383" t="s">
        <v>3252</v>
      </c>
      <c r="D307" s="384"/>
      <c r="E307" s="416" t="s">
        <v>2360</v>
      </c>
      <c r="F307" s="406" t="s">
        <v>3253</v>
      </c>
      <c r="G307" s="387" t="str">
        <f aca="false">HYPERLINK("http://www.gardenbulbs.ru/images/summer_CL/thumbnails/"&amp;C307&amp;".jpg","фото")</f>
        <v>фото</v>
      </c>
      <c r="H307" s="388"/>
      <c r="I307" s="467" t="s">
        <v>3254</v>
      </c>
      <c r="J307" s="407" t="s">
        <v>2369</v>
      </c>
      <c r="K307" s="236" t="s">
        <v>289</v>
      </c>
      <c r="L307" s="390" t="n">
        <v>10</v>
      </c>
      <c r="M307" s="370" t="n">
        <v>252.5</v>
      </c>
      <c r="N307" s="392"/>
      <c r="O307" s="372" t="n">
        <f aca="false">IF(ISERROR(N307*M307),0,N307*M307)</f>
        <v>0</v>
      </c>
      <c r="P307" s="393" t="n">
        <v>4607109979150</v>
      </c>
      <c r="Q307" s="235"/>
      <c r="R307" s="375" t="n">
        <f aca="false">ROUND(M307/L307,2)</f>
        <v>25.25</v>
      </c>
      <c r="S307" s="394" t="s">
        <v>3252</v>
      </c>
      <c r="T307" s="395" t="s">
        <v>3227</v>
      </c>
    </row>
    <row r="308" customFormat="false" ht="24" hidden="false" customHeight="true" outlineLevel="0" collapsed="false">
      <c r="A308" s="345" t="n">
        <v>290</v>
      </c>
      <c r="B308" s="396" t="n">
        <v>1362</v>
      </c>
      <c r="C308" s="383" t="s">
        <v>3255</v>
      </c>
      <c r="D308" s="384"/>
      <c r="E308" s="385" t="s">
        <v>2360</v>
      </c>
      <c r="F308" s="386" t="s">
        <v>3256</v>
      </c>
      <c r="G308" s="387" t="str">
        <f aca="false">HYPERLINK("http://www.gardenbulbs.ru/images/summer_CL/thumbnails/"&amp;C308&amp;".jpg","фото")</f>
        <v>фото</v>
      </c>
      <c r="H308" s="388"/>
      <c r="I308" s="398" t="s">
        <v>2822</v>
      </c>
      <c r="J308" s="235" t="s">
        <v>2363</v>
      </c>
      <c r="K308" s="236" t="s">
        <v>289</v>
      </c>
      <c r="L308" s="390" t="n">
        <v>10</v>
      </c>
      <c r="M308" s="370" t="n">
        <v>163.8</v>
      </c>
      <c r="N308" s="392"/>
      <c r="O308" s="372" t="n">
        <f aca="false">IF(ISERROR(N308*M308),0,N308*M308)</f>
        <v>0</v>
      </c>
      <c r="P308" s="393" t="n">
        <v>4607109963012</v>
      </c>
      <c r="Q308" s="235"/>
      <c r="R308" s="375" t="n">
        <f aca="false">ROUND(M308/L308,2)</f>
        <v>16.38</v>
      </c>
      <c r="S308" s="394" t="s">
        <v>3255</v>
      </c>
      <c r="T308" s="395" t="s">
        <v>3227</v>
      </c>
    </row>
    <row r="309" customFormat="false" ht="24" hidden="false" customHeight="true" outlineLevel="0" collapsed="false">
      <c r="A309" s="345" t="n">
        <v>291</v>
      </c>
      <c r="B309" s="396" t="n">
        <v>6682</v>
      </c>
      <c r="C309" s="383" t="s">
        <v>3257</v>
      </c>
      <c r="D309" s="384"/>
      <c r="E309" s="416" t="s">
        <v>2360</v>
      </c>
      <c r="F309" s="386" t="s">
        <v>3258</v>
      </c>
      <c r="G309" s="387" t="str">
        <f aca="false">HYPERLINK("http://www.gardenbulbs.ru/images/summer_CL/thumbnails/"&amp;C309&amp;".jpg","фото")</f>
        <v>фото</v>
      </c>
      <c r="H309" s="388"/>
      <c r="I309" s="398" t="s">
        <v>3259</v>
      </c>
      <c r="J309" s="235" t="s">
        <v>2363</v>
      </c>
      <c r="K309" s="408" t="s">
        <v>289</v>
      </c>
      <c r="L309" s="403" t="n">
        <v>10</v>
      </c>
      <c r="M309" s="370" t="n">
        <v>291.7</v>
      </c>
      <c r="N309" s="392"/>
      <c r="O309" s="372" t="n">
        <f aca="false">IF(ISERROR(N309*M309),0,N309*M309)</f>
        <v>0</v>
      </c>
      <c r="P309" s="393" t="n">
        <v>4607109943267</v>
      </c>
      <c r="Q309" s="235"/>
      <c r="R309" s="375" t="n">
        <f aca="false">ROUND(M309/L309,2)</f>
        <v>29.17</v>
      </c>
      <c r="S309" s="394" t="s">
        <v>3257</v>
      </c>
      <c r="T309" s="395" t="s">
        <v>3227</v>
      </c>
    </row>
    <row r="310" customFormat="false" ht="25.5" hidden="false" customHeight="false" outlineLevel="0" collapsed="false">
      <c r="A310" s="345" t="n">
        <v>292</v>
      </c>
      <c r="B310" s="396" t="n">
        <v>3392</v>
      </c>
      <c r="C310" s="383" t="s">
        <v>3260</v>
      </c>
      <c r="D310" s="384"/>
      <c r="E310" s="385" t="s">
        <v>2360</v>
      </c>
      <c r="F310" s="386" t="s">
        <v>3261</v>
      </c>
      <c r="G310" s="387" t="str">
        <f aca="false">HYPERLINK("http://www.gardenbulbs.ru/images/summer_CL/thumbnails/"&amp;C310&amp;".jpg","фото")</f>
        <v>фото</v>
      </c>
      <c r="H310" s="388"/>
      <c r="I310" s="398" t="s">
        <v>3262</v>
      </c>
      <c r="J310" s="235" t="s">
        <v>2369</v>
      </c>
      <c r="K310" s="236" t="s">
        <v>289</v>
      </c>
      <c r="L310" s="390" t="n">
        <v>10</v>
      </c>
      <c r="M310" s="370" t="n">
        <v>246.3</v>
      </c>
      <c r="N310" s="392"/>
      <c r="O310" s="372" t="n">
        <f aca="false">IF(ISERROR(N310*M310),0,N310*M310)</f>
        <v>0</v>
      </c>
      <c r="P310" s="393" t="n">
        <v>4607109951187</v>
      </c>
      <c r="Q310" s="235"/>
      <c r="R310" s="375" t="n">
        <f aca="false">ROUND(M310/L310,2)</f>
        <v>24.63</v>
      </c>
      <c r="S310" s="394" t="s">
        <v>3260</v>
      </c>
      <c r="T310" s="395" t="s">
        <v>3227</v>
      </c>
    </row>
    <row r="311" customFormat="false" ht="15.75" hidden="false" customHeight="false" outlineLevel="0" collapsed="false">
      <c r="A311" s="345" t="n">
        <v>293</v>
      </c>
      <c r="B311" s="396" t="n">
        <v>3299</v>
      </c>
      <c r="C311" s="383" t="s">
        <v>3263</v>
      </c>
      <c r="D311" s="384"/>
      <c r="E311" s="385" t="s">
        <v>2360</v>
      </c>
      <c r="F311" s="386" t="s">
        <v>3264</v>
      </c>
      <c r="G311" s="387" t="str">
        <f aca="false">HYPERLINK("http://www.gardenbulbs.ru/images/summer_CL/thumbnails/"&amp;C311&amp;".jpg","фото")</f>
        <v>фото</v>
      </c>
      <c r="H311" s="388"/>
      <c r="I311" s="398" t="s">
        <v>3265</v>
      </c>
      <c r="J311" s="235" t="s">
        <v>2363</v>
      </c>
      <c r="K311" s="236" t="s">
        <v>289</v>
      </c>
      <c r="L311" s="390" t="n">
        <v>10</v>
      </c>
      <c r="M311" s="370" t="n">
        <v>231.8</v>
      </c>
      <c r="N311" s="392"/>
      <c r="O311" s="372" t="n">
        <f aca="false">IF(ISERROR(N311*M311),0,N311*M311)</f>
        <v>0</v>
      </c>
      <c r="P311" s="393" t="n">
        <v>4607109951170</v>
      </c>
      <c r="Q311" s="235"/>
      <c r="R311" s="375" t="n">
        <f aca="false">ROUND(M311/L311,2)</f>
        <v>23.18</v>
      </c>
      <c r="S311" s="394" t="s">
        <v>3263</v>
      </c>
      <c r="T311" s="395" t="s">
        <v>3227</v>
      </c>
    </row>
    <row r="312" customFormat="false" ht="63.75" hidden="false" customHeight="false" outlineLevel="0" collapsed="false">
      <c r="A312" s="345" t="n">
        <v>294</v>
      </c>
      <c r="B312" s="396" t="n">
        <v>6607</v>
      </c>
      <c r="C312" s="383" t="s">
        <v>3266</v>
      </c>
      <c r="D312" s="384"/>
      <c r="E312" s="385" t="s">
        <v>2360</v>
      </c>
      <c r="F312" s="397" t="s">
        <v>3267</v>
      </c>
      <c r="G312" s="387" t="str">
        <f aca="false">HYPERLINK("http://www.gardenbulbs.ru/images/summer_CL/thumbnails/"&amp;C312&amp;".jpg","фото")</f>
        <v>фото</v>
      </c>
      <c r="H312" s="388"/>
      <c r="I312" s="400" t="s">
        <v>3268</v>
      </c>
      <c r="J312" s="235" t="s">
        <v>2369</v>
      </c>
      <c r="K312" s="236" t="s">
        <v>289</v>
      </c>
      <c r="L312" s="390" t="n">
        <v>10</v>
      </c>
      <c r="M312" s="370" t="n">
        <v>194.7</v>
      </c>
      <c r="N312" s="392"/>
      <c r="O312" s="372" t="n">
        <f aca="false">IF(ISERROR(N312*M312),0,N312*M312)</f>
        <v>0</v>
      </c>
      <c r="P312" s="393" t="n">
        <v>4607109930441</v>
      </c>
      <c r="Q312" s="235"/>
      <c r="R312" s="375" t="n">
        <f aca="false">ROUND(M312/L312,2)</f>
        <v>19.47</v>
      </c>
      <c r="S312" s="394" t="s">
        <v>3266</v>
      </c>
      <c r="T312" s="395" t="s">
        <v>3227</v>
      </c>
    </row>
    <row r="313" customFormat="false" ht="22.5" hidden="false" customHeight="true" outlineLevel="0" collapsed="false">
      <c r="A313" s="345" t="n">
        <v>295</v>
      </c>
      <c r="B313" s="396" t="n">
        <v>3269</v>
      </c>
      <c r="C313" s="383" t="s">
        <v>3269</v>
      </c>
      <c r="D313" s="384"/>
      <c r="E313" s="385" t="s">
        <v>2360</v>
      </c>
      <c r="F313" s="386" t="s">
        <v>3270</v>
      </c>
      <c r="G313" s="387" t="str">
        <f aca="false">HYPERLINK("http://www.gardenbulbs.ru/images/summer_CL/thumbnails/"&amp;C313&amp;".jpg","фото")</f>
        <v>фото</v>
      </c>
      <c r="H313" s="388"/>
      <c r="I313" s="398" t="s">
        <v>3271</v>
      </c>
      <c r="J313" s="235" t="s">
        <v>2363</v>
      </c>
      <c r="K313" s="236" t="s">
        <v>289</v>
      </c>
      <c r="L313" s="390" t="n">
        <v>10</v>
      </c>
      <c r="M313" s="370" t="n">
        <v>203</v>
      </c>
      <c r="N313" s="392"/>
      <c r="O313" s="372" t="n">
        <f aca="false">IF(ISERROR(N313*M313),0,N313*M313)</f>
        <v>0</v>
      </c>
      <c r="P313" s="393" t="n">
        <v>4607109951163</v>
      </c>
      <c r="Q313" s="235"/>
      <c r="R313" s="375" t="n">
        <f aca="false">ROUND(M313/L313,2)</f>
        <v>20.3</v>
      </c>
      <c r="S313" s="394" t="s">
        <v>3272</v>
      </c>
      <c r="T313" s="395" t="s">
        <v>3227</v>
      </c>
    </row>
    <row r="314" customFormat="false" ht="22.5" hidden="false" customHeight="true" outlineLevel="0" collapsed="false">
      <c r="A314" s="345" t="n">
        <v>296</v>
      </c>
      <c r="B314" s="396" t="n">
        <v>1363</v>
      </c>
      <c r="C314" s="383" t="s">
        <v>3273</v>
      </c>
      <c r="D314" s="384"/>
      <c r="E314" s="385" t="s">
        <v>2360</v>
      </c>
      <c r="F314" s="386" t="s">
        <v>3274</v>
      </c>
      <c r="G314" s="387" t="str">
        <f aca="false">HYPERLINK("http://www.gardenbulbs.ru/images/summer_CL/thumbnails/"&amp;C314&amp;".jpg","фото")</f>
        <v>фото</v>
      </c>
      <c r="H314" s="388"/>
      <c r="I314" s="398" t="s">
        <v>3275</v>
      </c>
      <c r="J314" s="235" t="s">
        <v>2363</v>
      </c>
      <c r="K314" s="236" t="s">
        <v>289</v>
      </c>
      <c r="L314" s="390" t="n">
        <v>10</v>
      </c>
      <c r="M314" s="370" t="n">
        <v>194.7</v>
      </c>
      <c r="N314" s="392"/>
      <c r="O314" s="372" t="n">
        <f aca="false">IF(ISERROR(N314*M314),0,N314*M314)</f>
        <v>0</v>
      </c>
      <c r="P314" s="393" t="n">
        <v>4607109963104</v>
      </c>
      <c r="Q314" s="235"/>
      <c r="R314" s="375" t="n">
        <f aca="false">ROUND(M314/L314,2)</f>
        <v>19.47</v>
      </c>
      <c r="S314" s="394" t="s">
        <v>3273</v>
      </c>
      <c r="T314" s="395" t="s">
        <v>3227</v>
      </c>
    </row>
    <row r="315" customFormat="false" ht="22.5" hidden="false" customHeight="true" outlineLevel="0" collapsed="false">
      <c r="A315" s="345" t="n">
        <v>297</v>
      </c>
      <c r="B315" s="396" t="n">
        <v>2626</v>
      </c>
      <c r="C315" s="383" t="s">
        <v>3276</v>
      </c>
      <c r="D315" s="384"/>
      <c r="E315" s="385" t="s">
        <v>2360</v>
      </c>
      <c r="F315" s="386" t="s">
        <v>3277</v>
      </c>
      <c r="G315" s="387" t="str">
        <f aca="false">HYPERLINK("http://www.gardenbulbs.ru/images/summer_CL/thumbnails/"&amp;C315&amp;".jpg","фото")</f>
        <v>фото</v>
      </c>
      <c r="H315" s="388"/>
      <c r="I315" s="398" t="s">
        <v>3278</v>
      </c>
      <c r="J315" s="235" t="s">
        <v>2363</v>
      </c>
      <c r="K315" s="236" t="s">
        <v>289</v>
      </c>
      <c r="L315" s="390" t="n">
        <v>10</v>
      </c>
      <c r="M315" s="370" t="n">
        <v>215.3</v>
      </c>
      <c r="N315" s="392"/>
      <c r="O315" s="372" t="n">
        <f aca="false">IF(ISERROR(N315*M315),0,N315*M315)</f>
        <v>0</v>
      </c>
      <c r="P315" s="393" t="n">
        <v>4607109956595</v>
      </c>
      <c r="Q315" s="235"/>
      <c r="R315" s="375" t="n">
        <f aca="false">ROUND(M315/L315,2)</f>
        <v>21.53</v>
      </c>
      <c r="S315" s="394" t="s">
        <v>3276</v>
      </c>
      <c r="T315" s="395" t="s">
        <v>3227</v>
      </c>
    </row>
    <row r="316" customFormat="false" ht="22.5" hidden="false" customHeight="true" outlineLevel="0" collapsed="false">
      <c r="A316" s="345" t="n">
        <v>298</v>
      </c>
      <c r="B316" s="396" t="n">
        <v>2424</v>
      </c>
      <c r="C316" s="383" t="s">
        <v>3279</v>
      </c>
      <c r="D316" s="384"/>
      <c r="E316" s="385" t="s">
        <v>2360</v>
      </c>
      <c r="F316" s="386" t="s">
        <v>3280</v>
      </c>
      <c r="G316" s="387" t="str">
        <f aca="false">HYPERLINK("http://www.gardenbulbs.ru/images/summer_CL/thumbnails/"&amp;C316&amp;".jpg","фото")</f>
        <v>фото</v>
      </c>
      <c r="H316" s="388"/>
      <c r="I316" s="398" t="s">
        <v>3281</v>
      </c>
      <c r="J316" s="235" t="s">
        <v>2369</v>
      </c>
      <c r="K316" s="236" t="s">
        <v>289</v>
      </c>
      <c r="L316" s="390" t="n">
        <v>10</v>
      </c>
      <c r="M316" s="370" t="n">
        <v>250.4</v>
      </c>
      <c r="N316" s="392"/>
      <c r="O316" s="372" t="n">
        <f aca="false">IF(ISERROR(N316*M316),0,N316*M316)</f>
        <v>0</v>
      </c>
      <c r="P316" s="393" t="n">
        <v>4607109966754</v>
      </c>
      <c r="Q316" s="235"/>
      <c r="R316" s="375" t="n">
        <f aca="false">ROUND(M316/L316,2)</f>
        <v>25.04</v>
      </c>
      <c r="S316" s="394" t="s">
        <v>3279</v>
      </c>
      <c r="T316" s="395" t="s">
        <v>3227</v>
      </c>
    </row>
    <row r="317" customFormat="false" ht="25.5" hidden="false" customHeight="false" outlineLevel="0" collapsed="false">
      <c r="A317" s="345" t="n">
        <v>299</v>
      </c>
      <c r="B317" s="396" t="n">
        <v>7432</v>
      </c>
      <c r="C317" s="383" t="s">
        <v>3282</v>
      </c>
      <c r="D317" s="384"/>
      <c r="E317" s="385" t="s">
        <v>2360</v>
      </c>
      <c r="F317" s="386" t="s">
        <v>3283</v>
      </c>
      <c r="G317" s="387" t="str">
        <f aca="false">HYPERLINK("http://www.gardenbulbs.ru/images/summer_CL/thumbnails/"&amp;C317&amp;".jpg","фото")</f>
        <v>фото</v>
      </c>
      <c r="H317" s="388"/>
      <c r="I317" s="398" t="s">
        <v>3284</v>
      </c>
      <c r="J317" s="235" t="s">
        <v>3285</v>
      </c>
      <c r="K317" s="236" t="s">
        <v>289</v>
      </c>
      <c r="L317" s="390" t="n">
        <v>10</v>
      </c>
      <c r="M317" s="370" t="n">
        <v>190.6</v>
      </c>
      <c r="N317" s="392"/>
      <c r="O317" s="372" t="n">
        <f aca="false">IF(ISERROR(N317*M317),0,N317*M317)</f>
        <v>0</v>
      </c>
      <c r="P317" s="393" t="n">
        <v>4607109939314</v>
      </c>
      <c r="Q317" s="235"/>
      <c r="R317" s="375" t="n">
        <f aca="false">ROUND(M317/L317,2)</f>
        <v>19.06</v>
      </c>
      <c r="S317" s="394" t="s">
        <v>3282</v>
      </c>
      <c r="T317" s="395" t="s">
        <v>3227</v>
      </c>
    </row>
    <row r="318" customFormat="false" ht="25.5" hidden="false" customHeight="false" outlineLevel="0" collapsed="false">
      <c r="A318" s="345" t="n">
        <v>300</v>
      </c>
      <c r="B318" s="396" t="n">
        <v>7433</v>
      </c>
      <c r="C318" s="383" t="s">
        <v>3286</v>
      </c>
      <c r="D318" s="384"/>
      <c r="E318" s="385" t="s">
        <v>2360</v>
      </c>
      <c r="F318" s="386" t="s">
        <v>3287</v>
      </c>
      <c r="G318" s="387" t="str">
        <f aca="false">HYPERLINK("http://www.gardenbulbs.ru/images/summer_CL/thumbnails/"&amp;C318&amp;".jpg","фото")</f>
        <v>фото</v>
      </c>
      <c r="H318" s="388"/>
      <c r="I318" s="398" t="s">
        <v>3288</v>
      </c>
      <c r="J318" s="235" t="s">
        <v>2363</v>
      </c>
      <c r="K318" s="236" t="s">
        <v>289</v>
      </c>
      <c r="L318" s="390" t="n">
        <v>10</v>
      </c>
      <c r="M318" s="370" t="n">
        <v>238</v>
      </c>
      <c r="N318" s="392"/>
      <c r="O318" s="372" t="n">
        <f aca="false">IF(ISERROR(N318*M318),0,N318*M318)</f>
        <v>0</v>
      </c>
      <c r="P318" s="393" t="n">
        <v>4607109939307</v>
      </c>
      <c r="Q318" s="235"/>
      <c r="R318" s="375" t="n">
        <f aca="false">ROUND(M318/L318,2)</f>
        <v>23.8</v>
      </c>
      <c r="S318" s="394" t="s">
        <v>3286</v>
      </c>
      <c r="T318" s="395" t="s">
        <v>3227</v>
      </c>
    </row>
    <row r="319" customFormat="false" ht="21.75" hidden="false" customHeight="true" outlineLevel="0" collapsed="false">
      <c r="A319" s="345" t="n">
        <v>301</v>
      </c>
      <c r="B319" s="396" t="n">
        <v>2437</v>
      </c>
      <c r="C319" s="383" t="s">
        <v>3289</v>
      </c>
      <c r="D319" s="384"/>
      <c r="E319" s="385" t="s">
        <v>2360</v>
      </c>
      <c r="F319" s="386" t="s">
        <v>3290</v>
      </c>
      <c r="G319" s="387" t="str">
        <f aca="false">HYPERLINK("http://www.gardenbulbs.ru/images/summer_CL/thumbnails/"&amp;C319&amp;".jpg","фото")</f>
        <v>фото</v>
      </c>
      <c r="H319" s="388"/>
      <c r="I319" s="398" t="s">
        <v>3291</v>
      </c>
      <c r="J319" s="235" t="s">
        <v>2404</v>
      </c>
      <c r="K319" s="236" t="s">
        <v>289</v>
      </c>
      <c r="L319" s="390" t="n">
        <v>10</v>
      </c>
      <c r="M319" s="370" t="n">
        <v>219.5</v>
      </c>
      <c r="N319" s="392"/>
      <c r="O319" s="372" t="n">
        <f aca="false">IF(ISERROR(N319*M319),0,N319*M319)</f>
        <v>0</v>
      </c>
      <c r="P319" s="393" t="n">
        <v>4607109967034</v>
      </c>
      <c r="Q319" s="235"/>
      <c r="R319" s="375" t="n">
        <f aca="false">ROUND(M319/L319,2)</f>
        <v>21.95</v>
      </c>
      <c r="S319" s="394" t="s">
        <v>3289</v>
      </c>
      <c r="T319" s="395" t="s">
        <v>3227</v>
      </c>
    </row>
    <row r="320" customFormat="false" ht="25.5" hidden="false" customHeight="false" outlineLevel="0" collapsed="false">
      <c r="A320" s="345" t="n">
        <v>302</v>
      </c>
      <c r="B320" s="396" t="n">
        <v>894</v>
      </c>
      <c r="C320" s="383" t="s">
        <v>3292</v>
      </c>
      <c r="D320" s="384"/>
      <c r="E320" s="385" t="s">
        <v>2360</v>
      </c>
      <c r="F320" s="386" t="s">
        <v>3293</v>
      </c>
      <c r="G320" s="387" t="str">
        <f aca="false">HYPERLINK("http://www.gardenbulbs.ru/images/summer_CL/thumbnails/"&amp;C320&amp;".jpg","фото")</f>
        <v>фото</v>
      </c>
      <c r="H320" s="388"/>
      <c r="I320" s="398" t="s">
        <v>3294</v>
      </c>
      <c r="J320" s="235" t="s">
        <v>2363</v>
      </c>
      <c r="K320" s="236" t="s">
        <v>289</v>
      </c>
      <c r="L320" s="390" t="n">
        <v>10</v>
      </c>
      <c r="M320" s="370" t="n">
        <v>178.2</v>
      </c>
      <c r="N320" s="392"/>
      <c r="O320" s="372" t="n">
        <f aca="false">IF(ISERROR(N320*M320),0,N320*M320)</f>
        <v>0</v>
      </c>
      <c r="P320" s="393" t="n">
        <v>4607109956373</v>
      </c>
      <c r="Q320" s="235"/>
      <c r="R320" s="375" t="n">
        <f aca="false">ROUND(M320/L320,2)</f>
        <v>17.82</v>
      </c>
      <c r="S320" s="394" t="s">
        <v>3292</v>
      </c>
      <c r="T320" s="395" t="s">
        <v>3227</v>
      </c>
    </row>
    <row r="321" customFormat="false" ht="26.25" hidden="false" customHeight="true" outlineLevel="0" collapsed="false">
      <c r="A321" s="345" t="n">
        <v>303</v>
      </c>
      <c r="B321" s="396" t="n">
        <v>3361</v>
      </c>
      <c r="C321" s="383" t="s">
        <v>3295</v>
      </c>
      <c r="D321" s="384"/>
      <c r="E321" s="385" t="s">
        <v>2360</v>
      </c>
      <c r="F321" s="386" t="s">
        <v>3296</v>
      </c>
      <c r="G321" s="387" t="str">
        <f aca="false">HYPERLINK("http://www.gardenbulbs.ru/images/summer_CL/thumbnails/"&amp;C321&amp;".jpg","фото")</f>
        <v>фото</v>
      </c>
      <c r="H321" s="388"/>
      <c r="I321" s="398" t="s">
        <v>2669</v>
      </c>
      <c r="J321" s="235" t="s">
        <v>2363</v>
      </c>
      <c r="K321" s="236" t="s">
        <v>289</v>
      </c>
      <c r="L321" s="390" t="n">
        <v>10</v>
      </c>
      <c r="M321" s="370" t="n">
        <v>221.5</v>
      </c>
      <c r="N321" s="392"/>
      <c r="O321" s="372" t="n">
        <f aca="false">IF(ISERROR(N321*M321),0,N321*M321)</f>
        <v>0</v>
      </c>
      <c r="P321" s="393" t="n">
        <v>4607109951156</v>
      </c>
      <c r="Q321" s="235"/>
      <c r="R321" s="375" t="n">
        <f aca="false">ROUND(M321/L321,2)</f>
        <v>22.15</v>
      </c>
      <c r="S321" s="394" t="s">
        <v>3295</v>
      </c>
      <c r="T321" s="395" t="s">
        <v>3227</v>
      </c>
    </row>
    <row r="322" customFormat="false" ht="25.5" hidden="false" customHeight="false" outlineLevel="0" collapsed="false">
      <c r="A322" s="345" t="n">
        <v>304</v>
      </c>
      <c r="B322" s="396" t="n">
        <v>3309</v>
      </c>
      <c r="C322" s="383" t="s">
        <v>3297</v>
      </c>
      <c r="D322" s="384"/>
      <c r="E322" s="385" t="s">
        <v>2360</v>
      </c>
      <c r="F322" s="386" t="s">
        <v>3298</v>
      </c>
      <c r="G322" s="387" t="str">
        <f aca="false">HYPERLINK("http://www.gardenbulbs.ru/images/summer_CL/thumbnails/"&amp;C322&amp;".jpg","фото")</f>
        <v>фото</v>
      </c>
      <c r="H322" s="388"/>
      <c r="I322" s="398" t="s">
        <v>3299</v>
      </c>
      <c r="J322" s="235" t="s">
        <v>2589</v>
      </c>
      <c r="K322" s="236" t="s">
        <v>289</v>
      </c>
      <c r="L322" s="390" t="n">
        <v>10</v>
      </c>
      <c r="M322" s="370" t="n">
        <v>153.5</v>
      </c>
      <c r="N322" s="392"/>
      <c r="O322" s="372" t="n">
        <f aca="false">IF(ISERROR(N322*M322),0,N322*M322)</f>
        <v>0</v>
      </c>
      <c r="P322" s="393" t="n">
        <v>4607109951149</v>
      </c>
      <c r="Q322" s="235"/>
      <c r="R322" s="375" t="n">
        <f aca="false">ROUND(M322/L322,2)</f>
        <v>15.35</v>
      </c>
      <c r="S322" s="394" t="s">
        <v>3297</v>
      </c>
      <c r="T322" s="395" t="s">
        <v>3227</v>
      </c>
    </row>
    <row r="323" customFormat="false" ht="24" hidden="false" customHeight="true" outlineLevel="0" collapsed="false">
      <c r="A323" s="345" t="n">
        <v>305</v>
      </c>
      <c r="B323" s="396" t="n">
        <v>3365</v>
      </c>
      <c r="C323" s="383" t="s">
        <v>3300</v>
      </c>
      <c r="D323" s="384"/>
      <c r="E323" s="385" t="s">
        <v>2360</v>
      </c>
      <c r="F323" s="386" t="s">
        <v>3301</v>
      </c>
      <c r="G323" s="387" t="str">
        <f aca="false">HYPERLINK("http://www.gardenbulbs.ru/images/summer_CL/thumbnails/"&amp;C323&amp;".jpg","фото")</f>
        <v>фото</v>
      </c>
      <c r="H323" s="388"/>
      <c r="I323" s="398" t="s">
        <v>3168</v>
      </c>
      <c r="J323" s="235" t="s">
        <v>2363</v>
      </c>
      <c r="K323" s="236" t="s">
        <v>289</v>
      </c>
      <c r="L323" s="390" t="n">
        <v>10</v>
      </c>
      <c r="M323" s="370" t="n">
        <v>225.7</v>
      </c>
      <c r="N323" s="392"/>
      <c r="O323" s="372" t="n">
        <f aca="false">IF(ISERROR(N323*M323),0,N323*M323)</f>
        <v>0</v>
      </c>
      <c r="P323" s="393" t="n">
        <v>4607109951132</v>
      </c>
      <c r="Q323" s="235"/>
      <c r="R323" s="375" t="n">
        <f aca="false">ROUND(M323/L323,2)</f>
        <v>22.57</v>
      </c>
      <c r="S323" s="394" t="s">
        <v>3300</v>
      </c>
      <c r="T323" s="395" t="s">
        <v>3227</v>
      </c>
    </row>
    <row r="324" customFormat="false" ht="22.5" hidden="false" customHeight="true" outlineLevel="0" collapsed="false">
      <c r="A324" s="345" t="n">
        <v>306</v>
      </c>
      <c r="B324" s="396" t="n">
        <v>3376</v>
      </c>
      <c r="C324" s="383" t="s">
        <v>3302</v>
      </c>
      <c r="D324" s="384"/>
      <c r="E324" s="385" t="s">
        <v>2360</v>
      </c>
      <c r="F324" s="386" t="s">
        <v>3303</v>
      </c>
      <c r="G324" s="387" t="str">
        <f aca="false">HYPERLINK("http://www.gardenbulbs.ru/images/summer_CL/thumbnails/"&amp;C324&amp;".jpg","фото")</f>
        <v>фото</v>
      </c>
      <c r="H324" s="388"/>
      <c r="I324" s="398" t="s">
        <v>3304</v>
      </c>
      <c r="J324" s="235" t="s">
        <v>2369</v>
      </c>
      <c r="K324" s="236" t="s">
        <v>289</v>
      </c>
      <c r="L324" s="390" t="n">
        <v>10</v>
      </c>
      <c r="M324" s="370" t="n">
        <v>180.3</v>
      </c>
      <c r="N324" s="392"/>
      <c r="O324" s="372" t="n">
        <f aca="false">IF(ISERROR(N324*M324),0,N324*M324)</f>
        <v>0</v>
      </c>
      <c r="P324" s="393" t="n">
        <v>4607109951118</v>
      </c>
      <c r="Q324" s="235"/>
      <c r="R324" s="375" t="n">
        <f aca="false">ROUND(M324/L324,2)</f>
        <v>18.03</v>
      </c>
      <c r="S324" s="394" t="s">
        <v>3302</v>
      </c>
      <c r="T324" s="395" t="s">
        <v>3227</v>
      </c>
    </row>
    <row r="325" customFormat="false" ht="38.25" hidden="false" customHeight="false" outlineLevel="0" collapsed="false">
      <c r="A325" s="345" t="n">
        <v>307</v>
      </c>
      <c r="B325" s="396" t="n">
        <v>2635</v>
      </c>
      <c r="C325" s="383" t="s">
        <v>3305</v>
      </c>
      <c r="D325" s="384"/>
      <c r="E325" s="385" t="s">
        <v>2360</v>
      </c>
      <c r="F325" s="386" t="s">
        <v>3306</v>
      </c>
      <c r="G325" s="387" t="str">
        <f aca="false">HYPERLINK("http://www.gardenbulbs.ru/images/summer_CL/thumbnails/"&amp;C325&amp;".jpg","фото")</f>
        <v>фото</v>
      </c>
      <c r="H325" s="388"/>
      <c r="I325" s="400" t="s">
        <v>3307</v>
      </c>
      <c r="J325" s="235" t="s">
        <v>2363</v>
      </c>
      <c r="K325" s="236" t="s">
        <v>289</v>
      </c>
      <c r="L325" s="390" t="n">
        <v>10</v>
      </c>
      <c r="M325" s="370" t="n">
        <v>250.4</v>
      </c>
      <c r="N325" s="392"/>
      <c r="O325" s="372" t="n">
        <f aca="false">IF(ISERROR(N325*M325),0,N325*M325)</f>
        <v>0</v>
      </c>
      <c r="P325" s="393" t="n">
        <v>4607109956694</v>
      </c>
      <c r="Q325" s="235"/>
      <c r="R325" s="375" t="n">
        <f aca="false">ROUND(M325/L325,2)</f>
        <v>25.04</v>
      </c>
      <c r="S325" s="394" t="s">
        <v>3305</v>
      </c>
      <c r="T325" s="395" t="s">
        <v>3227</v>
      </c>
    </row>
    <row r="326" customFormat="false" ht="21" hidden="false" customHeight="true" outlineLevel="0" collapsed="false">
      <c r="A326" s="345" t="n">
        <v>308</v>
      </c>
      <c r="B326" s="396" t="n">
        <v>3381</v>
      </c>
      <c r="C326" s="383" t="s">
        <v>3308</v>
      </c>
      <c r="D326" s="384"/>
      <c r="E326" s="385" t="s">
        <v>2360</v>
      </c>
      <c r="F326" s="386" t="s">
        <v>3309</v>
      </c>
      <c r="G326" s="387" t="str">
        <f aca="false">HYPERLINK("http://www.gardenbulbs.ru/images/summer_CL/thumbnails/"&amp;C326&amp;".jpg","фото")</f>
        <v>фото</v>
      </c>
      <c r="H326" s="388"/>
      <c r="I326" s="398" t="s">
        <v>3310</v>
      </c>
      <c r="J326" s="235" t="s">
        <v>2589</v>
      </c>
      <c r="K326" s="236" t="s">
        <v>289</v>
      </c>
      <c r="L326" s="390" t="n">
        <v>10</v>
      </c>
      <c r="M326" s="370" t="n">
        <v>147.3</v>
      </c>
      <c r="N326" s="392"/>
      <c r="O326" s="372" t="n">
        <f aca="false">IF(ISERROR(N326*M326),0,N326*M326)</f>
        <v>0</v>
      </c>
      <c r="P326" s="393" t="n">
        <v>4607109951101</v>
      </c>
      <c r="Q326" s="235"/>
      <c r="R326" s="375" t="n">
        <f aca="false">ROUND(M326/L326,2)</f>
        <v>14.73</v>
      </c>
      <c r="S326" s="394" t="s">
        <v>3308</v>
      </c>
      <c r="T326" s="395" t="s">
        <v>3227</v>
      </c>
    </row>
    <row r="327" customFormat="false" ht="21" hidden="false" customHeight="true" outlineLevel="0" collapsed="false">
      <c r="A327" s="345" t="n">
        <v>309</v>
      </c>
      <c r="B327" s="396" t="n">
        <v>2438</v>
      </c>
      <c r="C327" s="383" t="s">
        <v>3311</v>
      </c>
      <c r="D327" s="384"/>
      <c r="E327" s="385" t="s">
        <v>2360</v>
      </c>
      <c r="F327" s="386" t="s">
        <v>3312</v>
      </c>
      <c r="G327" s="387" t="str">
        <f aca="false">HYPERLINK("http://www.gardenbulbs.ru/images/summer_CL/thumbnails/"&amp;C327&amp;".jpg","фото")</f>
        <v>фото</v>
      </c>
      <c r="H327" s="388"/>
      <c r="I327" s="398" t="s">
        <v>2679</v>
      </c>
      <c r="J327" s="417" t="s">
        <v>2363</v>
      </c>
      <c r="K327" s="236" t="s">
        <v>289</v>
      </c>
      <c r="L327" s="390" t="n">
        <v>10</v>
      </c>
      <c r="M327" s="370" t="n">
        <v>231.8</v>
      </c>
      <c r="N327" s="392"/>
      <c r="O327" s="372" t="n">
        <f aca="false">IF(ISERROR(N327*M327),0,N327*M327)</f>
        <v>0</v>
      </c>
      <c r="P327" s="393" t="n">
        <v>4607109966778</v>
      </c>
      <c r="Q327" s="235"/>
      <c r="R327" s="375" t="n">
        <f aca="false">ROUND(M327/L327,2)</f>
        <v>23.18</v>
      </c>
      <c r="S327" s="394" t="s">
        <v>3311</v>
      </c>
      <c r="T327" s="395" t="s">
        <v>3227</v>
      </c>
    </row>
    <row r="328" customFormat="false" ht="25.5" hidden="false" customHeight="false" outlineLevel="0" collapsed="false">
      <c r="A328" s="345" t="n">
        <v>310</v>
      </c>
      <c r="B328" s="396" t="n">
        <v>3383</v>
      </c>
      <c r="C328" s="383" t="s">
        <v>3313</v>
      </c>
      <c r="D328" s="384"/>
      <c r="E328" s="385" t="s">
        <v>2360</v>
      </c>
      <c r="F328" s="386" t="s">
        <v>3314</v>
      </c>
      <c r="G328" s="387" t="str">
        <f aca="false">HYPERLINK("http://www.gardenbulbs.ru/images/summer_CL/thumbnails/"&amp;C328&amp;".jpg","фото")</f>
        <v>фото</v>
      </c>
      <c r="H328" s="388"/>
      <c r="I328" s="398" t="s">
        <v>3315</v>
      </c>
      <c r="J328" s="235" t="s">
        <v>2363</v>
      </c>
      <c r="K328" s="236" t="s">
        <v>289</v>
      </c>
      <c r="L328" s="390" t="n">
        <v>10</v>
      </c>
      <c r="M328" s="370" t="n">
        <v>178.2</v>
      </c>
      <c r="N328" s="392"/>
      <c r="O328" s="372" t="n">
        <f aca="false">IF(ISERROR(N328*M328),0,N328*M328)</f>
        <v>0</v>
      </c>
      <c r="P328" s="393" t="n">
        <v>4607109951095</v>
      </c>
      <c r="Q328" s="235"/>
      <c r="R328" s="375" t="n">
        <f aca="false">ROUND(M328/L328,2)</f>
        <v>17.82</v>
      </c>
      <c r="S328" s="394" t="s">
        <v>3313</v>
      </c>
      <c r="T328" s="395" t="s">
        <v>3227</v>
      </c>
    </row>
    <row r="329" customFormat="false" ht="24.75" hidden="false" customHeight="true" outlineLevel="0" collapsed="false">
      <c r="A329" s="345" t="n">
        <v>311</v>
      </c>
      <c r="B329" s="396" t="n">
        <v>2637</v>
      </c>
      <c r="C329" s="383" t="s">
        <v>3316</v>
      </c>
      <c r="D329" s="384"/>
      <c r="E329" s="385" t="s">
        <v>2360</v>
      </c>
      <c r="F329" s="386" t="s">
        <v>3317</v>
      </c>
      <c r="G329" s="387" t="str">
        <f aca="false">HYPERLINK("http://www.gardenbulbs.ru/images/summer_CL/thumbnails/"&amp;C329&amp;".jpg","фото")</f>
        <v>фото</v>
      </c>
      <c r="H329" s="388"/>
      <c r="I329" s="398" t="s">
        <v>2879</v>
      </c>
      <c r="J329" s="417" t="s">
        <v>2363</v>
      </c>
      <c r="K329" s="236" t="s">
        <v>289</v>
      </c>
      <c r="L329" s="390" t="n">
        <v>10</v>
      </c>
      <c r="M329" s="370" t="n">
        <v>236</v>
      </c>
      <c r="N329" s="392"/>
      <c r="O329" s="372" t="n">
        <f aca="false">IF(ISERROR(N329*M329),0,N329*M329)</f>
        <v>0</v>
      </c>
      <c r="P329" s="393" t="n">
        <v>4607109956731</v>
      </c>
      <c r="Q329" s="235"/>
      <c r="R329" s="375" t="n">
        <f aca="false">ROUND(M329/L329,2)</f>
        <v>23.6</v>
      </c>
      <c r="S329" s="394" t="s">
        <v>3316</v>
      </c>
      <c r="T329" s="395" t="s">
        <v>3227</v>
      </c>
    </row>
    <row r="330" customFormat="false" ht="24.75" hidden="false" customHeight="true" outlineLevel="0" collapsed="false">
      <c r="A330" s="345" t="n">
        <v>312</v>
      </c>
      <c r="B330" s="396" t="n">
        <v>1365</v>
      </c>
      <c r="C330" s="383" t="s">
        <v>3318</v>
      </c>
      <c r="D330" s="384"/>
      <c r="E330" s="385" t="s">
        <v>2360</v>
      </c>
      <c r="F330" s="386" t="s">
        <v>3319</v>
      </c>
      <c r="G330" s="387" t="str">
        <f aca="false">HYPERLINK("http://www.gardenbulbs.ru/images/summer_CL/thumbnails/"&amp;C330&amp;".jpg","фото")</f>
        <v>фото</v>
      </c>
      <c r="H330" s="388"/>
      <c r="I330" s="398" t="s">
        <v>390</v>
      </c>
      <c r="J330" s="235" t="s">
        <v>2363</v>
      </c>
      <c r="K330" s="236" t="s">
        <v>289</v>
      </c>
      <c r="L330" s="390" t="n">
        <v>10</v>
      </c>
      <c r="M330" s="370" t="n">
        <v>252.5</v>
      </c>
      <c r="N330" s="392"/>
      <c r="O330" s="372" t="n">
        <f aca="false">IF(ISERROR(N330*M330),0,N330*M330)</f>
        <v>0</v>
      </c>
      <c r="P330" s="393" t="n">
        <v>4607109963432</v>
      </c>
      <c r="Q330" s="235"/>
      <c r="R330" s="375" t="n">
        <f aca="false">ROUND(M330/L330,2)</f>
        <v>25.25</v>
      </c>
      <c r="S330" s="394" t="s">
        <v>3318</v>
      </c>
      <c r="T330" s="395" t="s">
        <v>3227</v>
      </c>
    </row>
    <row r="331" customFormat="false" ht="25.5" hidden="false" customHeight="false" outlineLevel="0" collapsed="false">
      <c r="A331" s="345" t="n">
        <v>313</v>
      </c>
      <c r="B331" s="404" t="n">
        <v>2878</v>
      </c>
      <c r="C331" s="383" t="s">
        <v>3320</v>
      </c>
      <c r="D331" s="384"/>
      <c r="E331" s="416" t="s">
        <v>2360</v>
      </c>
      <c r="F331" s="406" t="s">
        <v>3321</v>
      </c>
      <c r="G331" s="387" t="str">
        <f aca="false">HYPERLINK("http://www.gardenbulbs.ru/images/summer_CL/thumbnails/"&amp;C331&amp;".jpg","фото")</f>
        <v>фото</v>
      </c>
      <c r="H331" s="388"/>
      <c r="I331" s="467" t="s">
        <v>3322</v>
      </c>
      <c r="J331" s="407" t="s">
        <v>3323</v>
      </c>
      <c r="K331" s="408" t="s">
        <v>289</v>
      </c>
      <c r="L331" s="403" t="n">
        <v>10</v>
      </c>
      <c r="M331" s="370" t="n">
        <v>153.5</v>
      </c>
      <c r="N331" s="392"/>
      <c r="O331" s="372" t="n">
        <f aca="false">IF(ISERROR(N331*M331),0,N331*M331)</f>
        <v>0</v>
      </c>
      <c r="P331" s="393" t="n">
        <v>4607109979303</v>
      </c>
      <c r="Q331" s="235"/>
      <c r="R331" s="375" t="n">
        <f aca="false">ROUND(M331/L331,2)</f>
        <v>15.35</v>
      </c>
      <c r="S331" s="394" t="s">
        <v>3320</v>
      </c>
      <c r="T331" s="395" t="s">
        <v>3227</v>
      </c>
    </row>
    <row r="332" customFormat="false" ht="25.5" hidden="false" customHeight="false" outlineLevel="0" collapsed="false">
      <c r="A332" s="345" t="n">
        <v>314</v>
      </c>
      <c r="B332" s="431" t="n">
        <v>6608</v>
      </c>
      <c r="C332" s="432" t="s">
        <v>3324</v>
      </c>
      <c r="D332" s="433"/>
      <c r="E332" s="434" t="s">
        <v>2360</v>
      </c>
      <c r="F332" s="465" t="s">
        <v>3325</v>
      </c>
      <c r="G332" s="436" t="str">
        <f aca="false">HYPERLINK("http://www.gardenbulbs.ru/images/summer_CL/thumbnails/"&amp;C332&amp;".jpg","фото")</f>
        <v>фото</v>
      </c>
      <c r="H332" s="437"/>
      <c r="I332" s="462" t="s">
        <v>3326</v>
      </c>
      <c r="J332" s="439" t="s">
        <v>2369</v>
      </c>
      <c r="K332" s="440" t="s">
        <v>289</v>
      </c>
      <c r="L332" s="441" t="n">
        <v>10</v>
      </c>
      <c r="M332" s="370" t="n">
        <v>320.5</v>
      </c>
      <c r="N332" s="442"/>
      <c r="O332" s="372" t="n">
        <f aca="false">IF(ISERROR(N332*M332),0,N332*M332)</f>
        <v>0</v>
      </c>
      <c r="P332" s="443" t="n">
        <v>4607109930434</v>
      </c>
      <c r="Q332" s="439"/>
      <c r="R332" s="375" t="n">
        <f aca="false">ROUND(M332/L332,2)</f>
        <v>32.05</v>
      </c>
      <c r="S332" s="444" t="s">
        <v>3324</v>
      </c>
      <c r="T332" s="445" t="s">
        <v>3227</v>
      </c>
    </row>
    <row r="333" customFormat="false" ht="12.75" hidden="false" customHeight="false" outlineLevel="0" collapsed="false">
      <c r="A333" s="345" t="n">
        <v>315</v>
      </c>
      <c r="B333" s="446"/>
      <c r="C333" s="447"/>
      <c r="D333" s="447"/>
      <c r="E333" s="448" t="s">
        <v>3327</v>
      </c>
      <c r="F333" s="449"/>
      <c r="G333" s="449"/>
      <c r="H333" s="449"/>
      <c r="I333" s="449"/>
      <c r="J333" s="449"/>
      <c r="K333" s="449"/>
      <c r="L333" s="449"/>
      <c r="M333" s="450"/>
      <c r="N333" s="449"/>
      <c r="O333" s="449"/>
      <c r="P333" s="449"/>
      <c r="Q333" s="449"/>
      <c r="R333" s="449"/>
      <c r="S333" s="449"/>
      <c r="T333" s="451"/>
    </row>
    <row r="334" customFormat="false" ht="25.5" hidden="false" customHeight="false" outlineLevel="0" collapsed="false">
      <c r="A334" s="345" t="n">
        <v>316</v>
      </c>
      <c r="B334" s="359" t="n">
        <v>1366</v>
      </c>
      <c r="C334" s="360" t="s">
        <v>3328</v>
      </c>
      <c r="D334" s="361"/>
      <c r="E334" s="452" t="s">
        <v>2360</v>
      </c>
      <c r="F334" s="379" t="s">
        <v>3329</v>
      </c>
      <c r="G334" s="380" t="str">
        <f aca="false">HYPERLINK("http://www.gardenbulbs.ru/images/summer_CL/thumbnails/"&amp;C334&amp;".jpg","фото")</f>
        <v>фото</v>
      </c>
      <c r="H334" s="453"/>
      <c r="I334" s="454" t="s">
        <v>3330</v>
      </c>
      <c r="J334" s="374" t="s">
        <v>2478</v>
      </c>
      <c r="K334" s="455" t="s">
        <v>289</v>
      </c>
      <c r="L334" s="456" t="n">
        <v>10</v>
      </c>
      <c r="M334" s="370" t="n">
        <v>200.9</v>
      </c>
      <c r="N334" s="371"/>
      <c r="O334" s="372" t="n">
        <f aca="false">IF(ISERROR(N334*M334),0,N334*M334)</f>
        <v>0</v>
      </c>
      <c r="P334" s="373" t="n">
        <v>4607109951088</v>
      </c>
      <c r="Q334" s="374"/>
      <c r="R334" s="375" t="n">
        <f aca="false">ROUND(M334/L334,2)</f>
        <v>20.09</v>
      </c>
      <c r="S334" s="376" t="s">
        <v>3328</v>
      </c>
      <c r="T334" s="377" t="s">
        <v>3331</v>
      </c>
    </row>
    <row r="335" customFormat="false" ht="25.5" hidden="false" customHeight="false" outlineLevel="0" collapsed="false">
      <c r="A335" s="345" t="n">
        <v>317</v>
      </c>
      <c r="B335" s="396" t="n">
        <v>2610</v>
      </c>
      <c r="C335" s="383" t="s">
        <v>3332</v>
      </c>
      <c r="D335" s="384"/>
      <c r="E335" s="385" t="s">
        <v>2360</v>
      </c>
      <c r="F335" s="386" t="s">
        <v>3333</v>
      </c>
      <c r="G335" s="387" t="str">
        <f aca="false">HYPERLINK("http://www.gardenbulbs.ru/images/summer_CL/thumbnails/"&amp;C335&amp;".jpg","фото")</f>
        <v>фото</v>
      </c>
      <c r="H335" s="388"/>
      <c r="I335" s="398" t="s">
        <v>3334</v>
      </c>
      <c r="J335" s="235" t="s">
        <v>2369</v>
      </c>
      <c r="K335" s="236" t="s">
        <v>289</v>
      </c>
      <c r="L335" s="390" t="n">
        <v>10</v>
      </c>
      <c r="M335" s="391" t="n">
        <v>256.6</v>
      </c>
      <c r="N335" s="392"/>
      <c r="O335" s="372" t="n">
        <f aca="false">IF(ISERROR(N335*M335),0,N335*M335)</f>
        <v>0</v>
      </c>
      <c r="P335" s="393" t="n">
        <v>4607109956366</v>
      </c>
      <c r="Q335" s="235"/>
      <c r="R335" s="375" t="n">
        <f aca="false">ROUND(M335/L335,2)</f>
        <v>25.66</v>
      </c>
      <c r="S335" s="394" t="s">
        <v>3332</v>
      </c>
      <c r="T335" s="395" t="s">
        <v>3331</v>
      </c>
    </row>
    <row r="336" customFormat="false" ht="25.5" hidden="false" customHeight="false" outlineLevel="0" collapsed="false">
      <c r="A336" s="345" t="n">
        <v>318</v>
      </c>
      <c r="B336" s="396" t="n">
        <v>3253</v>
      </c>
      <c r="C336" s="383" t="s">
        <v>3335</v>
      </c>
      <c r="D336" s="384"/>
      <c r="E336" s="385" t="s">
        <v>2360</v>
      </c>
      <c r="F336" s="386" t="s">
        <v>3336</v>
      </c>
      <c r="G336" s="387" t="str">
        <f aca="false">HYPERLINK("http://www.gardenbulbs.ru/images/summer_CL/thumbnails/"&amp;C336&amp;".jpg","фото")</f>
        <v>фото</v>
      </c>
      <c r="H336" s="388"/>
      <c r="I336" s="398" t="s">
        <v>3337</v>
      </c>
      <c r="J336" s="235" t="s">
        <v>2426</v>
      </c>
      <c r="K336" s="236" t="s">
        <v>289</v>
      </c>
      <c r="L336" s="390" t="n">
        <v>10</v>
      </c>
      <c r="M336" s="370" t="n">
        <v>293.7</v>
      </c>
      <c r="N336" s="392"/>
      <c r="O336" s="372" t="n">
        <f aca="false">IF(ISERROR(N336*M336),0,N336*M336)</f>
        <v>0</v>
      </c>
      <c r="P336" s="393" t="n">
        <v>4607109951071</v>
      </c>
      <c r="Q336" s="235"/>
      <c r="R336" s="375" t="n">
        <f aca="false">ROUND(M336/L336,2)</f>
        <v>29.37</v>
      </c>
      <c r="S336" s="394" t="s">
        <v>3335</v>
      </c>
      <c r="T336" s="395" t="s">
        <v>3331</v>
      </c>
    </row>
    <row r="337" customFormat="false" ht="53.25" hidden="false" customHeight="true" outlineLevel="0" collapsed="false">
      <c r="A337" s="345" t="n">
        <v>319</v>
      </c>
      <c r="B337" s="396" t="n">
        <v>7435</v>
      </c>
      <c r="C337" s="383" t="s">
        <v>3338</v>
      </c>
      <c r="D337" s="384" t="s">
        <v>3339</v>
      </c>
      <c r="E337" s="401" t="s">
        <v>2360</v>
      </c>
      <c r="F337" s="386" t="s">
        <v>3340</v>
      </c>
      <c r="G337" s="387" t="str">
        <f aca="false">HYPERLINK("http://www.gardenbulbs.ru/images/summer_CL/thumbnails/"&amp;C337&amp;".jpg","фото")</f>
        <v>фото</v>
      </c>
      <c r="H337" s="387" t="str">
        <f aca="false">HYPERLINK("http://www.gardenbulbs.ru/images/summer_CL/thumbnails/"&amp;D337&amp;".jpg","фото")</f>
        <v>фото</v>
      </c>
      <c r="I337" s="422" t="s">
        <v>3341</v>
      </c>
      <c r="J337" s="235" t="s">
        <v>2426</v>
      </c>
      <c r="K337" s="408" t="s">
        <v>289</v>
      </c>
      <c r="L337" s="390" t="n">
        <v>10</v>
      </c>
      <c r="M337" s="391" t="n">
        <v>231.8</v>
      </c>
      <c r="N337" s="392"/>
      <c r="O337" s="372" t="n">
        <f aca="false">IF(ISERROR(N337*M337),0,N337*M337)</f>
        <v>0</v>
      </c>
      <c r="P337" s="393" t="n">
        <v>4607109939284</v>
      </c>
      <c r="Q337" s="235"/>
      <c r="R337" s="375" t="n">
        <f aca="false">ROUND(M337/L337,2)</f>
        <v>23.18</v>
      </c>
      <c r="S337" s="394" t="s">
        <v>3342</v>
      </c>
      <c r="T337" s="395" t="s">
        <v>3331</v>
      </c>
    </row>
    <row r="338" customFormat="false" ht="25.5" hidden="false" customHeight="false" outlineLevel="0" collapsed="false">
      <c r="A338" s="345" t="n">
        <v>320</v>
      </c>
      <c r="B338" s="404" t="n">
        <v>75</v>
      </c>
      <c r="C338" s="383" t="s">
        <v>3343</v>
      </c>
      <c r="D338" s="384"/>
      <c r="E338" s="416" t="s">
        <v>2360</v>
      </c>
      <c r="F338" s="406" t="s">
        <v>3344</v>
      </c>
      <c r="G338" s="387" t="str">
        <f aca="false">HYPERLINK("http://www.gardenbulbs.ru/images/summer_CL/thumbnails/"&amp;C338&amp;".jpg","фото")</f>
        <v>фото</v>
      </c>
      <c r="H338" s="388"/>
      <c r="I338" s="467" t="s">
        <v>3345</v>
      </c>
      <c r="J338" s="407" t="s">
        <v>2369</v>
      </c>
      <c r="K338" s="236" t="s">
        <v>289</v>
      </c>
      <c r="L338" s="403" t="n">
        <v>10</v>
      </c>
      <c r="M338" s="370" t="n">
        <v>258.7</v>
      </c>
      <c r="N338" s="392"/>
      <c r="O338" s="372" t="n">
        <f aca="false">IF(ISERROR(N338*M338),0,N338*M338)</f>
        <v>0</v>
      </c>
      <c r="P338" s="393" t="n">
        <v>4607109979167</v>
      </c>
      <c r="Q338" s="235"/>
      <c r="R338" s="375" t="n">
        <f aca="false">ROUND(M338/L338,2)</f>
        <v>25.87</v>
      </c>
      <c r="S338" s="394" t="s">
        <v>3343</v>
      </c>
      <c r="T338" s="395" t="s">
        <v>3331</v>
      </c>
    </row>
    <row r="339" customFormat="false" ht="27" hidden="false" customHeight="true" outlineLevel="0" collapsed="false">
      <c r="A339" s="345" t="n">
        <v>321</v>
      </c>
      <c r="B339" s="396" t="n">
        <v>2393</v>
      </c>
      <c r="C339" s="383" t="s">
        <v>3346</v>
      </c>
      <c r="D339" s="384"/>
      <c r="E339" s="385" t="s">
        <v>2360</v>
      </c>
      <c r="F339" s="386" t="s">
        <v>3347</v>
      </c>
      <c r="G339" s="387" t="str">
        <f aca="false">HYPERLINK("http://www.gardenbulbs.ru/images/summer_CL/thumbnails/"&amp;C339&amp;".jpg","фото")</f>
        <v>фото</v>
      </c>
      <c r="H339" s="388"/>
      <c r="I339" s="402" t="s">
        <v>3348</v>
      </c>
      <c r="J339" s="235" t="s">
        <v>2369</v>
      </c>
      <c r="K339" s="236" t="s">
        <v>289</v>
      </c>
      <c r="L339" s="390" t="n">
        <v>10</v>
      </c>
      <c r="M339" s="370" t="n">
        <v>273.1</v>
      </c>
      <c r="N339" s="392"/>
      <c r="O339" s="372" t="n">
        <f aca="false">IF(ISERROR(N339*M339),0,N339*M339)</f>
        <v>0</v>
      </c>
      <c r="P339" s="393" t="n">
        <v>4607109966785</v>
      </c>
      <c r="Q339" s="235"/>
      <c r="R339" s="375" t="n">
        <f aca="false">ROUND(M339/L339,2)</f>
        <v>27.31</v>
      </c>
      <c r="S339" s="394" t="s">
        <v>3346</v>
      </c>
      <c r="T339" s="395" t="s">
        <v>3331</v>
      </c>
    </row>
    <row r="340" customFormat="false" ht="27" hidden="false" customHeight="true" outlineLevel="0" collapsed="false">
      <c r="A340" s="345" t="n">
        <v>322</v>
      </c>
      <c r="B340" s="396" t="n">
        <v>2611</v>
      </c>
      <c r="C340" s="383" t="s">
        <v>3349</v>
      </c>
      <c r="D340" s="384"/>
      <c r="E340" s="385" t="s">
        <v>2360</v>
      </c>
      <c r="F340" s="386" t="s">
        <v>3350</v>
      </c>
      <c r="G340" s="387" t="str">
        <f aca="false">HYPERLINK("http://www.gardenbulbs.ru/images/summer_CL/thumbnails/"&amp;C340&amp;".jpg","фото")</f>
        <v>фото</v>
      </c>
      <c r="H340" s="388"/>
      <c r="I340" s="398" t="s">
        <v>3351</v>
      </c>
      <c r="J340" s="235" t="s">
        <v>2404</v>
      </c>
      <c r="K340" s="236" t="s">
        <v>289</v>
      </c>
      <c r="L340" s="390" t="n">
        <v>10</v>
      </c>
      <c r="M340" s="370" t="n">
        <v>207.1</v>
      </c>
      <c r="N340" s="392"/>
      <c r="O340" s="372" t="n">
        <f aca="false">IF(ISERROR(N340*M340),0,N340*M340)</f>
        <v>0</v>
      </c>
      <c r="P340" s="393" t="n">
        <v>4607109962749</v>
      </c>
      <c r="Q340" s="235"/>
      <c r="R340" s="375" t="n">
        <f aca="false">ROUND(M340/L340,2)</f>
        <v>20.71</v>
      </c>
      <c r="S340" s="394" t="s">
        <v>3349</v>
      </c>
      <c r="T340" s="395" t="s">
        <v>3331</v>
      </c>
    </row>
    <row r="341" customFormat="false" ht="27" hidden="false" customHeight="true" outlineLevel="0" collapsed="false">
      <c r="A341" s="345" t="n">
        <v>323</v>
      </c>
      <c r="B341" s="396" t="n">
        <v>2396</v>
      </c>
      <c r="C341" s="383" t="s">
        <v>3352</v>
      </c>
      <c r="D341" s="384"/>
      <c r="E341" s="385" t="s">
        <v>2360</v>
      </c>
      <c r="F341" s="386" t="s">
        <v>3353</v>
      </c>
      <c r="G341" s="387" t="str">
        <f aca="false">HYPERLINK("http://www.gardenbulbs.ru/images/summer_CL/thumbnails/"&amp;C341&amp;".jpg","фото")</f>
        <v>фото</v>
      </c>
      <c r="H341" s="387"/>
      <c r="I341" s="398" t="s">
        <v>3354</v>
      </c>
      <c r="J341" s="235" t="s">
        <v>2404</v>
      </c>
      <c r="K341" s="236" t="s">
        <v>289</v>
      </c>
      <c r="L341" s="390" t="n">
        <v>7</v>
      </c>
      <c r="M341" s="370" t="n">
        <v>251.6</v>
      </c>
      <c r="N341" s="392"/>
      <c r="O341" s="372" t="n">
        <f aca="false">IF(ISERROR(N341*M341),0,N341*M341)</f>
        <v>0</v>
      </c>
      <c r="P341" s="393" t="n">
        <v>4607109966792</v>
      </c>
      <c r="Q341" s="235"/>
      <c r="R341" s="375" t="n">
        <f aca="false">ROUND(M341/L341,2)</f>
        <v>35.94</v>
      </c>
      <c r="S341" s="394" t="s">
        <v>3352</v>
      </c>
      <c r="T341" s="395" t="s">
        <v>3331</v>
      </c>
    </row>
    <row r="342" customFormat="false" ht="27" hidden="false" customHeight="true" outlineLevel="0" collapsed="false">
      <c r="A342" s="345" t="n">
        <v>324</v>
      </c>
      <c r="B342" s="396" t="n">
        <v>2397</v>
      </c>
      <c r="C342" s="383" t="s">
        <v>3355</v>
      </c>
      <c r="D342" s="384"/>
      <c r="E342" s="385" t="s">
        <v>2360</v>
      </c>
      <c r="F342" s="386" t="s">
        <v>3356</v>
      </c>
      <c r="G342" s="387" t="str">
        <f aca="false">HYPERLINK("http://www.gardenbulbs.ru/images/summer_CL/thumbnails/"&amp;C342&amp;".jpg","фото")</f>
        <v>фото</v>
      </c>
      <c r="H342" s="388"/>
      <c r="I342" s="398" t="s">
        <v>3357</v>
      </c>
      <c r="J342" s="235" t="s">
        <v>2369</v>
      </c>
      <c r="K342" s="236" t="s">
        <v>289</v>
      </c>
      <c r="L342" s="390" t="n">
        <v>10</v>
      </c>
      <c r="M342" s="370" t="n">
        <v>194.7</v>
      </c>
      <c r="N342" s="392"/>
      <c r="O342" s="372" t="n">
        <f aca="false">IF(ISERROR(N342*M342),0,N342*M342)</f>
        <v>0</v>
      </c>
      <c r="P342" s="393" t="n">
        <v>4607109966808</v>
      </c>
      <c r="Q342" s="235"/>
      <c r="R342" s="375" t="n">
        <f aca="false">ROUND(M342/L342,2)</f>
        <v>19.47</v>
      </c>
      <c r="S342" s="394" t="s">
        <v>3355</v>
      </c>
      <c r="T342" s="395" t="s">
        <v>3331</v>
      </c>
    </row>
    <row r="343" customFormat="false" ht="27" hidden="false" customHeight="true" outlineLevel="0" collapsed="false">
      <c r="A343" s="345" t="n">
        <v>325</v>
      </c>
      <c r="B343" s="396" t="n">
        <v>2838</v>
      </c>
      <c r="C343" s="383" t="s">
        <v>3358</v>
      </c>
      <c r="D343" s="384"/>
      <c r="E343" s="385" t="s">
        <v>2360</v>
      </c>
      <c r="F343" s="386" t="s">
        <v>3359</v>
      </c>
      <c r="G343" s="387" t="str">
        <f aca="false">HYPERLINK("http://www.gardenbulbs.ru/images/summer_CL/thumbnails/"&amp;C343&amp;".jpg","фото")</f>
        <v>фото</v>
      </c>
      <c r="H343" s="388"/>
      <c r="I343" s="398" t="s">
        <v>3360</v>
      </c>
      <c r="J343" s="235" t="s">
        <v>2369</v>
      </c>
      <c r="K343" s="236" t="s">
        <v>289</v>
      </c>
      <c r="L343" s="403" t="n">
        <v>10</v>
      </c>
      <c r="M343" s="370" t="n">
        <v>215.3</v>
      </c>
      <c r="N343" s="392"/>
      <c r="O343" s="372" t="n">
        <f aca="false">IF(ISERROR(N343*M343),0,N343*M343)</f>
        <v>0</v>
      </c>
      <c r="P343" s="393" t="n">
        <v>4607109985359</v>
      </c>
      <c r="Q343" s="235"/>
      <c r="R343" s="375" t="n">
        <f aca="false">ROUND(M343/L343,2)</f>
        <v>21.53</v>
      </c>
      <c r="S343" s="394" t="s">
        <v>3358</v>
      </c>
      <c r="T343" s="395" t="s">
        <v>3331</v>
      </c>
    </row>
    <row r="344" customFormat="false" ht="27" hidden="false" customHeight="true" outlineLevel="0" collapsed="false">
      <c r="A344" s="345" t="n">
        <v>326</v>
      </c>
      <c r="B344" s="396" t="n">
        <v>6671</v>
      </c>
      <c r="C344" s="383" t="s">
        <v>3361</v>
      </c>
      <c r="D344" s="384"/>
      <c r="E344" s="416" t="s">
        <v>2360</v>
      </c>
      <c r="F344" s="386" t="s">
        <v>3362</v>
      </c>
      <c r="G344" s="387" t="str">
        <f aca="false">HYPERLINK("http://www.gardenbulbs.ru/images/summer_CL/thumbnails/"&amp;C344&amp;".jpg","фото")</f>
        <v>фото</v>
      </c>
      <c r="H344" s="388"/>
      <c r="I344" s="398" t="s">
        <v>3363</v>
      </c>
      <c r="J344" s="235" t="s">
        <v>2363</v>
      </c>
      <c r="K344" s="408" t="s">
        <v>289</v>
      </c>
      <c r="L344" s="403" t="n">
        <v>10</v>
      </c>
      <c r="M344" s="391" t="n">
        <v>244.2</v>
      </c>
      <c r="N344" s="392"/>
      <c r="O344" s="372" t="n">
        <f aca="false">IF(ISERROR(N344*M344),0,N344*M344)</f>
        <v>0</v>
      </c>
      <c r="P344" s="393" t="n">
        <v>4607109943151</v>
      </c>
      <c r="Q344" s="235"/>
      <c r="R344" s="375" t="n">
        <f aca="false">ROUND(M344/L344,2)</f>
        <v>24.42</v>
      </c>
      <c r="S344" s="394" t="s">
        <v>3361</v>
      </c>
      <c r="T344" s="395" t="s">
        <v>3331</v>
      </c>
    </row>
    <row r="345" customFormat="false" ht="27" hidden="false" customHeight="true" outlineLevel="0" collapsed="false">
      <c r="A345" s="345" t="n">
        <v>327</v>
      </c>
      <c r="B345" s="396" t="n">
        <v>6716</v>
      </c>
      <c r="C345" s="383" t="s">
        <v>3364</v>
      </c>
      <c r="D345" s="384"/>
      <c r="E345" s="385" t="s">
        <v>2360</v>
      </c>
      <c r="F345" s="386" t="s">
        <v>3365</v>
      </c>
      <c r="G345" s="387" t="str">
        <f aca="false">HYPERLINK("http://www.gardenbulbs.ru/images/summer_CL/thumbnails/"&amp;C345&amp;".jpg","фото")</f>
        <v>фото</v>
      </c>
      <c r="H345" s="388"/>
      <c r="I345" s="398" t="s">
        <v>1009</v>
      </c>
      <c r="J345" s="235" t="s">
        <v>2363</v>
      </c>
      <c r="K345" s="236" t="s">
        <v>289</v>
      </c>
      <c r="L345" s="390" t="n">
        <v>10</v>
      </c>
      <c r="M345" s="370" t="n">
        <v>188.5</v>
      </c>
      <c r="N345" s="392"/>
      <c r="O345" s="372" t="n">
        <f aca="false">IF(ISERROR(N345*M345),0,N345*M345)</f>
        <v>0</v>
      </c>
      <c r="P345" s="393" t="n">
        <v>4607109943601</v>
      </c>
      <c r="Q345" s="235"/>
      <c r="R345" s="375" t="n">
        <f aca="false">ROUND(M345/L345,2)</f>
        <v>18.85</v>
      </c>
      <c r="S345" s="394" t="s">
        <v>3364</v>
      </c>
      <c r="T345" s="395" t="s">
        <v>3331</v>
      </c>
    </row>
    <row r="346" customFormat="false" ht="27" hidden="false" customHeight="true" outlineLevel="0" collapsed="false">
      <c r="A346" s="345" t="n">
        <v>328</v>
      </c>
      <c r="B346" s="404" t="n">
        <v>76</v>
      </c>
      <c r="C346" s="383" t="s">
        <v>3366</v>
      </c>
      <c r="D346" s="384"/>
      <c r="E346" s="416" t="s">
        <v>2360</v>
      </c>
      <c r="F346" s="406" t="s">
        <v>3367</v>
      </c>
      <c r="G346" s="387" t="str">
        <f aca="false">HYPERLINK("http://www.gardenbulbs.ru/images/summer_CL/thumbnails/"&amp;C346&amp;".jpg","фото")</f>
        <v>фото</v>
      </c>
      <c r="H346" s="388"/>
      <c r="I346" s="398" t="s">
        <v>3368</v>
      </c>
      <c r="J346" s="407" t="s">
        <v>2369</v>
      </c>
      <c r="K346" s="408" t="s">
        <v>289</v>
      </c>
      <c r="L346" s="403" t="n">
        <v>10</v>
      </c>
      <c r="M346" s="370" t="n">
        <v>248.3</v>
      </c>
      <c r="N346" s="392"/>
      <c r="O346" s="372" t="n">
        <f aca="false">IF(ISERROR(N346*M346),0,N346*M346)</f>
        <v>0</v>
      </c>
      <c r="P346" s="393" t="n">
        <v>4607109979181</v>
      </c>
      <c r="Q346" s="235"/>
      <c r="R346" s="375" t="n">
        <f aca="false">ROUND(M346/L346,2)</f>
        <v>24.83</v>
      </c>
      <c r="S346" s="394" t="s">
        <v>3366</v>
      </c>
      <c r="T346" s="395" t="s">
        <v>3331</v>
      </c>
    </row>
    <row r="347" customFormat="false" ht="27" hidden="false" customHeight="true" outlineLevel="0" collapsed="false">
      <c r="A347" s="345" t="n">
        <v>329</v>
      </c>
      <c r="B347" s="396" t="n">
        <v>1367</v>
      </c>
      <c r="C347" s="383" t="s">
        <v>3369</v>
      </c>
      <c r="D347" s="384"/>
      <c r="E347" s="385" t="s">
        <v>2360</v>
      </c>
      <c r="F347" s="386" t="s">
        <v>3370</v>
      </c>
      <c r="G347" s="387" t="str">
        <f aca="false">HYPERLINK("http://www.gardenbulbs.ru/images/summer_CL/thumbnails/"&amp;C347&amp;".jpg","фото")</f>
        <v>фото</v>
      </c>
      <c r="H347" s="388"/>
      <c r="I347" s="398" t="s">
        <v>3371</v>
      </c>
      <c r="J347" s="235" t="s">
        <v>2404</v>
      </c>
      <c r="K347" s="236" t="s">
        <v>289</v>
      </c>
      <c r="L347" s="390" t="n">
        <v>10</v>
      </c>
      <c r="M347" s="370" t="n">
        <v>194.7</v>
      </c>
      <c r="N347" s="392"/>
      <c r="O347" s="372" t="n">
        <f aca="false">IF(ISERROR(N347*M347),0,N347*M347)</f>
        <v>0</v>
      </c>
      <c r="P347" s="393" t="n">
        <v>4607109962848</v>
      </c>
      <c r="Q347" s="235"/>
      <c r="R347" s="375" t="n">
        <f aca="false">ROUND(M347/L347,2)</f>
        <v>19.47</v>
      </c>
      <c r="S347" s="394" t="s">
        <v>3369</v>
      </c>
      <c r="T347" s="395" t="s">
        <v>3331</v>
      </c>
    </row>
    <row r="348" customFormat="false" ht="27" hidden="false" customHeight="true" outlineLevel="0" collapsed="false">
      <c r="A348" s="345" t="n">
        <v>330</v>
      </c>
      <c r="B348" s="396" t="n">
        <v>905</v>
      </c>
      <c r="C348" s="383" t="s">
        <v>3372</v>
      </c>
      <c r="D348" s="384"/>
      <c r="E348" s="385" t="s">
        <v>2360</v>
      </c>
      <c r="F348" s="386" t="s">
        <v>3373</v>
      </c>
      <c r="G348" s="387" t="str">
        <f aca="false">HYPERLINK("http://www.gardenbulbs.ru/images/summer_CL/thumbnails/"&amp;C348&amp;".jpg","фото")</f>
        <v>фото</v>
      </c>
      <c r="H348" s="388"/>
      <c r="I348" s="398" t="s">
        <v>3374</v>
      </c>
      <c r="J348" s="235" t="s">
        <v>2404</v>
      </c>
      <c r="K348" s="236" t="s">
        <v>289</v>
      </c>
      <c r="L348" s="390" t="n">
        <v>10</v>
      </c>
      <c r="M348" s="370" t="n">
        <v>256.6</v>
      </c>
      <c r="N348" s="392"/>
      <c r="O348" s="372" t="n">
        <f aca="false">IF(ISERROR(N348*M348),0,N348*M348)</f>
        <v>0</v>
      </c>
      <c r="P348" s="393" t="n">
        <v>4607109956496</v>
      </c>
      <c r="Q348" s="367"/>
      <c r="R348" s="375" t="n">
        <f aca="false">ROUND(M348/L348,2)</f>
        <v>25.66</v>
      </c>
      <c r="S348" s="394" t="s">
        <v>3372</v>
      </c>
      <c r="T348" s="395" t="s">
        <v>3331</v>
      </c>
    </row>
    <row r="349" customFormat="false" ht="27" hidden="false" customHeight="true" outlineLevel="0" collapsed="false">
      <c r="A349" s="345" t="n">
        <v>331</v>
      </c>
      <c r="B349" s="396" t="n">
        <v>11686</v>
      </c>
      <c r="C349" s="383" t="s">
        <v>3375</v>
      </c>
      <c r="D349" s="384"/>
      <c r="E349" s="418" t="s">
        <v>2360</v>
      </c>
      <c r="F349" s="411" t="s">
        <v>3376</v>
      </c>
      <c r="G349" s="365" t="str">
        <f aca="false">HYPERLINK("http://www.gardenbulbs.ru/images/summer_CL/thumbnails/"&amp;C349&amp;".jpg","фото")</f>
        <v>фото</v>
      </c>
      <c r="H349" s="412"/>
      <c r="I349" s="458" t="s">
        <v>3377</v>
      </c>
      <c r="J349" s="367" t="s">
        <v>2363</v>
      </c>
      <c r="K349" s="430" t="s">
        <v>289</v>
      </c>
      <c r="L349" s="390" t="n">
        <v>10</v>
      </c>
      <c r="M349" s="370" t="n">
        <v>184.4</v>
      </c>
      <c r="N349" s="392"/>
      <c r="O349" s="372" t="n">
        <f aca="false">IF(ISERROR(N349*M349),0,N349*M349)</f>
        <v>0</v>
      </c>
      <c r="P349" s="393" t="n">
        <v>4607109923733</v>
      </c>
      <c r="Q349" s="235" t="s">
        <v>226</v>
      </c>
      <c r="R349" s="375" t="n">
        <f aca="false">ROUND(M349/L349,2)</f>
        <v>18.44</v>
      </c>
      <c r="S349" s="394" t="s">
        <v>3375</v>
      </c>
      <c r="T349" s="395" t="s">
        <v>3331</v>
      </c>
    </row>
    <row r="350" customFormat="false" ht="27" hidden="false" customHeight="true" outlineLevel="0" collapsed="false">
      <c r="A350" s="345" t="n">
        <v>332</v>
      </c>
      <c r="B350" s="396" t="n">
        <v>6675</v>
      </c>
      <c r="C350" s="383" t="s">
        <v>3378</v>
      </c>
      <c r="D350" s="384"/>
      <c r="E350" s="416" t="s">
        <v>2360</v>
      </c>
      <c r="F350" s="386" t="s">
        <v>3379</v>
      </c>
      <c r="G350" s="387" t="str">
        <f aca="false">HYPERLINK("http://www.gardenbulbs.ru/images/summer_CL/thumbnails/"&amp;C350&amp;".jpg","фото")</f>
        <v>фото</v>
      </c>
      <c r="H350" s="388"/>
      <c r="I350" s="398" t="s">
        <v>378</v>
      </c>
      <c r="J350" s="235" t="s">
        <v>2363</v>
      </c>
      <c r="K350" s="408" t="s">
        <v>289</v>
      </c>
      <c r="L350" s="403" t="n">
        <v>10</v>
      </c>
      <c r="M350" s="370" t="n">
        <v>145.2</v>
      </c>
      <c r="N350" s="392"/>
      <c r="O350" s="372" t="n">
        <f aca="false">IF(ISERROR(N350*M350),0,N350*M350)</f>
        <v>0</v>
      </c>
      <c r="P350" s="393" t="n">
        <v>4607109943199</v>
      </c>
      <c r="Q350" s="235"/>
      <c r="R350" s="375" t="n">
        <f aca="false">ROUND(M350/L350,2)</f>
        <v>14.52</v>
      </c>
      <c r="S350" s="394" t="s">
        <v>3378</v>
      </c>
      <c r="T350" s="395" t="s">
        <v>3331</v>
      </c>
    </row>
    <row r="351" customFormat="false" ht="38.25" hidden="false" customHeight="false" outlineLevel="0" collapsed="false">
      <c r="A351" s="345" t="n">
        <v>333</v>
      </c>
      <c r="B351" s="396" t="n">
        <v>2416</v>
      </c>
      <c r="C351" s="383" t="s">
        <v>3380</v>
      </c>
      <c r="D351" s="384"/>
      <c r="E351" s="385" t="s">
        <v>2360</v>
      </c>
      <c r="F351" s="386" t="s">
        <v>3381</v>
      </c>
      <c r="G351" s="387" t="str">
        <f aca="false">HYPERLINK("http://www.gardenbulbs.ru/images/summer_CL/thumbnails/"&amp;C351&amp;".jpg","фото")</f>
        <v>фото</v>
      </c>
      <c r="H351" s="388"/>
      <c r="I351" s="398" t="s">
        <v>3382</v>
      </c>
      <c r="J351" s="235" t="s">
        <v>2404</v>
      </c>
      <c r="K351" s="236" t="s">
        <v>289</v>
      </c>
      <c r="L351" s="390" t="n">
        <v>10</v>
      </c>
      <c r="M351" s="370" t="n">
        <v>266.9</v>
      </c>
      <c r="N351" s="392"/>
      <c r="O351" s="372" t="n">
        <f aca="false">IF(ISERROR(N351*M351),0,N351*M351)</f>
        <v>0</v>
      </c>
      <c r="P351" s="393" t="n">
        <v>4607109966822</v>
      </c>
      <c r="Q351" s="235"/>
      <c r="R351" s="375" t="n">
        <f aca="false">ROUND(M351/L351,2)</f>
        <v>26.69</v>
      </c>
      <c r="S351" s="394" t="s">
        <v>3380</v>
      </c>
      <c r="T351" s="395" t="s">
        <v>3331</v>
      </c>
    </row>
    <row r="352" customFormat="false" ht="25.5" hidden="false" customHeight="false" outlineLevel="0" collapsed="false">
      <c r="A352" s="345" t="n">
        <v>334</v>
      </c>
      <c r="B352" s="396" t="n">
        <v>2418</v>
      </c>
      <c r="C352" s="383" t="s">
        <v>3383</v>
      </c>
      <c r="D352" s="384"/>
      <c r="E352" s="385" t="s">
        <v>2360</v>
      </c>
      <c r="F352" s="386" t="s">
        <v>3384</v>
      </c>
      <c r="G352" s="387" t="str">
        <f aca="false">HYPERLINK("http://www.gardenbulbs.ru/images/summer_CL/thumbnails/"&amp;C352&amp;".jpg","фото")</f>
        <v>фото</v>
      </c>
      <c r="H352" s="388"/>
      <c r="I352" s="398" t="s">
        <v>3385</v>
      </c>
      <c r="J352" s="235" t="s">
        <v>2404</v>
      </c>
      <c r="K352" s="236" t="s">
        <v>289</v>
      </c>
      <c r="L352" s="390" t="n">
        <v>10</v>
      </c>
      <c r="M352" s="370" t="n">
        <v>283.4</v>
      </c>
      <c r="N352" s="392"/>
      <c r="O352" s="372" t="n">
        <f aca="false">IF(ISERROR(N352*M352),0,N352*M352)</f>
        <v>0</v>
      </c>
      <c r="P352" s="393" t="n">
        <v>4607109966839</v>
      </c>
      <c r="Q352" s="235"/>
      <c r="R352" s="375" t="n">
        <f aca="false">ROUND(M352/L352,2)</f>
        <v>28.34</v>
      </c>
      <c r="S352" s="394" t="s">
        <v>3383</v>
      </c>
      <c r="T352" s="395" t="s">
        <v>3331</v>
      </c>
    </row>
    <row r="353" customFormat="false" ht="27.75" hidden="false" customHeight="true" outlineLevel="0" collapsed="false">
      <c r="A353" s="345" t="n">
        <v>335</v>
      </c>
      <c r="B353" s="396" t="n">
        <v>1368</v>
      </c>
      <c r="C353" s="383" t="s">
        <v>3386</v>
      </c>
      <c r="D353" s="384"/>
      <c r="E353" s="385" t="s">
        <v>2360</v>
      </c>
      <c r="F353" s="386" t="s">
        <v>3387</v>
      </c>
      <c r="G353" s="387" t="str">
        <f aca="false">HYPERLINK("http://www.gardenbulbs.ru/images/summer_CL/thumbnails/"&amp;C353&amp;".jpg","фото")</f>
        <v>фото</v>
      </c>
      <c r="H353" s="388"/>
      <c r="I353" s="398" t="s">
        <v>2896</v>
      </c>
      <c r="J353" s="235" t="s">
        <v>2404</v>
      </c>
      <c r="K353" s="236" t="s">
        <v>289</v>
      </c>
      <c r="L353" s="390" t="n">
        <v>10</v>
      </c>
      <c r="M353" s="391" t="n">
        <v>225.7</v>
      </c>
      <c r="N353" s="392"/>
      <c r="O353" s="372" t="n">
        <f aca="false">IF(ISERROR(N353*M353),0,N353*M353)</f>
        <v>0</v>
      </c>
      <c r="P353" s="393" t="n">
        <v>4607109962985</v>
      </c>
      <c r="Q353" s="235"/>
      <c r="R353" s="375" t="n">
        <f aca="false">ROUND(M353/L353,2)</f>
        <v>22.57</v>
      </c>
      <c r="S353" s="394" t="s">
        <v>3386</v>
      </c>
      <c r="T353" s="395" t="s">
        <v>3331</v>
      </c>
    </row>
    <row r="354" customFormat="false" ht="25.5" hidden="false" customHeight="false" outlineLevel="0" collapsed="false">
      <c r="A354" s="345" t="n">
        <v>336</v>
      </c>
      <c r="B354" s="396" t="n">
        <v>2405</v>
      </c>
      <c r="C354" s="383" t="s">
        <v>3388</v>
      </c>
      <c r="D354" s="384"/>
      <c r="E354" s="385" t="s">
        <v>2360</v>
      </c>
      <c r="F354" s="386" t="s">
        <v>3389</v>
      </c>
      <c r="G354" s="387" t="str">
        <f aca="false">HYPERLINK("http://www.gardenbulbs.ru/images/summer_CL/thumbnails/"&amp;C354&amp;".jpg","фото")</f>
        <v>фото</v>
      </c>
      <c r="H354" s="388"/>
      <c r="I354" s="398" t="s">
        <v>3390</v>
      </c>
      <c r="J354" s="235" t="s">
        <v>2404</v>
      </c>
      <c r="K354" s="236" t="s">
        <v>289</v>
      </c>
      <c r="L354" s="390" t="n">
        <v>10</v>
      </c>
      <c r="M354" s="370" t="n">
        <v>174.1</v>
      </c>
      <c r="N354" s="392"/>
      <c r="O354" s="372" t="n">
        <f aca="false">IF(ISERROR(N354*M354),0,N354*M354)</f>
        <v>0</v>
      </c>
      <c r="P354" s="393" t="n">
        <v>4607109966846</v>
      </c>
      <c r="Q354" s="235"/>
      <c r="R354" s="375" t="n">
        <f aca="false">ROUND(M354/L354,2)</f>
        <v>17.41</v>
      </c>
      <c r="S354" s="394" t="s">
        <v>3388</v>
      </c>
      <c r="T354" s="395" t="s">
        <v>3331</v>
      </c>
    </row>
    <row r="355" customFormat="false" ht="25.5" hidden="false" customHeight="true" outlineLevel="0" collapsed="false">
      <c r="A355" s="345" t="n">
        <v>337</v>
      </c>
      <c r="B355" s="396" t="n">
        <v>2409</v>
      </c>
      <c r="C355" s="383" t="s">
        <v>3391</v>
      </c>
      <c r="D355" s="384"/>
      <c r="E355" s="385" t="s">
        <v>2360</v>
      </c>
      <c r="F355" s="386" t="s">
        <v>3392</v>
      </c>
      <c r="G355" s="387" t="str">
        <f aca="false">HYPERLINK("http://www.gardenbulbs.ru/images/summer_CL/thumbnails/"&amp;C355&amp;".jpg","фото")</f>
        <v>фото</v>
      </c>
      <c r="H355" s="388"/>
      <c r="I355" s="398" t="s">
        <v>3393</v>
      </c>
      <c r="J355" s="235" t="s">
        <v>2404</v>
      </c>
      <c r="K355" s="236" t="s">
        <v>289</v>
      </c>
      <c r="L355" s="390" t="n">
        <v>10</v>
      </c>
      <c r="M355" s="370" t="n">
        <v>200.9</v>
      </c>
      <c r="N355" s="392"/>
      <c r="O355" s="372" t="n">
        <f aca="false">IF(ISERROR(N355*M355),0,N355*M355)</f>
        <v>0</v>
      </c>
      <c r="P355" s="393" t="n">
        <v>4607109966853</v>
      </c>
      <c r="Q355" s="235"/>
      <c r="R355" s="375" t="n">
        <f aca="false">ROUND(M355/L355,2)</f>
        <v>20.09</v>
      </c>
      <c r="S355" s="394" t="s">
        <v>3391</v>
      </c>
      <c r="T355" s="395" t="s">
        <v>3331</v>
      </c>
    </row>
    <row r="356" customFormat="false" ht="25.5" hidden="false" customHeight="true" outlineLevel="0" collapsed="false">
      <c r="A356" s="345" t="n">
        <v>338</v>
      </c>
      <c r="B356" s="396" t="n">
        <v>3287</v>
      </c>
      <c r="C356" s="383" t="s">
        <v>3394</v>
      </c>
      <c r="D356" s="384"/>
      <c r="E356" s="385" t="s">
        <v>2360</v>
      </c>
      <c r="F356" s="386" t="s">
        <v>3395</v>
      </c>
      <c r="G356" s="387" t="str">
        <f aca="false">HYPERLINK("http://www.gardenbulbs.ru/images/summer_CL/thumbnails/"&amp;C356&amp;".jpg","фото")</f>
        <v>фото</v>
      </c>
      <c r="H356" s="388"/>
      <c r="I356" s="398" t="s">
        <v>390</v>
      </c>
      <c r="J356" s="235" t="s">
        <v>2369</v>
      </c>
      <c r="K356" s="236" t="s">
        <v>289</v>
      </c>
      <c r="L356" s="390" t="n">
        <v>10</v>
      </c>
      <c r="M356" s="370" t="n">
        <v>205</v>
      </c>
      <c r="N356" s="392"/>
      <c r="O356" s="372" t="n">
        <f aca="false">IF(ISERROR(N356*M356),0,N356*M356)</f>
        <v>0</v>
      </c>
      <c r="P356" s="393" t="n">
        <v>4607109951033</v>
      </c>
      <c r="Q356" s="235"/>
      <c r="R356" s="375" t="n">
        <f aca="false">ROUND(M356/L356,2)</f>
        <v>20.5</v>
      </c>
      <c r="S356" s="394" t="s">
        <v>3394</v>
      </c>
      <c r="T356" s="395" t="s">
        <v>3331</v>
      </c>
    </row>
    <row r="357" customFormat="false" ht="51" hidden="false" customHeight="false" outlineLevel="0" collapsed="false">
      <c r="A357" s="345" t="n">
        <v>339</v>
      </c>
      <c r="B357" s="396" t="n">
        <v>11684</v>
      </c>
      <c r="C357" s="383" t="s">
        <v>3396</v>
      </c>
      <c r="D357" s="384"/>
      <c r="E357" s="418" t="s">
        <v>2360</v>
      </c>
      <c r="F357" s="411" t="s">
        <v>3397</v>
      </c>
      <c r="G357" s="365" t="str">
        <f aca="false">HYPERLINK("http://www.gardenbulbs.ru/images/summer_CL/thumbnails/"&amp;C357&amp;".jpg","фото")</f>
        <v>фото</v>
      </c>
      <c r="H357" s="412"/>
      <c r="I357" s="458" t="s">
        <v>3398</v>
      </c>
      <c r="J357" s="367" t="s">
        <v>2363</v>
      </c>
      <c r="K357" s="430" t="s">
        <v>289</v>
      </c>
      <c r="L357" s="390" t="n">
        <v>10</v>
      </c>
      <c r="M357" s="391" t="n">
        <v>211.2</v>
      </c>
      <c r="N357" s="392"/>
      <c r="O357" s="372" t="n">
        <f aca="false">IF(ISERROR(N357*M357),0,N357*M357)</f>
        <v>0</v>
      </c>
      <c r="P357" s="393" t="n">
        <v>4607109923757</v>
      </c>
      <c r="Q357" s="235" t="s">
        <v>226</v>
      </c>
      <c r="R357" s="375" t="n">
        <f aca="false">ROUND(M357/L357,2)</f>
        <v>21.12</v>
      </c>
      <c r="S357" s="394" t="s">
        <v>3396</v>
      </c>
      <c r="T357" s="395" t="s">
        <v>3331</v>
      </c>
    </row>
    <row r="358" customFormat="false" ht="29.25" hidden="false" customHeight="true" outlineLevel="0" collapsed="false">
      <c r="A358" s="345" t="n">
        <v>340</v>
      </c>
      <c r="B358" s="396" t="n">
        <v>2440</v>
      </c>
      <c r="C358" s="383" t="s">
        <v>3399</v>
      </c>
      <c r="D358" s="384"/>
      <c r="E358" s="385" t="s">
        <v>2360</v>
      </c>
      <c r="F358" s="386" t="s">
        <v>3400</v>
      </c>
      <c r="G358" s="387" t="str">
        <f aca="false">HYPERLINK("http://www.gardenbulbs.ru/images/summer_CL/thumbnails/"&amp;C358&amp;".jpg","фото")</f>
        <v>фото</v>
      </c>
      <c r="H358" s="388"/>
      <c r="I358" s="457" t="s">
        <v>3401</v>
      </c>
      <c r="J358" s="235" t="s">
        <v>2404</v>
      </c>
      <c r="K358" s="236" t="s">
        <v>289</v>
      </c>
      <c r="L358" s="390" t="n">
        <v>10</v>
      </c>
      <c r="M358" s="370" t="n">
        <v>188.5</v>
      </c>
      <c r="N358" s="392"/>
      <c r="O358" s="372" t="n">
        <f aca="false">IF(ISERROR(N358*M358),0,N358*M358)</f>
        <v>0</v>
      </c>
      <c r="P358" s="393" t="n">
        <v>4607109966877</v>
      </c>
      <c r="Q358" s="235"/>
      <c r="R358" s="375" t="n">
        <f aca="false">ROUND(M358/L358,2)</f>
        <v>18.85</v>
      </c>
      <c r="S358" s="394" t="s">
        <v>3399</v>
      </c>
      <c r="T358" s="395" t="s">
        <v>3331</v>
      </c>
    </row>
    <row r="359" customFormat="false" ht="29.25" hidden="false" customHeight="true" outlineLevel="0" collapsed="false">
      <c r="A359" s="345" t="n">
        <v>341</v>
      </c>
      <c r="B359" s="396" t="n">
        <v>3400</v>
      </c>
      <c r="C359" s="383" t="s">
        <v>3402</v>
      </c>
      <c r="D359" s="384"/>
      <c r="E359" s="385" t="s">
        <v>2360</v>
      </c>
      <c r="F359" s="386" t="s">
        <v>3403</v>
      </c>
      <c r="G359" s="387" t="str">
        <f aca="false">HYPERLINK("http://www.gardenbulbs.ru/images/summer_CL/thumbnails/"&amp;C359&amp;".jpg","фото")</f>
        <v>фото</v>
      </c>
      <c r="H359" s="388"/>
      <c r="I359" s="398" t="s">
        <v>1106</v>
      </c>
      <c r="J359" s="235" t="s">
        <v>2363</v>
      </c>
      <c r="K359" s="236" t="s">
        <v>289</v>
      </c>
      <c r="L359" s="390" t="n">
        <v>10</v>
      </c>
      <c r="M359" s="370" t="n">
        <v>172</v>
      </c>
      <c r="N359" s="392"/>
      <c r="O359" s="372" t="n">
        <f aca="false">IF(ISERROR(N359*M359),0,N359*M359)</f>
        <v>0</v>
      </c>
      <c r="P359" s="393" t="n">
        <v>4607109951026</v>
      </c>
      <c r="Q359" s="235"/>
      <c r="R359" s="375" t="n">
        <f aca="false">ROUND(M359/L359,2)</f>
        <v>17.2</v>
      </c>
      <c r="S359" s="394" t="s">
        <v>3402</v>
      </c>
      <c r="T359" s="395" t="s">
        <v>3331</v>
      </c>
    </row>
    <row r="360" customFormat="false" ht="29.25" hidden="false" customHeight="true" outlineLevel="0" collapsed="false">
      <c r="A360" s="345" t="n">
        <v>342</v>
      </c>
      <c r="B360" s="396" t="n">
        <v>3391</v>
      </c>
      <c r="C360" s="383" t="s">
        <v>3404</v>
      </c>
      <c r="D360" s="384"/>
      <c r="E360" s="385" t="s">
        <v>2360</v>
      </c>
      <c r="F360" s="386" t="s">
        <v>3405</v>
      </c>
      <c r="G360" s="387" t="str">
        <f aca="false">HYPERLINK("http://www.gardenbulbs.ru/images/summer_CL/thumbnails/"&amp;C360&amp;".jpg","фото")</f>
        <v>фото</v>
      </c>
      <c r="H360" s="388"/>
      <c r="I360" s="398" t="s">
        <v>3406</v>
      </c>
      <c r="J360" s="235" t="s">
        <v>2369</v>
      </c>
      <c r="K360" s="236" t="s">
        <v>289</v>
      </c>
      <c r="L360" s="390" t="n">
        <v>10</v>
      </c>
      <c r="M360" s="391" t="n">
        <v>163.8</v>
      </c>
      <c r="N360" s="392"/>
      <c r="O360" s="372" t="n">
        <f aca="false">IF(ISERROR(N360*M360),0,N360*M360)</f>
        <v>0</v>
      </c>
      <c r="P360" s="393" t="n">
        <v>4607109951019</v>
      </c>
      <c r="Q360" s="235"/>
      <c r="R360" s="375" t="n">
        <f aca="false">ROUND(M360/L360,2)</f>
        <v>16.38</v>
      </c>
      <c r="S360" s="394" t="s">
        <v>3404</v>
      </c>
      <c r="T360" s="395" t="s">
        <v>3331</v>
      </c>
    </row>
    <row r="361" customFormat="false" ht="25.5" hidden="false" customHeight="false" outlineLevel="0" collapsed="false">
      <c r="A361" s="345" t="n">
        <v>343</v>
      </c>
      <c r="B361" s="396" t="n">
        <v>11689</v>
      </c>
      <c r="C361" s="383" t="s">
        <v>3407</v>
      </c>
      <c r="D361" s="384"/>
      <c r="E361" s="418" t="s">
        <v>2360</v>
      </c>
      <c r="F361" s="411" t="s">
        <v>3408</v>
      </c>
      <c r="G361" s="365" t="str">
        <f aca="false">HYPERLINK("http://www.gardenbulbs.ru/images/summer_CL/thumbnails/"&amp;C361&amp;".jpg","фото")</f>
        <v>фото</v>
      </c>
      <c r="H361" s="365"/>
      <c r="I361" s="419" t="s">
        <v>3409</v>
      </c>
      <c r="J361" s="367" t="s">
        <v>2363</v>
      </c>
      <c r="K361" s="430" t="s">
        <v>289</v>
      </c>
      <c r="L361" s="390" t="n">
        <v>10</v>
      </c>
      <c r="M361" s="370" t="n">
        <v>221.5</v>
      </c>
      <c r="N361" s="392"/>
      <c r="O361" s="372" t="n">
        <f aca="false">IF(ISERROR(N361*M361),0,N361*M361)</f>
        <v>0</v>
      </c>
      <c r="P361" s="393" t="n">
        <v>4607109923702</v>
      </c>
      <c r="Q361" s="367" t="s">
        <v>226</v>
      </c>
      <c r="R361" s="375" t="n">
        <f aca="false">ROUND(M361/L361,2)</f>
        <v>22.15</v>
      </c>
      <c r="S361" s="394" t="s">
        <v>3407</v>
      </c>
      <c r="T361" s="395" t="s">
        <v>3331</v>
      </c>
    </row>
    <row r="362" customFormat="false" ht="25.5" hidden="false" customHeight="false" outlineLevel="0" collapsed="false">
      <c r="A362" s="345" t="n">
        <v>344</v>
      </c>
      <c r="B362" s="396" t="n">
        <v>7436</v>
      </c>
      <c r="C362" s="383" t="s">
        <v>3410</v>
      </c>
      <c r="D362" s="384"/>
      <c r="E362" s="385" t="s">
        <v>2360</v>
      </c>
      <c r="F362" s="386" t="s">
        <v>3411</v>
      </c>
      <c r="G362" s="387" t="str">
        <f aca="false">HYPERLINK("http://www.gardenbulbs.ru/images/summer_CL/thumbnails/"&amp;C362&amp;".jpg","фото")</f>
        <v>фото</v>
      </c>
      <c r="H362" s="388"/>
      <c r="I362" s="398" t="s">
        <v>3412</v>
      </c>
      <c r="J362" s="235" t="s">
        <v>3285</v>
      </c>
      <c r="K362" s="236" t="s">
        <v>289</v>
      </c>
      <c r="L362" s="390" t="n">
        <v>10</v>
      </c>
      <c r="M362" s="370" t="n">
        <v>215.3</v>
      </c>
      <c r="N362" s="392"/>
      <c r="O362" s="372" t="n">
        <f aca="false">IF(ISERROR(N362*M362),0,N362*M362)</f>
        <v>0</v>
      </c>
      <c r="P362" s="393" t="n">
        <v>4607109939277</v>
      </c>
      <c r="Q362" s="235"/>
      <c r="R362" s="375" t="n">
        <f aca="false">ROUND(M362/L362,2)</f>
        <v>21.53</v>
      </c>
      <c r="S362" s="394" t="s">
        <v>3410</v>
      </c>
      <c r="T362" s="395" t="s">
        <v>3331</v>
      </c>
    </row>
    <row r="363" customFormat="false" ht="76.5" hidden="false" customHeight="false" outlineLevel="0" collapsed="false">
      <c r="A363" s="345" t="n">
        <v>345</v>
      </c>
      <c r="B363" s="396" t="n">
        <v>1968</v>
      </c>
      <c r="C363" s="383" t="s">
        <v>3413</v>
      </c>
      <c r="D363" s="384"/>
      <c r="E363" s="385" t="s">
        <v>2360</v>
      </c>
      <c r="F363" s="386" t="s">
        <v>3414</v>
      </c>
      <c r="G363" s="387" t="str">
        <f aca="false">HYPERLINK("http://www.gardenbulbs.ru/images/summer_CL/thumbnails/"&amp;C363&amp;".jpg","фото")</f>
        <v>фото</v>
      </c>
      <c r="H363" s="388"/>
      <c r="I363" s="421" t="s">
        <v>3415</v>
      </c>
      <c r="J363" s="235" t="s">
        <v>2363</v>
      </c>
      <c r="K363" s="236" t="s">
        <v>289</v>
      </c>
      <c r="L363" s="390" t="n">
        <v>10</v>
      </c>
      <c r="M363" s="370" t="n">
        <v>184.4</v>
      </c>
      <c r="N363" s="392"/>
      <c r="O363" s="372" t="n">
        <f aca="false">IF(ISERROR(N363*M363),0,N363*M363)</f>
        <v>0</v>
      </c>
      <c r="P363" s="393" t="n">
        <v>4607109985762</v>
      </c>
      <c r="Q363" s="235"/>
      <c r="R363" s="375" t="n">
        <f aca="false">ROUND(M363/L363,2)</f>
        <v>18.44</v>
      </c>
      <c r="S363" s="394" t="s">
        <v>3413</v>
      </c>
      <c r="T363" s="395" t="s">
        <v>3331</v>
      </c>
    </row>
    <row r="364" customFormat="false" ht="29.25" hidden="false" customHeight="true" outlineLevel="0" collapsed="false">
      <c r="A364" s="345" t="n">
        <v>346</v>
      </c>
      <c r="B364" s="396" t="n">
        <v>3398</v>
      </c>
      <c r="C364" s="383" t="s">
        <v>3416</v>
      </c>
      <c r="D364" s="384"/>
      <c r="E364" s="385" t="s">
        <v>2360</v>
      </c>
      <c r="F364" s="386" t="s">
        <v>3417</v>
      </c>
      <c r="G364" s="387" t="str">
        <f aca="false">HYPERLINK("http://www.gardenbulbs.ru/images/summer_CL/thumbnails/"&amp;C364&amp;".jpg","фото")</f>
        <v>фото</v>
      </c>
      <c r="H364" s="388"/>
      <c r="I364" s="398" t="s">
        <v>3418</v>
      </c>
      <c r="J364" s="235" t="s">
        <v>2363</v>
      </c>
      <c r="K364" s="236" t="s">
        <v>289</v>
      </c>
      <c r="L364" s="390" t="n">
        <v>10</v>
      </c>
      <c r="M364" s="370" t="n">
        <v>132.8</v>
      </c>
      <c r="N364" s="392"/>
      <c r="O364" s="372" t="n">
        <f aca="false">IF(ISERROR(N364*M364),0,N364*M364)</f>
        <v>0</v>
      </c>
      <c r="P364" s="393" t="n">
        <v>4607109950999</v>
      </c>
      <c r="Q364" s="235"/>
      <c r="R364" s="375" t="n">
        <f aca="false">ROUND(M364/L364,2)</f>
        <v>13.28</v>
      </c>
      <c r="S364" s="394" t="s">
        <v>3416</v>
      </c>
      <c r="T364" s="395" t="s">
        <v>3331</v>
      </c>
    </row>
    <row r="365" customFormat="false" ht="25.5" hidden="false" customHeight="false" outlineLevel="0" collapsed="false">
      <c r="A365" s="345" t="n">
        <v>347</v>
      </c>
      <c r="B365" s="396" t="n">
        <v>7437</v>
      </c>
      <c r="C365" s="383" t="s">
        <v>3419</v>
      </c>
      <c r="D365" s="384" t="s">
        <v>3420</v>
      </c>
      <c r="E365" s="385" t="s">
        <v>2360</v>
      </c>
      <c r="F365" s="386" t="s">
        <v>3421</v>
      </c>
      <c r="G365" s="387" t="str">
        <f aca="false">HYPERLINK("http://www.gardenbulbs.ru/images/summer_CL/thumbnails/"&amp;C365&amp;".jpg","фото")</f>
        <v>фото</v>
      </c>
      <c r="H365" s="387" t="str">
        <f aca="false">HYPERLINK("http://www.gardenbulbs.ru/images/summer_CL/thumbnails/"&amp;D365&amp;".jpg","фото")</f>
        <v>фото</v>
      </c>
      <c r="I365" s="398" t="s">
        <v>3422</v>
      </c>
      <c r="J365" s="235" t="s">
        <v>2363</v>
      </c>
      <c r="K365" s="408" t="s">
        <v>2379</v>
      </c>
      <c r="L365" s="390" t="n">
        <v>10</v>
      </c>
      <c r="M365" s="370" t="n">
        <v>271</v>
      </c>
      <c r="N365" s="392"/>
      <c r="O365" s="372" t="n">
        <f aca="false">IF(ISERROR(N365*M365),0,N365*M365)</f>
        <v>0</v>
      </c>
      <c r="P365" s="393" t="n">
        <v>4607109939260</v>
      </c>
      <c r="Q365" s="235"/>
      <c r="R365" s="375" t="n">
        <f aca="false">ROUND(M365/L365,2)</f>
        <v>27.1</v>
      </c>
      <c r="S365" s="394" t="s">
        <v>3423</v>
      </c>
      <c r="T365" s="395" t="s">
        <v>3331</v>
      </c>
    </row>
    <row r="366" customFormat="false" ht="22.5" hidden="false" customHeight="true" outlineLevel="0" collapsed="false">
      <c r="A366" s="345" t="n">
        <v>348</v>
      </c>
      <c r="B366" s="396" t="n">
        <v>2602</v>
      </c>
      <c r="C366" s="383" t="s">
        <v>3424</v>
      </c>
      <c r="D366" s="384"/>
      <c r="E366" s="385" t="s">
        <v>2360</v>
      </c>
      <c r="F366" s="386" t="s">
        <v>3425</v>
      </c>
      <c r="G366" s="387" t="str">
        <f aca="false">HYPERLINK("http://www.gardenbulbs.ru/images/summer_CL/thumbnails/"&amp;C366&amp;".jpg","фото")</f>
        <v>фото</v>
      </c>
      <c r="H366" s="388"/>
      <c r="I366" s="398" t="s">
        <v>3426</v>
      </c>
      <c r="J366" s="235" t="s">
        <v>2363</v>
      </c>
      <c r="K366" s="408" t="s">
        <v>2379</v>
      </c>
      <c r="L366" s="390" t="n">
        <v>10</v>
      </c>
      <c r="M366" s="370" t="n">
        <v>266.9</v>
      </c>
      <c r="N366" s="392"/>
      <c r="O366" s="372" t="n">
        <f aca="false">IF(ISERROR(N366*M366),0,N366*M366)</f>
        <v>0</v>
      </c>
      <c r="P366" s="393" t="n">
        <v>4607109985755</v>
      </c>
      <c r="Q366" s="235"/>
      <c r="R366" s="375" t="n">
        <f aca="false">ROUND(M366/L366,2)</f>
        <v>26.69</v>
      </c>
      <c r="S366" s="394" t="s">
        <v>3424</v>
      </c>
      <c r="T366" s="395" t="s">
        <v>3331</v>
      </c>
    </row>
    <row r="367" customFormat="false" ht="22.5" hidden="false" customHeight="true" outlineLevel="0" collapsed="false">
      <c r="A367" s="345" t="n">
        <v>349</v>
      </c>
      <c r="B367" s="396" t="n">
        <v>11685</v>
      </c>
      <c r="C367" s="383" t="s">
        <v>3427</v>
      </c>
      <c r="D367" s="384"/>
      <c r="E367" s="418" t="s">
        <v>2360</v>
      </c>
      <c r="F367" s="411" t="s">
        <v>3428</v>
      </c>
      <c r="G367" s="365" t="str">
        <f aca="false">HYPERLINK("http://www.gardenbulbs.ru/images/summer_CL/thumbnails/"&amp;C367&amp;".jpg","фото")</f>
        <v>фото</v>
      </c>
      <c r="H367" s="412"/>
      <c r="I367" s="458" t="s">
        <v>3429</v>
      </c>
      <c r="J367" s="367" t="s">
        <v>2363</v>
      </c>
      <c r="K367" s="430" t="s">
        <v>289</v>
      </c>
      <c r="L367" s="390" t="n">
        <v>10</v>
      </c>
      <c r="M367" s="391" t="n">
        <v>297.9</v>
      </c>
      <c r="N367" s="392"/>
      <c r="O367" s="372" t="n">
        <f aca="false">IF(ISERROR(N367*M367),0,N367*M367)</f>
        <v>0</v>
      </c>
      <c r="P367" s="393" t="n">
        <v>4607109923740</v>
      </c>
      <c r="Q367" s="235" t="s">
        <v>226</v>
      </c>
      <c r="R367" s="375" t="n">
        <f aca="false">ROUND(M367/L367,2)</f>
        <v>29.79</v>
      </c>
      <c r="S367" s="394" t="s">
        <v>3427</v>
      </c>
      <c r="T367" s="395" t="s">
        <v>3331</v>
      </c>
    </row>
    <row r="368" customFormat="false" ht="22.5" hidden="false" customHeight="true" outlineLevel="0" collapsed="false">
      <c r="A368" s="345" t="n">
        <v>350</v>
      </c>
      <c r="B368" s="404" t="n">
        <v>2923</v>
      </c>
      <c r="C368" s="383" t="s">
        <v>3430</v>
      </c>
      <c r="D368" s="384"/>
      <c r="E368" s="416" t="s">
        <v>2360</v>
      </c>
      <c r="F368" s="406" t="s">
        <v>3431</v>
      </c>
      <c r="G368" s="387" t="str">
        <f aca="false">HYPERLINK("http://www.gardenbulbs.ru/images/summer_CL/thumbnails/"&amp;C368&amp;".jpg","фото")</f>
        <v>фото</v>
      </c>
      <c r="H368" s="387"/>
      <c r="I368" s="467" t="s">
        <v>2813</v>
      </c>
      <c r="J368" s="407" t="s">
        <v>2369</v>
      </c>
      <c r="K368" s="236" t="s">
        <v>289</v>
      </c>
      <c r="L368" s="403" t="n">
        <v>10</v>
      </c>
      <c r="M368" s="370" t="n">
        <v>188.5</v>
      </c>
      <c r="N368" s="392"/>
      <c r="O368" s="372" t="n">
        <f aca="false">IF(ISERROR(N368*M368),0,N368*M368)</f>
        <v>0</v>
      </c>
      <c r="P368" s="393" t="n">
        <v>4607109979174</v>
      </c>
      <c r="Q368" s="235"/>
      <c r="R368" s="375" t="n">
        <f aca="false">ROUND(M368/L368,2)</f>
        <v>18.85</v>
      </c>
      <c r="S368" s="394" t="s">
        <v>3430</v>
      </c>
      <c r="T368" s="395" t="s">
        <v>3331</v>
      </c>
    </row>
    <row r="369" customFormat="false" ht="38.25" hidden="false" customHeight="false" outlineLevel="0" collapsed="false">
      <c r="A369" s="345" t="n">
        <v>351</v>
      </c>
      <c r="B369" s="396" t="n">
        <v>889</v>
      </c>
      <c r="C369" s="383" t="s">
        <v>3432</v>
      </c>
      <c r="D369" s="384" t="s">
        <v>3433</v>
      </c>
      <c r="E369" s="418" t="s">
        <v>2360</v>
      </c>
      <c r="F369" s="411" t="s">
        <v>3434</v>
      </c>
      <c r="G369" s="365" t="str">
        <f aca="false">HYPERLINK("http://www.gardenbulbs.ru/images/summer_CL/thumbnails/"&amp;C369&amp;".jpg","фото")</f>
        <v>фото</v>
      </c>
      <c r="H369" s="412" t="str">
        <f aca="false">HYPERLINK("http://www.gardenbulbs.ru/images/summer_CL/thumbnails/"&amp;D369&amp;".jpg","фото")</f>
        <v>фото</v>
      </c>
      <c r="I369" s="419" t="s">
        <v>3435</v>
      </c>
      <c r="J369" s="367" t="s">
        <v>2363</v>
      </c>
      <c r="K369" s="430" t="s">
        <v>289</v>
      </c>
      <c r="L369" s="390" t="n">
        <v>8</v>
      </c>
      <c r="M369" s="391" t="n">
        <v>256.6</v>
      </c>
      <c r="N369" s="392"/>
      <c r="O369" s="372" t="n">
        <f aca="false">IF(ISERROR(N369*M369),0,N369*M369)</f>
        <v>0</v>
      </c>
      <c r="P369" s="393" t="n">
        <v>4607109956755</v>
      </c>
      <c r="Q369" s="235" t="s">
        <v>226</v>
      </c>
      <c r="R369" s="375" t="n">
        <f aca="false">ROUND(M369/L369,2)</f>
        <v>32.08</v>
      </c>
      <c r="S369" s="394" t="s">
        <v>3432</v>
      </c>
      <c r="T369" s="395" t="s">
        <v>3331</v>
      </c>
    </row>
    <row r="370" customFormat="false" ht="24.75" hidden="false" customHeight="true" outlineLevel="0" collapsed="false">
      <c r="A370" s="345" t="n">
        <v>352</v>
      </c>
      <c r="B370" s="396" t="n">
        <v>1369</v>
      </c>
      <c r="C370" s="383" t="s">
        <v>3436</v>
      </c>
      <c r="D370" s="384"/>
      <c r="E370" s="385" t="s">
        <v>2360</v>
      </c>
      <c r="F370" s="386" t="s">
        <v>3437</v>
      </c>
      <c r="G370" s="387" t="str">
        <f aca="false">HYPERLINK("http://www.gardenbulbs.ru/images/summer_CL/thumbnails/"&amp;C370&amp;".jpg","фото")</f>
        <v>фото</v>
      </c>
      <c r="H370" s="388"/>
      <c r="I370" s="398" t="s">
        <v>390</v>
      </c>
      <c r="J370" s="235" t="s">
        <v>2404</v>
      </c>
      <c r="K370" s="236" t="s">
        <v>289</v>
      </c>
      <c r="L370" s="390" t="n">
        <v>10</v>
      </c>
      <c r="M370" s="370" t="n">
        <v>190.6</v>
      </c>
      <c r="N370" s="392"/>
      <c r="O370" s="372" t="n">
        <f aca="false">IF(ISERROR(N370*M370),0,N370*M370)</f>
        <v>0</v>
      </c>
      <c r="P370" s="393" t="n">
        <v>4607109963135</v>
      </c>
      <c r="Q370" s="235"/>
      <c r="R370" s="375" t="n">
        <f aca="false">ROUND(M370/L370,2)</f>
        <v>19.06</v>
      </c>
      <c r="S370" s="394" t="s">
        <v>3436</v>
      </c>
      <c r="T370" s="395" t="s">
        <v>3331</v>
      </c>
    </row>
    <row r="371" customFormat="false" ht="25.5" hidden="false" customHeight="false" outlineLevel="0" collapsed="false">
      <c r="A371" s="345" t="n">
        <v>353</v>
      </c>
      <c r="B371" s="396" t="n">
        <v>2446</v>
      </c>
      <c r="C371" s="383" t="s">
        <v>3438</v>
      </c>
      <c r="D371" s="384"/>
      <c r="E371" s="385" t="s">
        <v>2360</v>
      </c>
      <c r="F371" s="386" t="s">
        <v>3439</v>
      </c>
      <c r="G371" s="387" t="str">
        <f aca="false">HYPERLINK("http://www.gardenbulbs.ru/images/summer_CL/thumbnails/"&amp;C371&amp;".jpg","фото")</f>
        <v>фото</v>
      </c>
      <c r="H371" s="388"/>
      <c r="I371" s="398" t="s">
        <v>3440</v>
      </c>
      <c r="J371" s="235" t="s">
        <v>2404</v>
      </c>
      <c r="K371" s="236" t="s">
        <v>289</v>
      </c>
      <c r="L371" s="390" t="n">
        <v>10</v>
      </c>
      <c r="M371" s="370" t="n">
        <v>196.8</v>
      </c>
      <c r="N371" s="392"/>
      <c r="O371" s="372" t="n">
        <f aca="false">IF(ISERROR(N371*M371),0,N371*M371)</f>
        <v>0</v>
      </c>
      <c r="P371" s="393" t="n">
        <v>4607109966907</v>
      </c>
      <c r="Q371" s="235"/>
      <c r="R371" s="375" t="n">
        <f aca="false">ROUND(M371/L371,2)</f>
        <v>19.68</v>
      </c>
      <c r="S371" s="394" t="s">
        <v>3438</v>
      </c>
      <c r="T371" s="395" t="s">
        <v>3331</v>
      </c>
    </row>
    <row r="372" customFormat="false" ht="25.5" hidden="false" customHeight="false" outlineLevel="0" collapsed="false">
      <c r="A372" s="345" t="n">
        <v>354</v>
      </c>
      <c r="B372" s="396" t="n">
        <v>6067</v>
      </c>
      <c r="C372" s="383" t="s">
        <v>3441</v>
      </c>
      <c r="D372" s="384"/>
      <c r="E372" s="385" t="s">
        <v>2360</v>
      </c>
      <c r="F372" s="386" t="s">
        <v>3442</v>
      </c>
      <c r="G372" s="387" t="str">
        <f aca="false">HYPERLINK("http://www.gardenbulbs.ru/images/summer_CL/thumbnails/"&amp;C372&amp;".jpg","фото")</f>
        <v>фото</v>
      </c>
      <c r="H372" s="388"/>
      <c r="I372" s="398" t="s">
        <v>3443</v>
      </c>
      <c r="J372" s="235" t="s">
        <v>2369</v>
      </c>
      <c r="K372" s="236" t="s">
        <v>289</v>
      </c>
      <c r="L372" s="390" t="n">
        <v>10</v>
      </c>
      <c r="M372" s="391" t="n">
        <v>163.8</v>
      </c>
      <c r="N372" s="392"/>
      <c r="O372" s="372" t="n">
        <f aca="false">IF(ISERROR(N372*M372),0,N372*M372)</f>
        <v>0</v>
      </c>
      <c r="P372" s="393" t="n">
        <v>4607109935347</v>
      </c>
      <c r="Q372" s="235"/>
      <c r="R372" s="375" t="n">
        <f aca="false">ROUND(M372/L372,2)</f>
        <v>16.38</v>
      </c>
      <c r="S372" s="394" t="s">
        <v>3444</v>
      </c>
      <c r="T372" s="395" t="s">
        <v>3331</v>
      </c>
    </row>
    <row r="373" customFormat="false" ht="27" hidden="false" customHeight="true" outlineLevel="0" collapsed="false">
      <c r="A373" s="345" t="n">
        <v>355</v>
      </c>
      <c r="B373" s="396" t="n">
        <v>7438</v>
      </c>
      <c r="C373" s="383" t="s">
        <v>3445</v>
      </c>
      <c r="D373" s="384"/>
      <c r="E373" s="418" t="s">
        <v>2360</v>
      </c>
      <c r="F373" s="411" t="s">
        <v>3446</v>
      </c>
      <c r="G373" s="365" t="str">
        <f aca="false">HYPERLINK("http://www.gardenbulbs.ru/images/summer_CL/thumbnails/"&amp;C373&amp;".jpg","фото")</f>
        <v>фото</v>
      </c>
      <c r="H373" s="412"/>
      <c r="I373" s="419" t="s">
        <v>3447</v>
      </c>
      <c r="J373" s="367" t="s">
        <v>2369</v>
      </c>
      <c r="K373" s="430" t="s">
        <v>289</v>
      </c>
      <c r="L373" s="390" t="n">
        <v>10</v>
      </c>
      <c r="M373" s="370" t="n">
        <v>256.6</v>
      </c>
      <c r="N373" s="392"/>
      <c r="O373" s="372" t="n">
        <f aca="false">IF(ISERROR(N373*M373),0,N373*M373)</f>
        <v>0</v>
      </c>
      <c r="P373" s="393" t="n">
        <v>4607109939253</v>
      </c>
      <c r="Q373" s="235" t="s">
        <v>226</v>
      </c>
      <c r="R373" s="375" t="n">
        <f aca="false">ROUND(M373/L373,2)</f>
        <v>25.66</v>
      </c>
      <c r="S373" s="394" t="s">
        <v>3445</v>
      </c>
      <c r="T373" s="395" t="s">
        <v>3331</v>
      </c>
    </row>
    <row r="374" customFormat="false" ht="27" hidden="false" customHeight="true" outlineLevel="0" collapsed="false">
      <c r="A374" s="345" t="n">
        <v>356</v>
      </c>
      <c r="B374" s="396" t="n">
        <v>3303</v>
      </c>
      <c r="C374" s="383" t="s">
        <v>3448</v>
      </c>
      <c r="D374" s="384"/>
      <c r="E374" s="385" t="s">
        <v>2360</v>
      </c>
      <c r="F374" s="386" t="s">
        <v>3449</v>
      </c>
      <c r="G374" s="387" t="str">
        <f aca="false">HYPERLINK("http://www.gardenbulbs.ru/images/summer_CL/thumbnails/"&amp;C374&amp;".jpg","фото")</f>
        <v>фото</v>
      </c>
      <c r="H374" s="388"/>
      <c r="I374" s="398" t="s">
        <v>3450</v>
      </c>
      <c r="J374" s="235" t="s">
        <v>2363</v>
      </c>
      <c r="K374" s="236" t="s">
        <v>289</v>
      </c>
      <c r="L374" s="390" t="n">
        <v>10</v>
      </c>
      <c r="M374" s="370" t="n">
        <v>186.5</v>
      </c>
      <c r="N374" s="392"/>
      <c r="O374" s="372" t="n">
        <f aca="false">IF(ISERROR(N374*M374),0,N374*M374)</f>
        <v>0</v>
      </c>
      <c r="P374" s="393" t="n">
        <v>4607109950968</v>
      </c>
      <c r="Q374" s="235"/>
      <c r="R374" s="375" t="n">
        <f aca="false">ROUND(M374/L374,2)</f>
        <v>18.65</v>
      </c>
      <c r="S374" s="394" t="s">
        <v>3448</v>
      </c>
      <c r="T374" s="395" t="s">
        <v>3331</v>
      </c>
    </row>
    <row r="375" customFormat="false" ht="25.5" hidden="false" customHeight="false" outlineLevel="0" collapsed="false">
      <c r="A375" s="345" t="n">
        <v>357</v>
      </c>
      <c r="B375" s="396" t="n">
        <v>3291</v>
      </c>
      <c r="C375" s="383" t="s">
        <v>3451</v>
      </c>
      <c r="D375" s="384"/>
      <c r="E375" s="385" t="s">
        <v>2360</v>
      </c>
      <c r="F375" s="386" t="s">
        <v>3452</v>
      </c>
      <c r="G375" s="387" t="str">
        <f aca="false">HYPERLINK("http://www.gardenbulbs.ru/images/summer_CL/thumbnails/"&amp;C375&amp;".jpg","фото")</f>
        <v>фото</v>
      </c>
      <c r="H375" s="388"/>
      <c r="I375" s="398" t="s">
        <v>3453</v>
      </c>
      <c r="J375" s="235" t="s">
        <v>2369</v>
      </c>
      <c r="K375" s="236" t="s">
        <v>289</v>
      </c>
      <c r="L375" s="390" t="n">
        <v>10</v>
      </c>
      <c r="M375" s="370" t="n">
        <v>240.1</v>
      </c>
      <c r="N375" s="392"/>
      <c r="O375" s="372" t="n">
        <f aca="false">IF(ISERROR(N375*M375),0,N375*M375)</f>
        <v>0</v>
      </c>
      <c r="P375" s="393" t="n">
        <v>4607109950951</v>
      </c>
      <c r="Q375" s="235"/>
      <c r="R375" s="375" t="n">
        <f aca="false">ROUND(M375/L375,2)</f>
        <v>24.01</v>
      </c>
      <c r="S375" s="394" t="s">
        <v>3451</v>
      </c>
      <c r="T375" s="395" t="s">
        <v>3331</v>
      </c>
    </row>
    <row r="376" customFormat="false" ht="22.5" hidden="false" customHeight="true" outlineLevel="0" collapsed="false">
      <c r="A376" s="345" t="n">
        <v>358</v>
      </c>
      <c r="B376" s="396" t="n">
        <v>7439</v>
      </c>
      <c r="C376" s="383" t="s">
        <v>3454</v>
      </c>
      <c r="D376" s="384"/>
      <c r="E376" s="385" t="s">
        <v>2360</v>
      </c>
      <c r="F376" s="386" t="s">
        <v>3455</v>
      </c>
      <c r="G376" s="387" t="str">
        <f aca="false">HYPERLINK("http://www.gardenbulbs.ru/images/summer_CL/thumbnails/"&amp;C376&amp;".jpg","фото")</f>
        <v>фото</v>
      </c>
      <c r="H376" s="388"/>
      <c r="I376" s="398" t="s">
        <v>3456</v>
      </c>
      <c r="J376" s="235" t="s">
        <v>2363</v>
      </c>
      <c r="K376" s="236" t="s">
        <v>289</v>
      </c>
      <c r="L376" s="390" t="n">
        <v>10</v>
      </c>
      <c r="M376" s="370" t="n">
        <v>192.7</v>
      </c>
      <c r="N376" s="392"/>
      <c r="O376" s="372" t="n">
        <f aca="false">IF(ISERROR(N376*M376),0,N376*M376)</f>
        <v>0</v>
      </c>
      <c r="P376" s="393" t="n">
        <v>4607109939246</v>
      </c>
      <c r="Q376" s="235"/>
      <c r="R376" s="375" t="n">
        <f aca="false">ROUND(M376/L376,2)</f>
        <v>19.27</v>
      </c>
      <c r="S376" s="394" t="s">
        <v>3454</v>
      </c>
      <c r="T376" s="395" t="s">
        <v>3331</v>
      </c>
    </row>
    <row r="377" customFormat="false" ht="22.5" hidden="false" customHeight="true" outlineLevel="0" collapsed="false">
      <c r="A377" s="345" t="n">
        <v>359</v>
      </c>
      <c r="B377" s="396" t="n">
        <v>923</v>
      </c>
      <c r="C377" s="383" t="s">
        <v>3457</v>
      </c>
      <c r="D377" s="384"/>
      <c r="E377" s="385" t="s">
        <v>2360</v>
      </c>
      <c r="F377" s="386" t="s">
        <v>3458</v>
      </c>
      <c r="G377" s="387" t="str">
        <f aca="false">HYPERLINK("http://www.gardenbulbs.ru/images/summer_CL/thumbnails/"&amp;C377&amp;".jpg","фото")</f>
        <v>фото</v>
      </c>
      <c r="H377" s="388"/>
      <c r="I377" s="398" t="s">
        <v>3459</v>
      </c>
      <c r="J377" s="235" t="s">
        <v>2404</v>
      </c>
      <c r="K377" s="236" t="s">
        <v>289</v>
      </c>
      <c r="L377" s="390" t="n">
        <v>10</v>
      </c>
      <c r="M377" s="370" t="n">
        <v>183.4</v>
      </c>
      <c r="N377" s="392"/>
      <c r="O377" s="372" t="n">
        <f aca="false">IF(ISERROR(N377*M377),0,N377*M377)</f>
        <v>0</v>
      </c>
      <c r="P377" s="393" t="n">
        <v>4607109956540</v>
      </c>
      <c r="Q377" s="235"/>
      <c r="R377" s="375" t="n">
        <f aca="false">ROUND(M377/L377,2)</f>
        <v>18.34</v>
      </c>
      <c r="S377" s="394" t="s">
        <v>3457</v>
      </c>
      <c r="T377" s="395" t="s">
        <v>3331</v>
      </c>
    </row>
    <row r="378" customFormat="false" ht="25.5" hidden="false" customHeight="false" outlineLevel="0" collapsed="false">
      <c r="A378" s="345" t="n">
        <v>360</v>
      </c>
      <c r="B378" s="396" t="n">
        <v>6712</v>
      </c>
      <c r="C378" s="383" t="s">
        <v>3460</v>
      </c>
      <c r="D378" s="384"/>
      <c r="E378" s="385" t="s">
        <v>2360</v>
      </c>
      <c r="F378" s="386" t="s">
        <v>3461</v>
      </c>
      <c r="G378" s="387" t="str">
        <f aca="false">HYPERLINK("http://www.gardenbulbs.ru/images/summer_CL/thumbnails/"&amp;C378&amp;".jpg","фото")</f>
        <v>фото</v>
      </c>
      <c r="H378" s="388"/>
      <c r="I378" s="398" t="s">
        <v>3462</v>
      </c>
      <c r="J378" s="235" t="s">
        <v>2363</v>
      </c>
      <c r="K378" s="236" t="s">
        <v>2379</v>
      </c>
      <c r="L378" s="390" t="n">
        <v>10</v>
      </c>
      <c r="M378" s="391" t="n">
        <v>277.2</v>
      </c>
      <c r="N378" s="392"/>
      <c r="O378" s="372" t="n">
        <f aca="false">IF(ISERROR(N378*M378),0,N378*M378)</f>
        <v>0</v>
      </c>
      <c r="P378" s="393" t="n">
        <v>4607109943564</v>
      </c>
      <c r="Q378" s="235"/>
      <c r="R378" s="375" t="n">
        <f aca="false">ROUND(M378/L378,2)</f>
        <v>27.72</v>
      </c>
      <c r="S378" s="394" t="s">
        <v>3460</v>
      </c>
      <c r="T378" s="395" t="s">
        <v>3331</v>
      </c>
    </row>
    <row r="379" customFormat="false" ht="25.5" hidden="false" customHeight="false" outlineLevel="0" collapsed="false">
      <c r="A379" s="345" t="n">
        <v>361</v>
      </c>
      <c r="B379" s="396" t="n">
        <v>11687</v>
      </c>
      <c r="C379" s="383" t="s">
        <v>3463</v>
      </c>
      <c r="D379" s="384"/>
      <c r="E379" s="418" t="s">
        <v>2360</v>
      </c>
      <c r="F379" s="411" t="s">
        <v>3464</v>
      </c>
      <c r="G379" s="365" t="str">
        <f aca="false">HYPERLINK("http://www.gardenbulbs.ru/images/summer_CL/thumbnails/"&amp;C379&amp;".jpg","фото")</f>
        <v>фото</v>
      </c>
      <c r="H379" s="412"/>
      <c r="I379" s="419" t="s">
        <v>3465</v>
      </c>
      <c r="J379" s="367" t="s">
        <v>2363</v>
      </c>
      <c r="K379" s="430" t="s">
        <v>289</v>
      </c>
      <c r="L379" s="390" t="n">
        <v>8</v>
      </c>
      <c r="M379" s="370" t="n">
        <v>240.1</v>
      </c>
      <c r="N379" s="392"/>
      <c r="O379" s="372" t="n">
        <f aca="false">IF(ISERROR(N379*M379),0,N379*M379)</f>
        <v>0</v>
      </c>
      <c r="P379" s="393" t="n">
        <v>4607109923726</v>
      </c>
      <c r="Q379" s="235" t="s">
        <v>226</v>
      </c>
      <c r="R379" s="375" t="n">
        <f aca="false">ROUND(M379/L379,2)</f>
        <v>30.01</v>
      </c>
      <c r="S379" s="394" t="s">
        <v>3463</v>
      </c>
      <c r="T379" s="395" t="s">
        <v>3331</v>
      </c>
    </row>
    <row r="380" customFormat="false" ht="38.25" hidden="false" customHeight="false" outlineLevel="0" collapsed="false">
      <c r="A380" s="345" t="n">
        <v>362</v>
      </c>
      <c r="B380" s="396" t="n">
        <v>2752</v>
      </c>
      <c r="C380" s="383" t="s">
        <v>3466</v>
      </c>
      <c r="D380" s="384"/>
      <c r="E380" s="385" t="s">
        <v>2360</v>
      </c>
      <c r="F380" s="386" t="s">
        <v>3467</v>
      </c>
      <c r="G380" s="387" t="str">
        <f aca="false">HYPERLINK("http://www.gardenbulbs.ru/images/summer_CL/thumbnails/"&amp;C380&amp;".jpg","фото")</f>
        <v>фото</v>
      </c>
      <c r="H380" s="388"/>
      <c r="I380" s="398" t="s">
        <v>3468</v>
      </c>
      <c r="J380" s="235" t="s">
        <v>2404</v>
      </c>
      <c r="K380" s="236" t="s">
        <v>289</v>
      </c>
      <c r="L380" s="390" t="n">
        <v>8</v>
      </c>
      <c r="M380" s="370" t="n">
        <v>264.8</v>
      </c>
      <c r="N380" s="392"/>
      <c r="O380" s="372" t="n">
        <f aca="false">IF(ISERROR(N380*M380),0,N380*M380)</f>
        <v>0</v>
      </c>
      <c r="P380" s="393" t="n">
        <v>4607109967539</v>
      </c>
      <c r="Q380" s="235"/>
      <c r="R380" s="375" t="n">
        <f aca="false">ROUND(M380/L380,2)</f>
        <v>33.1</v>
      </c>
      <c r="S380" s="394" t="s">
        <v>3466</v>
      </c>
      <c r="T380" s="395" t="s">
        <v>3331</v>
      </c>
    </row>
    <row r="381" customFormat="false" ht="29.25" hidden="false" customHeight="true" outlineLevel="0" collapsed="false">
      <c r="A381" s="345" t="n">
        <v>363</v>
      </c>
      <c r="B381" s="396" t="n">
        <v>3324</v>
      </c>
      <c r="C381" s="383" t="s">
        <v>3469</v>
      </c>
      <c r="D381" s="384"/>
      <c r="E381" s="385" t="s">
        <v>2360</v>
      </c>
      <c r="F381" s="386" t="s">
        <v>3470</v>
      </c>
      <c r="G381" s="387" t="str">
        <f aca="false">HYPERLINK("http://www.gardenbulbs.ru/images/summer_CL/thumbnails/"&amp;C381&amp;".jpg","фото")</f>
        <v>фото</v>
      </c>
      <c r="H381" s="388"/>
      <c r="I381" s="398" t="s">
        <v>3471</v>
      </c>
      <c r="J381" s="235" t="s">
        <v>2363</v>
      </c>
      <c r="K381" s="236" t="s">
        <v>289</v>
      </c>
      <c r="L381" s="390" t="n">
        <v>10</v>
      </c>
      <c r="M381" s="370" t="n">
        <v>196.8</v>
      </c>
      <c r="N381" s="392"/>
      <c r="O381" s="372" t="n">
        <f aca="false">IF(ISERROR(N381*M381),0,N381*M381)</f>
        <v>0</v>
      </c>
      <c r="P381" s="393" t="n">
        <v>4607109950944</v>
      </c>
      <c r="Q381" s="235"/>
      <c r="R381" s="375" t="n">
        <f aca="false">ROUND(M381/L381,2)</f>
        <v>19.68</v>
      </c>
      <c r="S381" s="394" t="s">
        <v>3469</v>
      </c>
      <c r="T381" s="395" t="s">
        <v>3331</v>
      </c>
    </row>
    <row r="382" customFormat="false" ht="25.5" hidden="false" customHeight="false" outlineLevel="0" collapsed="false">
      <c r="A382" s="345" t="n">
        <v>364</v>
      </c>
      <c r="B382" s="396" t="n">
        <v>7440</v>
      </c>
      <c r="C382" s="383" t="s">
        <v>3472</v>
      </c>
      <c r="D382" s="384"/>
      <c r="E382" s="385" t="s">
        <v>2360</v>
      </c>
      <c r="F382" s="386" t="s">
        <v>3473</v>
      </c>
      <c r="G382" s="387" t="str">
        <f aca="false">HYPERLINK("http://www.gardenbulbs.ru/images/summer_CL/thumbnails/"&amp;C382&amp;".jpg","фото")</f>
        <v>фото</v>
      </c>
      <c r="H382" s="388"/>
      <c r="I382" s="398" t="s">
        <v>3474</v>
      </c>
      <c r="J382" s="235" t="s">
        <v>2369</v>
      </c>
      <c r="K382" s="236" t="s">
        <v>289</v>
      </c>
      <c r="L382" s="390" t="n">
        <v>10</v>
      </c>
      <c r="M382" s="370" t="n">
        <v>198.8</v>
      </c>
      <c r="N382" s="392"/>
      <c r="O382" s="372" t="n">
        <f aca="false">IF(ISERROR(N382*M382),0,N382*M382)</f>
        <v>0</v>
      </c>
      <c r="P382" s="393" t="n">
        <v>4607109939239</v>
      </c>
      <c r="Q382" s="235"/>
      <c r="R382" s="375" t="n">
        <f aca="false">ROUND(M382/L382,2)</f>
        <v>19.88</v>
      </c>
      <c r="S382" s="394" t="s">
        <v>3472</v>
      </c>
      <c r="T382" s="395" t="s">
        <v>3331</v>
      </c>
    </row>
    <row r="383" customFormat="false" ht="29.25" hidden="false" customHeight="true" outlineLevel="0" collapsed="false">
      <c r="A383" s="345" t="n">
        <v>365</v>
      </c>
      <c r="B383" s="396" t="n">
        <v>1370</v>
      </c>
      <c r="C383" s="383" t="s">
        <v>3475</v>
      </c>
      <c r="D383" s="384"/>
      <c r="E383" s="385" t="s">
        <v>2360</v>
      </c>
      <c r="F383" s="386" t="s">
        <v>3476</v>
      </c>
      <c r="G383" s="387" t="str">
        <f aca="false">HYPERLINK("http://www.gardenbulbs.ru/images/summer_CL/thumbnails/"&amp;C383&amp;".jpg","фото")</f>
        <v>фото</v>
      </c>
      <c r="H383" s="388"/>
      <c r="I383" s="398" t="s">
        <v>2822</v>
      </c>
      <c r="J383" s="235" t="s">
        <v>2404</v>
      </c>
      <c r="K383" s="236" t="s">
        <v>289</v>
      </c>
      <c r="L383" s="390" t="n">
        <v>10</v>
      </c>
      <c r="M383" s="370" t="n">
        <v>194.7</v>
      </c>
      <c r="N383" s="392"/>
      <c r="O383" s="372" t="n">
        <f aca="false">IF(ISERROR(N383*M383),0,N383*M383)</f>
        <v>0</v>
      </c>
      <c r="P383" s="393" t="n">
        <v>4607109963180</v>
      </c>
      <c r="Q383" s="367"/>
      <c r="R383" s="375" t="n">
        <f aca="false">ROUND(M383/L383,2)</f>
        <v>19.47</v>
      </c>
      <c r="S383" s="394" t="s">
        <v>3475</v>
      </c>
      <c r="T383" s="395" t="s">
        <v>3331</v>
      </c>
    </row>
    <row r="384" customFormat="false" ht="29.25" hidden="false" customHeight="true" outlineLevel="0" collapsed="false">
      <c r="A384" s="345" t="n">
        <v>366</v>
      </c>
      <c r="B384" s="396" t="n">
        <v>2429</v>
      </c>
      <c r="C384" s="383" t="s">
        <v>3477</v>
      </c>
      <c r="D384" s="384"/>
      <c r="E384" s="385" t="s">
        <v>2360</v>
      </c>
      <c r="F384" s="386" t="s">
        <v>3478</v>
      </c>
      <c r="G384" s="387" t="str">
        <f aca="false">HYPERLINK("http://www.gardenbulbs.ru/images/summer_CL/thumbnails/"&amp;C384&amp;".jpg","фото")</f>
        <v>фото</v>
      </c>
      <c r="H384" s="388"/>
      <c r="I384" s="398" t="s">
        <v>3479</v>
      </c>
      <c r="J384" s="235" t="s">
        <v>2363</v>
      </c>
      <c r="K384" s="236" t="s">
        <v>289</v>
      </c>
      <c r="L384" s="390" t="n">
        <v>10</v>
      </c>
      <c r="M384" s="370" t="n">
        <v>194.7</v>
      </c>
      <c r="N384" s="392"/>
      <c r="O384" s="372" t="n">
        <f aca="false">IF(ISERROR(N384*M384),0,N384*M384)</f>
        <v>0</v>
      </c>
      <c r="P384" s="393" t="n">
        <v>4607109966457</v>
      </c>
      <c r="Q384" s="235"/>
      <c r="R384" s="375" t="n">
        <f aca="false">ROUND(M384/L384,2)</f>
        <v>19.47</v>
      </c>
      <c r="S384" s="394" t="s">
        <v>3477</v>
      </c>
      <c r="T384" s="395" t="s">
        <v>3331</v>
      </c>
    </row>
    <row r="385" customFormat="false" ht="29.25" hidden="false" customHeight="true" outlineLevel="0" collapsed="false">
      <c r="A385" s="345" t="n">
        <v>367</v>
      </c>
      <c r="B385" s="396" t="n">
        <v>1264</v>
      </c>
      <c r="C385" s="383" t="s">
        <v>3480</v>
      </c>
      <c r="D385" s="384"/>
      <c r="E385" s="385" t="s">
        <v>2360</v>
      </c>
      <c r="F385" s="386" t="s">
        <v>3481</v>
      </c>
      <c r="G385" s="387" t="str">
        <f aca="false">HYPERLINK("http://www.gardenbulbs.ru/images/summer_CL/thumbnails/"&amp;C385&amp;".jpg","фото")</f>
        <v>фото</v>
      </c>
      <c r="H385" s="388"/>
      <c r="I385" s="398" t="s">
        <v>3482</v>
      </c>
      <c r="J385" s="235" t="s">
        <v>2363</v>
      </c>
      <c r="K385" s="236" t="s">
        <v>289</v>
      </c>
      <c r="L385" s="390" t="n">
        <v>10</v>
      </c>
      <c r="M385" s="370" t="n">
        <v>256.6</v>
      </c>
      <c r="N385" s="392"/>
      <c r="O385" s="372" t="n">
        <f aca="false">IF(ISERROR(N385*M385),0,N385*M385)</f>
        <v>0</v>
      </c>
      <c r="P385" s="393" t="n">
        <v>4607109985571</v>
      </c>
      <c r="Q385" s="367"/>
      <c r="R385" s="375" t="n">
        <f aca="false">ROUND(M385/L385,2)</f>
        <v>25.66</v>
      </c>
      <c r="S385" s="394" t="s">
        <v>3480</v>
      </c>
      <c r="T385" s="395" t="s">
        <v>3331</v>
      </c>
    </row>
    <row r="386" customFormat="false" ht="29.25" hidden="false" customHeight="true" outlineLevel="0" collapsed="false">
      <c r="A386" s="345" t="n">
        <v>368</v>
      </c>
      <c r="B386" s="396" t="n">
        <v>7441</v>
      </c>
      <c r="C386" s="383" t="s">
        <v>3483</v>
      </c>
      <c r="D386" s="384"/>
      <c r="E386" s="385" t="s">
        <v>2360</v>
      </c>
      <c r="F386" s="386" t="s">
        <v>3484</v>
      </c>
      <c r="G386" s="387" t="str">
        <f aca="false">HYPERLINK("http://www.gardenbulbs.ru/images/summer_CL/thumbnails/"&amp;C386&amp;".jpg","фото")</f>
        <v>фото</v>
      </c>
      <c r="H386" s="388"/>
      <c r="I386" s="398" t="s">
        <v>3485</v>
      </c>
      <c r="J386" s="235" t="s">
        <v>2363</v>
      </c>
      <c r="K386" s="236" t="s">
        <v>289</v>
      </c>
      <c r="L386" s="390" t="n">
        <v>10</v>
      </c>
      <c r="M386" s="370" t="n">
        <v>194.7</v>
      </c>
      <c r="N386" s="392"/>
      <c r="O386" s="372" t="n">
        <f aca="false">IF(ISERROR(N386*M386),0,N386*M386)</f>
        <v>0</v>
      </c>
      <c r="P386" s="393" t="n">
        <v>4607109939222</v>
      </c>
      <c r="Q386" s="235"/>
      <c r="R386" s="375" t="n">
        <f aca="false">ROUND(M386/L386,2)</f>
        <v>19.47</v>
      </c>
      <c r="S386" s="394" t="s">
        <v>3483</v>
      </c>
      <c r="T386" s="395" t="s">
        <v>3331</v>
      </c>
    </row>
    <row r="387" customFormat="false" ht="29.25" hidden="false" customHeight="true" outlineLevel="0" collapsed="false">
      <c r="A387" s="345" t="n">
        <v>369</v>
      </c>
      <c r="B387" s="396" t="n">
        <v>2630</v>
      </c>
      <c r="C387" s="383" t="s">
        <v>3486</v>
      </c>
      <c r="D387" s="384"/>
      <c r="E387" s="385" t="s">
        <v>2360</v>
      </c>
      <c r="F387" s="386" t="s">
        <v>3487</v>
      </c>
      <c r="G387" s="387" t="str">
        <f aca="false">HYPERLINK("http://www.gardenbulbs.ru/images/summer_CL/thumbnails/"&amp;C387&amp;".jpg","фото")</f>
        <v>фото</v>
      </c>
      <c r="H387" s="388"/>
      <c r="I387" s="398" t="s">
        <v>246</v>
      </c>
      <c r="J387" s="235" t="s">
        <v>2404</v>
      </c>
      <c r="K387" s="236" t="s">
        <v>289</v>
      </c>
      <c r="L387" s="390" t="n">
        <v>10</v>
      </c>
      <c r="M387" s="370" t="n">
        <v>205</v>
      </c>
      <c r="N387" s="392"/>
      <c r="O387" s="372" t="n">
        <f aca="false">IF(ISERROR(N387*M387),0,N387*M387)</f>
        <v>0</v>
      </c>
      <c r="P387" s="393" t="n">
        <v>4607109956649</v>
      </c>
      <c r="Q387" s="235"/>
      <c r="R387" s="375" t="n">
        <f aca="false">ROUND(M387/L387,2)</f>
        <v>20.5</v>
      </c>
      <c r="S387" s="394" t="s">
        <v>3486</v>
      </c>
      <c r="T387" s="395" t="s">
        <v>3331</v>
      </c>
    </row>
    <row r="388" customFormat="false" ht="38.25" hidden="false" customHeight="false" outlineLevel="0" collapsed="false">
      <c r="A388" s="345" t="n">
        <v>370</v>
      </c>
      <c r="B388" s="396" t="n">
        <v>6609</v>
      </c>
      <c r="C388" s="383" t="s">
        <v>3488</v>
      </c>
      <c r="D388" s="384"/>
      <c r="E388" s="385" t="s">
        <v>2360</v>
      </c>
      <c r="F388" s="397" t="s">
        <v>3489</v>
      </c>
      <c r="G388" s="387" t="str">
        <f aca="false">HYPERLINK("http://www.gardenbulbs.ru/images/summer_CL/thumbnails/"&amp;C388&amp;".jpg","фото")</f>
        <v>фото</v>
      </c>
      <c r="H388" s="388"/>
      <c r="I388" s="398" t="s">
        <v>3490</v>
      </c>
      <c r="J388" s="235" t="s">
        <v>2363</v>
      </c>
      <c r="K388" s="236" t="s">
        <v>289</v>
      </c>
      <c r="L388" s="390" t="n">
        <v>8</v>
      </c>
      <c r="M388" s="391" t="n">
        <v>228.5</v>
      </c>
      <c r="N388" s="392"/>
      <c r="O388" s="372" t="n">
        <f aca="false">IF(ISERROR(N388*M388),0,N388*M388)</f>
        <v>0</v>
      </c>
      <c r="P388" s="393" t="n">
        <v>4607109930427</v>
      </c>
      <c r="Q388" s="235"/>
      <c r="R388" s="375" t="n">
        <f aca="false">ROUND(M388/L388,2)</f>
        <v>28.56</v>
      </c>
      <c r="S388" s="394" t="s">
        <v>3488</v>
      </c>
      <c r="T388" s="395" t="s">
        <v>3331</v>
      </c>
    </row>
    <row r="389" customFormat="false" ht="22.5" hidden="false" customHeight="true" outlineLevel="0" collapsed="false">
      <c r="A389" s="345" t="n">
        <v>371</v>
      </c>
      <c r="B389" s="396" t="n">
        <v>6702</v>
      </c>
      <c r="C389" s="383" t="s">
        <v>3491</v>
      </c>
      <c r="D389" s="384"/>
      <c r="E389" s="416" t="s">
        <v>2360</v>
      </c>
      <c r="F389" s="386" t="s">
        <v>3492</v>
      </c>
      <c r="G389" s="387" t="str">
        <f aca="false">HYPERLINK("http://www.gardenbulbs.ru/images/summer_CL/thumbnails/"&amp;C389&amp;".jpg","фото")</f>
        <v>фото</v>
      </c>
      <c r="H389" s="388"/>
      <c r="I389" s="398" t="s">
        <v>3493</v>
      </c>
      <c r="J389" s="235" t="s">
        <v>2363</v>
      </c>
      <c r="K389" s="408" t="s">
        <v>289</v>
      </c>
      <c r="L389" s="403" t="n">
        <v>10</v>
      </c>
      <c r="M389" s="370" t="n">
        <v>194.7</v>
      </c>
      <c r="N389" s="392"/>
      <c r="O389" s="372" t="n">
        <f aca="false">IF(ISERROR(N389*M389),0,N389*M389)</f>
        <v>0</v>
      </c>
      <c r="P389" s="393" t="n">
        <v>4607109943465</v>
      </c>
      <c r="Q389" s="235"/>
      <c r="R389" s="375" t="n">
        <f aca="false">ROUND(M389/L389,2)</f>
        <v>19.47</v>
      </c>
      <c r="S389" s="394" t="s">
        <v>3491</v>
      </c>
      <c r="T389" s="395" t="s">
        <v>3331</v>
      </c>
    </row>
    <row r="390" customFormat="false" ht="24.75" hidden="false" customHeight="true" outlineLevel="0" collapsed="false">
      <c r="A390" s="345" t="n">
        <v>372</v>
      </c>
      <c r="B390" s="404" t="n">
        <v>1759</v>
      </c>
      <c r="C390" s="383" t="s">
        <v>3494</v>
      </c>
      <c r="D390" s="384"/>
      <c r="E390" s="416" t="s">
        <v>2360</v>
      </c>
      <c r="F390" s="406" t="s">
        <v>3495</v>
      </c>
      <c r="G390" s="387" t="str">
        <f aca="false">HYPERLINK("http://www.gardenbulbs.ru/images/summer_CL/thumbnails/"&amp;C390&amp;".jpg","фото")</f>
        <v>фото</v>
      </c>
      <c r="H390" s="388"/>
      <c r="I390" s="467" t="s">
        <v>390</v>
      </c>
      <c r="J390" s="407" t="s">
        <v>2369</v>
      </c>
      <c r="K390" s="408" t="s">
        <v>289</v>
      </c>
      <c r="L390" s="403" t="n">
        <v>10</v>
      </c>
      <c r="M390" s="370" t="n">
        <v>236</v>
      </c>
      <c r="N390" s="392"/>
      <c r="O390" s="372" t="n">
        <f aca="false">IF(ISERROR(N390*M390),0,N390*M390)</f>
        <v>0</v>
      </c>
      <c r="P390" s="393" t="n">
        <v>4607109979198</v>
      </c>
      <c r="Q390" s="235"/>
      <c r="R390" s="375" t="n">
        <f aca="false">ROUND(M390/L390,2)</f>
        <v>23.6</v>
      </c>
      <c r="S390" s="394" t="s">
        <v>3494</v>
      </c>
      <c r="T390" s="395" t="s">
        <v>3331</v>
      </c>
    </row>
    <row r="391" customFormat="false" ht="25.5" hidden="false" customHeight="false" outlineLevel="0" collapsed="false">
      <c r="A391" s="345" t="n">
        <v>373</v>
      </c>
      <c r="B391" s="396" t="n">
        <v>3345</v>
      </c>
      <c r="C391" s="383" t="s">
        <v>3496</v>
      </c>
      <c r="D391" s="384"/>
      <c r="E391" s="385" t="s">
        <v>2360</v>
      </c>
      <c r="F391" s="386" t="s">
        <v>3497</v>
      </c>
      <c r="G391" s="387" t="str">
        <f aca="false">HYPERLINK("http://www.gardenbulbs.ru/images/summer_CL/thumbnails/"&amp;C391&amp;".jpg","фото")</f>
        <v>фото</v>
      </c>
      <c r="H391" s="388"/>
      <c r="I391" s="398" t="s">
        <v>3498</v>
      </c>
      <c r="J391" s="235" t="s">
        <v>2369</v>
      </c>
      <c r="K391" s="408" t="s">
        <v>289</v>
      </c>
      <c r="L391" s="390" t="n">
        <v>10</v>
      </c>
      <c r="M391" s="391" t="n">
        <v>236</v>
      </c>
      <c r="N391" s="392"/>
      <c r="O391" s="372" t="n">
        <f aca="false">IF(ISERROR(N391*M391),0,N391*M391)</f>
        <v>0</v>
      </c>
      <c r="P391" s="393" t="n">
        <v>4607109950920</v>
      </c>
      <c r="Q391" s="235"/>
      <c r="R391" s="375" t="n">
        <f aca="false">ROUND(M391/L391,2)</f>
        <v>23.6</v>
      </c>
      <c r="S391" s="394" t="s">
        <v>3496</v>
      </c>
      <c r="T391" s="395" t="s">
        <v>3331</v>
      </c>
    </row>
    <row r="392" customFormat="false" ht="30" hidden="false" customHeight="true" outlineLevel="0" collapsed="false">
      <c r="A392" s="345" t="n">
        <v>374</v>
      </c>
      <c r="B392" s="396" t="n">
        <v>2426</v>
      </c>
      <c r="C392" s="383" t="s">
        <v>3499</v>
      </c>
      <c r="D392" s="384"/>
      <c r="E392" s="385" t="s">
        <v>2360</v>
      </c>
      <c r="F392" s="386" t="s">
        <v>3500</v>
      </c>
      <c r="G392" s="387" t="str">
        <f aca="false">HYPERLINK("http://www.gardenbulbs.ru/images/summer_CL/thumbnails/"&amp;C392&amp;".jpg","фото")</f>
        <v>фото</v>
      </c>
      <c r="H392" s="388"/>
      <c r="I392" s="398" t="s">
        <v>3501</v>
      </c>
      <c r="J392" s="235" t="s">
        <v>2404</v>
      </c>
      <c r="K392" s="236" t="s">
        <v>289</v>
      </c>
      <c r="L392" s="390" t="n">
        <v>10</v>
      </c>
      <c r="M392" s="370" t="n">
        <v>182.3</v>
      </c>
      <c r="N392" s="392"/>
      <c r="O392" s="372" t="n">
        <f aca="false">IF(ISERROR(N392*M392),0,N392*M392)</f>
        <v>0</v>
      </c>
      <c r="P392" s="393" t="n">
        <v>4607109966921</v>
      </c>
      <c r="Q392" s="235"/>
      <c r="R392" s="375" t="n">
        <f aca="false">ROUND(M392/L392,2)</f>
        <v>18.23</v>
      </c>
      <c r="S392" s="394" t="s">
        <v>3499</v>
      </c>
      <c r="T392" s="395" t="s">
        <v>3331</v>
      </c>
    </row>
    <row r="393" customFormat="false" ht="38.25" hidden="false" customHeight="false" outlineLevel="0" collapsed="false">
      <c r="A393" s="345" t="n">
        <v>375</v>
      </c>
      <c r="B393" s="396" t="n">
        <v>11688</v>
      </c>
      <c r="C393" s="383" t="s">
        <v>3502</v>
      </c>
      <c r="D393" s="384"/>
      <c r="E393" s="418" t="s">
        <v>2360</v>
      </c>
      <c r="F393" s="411" t="s">
        <v>3503</v>
      </c>
      <c r="G393" s="365" t="str">
        <f aca="false">HYPERLINK("http://www.gardenbulbs.ru/images/summer_CL/thumbnails/"&amp;C393&amp;".jpg","фото")</f>
        <v>фото</v>
      </c>
      <c r="H393" s="412"/>
      <c r="I393" s="419" t="s">
        <v>3504</v>
      </c>
      <c r="J393" s="367" t="s">
        <v>2363</v>
      </c>
      <c r="K393" s="430" t="s">
        <v>2379</v>
      </c>
      <c r="L393" s="390" t="n">
        <v>8</v>
      </c>
      <c r="M393" s="391" t="n">
        <v>253.3</v>
      </c>
      <c r="N393" s="392"/>
      <c r="O393" s="372" t="n">
        <f aca="false">IF(ISERROR(N393*M393),0,N393*M393)</f>
        <v>0</v>
      </c>
      <c r="P393" s="393" t="n">
        <v>4607109923719</v>
      </c>
      <c r="Q393" s="235" t="s">
        <v>226</v>
      </c>
      <c r="R393" s="375" t="n">
        <f aca="false">ROUND(M393/L393,2)</f>
        <v>31.66</v>
      </c>
      <c r="S393" s="394" t="s">
        <v>3502</v>
      </c>
      <c r="T393" s="395" t="s">
        <v>3331</v>
      </c>
    </row>
    <row r="394" customFormat="false" ht="21.75" hidden="false" customHeight="true" outlineLevel="0" collapsed="false">
      <c r="A394" s="345" t="n">
        <v>376</v>
      </c>
      <c r="B394" s="396" t="n">
        <v>6707</v>
      </c>
      <c r="C394" s="383" t="s">
        <v>3505</v>
      </c>
      <c r="D394" s="384"/>
      <c r="E394" s="416" t="s">
        <v>2360</v>
      </c>
      <c r="F394" s="386" t="s">
        <v>3506</v>
      </c>
      <c r="G394" s="387" t="str">
        <f aca="false">HYPERLINK("http://www.gardenbulbs.ru/images/summer_CL/thumbnails/"&amp;C394&amp;".jpg","фото")</f>
        <v>фото</v>
      </c>
      <c r="H394" s="388"/>
      <c r="I394" s="398" t="s">
        <v>3507</v>
      </c>
      <c r="J394" s="235" t="s">
        <v>2363</v>
      </c>
      <c r="K394" s="236" t="s">
        <v>289</v>
      </c>
      <c r="L394" s="403" t="n">
        <v>10</v>
      </c>
      <c r="M394" s="370" t="n">
        <v>229.8</v>
      </c>
      <c r="N394" s="392"/>
      <c r="O394" s="372" t="n">
        <f aca="false">IF(ISERROR(N394*M394),0,N394*M394)</f>
        <v>0</v>
      </c>
      <c r="P394" s="393" t="n">
        <v>4607109943519</v>
      </c>
      <c r="Q394" s="235"/>
      <c r="R394" s="375" t="n">
        <f aca="false">ROUND(M394/L394,2)</f>
        <v>22.98</v>
      </c>
      <c r="S394" s="394" t="s">
        <v>3505</v>
      </c>
      <c r="T394" s="395" t="s">
        <v>3331</v>
      </c>
    </row>
    <row r="395" customFormat="false" ht="21.75" hidden="false" customHeight="true" outlineLevel="0" collapsed="false">
      <c r="A395" s="345" t="n">
        <v>377</v>
      </c>
      <c r="B395" s="396" t="n">
        <v>3364</v>
      </c>
      <c r="C395" s="383" t="s">
        <v>3508</v>
      </c>
      <c r="D395" s="384"/>
      <c r="E395" s="385" t="s">
        <v>2360</v>
      </c>
      <c r="F395" s="386" t="s">
        <v>3509</v>
      </c>
      <c r="G395" s="387" t="str">
        <f aca="false">HYPERLINK("http://www.gardenbulbs.ru/images/summer_CL/thumbnails/"&amp;C395&amp;".jpg","фото")</f>
        <v>фото</v>
      </c>
      <c r="H395" s="388"/>
      <c r="I395" s="398" t="s">
        <v>3510</v>
      </c>
      <c r="J395" s="235" t="s">
        <v>2369</v>
      </c>
      <c r="K395" s="236" t="s">
        <v>289</v>
      </c>
      <c r="L395" s="390" t="n">
        <v>10</v>
      </c>
      <c r="M395" s="370" t="n">
        <v>174.1</v>
      </c>
      <c r="N395" s="392"/>
      <c r="O395" s="372" t="n">
        <f aca="false">IF(ISERROR(N395*M395),0,N395*M395)</f>
        <v>0</v>
      </c>
      <c r="P395" s="393" t="n">
        <v>4607109950890</v>
      </c>
      <c r="Q395" s="235"/>
      <c r="R395" s="375" t="n">
        <f aca="false">ROUND(M395/L395,2)</f>
        <v>17.41</v>
      </c>
      <c r="S395" s="394" t="s">
        <v>3508</v>
      </c>
      <c r="T395" s="395" t="s">
        <v>3331</v>
      </c>
    </row>
    <row r="396" customFormat="false" ht="21.75" hidden="false" customHeight="true" outlineLevel="0" collapsed="false">
      <c r="A396" s="345" t="n">
        <v>378</v>
      </c>
      <c r="B396" s="396" t="n">
        <v>3374</v>
      </c>
      <c r="C396" s="383" t="s">
        <v>3511</v>
      </c>
      <c r="D396" s="384"/>
      <c r="E396" s="385" t="s">
        <v>2360</v>
      </c>
      <c r="F396" s="386" t="s">
        <v>3512</v>
      </c>
      <c r="G396" s="387" t="str">
        <f aca="false">HYPERLINK("http://www.gardenbulbs.ru/images/summer_CL/thumbnails/"&amp;C396&amp;".jpg","фото")</f>
        <v>фото</v>
      </c>
      <c r="H396" s="388"/>
      <c r="I396" s="398" t="s">
        <v>3513</v>
      </c>
      <c r="J396" s="235" t="s">
        <v>2369</v>
      </c>
      <c r="K396" s="236" t="s">
        <v>289</v>
      </c>
      <c r="L396" s="390" t="n">
        <v>10</v>
      </c>
      <c r="M396" s="370" t="n">
        <v>219.5</v>
      </c>
      <c r="N396" s="392"/>
      <c r="O396" s="372" t="n">
        <f aca="false">IF(ISERROR(N396*M396),0,N396*M396)</f>
        <v>0</v>
      </c>
      <c r="P396" s="393" t="n">
        <v>4607109950883</v>
      </c>
      <c r="Q396" s="235"/>
      <c r="R396" s="375" t="n">
        <f aca="false">ROUND(M396/L396,2)</f>
        <v>21.95</v>
      </c>
      <c r="S396" s="394" t="s">
        <v>3511</v>
      </c>
      <c r="T396" s="395" t="s">
        <v>3331</v>
      </c>
    </row>
    <row r="397" customFormat="false" ht="21.75" hidden="false" customHeight="true" outlineLevel="0" collapsed="false">
      <c r="A397" s="345" t="n">
        <v>379</v>
      </c>
      <c r="B397" s="396" t="n">
        <v>2435</v>
      </c>
      <c r="C397" s="383" t="s">
        <v>3514</v>
      </c>
      <c r="D397" s="384"/>
      <c r="E397" s="385" t="s">
        <v>2360</v>
      </c>
      <c r="F397" s="386" t="s">
        <v>3515</v>
      </c>
      <c r="G397" s="387" t="str">
        <f aca="false">HYPERLINK("http://www.gardenbulbs.ru/images/summer_CL/thumbnails/"&amp;C397&amp;".jpg","фото")</f>
        <v>фото</v>
      </c>
      <c r="H397" s="388"/>
      <c r="I397" s="398" t="s">
        <v>2755</v>
      </c>
      <c r="J397" s="235" t="s">
        <v>2404</v>
      </c>
      <c r="K397" s="236" t="s">
        <v>289</v>
      </c>
      <c r="L397" s="390" t="n">
        <v>10</v>
      </c>
      <c r="M397" s="370" t="n">
        <v>182.3</v>
      </c>
      <c r="N397" s="392"/>
      <c r="O397" s="372" t="n">
        <f aca="false">IF(ISERROR(N397*M397),0,N397*M397)</f>
        <v>0</v>
      </c>
      <c r="P397" s="393" t="n">
        <v>4607109966945</v>
      </c>
      <c r="Q397" s="235"/>
      <c r="R397" s="375" t="n">
        <f aca="false">ROUND(M397/L397,2)</f>
        <v>18.23</v>
      </c>
      <c r="S397" s="394" t="s">
        <v>3514</v>
      </c>
      <c r="T397" s="395" t="s">
        <v>3331</v>
      </c>
    </row>
    <row r="398" customFormat="false" ht="21.75" hidden="false" customHeight="true" outlineLevel="0" collapsed="false">
      <c r="A398" s="345" t="n">
        <v>380</v>
      </c>
      <c r="B398" s="396" t="n">
        <v>7442</v>
      </c>
      <c r="C398" s="383" t="s">
        <v>3516</v>
      </c>
      <c r="D398" s="384"/>
      <c r="E398" s="385" t="s">
        <v>2360</v>
      </c>
      <c r="F398" s="386" t="s">
        <v>3517</v>
      </c>
      <c r="G398" s="387" t="str">
        <f aca="false">HYPERLINK("http://www.gardenbulbs.ru/images/summer_CL/thumbnails/"&amp;C398&amp;".jpg","фото")</f>
        <v>фото</v>
      </c>
      <c r="H398" s="388"/>
      <c r="I398" s="398" t="s">
        <v>3518</v>
      </c>
      <c r="J398" s="235" t="s">
        <v>2369</v>
      </c>
      <c r="K398" s="236" t="s">
        <v>289</v>
      </c>
      <c r="L398" s="390" t="n">
        <v>10</v>
      </c>
      <c r="M398" s="370" t="n">
        <v>157.6</v>
      </c>
      <c r="N398" s="392"/>
      <c r="O398" s="372" t="n">
        <f aca="false">IF(ISERROR(N398*M398),0,N398*M398)</f>
        <v>0</v>
      </c>
      <c r="P398" s="393" t="n">
        <v>4607109939215</v>
      </c>
      <c r="Q398" s="235"/>
      <c r="R398" s="375" t="n">
        <f aca="false">ROUND(M398/L398,2)</f>
        <v>15.76</v>
      </c>
      <c r="S398" s="394" t="s">
        <v>3516</v>
      </c>
      <c r="T398" s="395" t="s">
        <v>3331</v>
      </c>
    </row>
    <row r="399" customFormat="false" ht="25.5" hidden="false" customHeight="false" outlineLevel="0" collapsed="false">
      <c r="A399" s="345" t="n">
        <v>381</v>
      </c>
      <c r="B399" s="396" t="n">
        <v>2433</v>
      </c>
      <c r="C399" s="383" t="s">
        <v>3519</v>
      </c>
      <c r="D399" s="384"/>
      <c r="E399" s="385" t="s">
        <v>2360</v>
      </c>
      <c r="F399" s="386" t="s">
        <v>3520</v>
      </c>
      <c r="G399" s="387" t="str">
        <f aca="false">HYPERLINK("http://www.gardenbulbs.ru/images/summer_CL/thumbnails/"&amp;C399&amp;".jpg","фото")</f>
        <v>фото</v>
      </c>
      <c r="H399" s="388"/>
      <c r="I399" s="398" t="s">
        <v>3521</v>
      </c>
      <c r="J399" s="235" t="s">
        <v>2363</v>
      </c>
      <c r="K399" s="236" t="s">
        <v>289</v>
      </c>
      <c r="L399" s="390" t="n">
        <v>10</v>
      </c>
      <c r="M399" s="370" t="n">
        <v>302</v>
      </c>
      <c r="N399" s="392"/>
      <c r="O399" s="372" t="n">
        <f aca="false">IF(ISERROR(N399*M399),0,N399*M399)</f>
        <v>0</v>
      </c>
      <c r="P399" s="393" t="n">
        <v>4607109967010</v>
      </c>
      <c r="Q399" s="235"/>
      <c r="R399" s="375" t="n">
        <f aca="false">ROUND(M399/L399,2)</f>
        <v>30.2</v>
      </c>
      <c r="S399" s="394" t="s">
        <v>3519</v>
      </c>
      <c r="T399" s="395" t="s">
        <v>3331</v>
      </c>
    </row>
    <row r="400" customFormat="false" ht="25.5" hidden="false" customHeight="false" outlineLevel="0" collapsed="false">
      <c r="A400" s="345" t="n">
        <v>382</v>
      </c>
      <c r="B400" s="396" t="n">
        <v>3382</v>
      </c>
      <c r="C400" s="383" t="s">
        <v>3522</v>
      </c>
      <c r="D400" s="384"/>
      <c r="E400" s="385" t="s">
        <v>2360</v>
      </c>
      <c r="F400" s="386" t="s">
        <v>3523</v>
      </c>
      <c r="G400" s="387" t="str">
        <f aca="false">HYPERLINK("http://www.gardenbulbs.ru/images/summer_CL/thumbnails/"&amp;C400&amp;".jpg","фото")</f>
        <v>фото</v>
      </c>
      <c r="H400" s="388"/>
      <c r="I400" s="398" t="s">
        <v>3524</v>
      </c>
      <c r="J400" s="235" t="s">
        <v>2369</v>
      </c>
      <c r="K400" s="236" t="s">
        <v>2379</v>
      </c>
      <c r="L400" s="390" t="n">
        <v>10</v>
      </c>
      <c r="M400" s="370" t="n">
        <v>184.4</v>
      </c>
      <c r="N400" s="392"/>
      <c r="O400" s="372" t="n">
        <f aca="false">IF(ISERROR(N400*M400),0,N400*M400)</f>
        <v>0</v>
      </c>
      <c r="P400" s="393" t="n">
        <v>4607109950876</v>
      </c>
      <c r="Q400" s="367"/>
      <c r="R400" s="375" t="n">
        <f aca="false">ROUND(M400/L400,2)</f>
        <v>18.44</v>
      </c>
      <c r="S400" s="394" t="s">
        <v>3522</v>
      </c>
      <c r="T400" s="395" t="s">
        <v>3331</v>
      </c>
    </row>
    <row r="401" customFormat="false" ht="25.5" hidden="false" customHeight="false" outlineLevel="0" collapsed="false">
      <c r="A401" s="345" t="n">
        <v>383</v>
      </c>
      <c r="B401" s="396" t="n">
        <v>3266</v>
      </c>
      <c r="C401" s="383" t="s">
        <v>3525</v>
      </c>
      <c r="D401" s="384"/>
      <c r="E401" s="385" t="s">
        <v>2360</v>
      </c>
      <c r="F401" s="386" t="s">
        <v>3526</v>
      </c>
      <c r="G401" s="387" t="str">
        <f aca="false">HYPERLINK("http://www.gardenbulbs.ru/images/summer_CL/thumbnails/"&amp;C401&amp;".jpg","фото")</f>
        <v>фото</v>
      </c>
      <c r="H401" s="388"/>
      <c r="I401" s="398" t="s">
        <v>3527</v>
      </c>
      <c r="J401" s="235" t="s">
        <v>2363</v>
      </c>
      <c r="K401" s="236" t="s">
        <v>289</v>
      </c>
      <c r="L401" s="390" t="n">
        <v>10</v>
      </c>
      <c r="M401" s="370" t="n">
        <v>264.8</v>
      </c>
      <c r="N401" s="392"/>
      <c r="O401" s="372" t="n">
        <f aca="false">IF(ISERROR(N401*M401),0,N401*M401)</f>
        <v>0</v>
      </c>
      <c r="P401" s="393" t="n">
        <v>4607109950869</v>
      </c>
      <c r="Q401" s="367"/>
      <c r="R401" s="375" t="n">
        <f aca="false">ROUND(M401/L401,2)</f>
        <v>26.48</v>
      </c>
      <c r="S401" s="394" t="s">
        <v>3525</v>
      </c>
      <c r="T401" s="395" t="s">
        <v>3331</v>
      </c>
    </row>
    <row r="402" customFormat="false" ht="25.5" hidden="false" customHeight="false" outlineLevel="0" collapsed="false">
      <c r="A402" s="345" t="n">
        <v>384</v>
      </c>
      <c r="B402" s="396" t="n">
        <v>6719</v>
      </c>
      <c r="C402" s="383" t="s">
        <v>3528</v>
      </c>
      <c r="D402" s="384"/>
      <c r="E402" s="416" t="s">
        <v>2360</v>
      </c>
      <c r="F402" s="386" t="s">
        <v>3529</v>
      </c>
      <c r="G402" s="387" t="str">
        <f aca="false">HYPERLINK("http://www.gardenbulbs.ru/images/summer_CL/thumbnails/"&amp;C402&amp;".jpg","фото")</f>
        <v>фото</v>
      </c>
      <c r="H402" s="388"/>
      <c r="I402" s="398" t="s">
        <v>3530</v>
      </c>
      <c r="J402" s="235" t="s">
        <v>2363</v>
      </c>
      <c r="K402" s="236" t="s">
        <v>289</v>
      </c>
      <c r="L402" s="403" t="n">
        <v>10</v>
      </c>
      <c r="M402" s="391" t="n">
        <v>211.2</v>
      </c>
      <c r="N402" s="392"/>
      <c r="O402" s="372" t="n">
        <f aca="false">IF(ISERROR(N402*M402),0,N402*M402)</f>
        <v>0</v>
      </c>
      <c r="P402" s="393" t="n">
        <v>4607109943632</v>
      </c>
      <c r="Q402" s="235"/>
      <c r="R402" s="375" t="n">
        <f aca="false">ROUND(M402/L402,2)</f>
        <v>21.12</v>
      </c>
      <c r="S402" s="394" t="s">
        <v>3528</v>
      </c>
      <c r="T402" s="395" t="s">
        <v>3331</v>
      </c>
    </row>
    <row r="403" customFormat="false" ht="38.25" hidden="false" customHeight="false" outlineLevel="0" collapsed="false">
      <c r="A403" s="345" t="n">
        <v>385</v>
      </c>
      <c r="B403" s="396" t="n">
        <v>2341</v>
      </c>
      <c r="C403" s="383" t="s">
        <v>3531</v>
      </c>
      <c r="D403" s="384"/>
      <c r="E403" s="385" t="s">
        <v>2360</v>
      </c>
      <c r="F403" s="386" t="s">
        <v>3532</v>
      </c>
      <c r="G403" s="387" t="str">
        <f aca="false">HYPERLINK("http://www.gardenbulbs.ru/images/summer_CL/thumbnails/"&amp;C403&amp;".jpg","фото")</f>
        <v>фото</v>
      </c>
      <c r="H403" s="388"/>
      <c r="I403" s="398" t="s">
        <v>3533</v>
      </c>
      <c r="J403" s="235" t="s">
        <v>2404</v>
      </c>
      <c r="K403" s="236" t="s">
        <v>289</v>
      </c>
      <c r="L403" s="390" t="n">
        <v>10</v>
      </c>
      <c r="M403" s="370" t="n">
        <v>240.1</v>
      </c>
      <c r="N403" s="392"/>
      <c r="O403" s="372" t="n">
        <f aca="false">IF(ISERROR(N403*M403),0,N403*M403)</f>
        <v>0</v>
      </c>
      <c r="P403" s="393" t="n">
        <v>4607109985410</v>
      </c>
      <c r="Q403" s="235"/>
      <c r="R403" s="375" t="n">
        <f aca="false">ROUND(M403/L403,2)</f>
        <v>24.01</v>
      </c>
      <c r="S403" s="394" t="s">
        <v>3531</v>
      </c>
      <c r="T403" s="395" t="s">
        <v>3331</v>
      </c>
    </row>
    <row r="404" customFormat="false" ht="25.5" hidden="false" customHeight="true" outlineLevel="0" collapsed="false">
      <c r="A404" s="345" t="n">
        <v>386</v>
      </c>
      <c r="B404" s="396" t="n">
        <v>3267</v>
      </c>
      <c r="C404" s="383" t="s">
        <v>3534</v>
      </c>
      <c r="D404" s="384"/>
      <c r="E404" s="385" t="s">
        <v>2360</v>
      </c>
      <c r="F404" s="386" t="s">
        <v>3535</v>
      </c>
      <c r="G404" s="387" t="str">
        <f aca="false">HYPERLINK("http://www.gardenbulbs.ru/images/summer_CL/thumbnails/"&amp;C404&amp;".jpg","фото")</f>
        <v>фото</v>
      </c>
      <c r="H404" s="388"/>
      <c r="I404" s="398" t="s">
        <v>3536</v>
      </c>
      <c r="J404" s="235" t="s">
        <v>2369</v>
      </c>
      <c r="K404" s="236" t="s">
        <v>289</v>
      </c>
      <c r="L404" s="390" t="n">
        <v>10</v>
      </c>
      <c r="M404" s="370" t="n">
        <v>223.6</v>
      </c>
      <c r="N404" s="392"/>
      <c r="O404" s="372" t="n">
        <f aca="false">IF(ISERROR(N404*M404),0,N404*M404)</f>
        <v>0</v>
      </c>
      <c r="P404" s="393" t="n">
        <v>4607109950852</v>
      </c>
      <c r="Q404" s="235"/>
      <c r="R404" s="375" t="n">
        <f aca="false">ROUND(M404/L404,2)</f>
        <v>22.36</v>
      </c>
      <c r="S404" s="394" t="s">
        <v>3534</v>
      </c>
      <c r="T404" s="395" t="s">
        <v>3331</v>
      </c>
    </row>
    <row r="405" customFormat="false" ht="25.5" hidden="false" customHeight="true" outlineLevel="0" collapsed="false">
      <c r="A405" s="345" t="n">
        <v>387</v>
      </c>
      <c r="B405" s="396" t="n">
        <v>2219</v>
      </c>
      <c r="C405" s="383" t="s">
        <v>3537</v>
      </c>
      <c r="D405" s="384"/>
      <c r="E405" s="385" t="s">
        <v>2360</v>
      </c>
      <c r="F405" s="386" t="s">
        <v>3538</v>
      </c>
      <c r="G405" s="387" t="str">
        <f aca="false">HYPERLINK("http://www.gardenbulbs.ru/images/summer_CL/thumbnails/"&amp;C405&amp;".jpg","фото")</f>
        <v>фото</v>
      </c>
      <c r="H405" s="388"/>
      <c r="I405" s="398" t="s">
        <v>3539</v>
      </c>
      <c r="J405" s="235" t="s">
        <v>2363</v>
      </c>
      <c r="K405" s="236" t="s">
        <v>289</v>
      </c>
      <c r="L405" s="390" t="n">
        <v>10</v>
      </c>
      <c r="M405" s="370" t="n">
        <v>236</v>
      </c>
      <c r="N405" s="392"/>
      <c r="O405" s="372" t="n">
        <f aca="false">IF(ISERROR(N405*M405),0,N405*M405)</f>
        <v>0</v>
      </c>
      <c r="P405" s="393" t="n">
        <v>4607109985366</v>
      </c>
      <c r="Q405" s="235"/>
      <c r="R405" s="375" t="n">
        <f aca="false">ROUND(M405/L405,2)</f>
        <v>23.6</v>
      </c>
      <c r="S405" s="394" t="s">
        <v>3537</v>
      </c>
      <c r="T405" s="395" t="s">
        <v>3331</v>
      </c>
    </row>
    <row r="406" customFormat="false" ht="25.5" hidden="false" customHeight="false" outlineLevel="0" collapsed="false">
      <c r="A406" s="345" t="n">
        <v>388</v>
      </c>
      <c r="B406" s="431" t="n">
        <v>6032</v>
      </c>
      <c r="C406" s="432" t="s">
        <v>3540</v>
      </c>
      <c r="D406" s="433"/>
      <c r="E406" s="434" t="s">
        <v>2360</v>
      </c>
      <c r="F406" s="465" t="s">
        <v>3541</v>
      </c>
      <c r="G406" s="436" t="str">
        <f aca="false">HYPERLINK("http://www.gardenbulbs.ru/images/summer_CL/thumbnails/"&amp;C406&amp;".jpg","фото")</f>
        <v>фото</v>
      </c>
      <c r="H406" s="437"/>
      <c r="I406" s="462" t="s">
        <v>3542</v>
      </c>
      <c r="J406" s="439" t="s">
        <v>2363</v>
      </c>
      <c r="K406" s="440" t="s">
        <v>289</v>
      </c>
      <c r="L406" s="441" t="n">
        <v>10</v>
      </c>
      <c r="M406" s="370" t="n">
        <v>293.7</v>
      </c>
      <c r="N406" s="442"/>
      <c r="O406" s="372" t="n">
        <f aca="false">IF(ISERROR(N406*M406),0,N406*M406)</f>
        <v>0</v>
      </c>
      <c r="P406" s="443" t="n">
        <v>4607109931127</v>
      </c>
      <c r="Q406" s="439"/>
      <c r="R406" s="375" t="n">
        <f aca="false">ROUND(M406/L406,2)</f>
        <v>29.37</v>
      </c>
      <c r="S406" s="444" t="s">
        <v>3540</v>
      </c>
      <c r="T406" s="445" t="s">
        <v>3331</v>
      </c>
    </row>
    <row r="407" customFormat="false" ht="12.75" hidden="false" customHeight="false" outlineLevel="0" collapsed="false">
      <c r="A407" s="345" t="n">
        <v>389</v>
      </c>
      <c r="B407" s="446"/>
      <c r="C407" s="447"/>
      <c r="D407" s="447"/>
      <c r="E407" s="448" t="s">
        <v>3543</v>
      </c>
      <c r="F407" s="449"/>
      <c r="G407" s="449"/>
      <c r="H407" s="449"/>
      <c r="I407" s="449"/>
      <c r="J407" s="449"/>
      <c r="K407" s="449"/>
      <c r="L407" s="449"/>
      <c r="M407" s="450"/>
      <c r="N407" s="449"/>
      <c r="O407" s="449"/>
      <c r="P407" s="449"/>
      <c r="Q407" s="449"/>
      <c r="R407" s="449"/>
      <c r="S407" s="449"/>
      <c r="T407" s="451"/>
    </row>
    <row r="408" customFormat="false" ht="25.5" hidden="false" customHeight="false" outlineLevel="0" collapsed="false">
      <c r="A408" s="345" t="n">
        <v>390</v>
      </c>
      <c r="B408" s="359" t="n">
        <v>3409</v>
      </c>
      <c r="C408" s="360" t="s">
        <v>3544</v>
      </c>
      <c r="D408" s="361"/>
      <c r="E408" s="452" t="s">
        <v>2360</v>
      </c>
      <c r="F408" s="379" t="s">
        <v>3545</v>
      </c>
      <c r="G408" s="380" t="str">
        <f aca="false">HYPERLINK("http://www.gardenbulbs.ru/images/summer_CL/thumbnails/"&amp;C408&amp;".jpg","фото")</f>
        <v>фото</v>
      </c>
      <c r="H408" s="453"/>
      <c r="I408" s="454" t="s">
        <v>3546</v>
      </c>
      <c r="J408" s="472" t="s">
        <v>2404</v>
      </c>
      <c r="K408" s="455" t="s">
        <v>289</v>
      </c>
      <c r="L408" s="456" t="n">
        <v>10</v>
      </c>
      <c r="M408" s="391" t="n">
        <v>318.5</v>
      </c>
      <c r="N408" s="371"/>
      <c r="O408" s="372" t="n">
        <f aca="false">IF(ISERROR(N408*M408),0,N408*M408)</f>
        <v>0</v>
      </c>
      <c r="P408" s="373" t="n">
        <v>4607109950845</v>
      </c>
      <c r="Q408" s="374"/>
      <c r="R408" s="375" t="n">
        <f aca="false">ROUND(M408/L408,2)</f>
        <v>31.85</v>
      </c>
      <c r="S408" s="376" t="s">
        <v>3544</v>
      </c>
      <c r="T408" s="377" t="s">
        <v>3547</v>
      </c>
    </row>
    <row r="409" customFormat="false" ht="53.25" hidden="false" customHeight="true" outlineLevel="0" collapsed="false">
      <c r="A409" s="345" t="n">
        <v>391</v>
      </c>
      <c r="B409" s="396" t="n">
        <v>6070</v>
      </c>
      <c r="C409" s="383" t="s">
        <v>3548</v>
      </c>
      <c r="D409" s="384" t="s">
        <v>3549</v>
      </c>
      <c r="E409" s="401" t="s">
        <v>2360</v>
      </c>
      <c r="F409" s="386" t="s">
        <v>3550</v>
      </c>
      <c r="G409" s="387" t="str">
        <f aca="false">HYPERLINK("http://www.gardenbulbs.ru/images/summer_CL/thumbnails/"&amp;C409&amp;".jpg","фото")</f>
        <v>фото</v>
      </c>
      <c r="H409" s="387" t="str">
        <f aca="false">HYPERLINK("http://www.gardenbulbs.ru/images/summer_CL/thumbnails/"&amp;D409&amp;".jpg","фото")</f>
        <v>фото</v>
      </c>
      <c r="I409" s="422" t="s">
        <v>3551</v>
      </c>
      <c r="J409" s="235" t="s">
        <v>2404</v>
      </c>
      <c r="K409" s="408" t="s">
        <v>289</v>
      </c>
      <c r="L409" s="390" t="n">
        <v>10</v>
      </c>
      <c r="M409" s="370" t="n">
        <v>254.5</v>
      </c>
      <c r="N409" s="392"/>
      <c r="O409" s="372" t="n">
        <f aca="false">IF(ISERROR(N409*M409),0,N409*M409)</f>
        <v>0</v>
      </c>
      <c r="P409" s="393" t="n">
        <v>4607109935316</v>
      </c>
      <c r="Q409" s="235"/>
      <c r="R409" s="375" t="n">
        <f aca="false">ROUND(M409/L409,2)</f>
        <v>25.45</v>
      </c>
      <c r="S409" s="394" t="s">
        <v>3552</v>
      </c>
      <c r="T409" s="395" t="s">
        <v>3547</v>
      </c>
    </row>
    <row r="410" customFormat="false" ht="24" hidden="false" customHeight="true" outlineLevel="0" collapsed="false">
      <c r="A410" s="345" t="n">
        <v>392</v>
      </c>
      <c r="B410" s="396" t="n">
        <v>1371</v>
      </c>
      <c r="C410" s="383" t="s">
        <v>3553</v>
      </c>
      <c r="D410" s="384"/>
      <c r="E410" s="385" t="s">
        <v>2360</v>
      </c>
      <c r="F410" s="386" t="s">
        <v>3554</v>
      </c>
      <c r="G410" s="387" t="str">
        <f aca="false">HYPERLINK("http://www.gardenbulbs.ru/images/summer_CL/thumbnails/"&amp;C410&amp;".jpg","фото")</f>
        <v>фото</v>
      </c>
      <c r="H410" s="388"/>
      <c r="I410" s="398" t="s">
        <v>3555</v>
      </c>
      <c r="J410" s="235" t="s">
        <v>2404</v>
      </c>
      <c r="K410" s="236" t="s">
        <v>289</v>
      </c>
      <c r="L410" s="390" t="n">
        <v>10</v>
      </c>
      <c r="M410" s="370" t="n">
        <v>215.3</v>
      </c>
      <c r="N410" s="392"/>
      <c r="O410" s="372" t="n">
        <f aca="false">IF(ISERROR(N410*M410),0,N410*M410)</f>
        <v>0</v>
      </c>
      <c r="P410" s="393" t="n">
        <v>4607109962701</v>
      </c>
      <c r="Q410" s="235"/>
      <c r="R410" s="375" t="n">
        <f aca="false">ROUND(M410/L410,2)</f>
        <v>21.53</v>
      </c>
      <c r="S410" s="394" t="s">
        <v>3553</v>
      </c>
      <c r="T410" s="395" t="s">
        <v>3547</v>
      </c>
    </row>
    <row r="411" customFormat="false" ht="24" hidden="false" customHeight="true" outlineLevel="0" collapsed="false">
      <c r="A411" s="345" t="n">
        <v>393</v>
      </c>
      <c r="B411" s="396" t="n">
        <v>3263</v>
      </c>
      <c r="C411" s="383" t="s">
        <v>3556</v>
      </c>
      <c r="D411" s="384"/>
      <c r="E411" s="385" t="s">
        <v>2360</v>
      </c>
      <c r="F411" s="386" t="s">
        <v>3557</v>
      </c>
      <c r="G411" s="387" t="str">
        <f aca="false">HYPERLINK("http://www.gardenbulbs.ru/images/summer_CL/thumbnails/"&amp;C411&amp;".jpg","фото")</f>
        <v>фото</v>
      </c>
      <c r="H411" s="387"/>
      <c r="I411" s="398" t="s">
        <v>3558</v>
      </c>
      <c r="J411" s="417" t="s">
        <v>2369</v>
      </c>
      <c r="K411" s="236" t="s">
        <v>289</v>
      </c>
      <c r="L411" s="390" t="n">
        <v>10</v>
      </c>
      <c r="M411" s="391" t="n">
        <v>236</v>
      </c>
      <c r="N411" s="392"/>
      <c r="O411" s="372" t="n">
        <f aca="false">IF(ISERROR(N411*M411),0,N411*M411)</f>
        <v>0</v>
      </c>
      <c r="P411" s="393" t="n">
        <v>4607109950838</v>
      </c>
      <c r="Q411" s="235"/>
      <c r="R411" s="375" t="n">
        <f aca="false">ROUND(M411/L411,2)</f>
        <v>23.6</v>
      </c>
      <c r="S411" s="394" t="s">
        <v>3556</v>
      </c>
      <c r="T411" s="395" t="s">
        <v>3547</v>
      </c>
    </row>
    <row r="412" customFormat="false" ht="24" hidden="false" customHeight="true" outlineLevel="0" collapsed="false">
      <c r="A412" s="345" t="n">
        <v>394</v>
      </c>
      <c r="B412" s="423" t="n">
        <v>1372</v>
      </c>
      <c r="C412" s="383" t="s">
        <v>3559</v>
      </c>
      <c r="D412" s="384"/>
      <c r="E412" s="385" t="s">
        <v>2360</v>
      </c>
      <c r="F412" s="386" t="s">
        <v>3560</v>
      </c>
      <c r="G412" s="387" t="str">
        <f aca="false">HYPERLINK("http://www.gardenbulbs.ru/images/summer_CL/thumbnails/"&amp;C412&amp;".jpg","фото")</f>
        <v>фото</v>
      </c>
      <c r="H412" s="388"/>
      <c r="I412" s="398" t="s">
        <v>3561</v>
      </c>
      <c r="J412" s="235" t="s">
        <v>2404</v>
      </c>
      <c r="K412" s="236" t="s">
        <v>289</v>
      </c>
      <c r="L412" s="390" t="n">
        <v>10</v>
      </c>
      <c r="M412" s="370" t="n">
        <v>190.6</v>
      </c>
      <c r="N412" s="392"/>
      <c r="O412" s="372" t="n">
        <f aca="false">IF(ISERROR(N412*M412),0,N412*M412)</f>
        <v>0</v>
      </c>
      <c r="P412" s="393" t="n">
        <v>4607109962763</v>
      </c>
      <c r="Q412" s="235"/>
      <c r="R412" s="375" t="n">
        <f aca="false">ROUND(M412/L412,2)</f>
        <v>19.06</v>
      </c>
      <c r="S412" s="394" t="s">
        <v>3559</v>
      </c>
      <c r="T412" s="395" t="s">
        <v>3547</v>
      </c>
    </row>
    <row r="413" customFormat="false" ht="24" hidden="false" customHeight="true" outlineLevel="0" collapsed="false">
      <c r="A413" s="345" t="n">
        <v>395</v>
      </c>
      <c r="B413" s="396" t="n">
        <v>1373</v>
      </c>
      <c r="C413" s="383" t="s">
        <v>3562</v>
      </c>
      <c r="D413" s="384"/>
      <c r="E413" s="385" t="s">
        <v>2360</v>
      </c>
      <c r="F413" s="386" t="s">
        <v>3563</v>
      </c>
      <c r="G413" s="387" t="str">
        <f aca="false">HYPERLINK("http://www.gardenbulbs.ru/images/summer_CL/thumbnails/"&amp;C413&amp;".jpg","фото")</f>
        <v>фото</v>
      </c>
      <c r="H413" s="388"/>
      <c r="I413" s="398" t="s">
        <v>3564</v>
      </c>
      <c r="J413" s="235" t="s">
        <v>2404</v>
      </c>
      <c r="K413" s="236" t="s">
        <v>289</v>
      </c>
      <c r="L413" s="390" t="n">
        <v>10</v>
      </c>
      <c r="M413" s="370" t="n">
        <v>219.5</v>
      </c>
      <c r="N413" s="392"/>
      <c r="O413" s="372" t="n">
        <f aca="false">IF(ISERROR(N413*M413),0,N413*M413)</f>
        <v>0</v>
      </c>
      <c r="P413" s="393" t="n">
        <v>4607109962800</v>
      </c>
      <c r="Q413" s="235"/>
      <c r="R413" s="375" t="n">
        <f aca="false">ROUND(M413/L413,2)</f>
        <v>21.95</v>
      </c>
      <c r="S413" s="394" t="s">
        <v>3562</v>
      </c>
      <c r="T413" s="395" t="s">
        <v>3547</v>
      </c>
    </row>
    <row r="414" customFormat="false" ht="24" hidden="false" customHeight="true" outlineLevel="0" collapsed="false">
      <c r="A414" s="345" t="n">
        <v>396</v>
      </c>
      <c r="B414" s="396" t="n">
        <v>2398</v>
      </c>
      <c r="C414" s="383" t="s">
        <v>3565</v>
      </c>
      <c r="D414" s="384"/>
      <c r="E414" s="385" t="s">
        <v>2360</v>
      </c>
      <c r="F414" s="386" t="s">
        <v>3566</v>
      </c>
      <c r="G414" s="387" t="str">
        <f aca="false">HYPERLINK("http://www.gardenbulbs.ru/images/summer_CL/thumbnails/"&amp;C414&amp;".jpg","фото")</f>
        <v>фото</v>
      </c>
      <c r="H414" s="388"/>
      <c r="I414" s="398" t="s">
        <v>3567</v>
      </c>
      <c r="J414" s="235" t="s">
        <v>2404</v>
      </c>
      <c r="K414" s="236" t="s">
        <v>289</v>
      </c>
      <c r="L414" s="390" t="n">
        <v>10</v>
      </c>
      <c r="M414" s="370" t="n">
        <v>215.3</v>
      </c>
      <c r="N414" s="392"/>
      <c r="O414" s="372" t="n">
        <f aca="false">IF(ISERROR(N414*M414),0,N414*M414)</f>
        <v>0</v>
      </c>
      <c r="P414" s="393" t="n">
        <v>4607109966952</v>
      </c>
      <c r="Q414" s="235"/>
      <c r="R414" s="375" t="n">
        <f aca="false">ROUND(M414/L414,2)</f>
        <v>21.53</v>
      </c>
      <c r="S414" s="394" t="s">
        <v>3565</v>
      </c>
      <c r="T414" s="395" t="s">
        <v>3547</v>
      </c>
    </row>
    <row r="415" customFormat="false" ht="24" hidden="false" customHeight="true" outlineLevel="0" collapsed="false">
      <c r="A415" s="345" t="n">
        <v>397</v>
      </c>
      <c r="B415" s="423" t="n">
        <v>1374</v>
      </c>
      <c r="C415" s="383" t="s">
        <v>3568</v>
      </c>
      <c r="D415" s="384"/>
      <c r="E415" s="385" t="s">
        <v>2360</v>
      </c>
      <c r="F415" s="386" t="s">
        <v>3569</v>
      </c>
      <c r="G415" s="387" t="str">
        <f aca="false">HYPERLINK("http://www.gardenbulbs.ru/images/summer_CL/thumbnails/"&amp;C415&amp;".jpg","фото")</f>
        <v>фото</v>
      </c>
      <c r="H415" s="388"/>
      <c r="I415" s="398" t="s">
        <v>3570</v>
      </c>
      <c r="J415" s="417" t="s">
        <v>2369</v>
      </c>
      <c r="K415" s="236" t="s">
        <v>289</v>
      </c>
      <c r="L415" s="390" t="n">
        <v>10</v>
      </c>
      <c r="M415" s="391" t="n">
        <v>225.7</v>
      </c>
      <c r="N415" s="392"/>
      <c r="O415" s="372" t="n">
        <f aca="false">IF(ISERROR(N415*M415),0,N415*M415)</f>
        <v>0</v>
      </c>
      <c r="P415" s="393" t="n">
        <v>4607109962824</v>
      </c>
      <c r="Q415" s="235"/>
      <c r="R415" s="375" t="n">
        <f aca="false">ROUND(M415/L415,2)</f>
        <v>22.57</v>
      </c>
      <c r="S415" s="394" t="s">
        <v>3568</v>
      </c>
      <c r="T415" s="395" t="s">
        <v>3547</v>
      </c>
    </row>
    <row r="416" customFormat="false" ht="25.5" hidden="false" customHeight="false" outlineLevel="0" collapsed="false">
      <c r="A416" s="345" t="n">
        <v>398</v>
      </c>
      <c r="B416" s="396" t="n">
        <v>11691</v>
      </c>
      <c r="C416" s="383" t="s">
        <v>3571</v>
      </c>
      <c r="D416" s="384"/>
      <c r="E416" s="418" t="s">
        <v>2360</v>
      </c>
      <c r="F416" s="411" t="s">
        <v>3572</v>
      </c>
      <c r="G416" s="365" t="str">
        <f aca="false">HYPERLINK("http://www.gardenbulbs.ru/images/summer_CL/thumbnails/"&amp;C416&amp;".jpg","фото")</f>
        <v>фото</v>
      </c>
      <c r="H416" s="412"/>
      <c r="I416" s="419" t="s">
        <v>3573</v>
      </c>
      <c r="J416" s="367" t="s">
        <v>2369</v>
      </c>
      <c r="K416" s="414" t="s">
        <v>289</v>
      </c>
      <c r="L416" s="390" t="n">
        <v>8</v>
      </c>
      <c r="M416" s="370" t="n">
        <v>240.1</v>
      </c>
      <c r="N416" s="392"/>
      <c r="O416" s="372" t="n">
        <f aca="false">IF(ISERROR(N416*M416),0,N416*M416)</f>
        <v>0</v>
      </c>
      <c r="P416" s="393" t="n">
        <v>4607109923689</v>
      </c>
      <c r="Q416" s="235" t="s">
        <v>226</v>
      </c>
      <c r="R416" s="375" t="n">
        <f aca="false">ROUND(M416/L416,2)</f>
        <v>30.01</v>
      </c>
      <c r="S416" s="394" t="s">
        <v>3571</v>
      </c>
      <c r="T416" s="395" t="s">
        <v>3547</v>
      </c>
    </row>
    <row r="417" customFormat="false" ht="25.5" hidden="false" customHeight="false" outlineLevel="0" collapsed="false">
      <c r="A417" s="345" t="n">
        <v>399</v>
      </c>
      <c r="B417" s="396" t="n">
        <v>1520</v>
      </c>
      <c r="C417" s="383" t="s">
        <v>3574</v>
      </c>
      <c r="D417" s="384"/>
      <c r="E417" s="385" t="s">
        <v>2360</v>
      </c>
      <c r="F417" s="386" t="s">
        <v>3575</v>
      </c>
      <c r="G417" s="387" t="str">
        <f aca="false">HYPERLINK("http://www.gardenbulbs.ru/images/summer_CL/thumbnails/"&amp;C417&amp;".jpg","фото")</f>
        <v>фото</v>
      </c>
      <c r="H417" s="388"/>
      <c r="I417" s="421" t="s">
        <v>3576</v>
      </c>
      <c r="J417" s="417" t="s">
        <v>2404</v>
      </c>
      <c r="K417" s="236" t="s">
        <v>2364</v>
      </c>
      <c r="L417" s="390" t="n">
        <v>5</v>
      </c>
      <c r="M417" s="370" t="n">
        <v>241.1</v>
      </c>
      <c r="N417" s="392"/>
      <c r="O417" s="372" t="n">
        <f aca="false">IF(ISERROR(N417*M417),0,N417*M417)</f>
        <v>0</v>
      </c>
      <c r="P417" s="393" t="n">
        <v>4607109985472</v>
      </c>
      <c r="Q417" s="235"/>
      <c r="R417" s="375" t="n">
        <f aca="false">ROUND(M417/L417,2)</f>
        <v>48.22</v>
      </c>
      <c r="S417" s="394" t="s">
        <v>3577</v>
      </c>
      <c r="T417" s="395" t="s">
        <v>3547</v>
      </c>
    </row>
    <row r="418" customFormat="false" ht="38.25" hidden="false" customHeight="false" outlineLevel="0" collapsed="false">
      <c r="A418" s="345" t="n">
        <v>400</v>
      </c>
      <c r="B418" s="396" t="n">
        <v>1237</v>
      </c>
      <c r="C418" s="383" t="s">
        <v>3578</v>
      </c>
      <c r="D418" s="384"/>
      <c r="E418" s="385" t="s">
        <v>2360</v>
      </c>
      <c r="F418" s="386" t="s">
        <v>3579</v>
      </c>
      <c r="G418" s="387" t="str">
        <f aca="false">HYPERLINK("http://www.gardenbulbs.ru/images/summer_CL/thumbnails/"&amp;C418&amp;".jpg","фото")</f>
        <v>фото</v>
      </c>
      <c r="H418" s="388"/>
      <c r="I418" s="398" t="s">
        <v>3580</v>
      </c>
      <c r="J418" s="235" t="s">
        <v>2363</v>
      </c>
      <c r="K418" s="236" t="s">
        <v>289</v>
      </c>
      <c r="L418" s="390" t="n">
        <v>10</v>
      </c>
      <c r="M418" s="370" t="n">
        <v>281.4</v>
      </c>
      <c r="N418" s="392"/>
      <c r="O418" s="372" t="n">
        <f aca="false">IF(ISERROR(N418*M418),0,N418*M418)</f>
        <v>0</v>
      </c>
      <c r="P418" s="393" t="n">
        <v>4607109985700</v>
      </c>
      <c r="Q418" s="235"/>
      <c r="R418" s="375" t="n">
        <f aca="false">ROUND(M418/L418,2)</f>
        <v>28.14</v>
      </c>
      <c r="S418" s="394" t="s">
        <v>3578</v>
      </c>
      <c r="T418" s="395" t="s">
        <v>3547</v>
      </c>
    </row>
    <row r="419" customFormat="false" ht="24" hidden="false" customHeight="true" outlineLevel="0" collapsed="false">
      <c r="A419" s="345" t="n">
        <v>401</v>
      </c>
      <c r="B419" s="396" t="n">
        <v>6071</v>
      </c>
      <c r="C419" s="383" t="s">
        <v>3581</v>
      </c>
      <c r="D419" s="384"/>
      <c r="E419" s="385" t="s">
        <v>2360</v>
      </c>
      <c r="F419" s="386" t="s">
        <v>3582</v>
      </c>
      <c r="G419" s="387" t="str">
        <f aca="false">HYPERLINK("http://www.gardenbulbs.ru/images/summer_CL/thumbnails/"&amp;C419&amp;".jpg","фото")</f>
        <v>фото</v>
      </c>
      <c r="H419" s="388"/>
      <c r="I419" s="398" t="s">
        <v>3583</v>
      </c>
      <c r="J419" s="417" t="s">
        <v>2404</v>
      </c>
      <c r="K419" s="236" t="s">
        <v>289</v>
      </c>
      <c r="L419" s="390" t="n">
        <v>10</v>
      </c>
      <c r="M419" s="370" t="n">
        <v>252.5</v>
      </c>
      <c r="N419" s="392"/>
      <c r="O419" s="372" t="n">
        <f aca="false">IF(ISERROR(N419*M419),0,N419*M419)</f>
        <v>0</v>
      </c>
      <c r="P419" s="393" t="n">
        <v>4607109935309</v>
      </c>
      <c r="Q419" s="235"/>
      <c r="R419" s="375" t="n">
        <f aca="false">ROUND(M419/L419,2)</f>
        <v>25.25</v>
      </c>
      <c r="S419" s="394" t="s">
        <v>3581</v>
      </c>
      <c r="T419" s="395" t="s">
        <v>3547</v>
      </c>
    </row>
    <row r="420" customFormat="false" ht="24" hidden="false" customHeight="true" outlineLevel="0" collapsed="false">
      <c r="A420" s="345" t="n">
        <v>402</v>
      </c>
      <c r="B420" s="396" t="n">
        <v>3292</v>
      </c>
      <c r="C420" s="383" t="s">
        <v>3584</v>
      </c>
      <c r="D420" s="384"/>
      <c r="E420" s="385" t="s">
        <v>2360</v>
      </c>
      <c r="F420" s="386" t="s">
        <v>3585</v>
      </c>
      <c r="G420" s="387" t="str">
        <f aca="false">HYPERLINK("http://www.gardenbulbs.ru/images/summer_CL/thumbnails/"&amp;C420&amp;".jpg","фото")</f>
        <v>фото</v>
      </c>
      <c r="H420" s="388"/>
      <c r="I420" s="398" t="s">
        <v>3586</v>
      </c>
      <c r="J420" s="417" t="s">
        <v>2404</v>
      </c>
      <c r="K420" s="236" t="s">
        <v>289</v>
      </c>
      <c r="L420" s="390" t="n">
        <v>10</v>
      </c>
      <c r="M420" s="370" t="n">
        <v>184.4</v>
      </c>
      <c r="N420" s="392"/>
      <c r="O420" s="372" t="n">
        <f aca="false">IF(ISERROR(N420*M420),0,N420*M420)</f>
        <v>0</v>
      </c>
      <c r="P420" s="393" t="n">
        <v>4607109950821</v>
      </c>
      <c r="Q420" s="235"/>
      <c r="R420" s="375" t="n">
        <f aca="false">ROUND(M420/L420,2)</f>
        <v>18.44</v>
      </c>
      <c r="S420" s="394" t="s">
        <v>3584</v>
      </c>
      <c r="T420" s="395" t="s">
        <v>3547</v>
      </c>
    </row>
    <row r="421" customFormat="false" ht="24" hidden="false" customHeight="true" outlineLevel="0" collapsed="false">
      <c r="A421" s="345" t="n">
        <v>403</v>
      </c>
      <c r="B421" s="396" t="n">
        <v>3297</v>
      </c>
      <c r="C421" s="383" t="s">
        <v>3587</v>
      </c>
      <c r="D421" s="384"/>
      <c r="E421" s="385" t="s">
        <v>2360</v>
      </c>
      <c r="F421" s="386" t="s">
        <v>3588</v>
      </c>
      <c r="G421" s="387" t="str">
        <f aca="false">HYPERLINK("http://www.gardenbulbs.ru/images/summer_CL/thumbnails/"&amp;C421&amp;".jpg","фото")</f>
        <v>фото</v>
      </c>
      <c r="H421" s="388"/>
      <c r="I421" s="398" t="s">
        <v>3589</v>
      </c>
      <c r="J421" s="417" t="s">
        <v>2404</v>
      </c>
      <c r="K421" s="236" t="s">
        <v>289</v>
      </c>
      <c r="L421" s="390" t="n">
        <v>10</v>
      </c>
      <c r="M421" s="370" t="n">
        <v>258.7</v>
      </c>
      <c r="N421" s="392"/>
      <c r="O421" s="372" t="n">
        <f aca="false">IF(ISERROR(N421*M421),0,N421*M421)</f>
        <v>0</v>
      </c>
      <c r="P421" s="393" t="n">
        <v>4607109950814</v>
      </c>
      <c r="Q421" s="235"/>
      <c r="R421" s="375" t="n">
        <f aca="false">ROUND(M421/L421,2)</f>
        <v>25.87</v>
      </c>
      <c r="S421" s="394" t="s">
        <v>3587</v>
      </c>
      <c r="T421" s="395" t="s">
        <v>3547</v>
      </c>
    </row>
    <row r="422" customFormat="false" ht="25.5" hidden="false" customHeight="false" outlineLevel="0" collapsed="false">
      <c r="A422" s="345" t="n">
        <v>404</v>
      </c>
      <c r="B422" s="396" t="n">
        <v>1375</v>
      </c>
      <c r="C422" s="383" t="s">
        <v>3590</v>
      </c>
      <c r="D422" s="384"/>
      <c r="E422" s="385" t="s">
        <v>2360</v>
      </c>
      <c r="F422" s="386" t="s">
        <v>3591</v>
      </c>
      <c r="G422" s="387" t="str">
        <f aca="false">HYPERLINK("http://www.gardenbulbs.ru/images/summer_CL/thumbnails/"&amp;C422&amp;".jpg","фото")</f>
        <v>фото</v>
      </c>
      <c r="H422" s="388"/>
      <c r="I422" s="457" t="s">
        <v>3592</v>
      </c>
      <c r="J422" s="417" t="s">
        <v>2369</v>
      </c>
      <c r="K422" s="236" t="s">
        <v>289</v>
      </c>
      <c r="L422" s="390" t="n">
        <v>10</v>
      </c>
      <c r="M422" s="370" t="n">
        <v>238</v>
      </c>
      <c r="N422" s="392"/>
      <c r="O422" s="372" t="n">
        <f aca="false">IF(ISERROR(N422*M422),0,N422*M422)</f>
        <v>0</v>
      </c>
      <c r="P422" s="393" t="n">
        <v>4607109963005</v>
      </c>
      <c r="Q422" s="235"/>
      <c r="R422" s="375" t="n">
        <f aca="false">ROUND(M422/L422,2)</f>
        <v>23.8</v>
      </c>
      <c r="S422" s="394" t="s">
        <v>3593</v>
      </c>
      <c r="T422" s="395" t="s">
        <v>3547</v>
      </c>
    </row>
    <row r="423" customFormat="false" ht="24.75" hidden="false" customHeight="true" outlineLevel="0" collapsed="false">
      <c r="A423" s="345" t="n">
        <v>405</v>
      </c>
      <c r="B423" s="396" t="n">
        <v>1376</v>
      </c>
      <c r="C423" s="383" t="s">
        <v>3594</v>
      </c>
      <c r="D423" s="384"/>
      <c r="E423" s="385" t="s">
        <v>2360</v>
      </c>
      <c r="F423" s="386" t="s">
        <v>3595</v>
      </c>
      <c r="G423" s="387" t="str">
        <f aca="false">HYPERLINK("http://www.gardenbulbs.ru/images/summer_CL/thumbnails/"&amp;C423&amp;".jpg","фото")</f>
        <v>фото</v>
      </c>
      <c r="H423" s="388"/>
      <c r="I423" s="398" t="s">
        <v>3596</v>
      </c>
      <c r="J423" s="417" t="s">
        <v>2369</v>
      </c>
      <c r="K423" s="236" t="s">
        <v>289</v>
      </c>
      <c r="L423" s="390" t="n">
        <v>10</v>
      </c>
      <c r="M423" s="370" t="n">
        <v>219.5</v>
      </c>
      <c r="N423" s="392"/>
      <c r="O423" s="372" t="n">
        <f aca="false">IF(ISERROR(N423*M423),0,N423*M423)</f>
        <v>0</v>
      </c>
      <c r="P423" s="393" t="n">
        <v>4607109963029</v>
      </c>
      <c r="Q423" s="235"/>
      <c r="R423" s="375" t="n">
        <f aca="false">ROUND(M423/L423,2)</f>
        <v>21.95</v>
      </c>
      <c r="S423" s="394" t="s">
        <v>3594</v>
      </c>
      <c r="T423" s="395" t="s">
        <v>3547</v>
      </c>
    </row>
    <row r="424" customFormat="false" ht="24.75" hidden="false" customHeight="true" outlineLevel="0" collapsed="false">
      <c r="A424" s="345" t="n">
        <v>406</v>
      </c>
      <c r="B424" s="396" t="n">
        <v>7443</v>
      </c>
      <c r="C424" s="383" t="s">
        <v>3597</v>
      </c>
      <c r="D424" s="384" t="s">
        <v>3598</v>
      </c>
      <c r="E424" s="385" t="s">
        <v>2360</v>
      </c>
      <c r="F424" s="386" t="s">
        <v>3599</v>
      </c>
      <c r="G424" s="387" t="str">
        <f aca="false">HYPERLINK("http://www.gardenbulbs.ru/images/summer_CL/thumbnails/"&amp;C424&amp;".jpg","фото")</f>
        <v>фото</v>
      </c>
      <c r="H424" s="387" t="str">
        <f aca="false">HYPERLINK("http://www.gardenbulbs.ru/images/summer_CL/thumbnails/"&amp;D424&amp;".jpg","фото")</f>
        <v>фото</v>
      </c>
      <c r="I424" s="398" t="s">
        <v>3600</v>
      </c>
      <c r="J424" s="235" t="s">
        <v>2369</v>
      </c>
      <c r="K424" s="236" t="s">
        <v>289</v>
      </c>
      <c r="L424" s="390" t="n">
        <v>10</v>
      </c>
      <c r="M424" s="370" t="n">
        <v>167.9</v>
      </c>
      <c r="N424" s="392"/>
      <c r="O424" s="372" t="n">
        <f aca="false">IF(ISERROR(N424*M424),0,N424*M424)</f>
        <v>0</v>
      </c>
      <c r="P424" s="393" t="n">
        <v>4607109939208</v>
      </c>
      <c r="Q424" s="235"/>
      <c r="R424" s="375" t="n">
        <f aca="false">ROUND(M424/L424,2)</f>
        <v>16.79</v>
      </c>
      <c r="S424" s="394" t="s">
        <v>3601</v>
      </c>
      <c r="T424" s="395" t="s">
        <v>3547</v>
      </c>
    </row>
    <row r="425" customFormat="false" ht="24.75" hidden="false" customHeight="true" outlineLevel="0" collapsed="false">
      <c r="A425" s="345" t="n">
        <v>407</v>
      </c>
      <c r="B425" s="396" t="n">
        <v>3320</v>
      </c>
      <c r="C425" s="383" t="s">
        <v>3602</v>
      </c>
      <c r="D425" s="384"/>
      <c r="E425" s="385" t="s">
        <v>2360</v>
      </c>
      <c r="F425" s="386" t="s">
        <v>3603</v>
      </c>
      <c r="G425" s="387" t="str">
        <f aca="false">HYPERLINK("http://www.gardenbulbs.ru/images/summer_CL/thumbnails/"&amp;C425&amp;".jpg","фото")</f>
        <v>фото</v>
      </c>
      <c r="H425" s="387"/>
      <c r="I425" s="398" t="s">
        <v>3604</v>
      </c>
      <c r="J425" s="417" t="s">
        <v>2369</v>
      </c>
      <c r="K425" s="236" t="s">
        <v>289</v>
      </c>
      <c r="L425" s="390" t="n">
        <v>10</v>
      </c>
      <c r="M425" s="391" t="n">
        <v>200.9</v>
      </c>
      <c r="N425" s="392"/>
      <c r="O425" s="372" t="n">
        <f aca="false">IF(ISERROR(N425*M425),0,N425*M425)</f>
        <v>0</v>
      </c>
      <c r="P425" s="393" t="n">
        <v>4607109950784</v>
      </c>
      <c r="Q425" s="235"/>
      <c r="R425" s="375" t="n">
        <f aca="false">ROUND(M425/L425,2)</f>
        <v>20.09</v>
      </c>
      <c r="S425" s="394" t="s">
        <v>3602</v>
      </c>
      <c r="T425" s="395" t="s">
        <v>3547</v>
      </c>
    </row>
    <row r="426" customFormat="false" ht="38.25" hidden="false" customHeight="false" outlineLevel="0" collapsed="false">
      <c r="A426" s="345" t="n">
        <v>408</v>
      </c>
      <c r="B426" s="396" t="n">
        <v>7446</v>
      </c>
      <c r="C426" s="383" t="s">
        <v>3605</v>
      </c>
      <c r="D426" s="384"/>
      <c r="E426" s="385" t="s">
        <v>2360</v>
      </c>
      <c r="F426" s="386" t="s">
        <v>3606</v>
      </c>
      <c r="G426" s="387" t="str">
        <f aca="false">HYPERLINK("http://www.gardenbulbs.ru/images/summer_CL/thumbnails/"&amp;C426&amp;".jpg","фото")</f>
        <v>фото</v>
      </c>
      <c r="H426" s="388"/>
      <c r="I426" s="398" t="s">
        <v>3607</v>
      </c>
      <c r="J426" s="235" t="s">
        <v>2369</v>
      </c>
      <c r="K426" s="408" t="s">
        <v>289</v>
      </c>
      <c r="L426" s="390" t="n">
        <v>10</v>
      </c>
      <c r="M426" s="370" t="n">
        <v>215.3</v>
      </c>
      <c r="N426" s="392"/>
      <c r="O426" s="372" t="n">
        <f aca="false">IF(ISERROR(N426*M426),0,N426*M426)</f>
        <v>0</v>
      </c>
      <c r="P426" s="393" t="n">
        <v>4607109939178</v>
      </c>
      <c r="Q426" s="235"/>
      <c r="R426" s="375" t="n">
        <f aca="false">ROUND(M426/L426,2)</f>
        <v>21.53</v>
      </c>
      <c r="S426" s="394" t="s">
        <v>3605</v>
      </c>
      <c r="T426" s="395" t="s">
        <v>3547</v>
      </c>
    </row>
    <row r="427" customFormat="false" ht="38.25" hidden="false" customHeight="false" outlineLevel="0" collapsed="false">
      <c r="A427" s="345" t="n">
        <v>409</v>
      </c>
      <c r="B427" s="396" t="n">
        <v>6072</v>
      </c>
      <c r="C427" s="383" t="s">
        <v>3608</v>
      </c>
      <c r="D427" s="384"/>
      <c r="E427" s="416" t="s">
        <v>2360</v>
      </c>
      <c r="F427" s="406" t="s">
        <v>3609</v>
      </c>
      <c r="G427" s="387" t="str">
        <f aca="false">HYPERLINK("http://www.gardenbulbs.ru/images/summer_CL/thumbnails/"&amp;C427&amp;".jpg","фото")</f>
        <v>фото</v>
      </c>
      <c r="H427" s="388"/>
      <c r="I427" s="473" t="s">
        <v>3610</v>
      </c>
      <c r="J427" s="407" t="s">
        <v>2369</v>
      </c>
      <c r="K427" s="236" t="s">
        <v>289</v>
      </c>
      <c r="L427" s="403" t="n">
        <v>5</v>
      </c>
      <c r="M427" s="391" t="n">
        <v>200.9</v>
      </c>
      <c r="N427" s="392"/>
      <c r="O427" s="372" t="n">
        <f aca="false">IF(ISERROR(N427*M427),0,N427*M427)</f>
        <v>0</v>
      </c>
      <c r="P427" s="393" t="n">
        <v>4607109935293</v>
      </c>
      <c r="Q427" s="235"/>
      <c r="R427" s="375" t="n">
        <f aca="false">ROUND(M427/L427,2)</f>
        <v>40.18</v>
      </c>
      <c r="S427" s="394" t="s">
        <v>3608</v>
      </c>
      <c r="T427" s="395" t="s">
        <v>3547</v>
      </c>
    </row>
    <row r="428" customFormat="false" ht="27.75" hidden="false" customHeight="true" outlineLevel="0" collapsed="false">
      <c r="A428" s="345" t="n">
        <v>410</v>
      </c>
      <c r="B428" s="396" t="n">
        <v>1290</v>
      </c>
      <c r="C428" s="383" t="s">
        <v>3611</v>
      </c>
      <c r="D428" s="384"/>
      <c r="E428" s="385" t="s">
        <v>2360</v>
      </c>
      <c r="F428" s="386" t="s">
        <v>3612</v>
      </c>
      <c r="G428" s="387" t="str">
        <f aca="false">HYPERLINK("http://www.gardenbulbs.ru/images/summer_CL/thumbnails/"&amp;C428&amp;".jpg","фото")</f>
        <v>фото</v>
      </c>
      <c r="H428" s="388"/>
      <c r="I428" s="398" t="s">
        <v>2896</v>
      </c>
      <c r="J428" s="417" t="s">
        <v>2404</v>
      </c>
      <c r="K428" s="408" t="s">
        <v>289</v>
      </c>
      <c r="L428" s="390" t="n">
        <v>8</v>
      </c>
      <c r="M428" s="370" t="n">
        <v>190.6</v>
      </c>
      <c r="N428" s="392"/>
      <c r="O428" s="372" t="n">
        <f aca="false">IF(ISERROR(N428*M428),0,N428*M428)</f>
        <v>0</v>
      </c>
      <c r="P428" s="393" t="n">
        <v>4607109985649</v>
      </c>
      <c r="Q428" s="235"/>
      <c r="R428" s="375" t="n">
        <f aca="false">ROUND(M428/L428,2)</f>
        <v>23.83</v>
      </c>
      <c r="S428" s="394" t="s">
        <v>3611</v>
      </c>
      <c r="T428" s="395" t="s">
        <v>3547</v>
      </c>
    </row>
    <row r="429" customFormat="false" ht="38.25" hidden="false" customHeight="false" outlineLevel="0" collapsed="false">
      <c r="A429" s="345" t="n">
        <v>411</v>
      </c>
      <c r="B429" s="396" t="n">
        <v>7447</v>
      </c>
      <c r="C429" s="383" t="s">
        <v>3613</v>
      </c>
      <c r="D429" s="384"/>
      <c r="E429" s="385" t="s">
        <v>2360</v>
      </c>
      <c r="F429" s="386" t="s">
        <v>3614</v>
      </c>
      <c r="G429" s="387" t="str">
        <f aca="false">HYPERLINK("http://www.gardenbulbs.ru/images/summer_CL/thumbnails/"&amp;C429&amp;".jpg","фото")</f>
        <v>фото</v>
      </c>
      <c r="H429" s="388"/>
      <c r="I429" s="398" t="s">
        <v>3615</v>
      </c>
      <c r="J429" s="235" t="s">
        <v>2363</v>
      </c>
      <c r="K429" s="408" t="s">
        <v>289</v>
      </c>
      <c r="L429" s="390" t="n">
        <v>10</v>
      </c>
      <c r="M429" s="370" t="n">
        <v>211.2</v>
      </c>
      <c r="N429" s="392"/>
      <c r="O429" s="372" t="n">
        <f aca="false">IF(ISERROR(N429*M429),0,N429*M429)</f>
        <v>0</v>
      </c>
      <c r="P429" s="393" t="n">
        <v>4607109939161</v>
      </c>
      <c r="Q429" s="235"/>
      <c r="R429" s="375" t="n">
        <f aca="false">ROUND(M429/L429,2)</f>
        <v>21.12</v>
      </c>
      <c r="S429" s="394" t="s">
        <v>3613</v>
      </c>
      <c r="T429" s="395" t="s">
        <v>3547</v>
      </c>
    </row>
    <row r="430" customFormat="false" ht="30" hidden="false" customHeight="true" outlineLevel="0" collapsed="false">
      <c r="A430" s="345" t="n">
        <v>412</v>
      </c>
      <c r="B430" s="396" t="n">
        <v>7448</v>
      </c>
      <c r="C430" s="383" t="s">
        <v>3616</v>
      </c>
      <c r="D430" s="384"/>
      <c r="E430" s="385" t="s">
        <v>2360</v>
      </c>
      <c r="F430" s="386" t="s">
        <v>3617</v>
      </c>
      <c r="G430" s="387" t="str">
        <f aca="false">HYPERLINK("http://www.gardenbulbs.ru/images/summer_CL/thumbnails/"&amp;C430&amp;".jpg","фото")</f>
        <v>фото</v>
      </c>
      <c r="H430" s="388"/>
      <c r="I430" s="398" t="s">
        <v>3618</v>
      </c>
      <c r="J430" s="235" t="s">
        <v>2363</v>
      </c>
      <c r="K430" s="408" t="s">
        <v>289</v>
      </c>
      <c r="L430" s="390" t="n">
        <v>10</v>
      </c>
      <c r="M430" s="370" t="n">
        <v>205</v>
      </c>
      <c r="N430" s="392"/>
      <c r="O430" s="372" t="n">
        <f aca="false">IF(ISERROR(N430*M430),0,N430*M430)</f>
        <v>0</v>
      </c>
      <c r="P430" s="393" t="n">
        <v>4607109939154</v>
      </c>
      <c r="Q430" s="235"/>
      <c r="R430" s="375" t="n">
        <f aca="false">ROUND(M430/L430,2)</f>
        <v>20.5</v>
      </c>
      <c r="S430" s="394" t="s">
        <v>3619</v>
      </c>
      <c r="T430" s="395" t="s">
        <v>3547</v>
      </c>
    </row>
    <row r="431" customFormat="false" ht="25.5" hidden="false" customHeight="false" outlineLevel="0" collapsed="false">
      <c r="A431" s="345" t="n">
        <v>413</v>
      </c>
      <c r="B431" s="404" t="n">
        <v>2933</v>
      </c>
      <c r="C431" s="383" t="s">
        <v>3620</v>
      </c>
      <c r="D431" s="384"/>
      <c r="E431" s="416" t="s">
        <v>2360</v>
      </c>
      <c r="F431" s="406" t="s">
        <v>3621</v>
      </c>
      <c r="G431" s="387" t="str">
        <f aca="false">HYPERLINK("http://www.gardenbulbs.ru/images/summer_CL/thumbnails/"&amp;C431&amp;".jpg","фото")</f>
        <v>фото</v>
      </c>
      <c r="H431" s="388"/>
      <c r="I431" s="467" t="s">
        <v>3622</v>
      </c>
      <c r="J431" s="407" t="s">
        <v>2369</v>
      </c>
      <c r="K431" s="408" t="s">
        <v>289</v>
      </c>
      <c r="L431" s="403" t="n">
        <v>10</v>
      </c>
      <c r="M431" s="370" t="n">
        <v>219.5</v>
      </c>
      <c r="N431" s="392"/>
      <c r="O431" s="372" t="n">
        <f aca="false">IF(ISERROR(N431*M431),0,N431*M431)</f>
        <v>0</v>
      </c>
      <c r="P431" s="393" t="n">
        <v>4607109979228</v>
      </c>
      <c r="Q431" s="235"/>
      <c r="R431" s="375" t="n">
        <f aca="false">ROUND(M431/L431,2)</f>
        <v>21.95</v>
      </c>
      <c r="S431" s="394" t="s">
        <v>3620</v>
      </c>
      <c r="T431" s="395" t="s">
        <v>3547</v>
      </c>
    </row>
    <row r="432" customFormat="false" ht="25.5" hidden="false" customHeight="true" outlineLevel="0" collapsed="false">
      <c r="A432" s="345" t="n">
        <v>414</v>
      </c>
      <c r="B432" s="396" t="n">
        <v>2430</v>
      </c>
      <c r="C432" s="383" t="s">
        <v>3623</v>
      </c>
      <c r="D432" s="384"/>
      <c r="E432" s="385" t="s">
        <v>2360</v>
      </c>
      <c r="F432" s="386" t="s">
        <v>3624</v>
      </c>
      <c r="G432" s="387" t="str">
        <f aca="false">HYPERLINK("http://www.gardenbulbs.ru/images/summer_CL/thumbnails/"&amp;C432&amp;".jpg","фото")</f>
        <v>фото</v>
      </c>
      <c r="H432" s="388"/>
      <c r="I432" s="398" t="s">
        <v>3625</v>
      </c>
      <c r="J432" s="417" t="s">
        <v>2369</v>
      </c>
      <c r="K432" s="408" t="s">
        <v>289</v>
      </c>
      <c r="L432" s="390" t="n">
        <v>10</v>
      </c>
      <c r="M432" s="370" t="n">
        <v>190.6</v>
      </c>
      <c r="N432" s="392"/>
      <c r="O432" s="372" t="n">
        <f aca="false">IF(ISERROR(N432*M432),0,N432*M432)</f>
        <v>0</v>
      </c>
      <c r="P432" s="393" t="n">
        <v>4607109966969</v>
      </c>
      <c r="Q432" s="235"/>
      <c r="R432" s="375" t="n">
        <f aca="false">ROUND(M432/L432,2)</f>
        <v>19.06</v>
      </c>
      <c r="S432" s="394" t="s">
        <v>3623</v>
      </c>
      <c r="T432" s="395" t="s">
        <v>3547</v>
      </c>
    </row>
    <row r="433" customFormat="false" ht="38.25" hidden="false" customHeight="false" outlineLevel="0" collapsed="false">
      <c r="A433" s="345" t="n">
        <v>415</v>
      </c>
      <c r="B433" s="396" t="n">
        <v>11692</v>
      </c>
      <c r="C433" s="383" t="s">
        <v>3626</v>
      </c>
      <c r="D433" s="384" t="s">
        <v>3627</v>
      </c>
      <c r="E433" s="418" t="s">
        <v>2360</v>
      </c>
      <c r="F433" s="411" t="s">
        <v>3628</v>
      </c>
      <c r="G433" s="365" t="str">
        <f aca="false">HYPERLINK("http://www.gardenbulbs.ru/images/summer_CL/thumbnails/"&amp;C433&amp;".jpg","фото")</f>
        <v>фото</v>
      </c>
      <c r="H433" s="365" t="str">
        <f aca="false">HYPERLINK("http://www.gardenbulbs.ru/images/summer_CL/thumbnails/"&amp;D433&amp;".jpg","фото")</f>
        <v>фото</v>
      </c>
      <c r="I433" s="366" t="s">
        <v>3629</v>
      </c>
      <c r="J433" s="367" t="s">
        <v>2369</v>
      </c>
      <c r="K433" s="414" t="s">
        <v>289</v>
      </c>
      <c r="L433" s="390" t="n">
        <v>8</v>
      </c>
      <c r="M433" s="370" t="n">
        <v>240.1</v>
      </c>
      <c r="N433" s="392"/>
      <c r="O433" s="372" t="n">
        <f aca="false">IF(ISERROR(N433*M433),0,N433*M433)</f>
        <v>0</v>
      </c>
      <c r="P433" s="393" t="n">
        <v>4607109923672</v>
      </c>
      <c r="Q433" s="235" t="s">
        <v>226</v>
      </c>
      <c r="R433" s="375" t="n">
        <f aca="false">ROUND(M433/L433,2)</f>
        <v>30.01</v>
      </c>
      <c r="S433" s="394" t="s">
        <v>3630</v>
      </c>
      <c r="T433" s="395" t="s">
        <v>3547</v>
      </c>
    </row>
    <row r="434" customFormat="false" ht="25.5" hidden="false" customHeight="false" outlineLevel="0" collapsed="false">
      <c r="A434" s="345" t="n">
        <v>416</v>
      </c>
      <c r="B434" s="396" t="n">
        <v>11694</v>
      </c>
      <c r="C434" s="383" t="s">
        <v>3631</v>
      </c>
      <c r="D434" s="384"/>
      <c r="E434" s="418" t="s">
        <v>2360</v>
      </c>
      <c r="F434" s="411" t="s">
        <v>3632</v>
      </c>
      <c r="G434" s="365" t="str">
        <f aca="false">HYPERLINK("http://www.gardenbulbs.ru/images/summer_CL/thumbnails/"&amp;C434&amp;".jpg","фото")</f>
        <v>фото</v>
      </c>
      <c r="H434" s="412"/>
      <c r="I434" s="419" t="s">
        <v>3633</v>
      </c>
      <c r="J434" s="367" t="s">
        <v>2369</v>
      </c>
      <c r="K434" s="414" t="s">
        <v>289</v>
      </c>
      <c r="L434" s="390" t="n">
        <v>10</v>
      </c>
      <c r="M434" s="391" t="n">
        <v>242.2</v>
      </c>
      <c r="N434" s="392"/>
      <c r="O434" s="372" t="n">
        <f aca="false">IF(ISERROR(N434*M434),0,N434*M434)</f>
        <v>0</v>
      </c>
      <c r="P434" s="393" t="n">
        <v>4607109923658</v>
      </c>
      <c r="Q434" s="235" t="s">
        <v>226</v>
      </c>
      <c r="R434" s="375" t="n">
        <f aca="false">ROUND(M434/L434,2)</f>
        <v>24.22</v>
      </c>
      <c r="S434" s="394" t="s">
        <v>3631</v>
      </c>
      <c r="T434" s="395" t="s">
        <v>3547</v>
      </c>
    </row>
    <row r="435" customFormat="false" ht="38.25" hidden="false" customHeight="false" outlineLevel="0" collapsed="false">
      <c r="A435" s="345" t="n">
        <v>417</v>
      </c>
      <c r="B435" s="396" t="n">
        <v>11693</v>
      </c>
      <c r="C435" s="383" t="s">
        <v>3634</v>
      </c>
      <c r="D435" s="384"/>
      <c r="E435" s="418" t="s">
        <v>2360</v>
      </c>
      <c r="F435" s="411" t="s">
        <v>3635</v>
      </c>
      <c r="G435" s="365" t="str">
        <f aca="false">HYPERLINK("http://www.gardenbulbs.ru/images/summer_CL/thumbnails/"&amp;C435&amp;".jpg","фото")</f>
        <v>фото</v>
      </c>
      <c r="H435" s="412"/>
      <c r="I435" s="366" t="s">
        <v>3636</v>
      </c>
      <c r="J435" s="367" t="s">
        <v>2363</v>
      </c>
      <c r="K435" s="414" t="s">
        <v>289</v>
      </c>
      <c r="L435" s="390" t="n">
        <v>10</v>
      </c>
      <c r="M435" s="370" t="n">
        <v>188.5</v>
      </c>
      <c r="N435" s="392"/>
      <c r="O435" s="372" t="n">
        <f aca="false">IF(ISERROR(N435*M435),0,N435*M435)</f>
        <v>0</v>
      </c>
      <c r="P435" s="393" t="n">
        <v>4607109923665</v>
      </c>
      <c r="Q435" s="235" t="s">
        <v>226</v>
      </c>
      <c r="R435" s="375" t="n">
        <f aca="false">ROUND(M435/L435,2)</f>
        <v>18.85</v>
      </c>
      <c r="S435" s="394" t="s">
        <v>3634</v>
      </c>
      <c r="T435" s="395" t="s">
        <v>3547</v>
      </c>
    </row>
    <row r="436" customFormat="false" ht="22.5" hidden="false" customHeight="true" outlineLevel="0" collapsed="false">
      <c r="A436" s="345" t="n">
        <v>418</v>
      </c>
      <c r="B436" s="396" t="n">
        <v>1377</v>
      </c>
      <c r="C436" s="383" t="s">
        <v>3637</v>
      </c>
      <c r="D436" s="384"/>
      <c r="E436" s="385" t="s">
        <v>2360</v>
      </c>
      <c r="F436" s="386" t="s">
        <v>3638</v>
      </c>
      <c r="G436" s="387" t="str">
        <f aca="false">HYPERLINK("http://www.gardenbulbs.ru/images/summer_CL/thumbnails/"&amp;C436&amp;".jpg","фото")</f>
        <v>фото</v>
      </c>
      <c r="H436" s="388"/>
      <c r="I436" s="398" t="s">
        <v>3639</v>
      </c>
      <c r="J436" s="417" t="s">
        <v>2369</v>
      </c>
      <c r="K436" s="236" t="s">
        <v>289</v>
      </c>
      <c r="L436" s="390" t="n">
        <v>10</v>
      </c>
      <c r="M436" s="370" t="n">
        <v>240.1</v>
      </c>
      <c r="N436" s="392"/>
      <c r="O436" s="372" t="n">
        <f aca="false">IF(ISERROR(N436*M436),0,N436*M436)</f>
        <v>0</v>
      </c>
      <c r="P436" s="393" t="n">
        <v>4607109963401</v>
      </c>
      <c r="Q436" s="235"/>
      <c r="R436" s="375" t="n">
        <f aca="false">ROUND(M436/L436,2)</f>
        <v>24.01</v>
      </c>
      <c r="S436" s="394" t="s">
        <v>3637</v>
      </c>
      <c r="T436" s="395" t="s">
        <v>3547</v>
      </c>
    </row>
    <row r="437" customFormat="false" ht="22.5" hidden="false" customHeight="true" outlineLevel="0" collapsed="false">
      <c r="A437" s="345" t="n">
        <v>419</v>
      </c>
      <c r="B437" s="396" t="n">
        <v>3379</v>
      </c>
      <c r="C437" s="383" t="s">
        <v>3640</v>
      </c>
      <c r="D437" s="384"/>
      <c r="E437" s="385" t="s">
        <v>2360</v>
      </c>
      <c r="F437" s="386" t="s">
        <v>3641</v>
      </c>
      <c r="G437" s="387" t="str">
        <f aca="false">HYPERLINK("http://www.gardenbulbs.ru/images/summer_CL/thumbnails/"&amp;C437&amp;".jpg","фото")</f>
        <v>фото</v>
      </c>
      <c r="H437" s="388"/>
      <c r="I437" s="398" t="s">
        <v>3642</v>
      </c>
      <c r="J437" s="417" t="s">
        <v>2404</v>
      </c>
      <c r="K437" s="236" t="s">
        <v>289</v>
      </c>
      <c r="L437" s="390" t="n">
        <v>10</v>
      </c>
      <c r="M437" s="370" t="n">
        <v>196.8</v>
      </c>
      <c r="N437" s="392"/>
      <c r="O437" s="372" t="n">
        <f aca="false">IF(ISERROR(N437*M437),0,N437*M437)</f>
        <v>0</v>
      </c>
      <c r="P437" s="393" t="n">
        <v>4607109950760</v>
      </c>
      <c r="Q437" s="235"/>
      <c r="R437" s="375" t="n">
        <f aca="false">ROUND(M437/L437,2)</f>
        <v>19.68</v>
      </c>
      <c r="S437" s="394" t="s">
        <v>3640</v>
      </c>
      <c r="T437" s="395" t="s">
        <v>3547</v>
      </c>
    </row>
    <row r="438" customFormat="false" ht="22.5" hidden="false" customHeight="true" outlineLevel="0" collapsed="false">
      <c r="A438" s="345" t="n">
        <v>420</v>
      </c>
      <c r="B438" s="396" t="n">
        <v>6720</v>
      </c>
      <c r="C438" s="383" t="s">
        <v>3643</v>
      </c>
      <c r="D438" s="384" t="s">
        <v>3644</v>
      </c>
      <c r="E438" s="416" t="s">
        <v>2360</v>
      </c>
      <c r="F438" s="386" t="s">
        <v>3645</v>
      </c>
      <c r="G438" s="387" t="str">
        <f aca="false">HYPERLINK("http://www.gardenbulbs.ru/images/summer_CL/thumbnails/"&amp;C438&amp;".jpg","фото")</f>
        <v>фото</v>
      </c>
      <c r="H438" s="387" t="str">
        <f aca="false">HYPERLINK("http://www.gardenbulbs.ru/images/summer_CL/thumbnails/"&amp;D438&amp;".jpg","фото")</f>
        <v>фото</v>
      </c>
      <c r="I438" s="398" t="s">
        <v>3646</v>
      </c>
      <c r="J438" s="235" t="s">
        <v>2404</v>
      </c>
      <c r="K438" s="408" t="s">
        <v>289</v>
      </c>
      <c r="L438" s="403" t="n">
        <v>10</v>
      </c>
      <c r="M438" s="370" t="n">
        <v>236</v>
      </c>
      <c r="N438" s="392"/>
      <c r="O438" s="372" t="n">
        <f aca="false">IF(ISERROR(N438*M438),0,N438*M438)</f>
        <v>0</v>
      </c>
      <c r="P438" s="393" t="n">
        <v>4607109943649</v>
      </c>
      <c r="Q438" s="235"/>
      <c r="R438" s="375" t="n">
        <f aca="false">ROUND(M438/L438,2)</f>
        <v>23.6</v>
      </c>
      <c r="S438" s="394" t="s">
        <v>3647</v>
      </c>
      <c r="T438" s="395" t="s">
        <v>3547</v>
      </c>
    </row>
    <row r="439" customFormat="false" ht="25.5" hidden="false" customHeight="false" outlineLevel="0" collapsed="false">
      <c r="A439" s="345" t="n">
        <v>421</v>
      </c>
      <c r="B439" s="396" t="n">
        <v>11690</v>
      </c>
      <c r="C439" s="383" t="s">
        <v>3648</v>
      </c>
      <c r="D439" s="384" t="s">
        <v>3649</v>
      </c>
      <c r="E439" s="418" t="s">
        <v>2360</v>
      </c>
      <c r="F439" s="411" t="s">
        <v>3650</v>
      </c>
      <c r="G439" s="365" t="str">
        <f aca="false">HYPERLINK("http://www.gardenbulbs.ru/images/summer_CL/thumbnails/"&amp;C439&amp;".jpg","фото")</f>
        <v>фото</v>
      </c>
      <c r="H439" s="365" t="str">
        <f aca="false">HYPERLINK("http://www.gardenbulbs.ru/images/summer_CL/thumbnails/"&amp;D439&amp;".jpg","фото")</f>
        <v>фото</v>
      </c>
      <c r="I439" s="366" t="s">
        <v>3651</v>
      </c>
      <c r="J439" s="367" t="s">
        <v>2369</v>
      </c>
      <c r="K439" s="414" t="s">
        <v>289</v>
      </c>
      <c r="L439" s="390" t="n">
        <v>7</v>
      </c>
      <c r="M439" s="370" t="n">
        <v>232.9</v>
      </c>
      <c r="N439" s="392"/>
      <c r="O439" s="372" t="n">
        <f aca="false">IF(ISERROR(N439*M439),0,N439*M439)</f>
        <v>0</v>
      </c>
      <c r="P439" s="393" t="n">
        <v>4607109923696</v>
      </c>
      <c r="Q439" s="235" t="s">
        <v>226</v>
      </c>
      <c r="R439" s="375" t="n">
        <f aca="false">ROUND(M439/L439,2)</f>
        <v>33.27</v>
      </c>
      <c r="S439" s="394" t="s">
        <v>3648</v>
      </c>
      <c r="T439" s="395" t="s">
        <v>3547</v>
      </c>
    </row>
    <row r="440" customFormat="false" ht="27" hidden="false" customHeight="true" outlineLevel="0" collapsed="false">
      <c r="A440" s="345" t="n">
        <v>422</v>
      </c>
      <c r="B440" s="396" t="n">
        <v>3385</v>
      </c>
      <c r="C440" s="383" t="s">
        <v>3652</v>
      </c>
      <c r="D440" s="384"/>
      <c r="E440" s="385" t="s">
        <v>2360</v>
      </c>
      <c r="F440" s="386" t="s">
        <v>3653</v>
      </c>
      <c r="G440" s="387" t="str">
        <f aca="false">HYPERLINK("http://www.gardenbulbs.ru/images/summer_CL/thumbnails/"&amp;C440&amp;".jpg","фото")</f>
        <v>фото</v>
      </c>
      <c r="H440" s="387"/>
      <c r="I440" s="398" t="s">
        <v>3198</v>
      </c>
      <c r="J440" s="417" t="s">
        <v>2363</v>
      </c>
      <c r="K440" s="408" t="s">
        <v>289</v>
      </c>
      <c r="L440" s="390" t="n">
        <v>10</v>
      </c>
      <c r="M440" s="391" t="n">
        <v>236</v>
      </c>
      <c r="N440" s="392"/>
      <c r="O440" s="372" t="n">
        <f aca="false">IF(ISERROR(N440*M440),0,N440*M440)</f>
        <v>0</v>
      </c>
      <c r="P440" s="393" t="n">
        <v>4607109950753</v>
      </c>
      <c r="Q440" s="235"/>
      <c r="R440" s="375" t="n">
        <f aca="false">ROUND(M440/L440,2)</f>
        <v>23.6</v>
      </c>
      <c r="S440" s="394" t="s">
        <v>3652</v>
      </c>
      <c r="T440" s="395" t="s">
        <v>3547</v>
      </c>
    </row>
    <row r="441" customFormat="false" ht="38.25" hidden="false" customHeight="false" outlineLevel="0" collapsed="false">
      <c r="A441" s="345" t="n">
        <v>423</v>
      </c>
      <c r="B441" s="431" t="n">
        <v>2621</v>
      </c>
      <c r="C441" s="432" t="s">
        <v>3654</v>
      </c>
      <c r="D441" s="433"/>
      <c r="E441" s="434" t="s">
        <v>2360</v>
      </c>
      <c r="F441" s="435" t="s">
        <v>3655</v>
      </c>
      <c r="G441" s="436" t="str">
        <f aca="false">HYPERLINK("http://www.gardenbulbs.ru/images/summer_CL/thumbnails/"&amp;C441&amp;".jpg","фото")</f>
        <v>фото</v>
      </c>
      <c r="H441" s="437"/>
      <c r="I441" s="462" t="s">
        <v>3656</v>
      </c>
      <c r="J441" s="439" t="s">
        <v>2363</v>
      </c>
      <c r="K441" s="440" t="s">
        <v>289</v>
      </c>
      <c r="L441" s="441" t="n">
        <v>10</v>
      </c>
      <c r="M441" s="370" t="n">
        <v>256.6</v>
      </c>
      <c r="N441" s="442"/>
      <c r="O441" s="372" t="n">
        <f aca="false">IF(ISERROR(N441*M441),0,N441*M441)</f>
        <v>0</v>
      </c>
      <c r="P441" s="443" t="n">
        <v>4607109956502</v>
      </c>
      <c r="Q441" s="439"/>
      <c r="R441" s="375" t="n">
        <f aca="false">ROUND(M441/L441,2)</f>
        <v>25.66</v>
      </c>
      <c r="S441" s="444" t="s">
        <v>3654</v>
      </c>
      <c r="T441" s="445" t="s">
        <v>3547</v>
      </c>
    </row>
    <row r="442" customFormat="false" ht="12.75" hidden="false" customHeight="false" outlineLevel="0" collapsed="false">
      <c r="A442" s="345" t="n">
        <v>424</v>
      </c>
      <c r="B442" s="446"/>
      <c r="C442" s="447"/>
      <c r="D442" s="447"/>
      <c r="E442" s="448" t="s">
        <v>3657</v>
      </c>
      <c r="F442" s="449"/>
      <c r="G442" s="449"/>
      <c r="H442" s="449"/>
      <c r="I442" s="449"/>
      <c r="J442" s="449"/>
      <c r="K442" s="449"/>
      <c r="L442" s="449"/>
      <c r="M442" s="450"/>
      <c r="N442" s="449"/>
      <c r="O442" s="449"/>
      <c r="P442" s="449"/>
      <c r="Q442" s="449"/>
      <c r="R442" s="449"/>
      <c r="S442" s="449"/>
      <c r="T442" s="451"/>
    </row>
    <row r="443" customFormat="false" ht="25.5" hidden="false" customHeight="false" outlineLevel="0" collapsed="false">
      <c r="A443" s="345" t="n">
        <v>425</v>
      </c>
      <c r="B443" s="359" t="n">
        <v>3255</v>
      </c>
      <c r="C443" s="360" t="s">
        <v>3658</v>
      </c>
      <c r="D443" s="361"/>
      <c r="E443" s="452" t="s">
        <v>2360</v>
      </c>
      <c r="F443" s="379" t="s">
        <v>3659</v>
      </c>
      <c r="G443" s="380" t="str">
        <f aca="false">HYPERLINK("http://www.gardenbulbs.ru/images/summer_CL/thumbnails/"&amp;C443&amp;".jpg","фото")</f>
        <v>фото</v>
      </c>
      <c r="H443" s="453"/>
      <c r="I443" s="454" t="s">
        <v>3660</v>
      </c>
      <c r="J443" s="374" t="s">
        <v>2363</v>
      </c>
      <c r="K443" s="382" t="s">
        <v>289</v>
      </c>
      <c r="L443" s="456" t="n">
        <v>10</v>
      </c>
      <c r="M443" s="370" t="n">
        <v>205</v>
      </c>
      <c r="N443" s="371"/>
      <c r="O443" s="372" t="n">
        <f aca="false">IF(ISERROR(N443*M443),0,N443*M443)</f>
        <v>0</v>
      </c>
      <c r="P443" s="373" t="n">
        <v>4607109950739</v>
      </c>
      <c r="Q443" s="374"/>
      <c r="R443" s="375" t="n">
        <f aca="false">ROUND(M443/L443,2)</f>
        <v>20.5</v>
      </c>
      <c r="S443" s="376" t="s">
        <v>3658</v>
      </c>
      <c r="T443" s="377" t="s">
        <v>3661</v>
      </c>
    </row>
    <row r="444" customFormat="false" ht="53.25" hidden="false" customHeight="true" outlineLevel="0" collapsed="false">
      <c r="A444" s="345" t="n">
        <v>426</v>
      </c>
      <c r="B444" s="396" t="n">
        <v>1378</v>
      </c>
      <c r="C444" s="383" t="s">
        <v>3662</v>
      </c>
      <c r="D444" s="384"/>
      <c r="E444" s="401" t="s">
        <v>2360</v>
      </c>
      <c r="F444" s="386" t="s">
        <v>3663</v>
      </c>
      <c r="G444" s="387" t="str">
        <f aca="false">HYPERLINK("http://www.gardenbulbs.ru/images/summer_CL/thumbnails/"&amp;C444&amp;".jpg","фото")</f>
        <v>фото</v>
      </c>
      <c r="H444" s="388"/>
      <c r="I444" s="422" t="s">
        <v>3664</v>
      </c>
      <c r="J444" s="235" t="s">
        <v>2363</v>
      </c>
      <c r="K444" s="408" t="s">
        <v>289</v>
      </c>
      <c r="L444" s="390" t="n">
        <v>10</v>
      </c>
      <c r="M444" s="370" t="n">
        <v>229.8</v>
      </c>
      <c r="N444" s="392"/>
      <c r="O444" s="372" t="n">
        <f aca="false">IF(ISERROR(N444*M444),0,N444*M444)</f>
        <v>0</v>
      </c>
      <c r="P444" s="393" t="n">
        <v>4607109962909</v>
      </c>
      <c r="Q444" s="235"/>
      <c r="R444" s="375" t="n">
        <f aca="false">ROUND(M444/L444,2)</f>
        <v>22.98</v>
      </c>
      <c r="S444" s="394" t="s">
        <v>3662</v>
      </c>
      <c r="T444" s="395" t="s">
        <v>3661</v>
      </c>
    </row>
    <row r="445" customFormat="false" ht="76.5" hidden="false" customHeight="false" outlineLevel="0" collapsed="false">
      <c r="A445" s="345" t="n">
        <v>427</v>
      </c>
      <c r="B445" s="396" t="n">
        <v>3358</v>
      </c>
      <c r="C445" s="383" t="s">
        <v>3665</v>
      </c>
      <c r="D445" s="384"/>
      <c r="E445" s="385" t="s">
        <v>2360</v>
      </c>
      <c r="F445" s="386" t="s">
        <v>3666</v>
      </c>
      <c r="G445" s="387" t="str">
        <f aca="false">HYPERLINK("http://www.gardenbulbs.ru/images/summer_CL/thumbnails/"&amp;C445&amp;".jpg","фото")</f>
        <v>фото</v>
      </c>
      <c r="H445" s="388"/>
      <c r="I445" s="398" t="s">
        <v>3667</v>
      </c>
      <c r="J445" s="235" t="s">
        <v>3668</v>
      </c>
      <c r="K445" s="236" t="s">
        <v>289</v>
      </c>
      <c r="L445" s="390" t="n">
        <v>10</v>
      </c>
      <c r="M445" s="370" t="n">
        <v>163.8</v>
      </c>
      <c r="N445" s="392"/>
      <c r="O445" s="372" t="n">
        <f aca="false">IF(ISERROR(N445*M445),0,N445*M445)</f>
        <v>0</v>
      </c>
      <c r="P445" s="393" t="n">
        <v>4607109950333</v>
      </c>
      <c r="Q445" s="235"/>
      <c r="R445" s="375" t="n">
        <f aca="false">ROUND(M445/L445,2)</f>
        <v>16.38</v>
      </c>
      <c r="S445" s="394" t="s">
        <v>3665</v>
      </c>
      <c r="T445" s="395" t="s">
        <v>3661</v>
      </c>
    </row>
    <row r="446" customFormat="false" ht="30.75" hidden="false" customHeight="true" outlineLevel="0" collapsed="false">
      <c r="A446" s="345" t="n">
        <v>428</v>
      </c>
      <c r="B446" s="396" t="n">
        <v>3414</v>
      </c>
      <c r="C446" s="383" t="s">
        <v>3669</v>
      </c>
      <c r="D446" s="384"/>
      <c r="E446" s="385" t="s">
        <v>2360</v>
      </c>
      <c r="F446" s="386" t="s">
        <v>3670</v>
      </c>
      <c r="G446" s="387" t="str">
        <f aca="false">HYPERLINK("http://www.gardenbulbs.ru/images/summer_CL/thumbnails/"&amp;C446&amp;".jpg","фото")</f>
        <v>фото</v>
      </c>
      <c r="H446" s="388"/>
      <c r="I446" s="398" t="s">
        <v>3671</v>
      </c>
      <c r="J446" s="235" t="s">
        <v>2363</v>
      </c>
      <c r="K446" s="236" t="s">
        <v>289</v>
      </c>
      <c r="L446" s="390" t="n">
        <v>10</v>
      </c>
      <c r="M446" s="370" t="n">
        <v>231.8</v>
      </c>
      <c r="N446" s="392"/>
      <c r="O446" s="372" t="n">
        <f aca="false">IF(ISERROR(N446*M446),0,N446*M446)</f>
        <v>0</v>
      </c>
      <c r="P446" s="393" t="n">
        <v>4607109950722</v>
      </c>
      <c r="Q446" s="235"/>
      <c r="R446" s="375" t="n">
        <f aca="false">ROUND(M446/L446,2)</f>
        <v>23.18</v>
      </c>
      <c r="S446" s="394" t="s">
        <v>3669</v>
      </c>
      <c r="T446" s="395" t="s">
        <v>3661</v>
      </c>
    </row>
    <row r="447" customFormat="false" ht="25.5" hidden="false" customHeight="false" outlineLevel="0" collapsed="false">
      <c r="A447" s="345" t="n">
        <v>429</v>
      </c>
      <c r="B447" s="396" t="n">
        <v>3273</v>
      </c>
      <c r="C447" s="383" t="s">
        <v>3672</v>
      </c>
      <c r="D447" s="384"/>
      <c r="E447" s="385" t="s">
        <v>2360</v>
      </c>
      <c r="F447" s="386" t="s">
        <v>3673</v>
      </c>
      <c r="G447" s="387" t="str">
        <f aca="false">HYPERLINK("http://www.gardenbulbs.ru/images/summer_CL/thumbnails/"&amp;C447&amp;".jpg","фото")</f>
        <v>фото</v>
      </c>
      <c r="H447" s="388"/>
      <c r="I447" s="398" t="s">
        <v>3674</v>
      </c>
      <c r="J447" s="235" t="s">
        <v>2363</v>
      </c>
      <c r="K447" s="236" t="s">
        <v>289</v>
      </c>
      <c r="L447" s="390" t="n">
        <v>10</v>
      </c>
      <c r="M447" s="391" t="n">
        <v>225.7</v>
      </c>
      <c r="N447" s="392"/>
      <c r="O447" s="372" t="n">
        <f aca="false">IF(ISERROR(N447*M447),0,N447*M447)</f>
        <v>0</v>
      </c>
      <c r="P447" s="393" t="n">
        <v>4607109950715</v>
      </c>
      <c r="Q447" s="235"/>
      <c r="R447" s="375" t="n">
        <f aca="false">ROUND(M447/L447,2)</f>
        <v>22.57</v>
      </c>
      <c r="S447" s="394" t="s">
        <v>3672</v>
      </c>
      <c r="T447" s="395" t="s">
        <v>3661</v>
      </c>
    </row>
    <row r="448" customFormat="false" ht="26.25" hidden="false" customHeight="true" outlineLevel="0" collapsed="false">
      <c r="A448" s="345" t="n">
        <v>430</v>
      </c>
      <c r="B448" s="396" t="n">
        <v>1380</v>
      </c>
      <c r="C448" s="383" t="s">
        <v>3675</v>
      </c>
      <c r="D448" s="384"/>
      <c r="E448" s="385" t="s">
        <v>2360</v>
      </c>
      <c r="F448" s="386" t="s">
        <v>3676</v>
      </c>
      <c r="G448" s="387" t="str">
        <f aca="false">HYPERLINK("http://www.gardenbulbs.ru/images/summer_CL/thumbnails/"&amp;C448&amp;".jpg","фото")</f>
        <v>фото</v>
      </c>
      <c r="H448" s="388"/>
      <c r="I448" s="398" t="s">
        <v>3677</v>
      </c>
      <c r="J448" s="235" t="s">
        <v>2426</v>
      </c>
      <c r="K448" s="236" t="s">
        <v>289</v>
      </c>
      <c r="L448" s="390" t="n">
        <v>10</v>
      </c>
      <c r="M448" s="370" t="n">
        <v>184.4</v>
      </c>
      <c r="N448" s="392"/>
      <c r="O448" s="372" t="n">
        <f aca="false">IF(ISERROR(N448*M448),0,N448*M448)</f>
        <v>0</v>
      </c>
      <c r="P448" s="393" t="n">
        <v>4607109963098</v>
      </c>
      <c r="Q448" s="235"/>
      <c r="R448" s="375" t="n">
        <f aca="false">ROUND(M448/L448,2)</f>
        <v>18.44</v>
      </c>
      <c r="S448" s="394" t="s">
        <v>3675</v>
      </c>
      <c r="T448" s="395" t="s">
        <v>3661</v>
      </c>
    </row>
    <row r="449" customFormat="false" ht="38.25" hidden="false" customHeight="false" outlineLevel="0" collapsed="false">
      <c r="A449" s="345" t="n">
        <v>431</v>
      </c>
      <c r="B449" s="396" t="n">
        <v>3275</v>
      </c>
      <c r="C449" s="383" t="s">
        <v>3678</v>
      </c>
      <c r="D449" s="384"/>
      <c r="E449" s="385" t="s">
        <v>2360</v>
      </c>
      <c r="F449" s="386" t="s">
        <v>3679</v>
      </c>
      <c r="G449" s="387" t="str">
        <f aca="false">HYPERLINK("http://www.gardenbulbs.ru/images/summer_CL/thumbnails/"&amp;C449&amp;".jpg","фото")</f>
        <v>фото</v>
      </c>
      <c r="H449" s="388"/>
      <c r="I449" s="398" t="s">
        <v>3680</v>
      </c>
      <c r="J449" s="235" t="s">
        <v>2363</v>
      </c>
      <c r="K449" s="236" t="s">
        <v>289</v>
      </c>
      <c r="L449" s="390" t="n">
        <v>8</v>
      </c>
      <c r="M449" s="370" t="n">
        <v>190.6</v>
      </c>
      <c r="N449" s="392"/>
      <c r="O449" s="372" t="n">
        <f aca="false">IF(ISERROR(N449*M449),0,N449*M449)</f>
        <v>0</v>
      </c>
      <c r="P449" s="393" t="n">
        <v>4607109950692</v>
      </c>
      <c r="Q449" s="235"/>
      <c r="R449" s="375" t="n">
        <f aca="false">ROUND(M449/L449,2)</f>
        <v>23.83</v>
      </c>
      <c r="S449" s="394" t="s">
        <v>3678</v>
      </c>
      <c r="T449" s="395" t="s">
        <v>3661</v>
      </c>
    </row>
    <row r="450" customFormat="false" ht="27.75" hidden="false" customHeight="true" outlineLevel="0" collapsed="false">
      <c r="A450" s="345" t="n">
        <v>432</v>
      </c>
      <c r="B450" s="396" t="n">
        <v>3343</v>
      </c>
      <c r="C450" s="383" t="s">
        <v>3681</v>
      </c>
      <c r="D450" s="384"/>
      <c r="E450" s="385" t="s">
        <v>2360</v>
      </c>
      <c r="F450" s="386" t="s">
        <v>3682</v>
      </c>
      <c r="G450" s="387" t="str">
        <f aca="false">HYPERLINK("http://www.gardenbulbs.ru/images/summer_CL/thumbnails/"&amp;C450&amp;".jpg","фото")</f>
        <v>фото</v>
      </c>
      <c r="H450" s="388"/>
      <c r="I450" s="398" t="s">
        <v>3683</v>
      </c>
      <c r="J450" s="235" t="s">
        <v>2363</v>
      </c>
      <c r="K450" s="236" t="s">
        <v>2379</v>
      </c>
      <c r="L450" s="390" t="n">
        <v>10</v>
      </c>
      <c r="M450" s="370" t="n">
        <v>215.3</v>
      </c>
      <c r="N450" s="392"/>
      <c r="O450" s="372" t="n">
        <f aca="false">IF(ISERROR(N450*M450),0,N450*M450)</f>
        <v>0</v>
      </c>
      <c r="P450" s="393" t="n">
        <v>4607109950685</v>
      </c>
      <c r="Q450" s="235"/>
      <c r="R450" s="375" t="n">
        <f aca="false">ROUND(M450/L450,2)</f>
        <v>21.53</v>
      </c>
      <c r="S450" s="394" t="s">
        <v>3681</v>
      </c>
      <c r="T450" s="395" t="s">
        <v>3661</v>
      </c>
    </row>
    <row r="451" customFormat="false" ht="25.5" hidden="false" customHeight="false" outlineLevel="0" collapsed="false">
      <c r="A451" s="345" t="n">
        <v>433</v>
      </c>
      <c r="B451" s="431" t="n">
        <v>3268</v>
      </c>
      <c r="C451" s="432" t="s">
        <v>3684</v>
      </c>
      <c r="D451" s="433"/>
      <c r="E451" s="434" t="s">
        <v>2360</v>
      </c>
      <c r="F451" s="435" t="s">
        <v>3685</v>
      </c>
      <c r="G451" s="436" t="str">
        <f aca="false">HYPERLINK("http://www.gardenbulbs.ru/images/summer_CL/thumbnails/"&amp;C451&amp;".jpg","фото")</f>
        <v>фото</v>
      </c>
      <c r="H451" s="437"/>
      <c r="I451" s="462" t="s">
        <v>3686</v>
      </c>
      <c r="J451" s="439" t="s">
        <v>2363</v>
      </c>
      <c r="K451" s="440" t="s">
        <v>289</v>
      </c>
      <c r="L451" s="441" t="n">
        <v>10</v>
      </c>
      <c r="M451" s="391" t="n">
        <v>174.1</v>
      </c>
      <c r="N451" s="442"/>
      <c r="O451" s="372" t="n">
        <f aca="false">IF(ISERROR(N451*M451),0,N451*M451)</f>
        <v>0</v>
      </c>
      <c r="P451" s="443" t="n">
        <v>4607109950678</v>
      </c>
      <c r="Q451" s="439"/>
      <c r="R451" s="375" t="n">
        <f aca="false">ROUND(M451/L451,2)</f>
        <v>17.41</v>
      </c>
      <c r="S451" s="444" t="s">
        <v>3684</v>
      </c>
      <c r="T451" s="445" t="s">
        <v>3661</v>
      </c>
    </row>
    <row r="452" customFormat="false" ht="12.75" hidden="false" customHeight="false" outlineLevel="0" collapsed="false">
      <c r="A452" s="345" t="n">
        <v>434</v>
      </c>
      <c r="B452" s="474"/>
      <c r="C452" s="475"/>
      <c r="D452" s="475"/>
      <c r="E452" s="448" t="s">
        <v>3687</v>
      </c>
      <c r="F452" s="449"/>
      <c r="G452" s="449"/>
      <c r="H452" s="449"/>
      <c r="I452" s="449"/>
      <c r="J452" s="449"/>
      <c r="K452" s="449"/>
      <c r="L452" s="449"/>
      <c r="M452" s="450"/>
      <c r="N452" s="449"/>
      <c r="O452" s="449"/>
      <c r="P452" s="449"/>
      <c r="Q452" s="449"/>
      <c r="R452" s="449"/>
      <c r="S452" s="449"/>
      <c r="T452" s="451"/>
    </row>
    <row r="453" customFormat="false" ht="25.5" hidden="false" customHeight="false" outlineLevel="0" collapsed="false">
      <c r="A453" s="345" t="n">
        <v>435</v>
      </c>
      <c r="B453" s="359" t="n">
        <v>11697</v>
      </c>
      <c r="C453" s="360" t="s">
        <v>3688</v>
      </c>
      <c r="D453" s="361"/>
      <c r="E453" s="476" t="s">
        <v>2360</v>
      </c>
      <c r="F453" s="363" t="s">
        <v>3689</v>
      </c>
      <c r="G453" s="364" t="str">
        <f aca="false">HYPERLINK("http://www.gardenbulbs.ru/images/summer_CL/thumbnails/"&amp;C453&amp;".jpg","фото")</f>
        <v>фото</v>
      </c>
      <c r="H453" s="477"/>
      <c r="I453" s="478" t="s">
        <v>3690</v>
      </c>
      <c r="J453" s="466" t="s">
        <v>2369</v>
      </c>
      <c r="K453" s="479" t="s">
        <v>3691</v>
      </c>
      <c r="L453" s="456" t="n">
        <v>10</v>
      </c>
      <c r="M453" s="370" t="n">
        <v>215.3</v>
      </c>
      <c r="N453" s="371"/>
      <c r="O453" s="372" t="n">
        <f aca="false">IF(ISERROR(N453*M453),0,N453*M453)</f>
        <v>0</v>
      </c>
      <c r="P453" s="373" t="n">
        <v>4607109923627</v>
      </c>
      <c r="Q453" s="374" t="s">
        <v>226</v>
      </c>
      <c r="R453" s="375" t="n">
        <f aca="false">ROUND(M453/L453,2)</f>
        <v>21.53</v>
      </c>
      <c r="S453" s="376" t="s">
        <v>3688</v>
      </c>
      <c r="T453" s="377" t="s">
        <v>3692</v>
      </c>
    </row>
    <row r="454" customFormat="false" ht="25.5" hidden="false" customHeight="false" outlineLevel="0" collapsed="false">
      <c r="A454" s="345" t="n">
        <v>436</v>
      </c>
      <c r="B454" s="396" t="n">
        <v>11702</v>
      </c>
      <c r="C454" s="383" t="s">
        <v>3693</v>
      </c>
      <c r="D454" s="384"/>
      <c r="E454" s="418" t="s">
        <v>2360</v>
      </c>
      <c r="F454" s="411" t="s">
        <v>3694</v>
      </c>
      <c r="G454" s="365" t="str">
        <f aca="false">HYPERLINK("http://www.gardenbulbs.ru/images/summer_CL/thumbnails/"&amp;C454&amp;".jpg","фото")</f>
        <v>фото</v>
      </c>
      <c r="H454" s="412"/>
      <c r="I454" s="419" t="s">
        <v>3695</v>
      </c>
      <c r="J454" s="367" t="s">
        <v>2369</v>
      </c>
      <c r="K454" s="430" t="s">
        <v>3691</v>
      </c>
      <c r="L454" s="390" t="n">
        <v>10</v>
      </c>
      <c r="M454" s="370" t="n">
        <v>225.7</v>
      </c>
      <c r="N454" s="392"/>
      <c r="O454" s="372" t="n">
        <f aca="false">IF(ISERROR(N454*M454),0,N454*M454)</f>
        <v>0</v>
      </c>
      <c r="P454" s="393" t="n">
        <v>4607109923573</v>
      </c>
      <c r="Q454" s="235" t="s">
        <v>226</v>
      </c>
      <c r="R454" s="375" t="n">
        <f aca="false">ROUND(M454/L454,2)</f>
        <v>22.57</v>
      </c>
      <c r="S454" s="394" t="s">
        <v>3693</v>
      </c>
      <c r="T454" s="395" t="s">
        <v>3692</v>
      </c>
    </row>
    <row r="455" customFormat="false" ht="15.75" hidden="false" customHeight="false" outlineLevel="0" collapsed="false">
      <c r="A455" s="345" t="n">
        <v>437</v>
      </c>
      <c r="B455" s="396" t="n">
        <v>11717</v>
      </c>
      <c r="C455" s="383" t="s">
        <v>3696</v>
      </c>
      <c r="D455" s="384"/>
      <c r="E455" s="418" t="s">
        <v>2360</v>
      </c>
      <c r="F455" s="411" t="s">
        <v>3697</v>
      </c>
      <c r="G455" s="365" t="str">
        <f aca="false">HYPERLINK("http://www.gardenbulbs.ru/images/summer_CL/thumbnails/"&amp;C455&amp;".jpg","фото")</f>
        <v>фото</v>
      </c>
      <c r="H455" s="412"/>
      <c r="I455" s="419" t="s">
        <v>3698</v>
      </c>
      <c r="J455" s="367" t="s">
        <v>2404</v>
      </c>
      <c r="K455" s="430" t="s">
        <v>3691</v>
      </c>
      <c r="L455" s="390" t="n">
        <v>10</v>
      </c>
      <c r="M455" s="370" t="n">
        <v>246.3</v>
      </c>
      <c r="N455" s="392"/>
      <c r="O455" s="372" t="n">
        <f aca="false">IF(ISERROR(N455*M455),0,N455*M455)</f>
        <v>0</v>
      </c>
      <c r="P455" s="393" t="n">
        <v>4607109923429</v>
      </c>
      <c r="Q455" s="235" t="s">
        <v>226</v>
      </c>
      <c r="R455" s="375" t="n">
        <f aca="false">ROUND(M455/L455,2)</f>
        <v>24.63</v>
      </c>
      <c r="S455" s="394" t="s">
        <v>3696</v>
      </c>
      <c r="T455" s="395" t="s">
        <v>3692</v>
      </c>
    </row>
    <row r="456" customFormat="false" ht="25.5" hidden="false" customHeight="false" outlineLevel="0" collapsed="false">
      <c r="A456" s="345" t="n">
        <v>438</v>
      </c>
      <c r="B456" s="396" t="n">
        <v>11706</v>
      </c>
      <c r="C456" s="383" t="s">
        <v>3699</v>
      </c>
      <c r="D456" s="384"/>
      <c r="E456" s="418" t="s">
        <v>2360</v>
      </c>
      <c r="F456" s="411" t="s">
        <v>3700</v>
      </c>
      <c r="G456" s="365" t="str">
        <f aca="false">HYPERLINK("http://www.gardenbulbs.ru/images/summer_CL/thumbnails/"&amp;C456&amp;".jpg","фото")</f>
        <v>фото</v>
      </c>
      <c r="H456" s="412"/>
      <c r="I456" s="419" t="s">
        <v>3701</v>
      </c>
      <c r="J456" s="367" t="s">
        <v>2363</v>
      </c>
      <c r="K456" s="430" t="s">
        <v>3691</v>
      </c>
      <c r="L456" s="390" t="n">
        <v>10</v>
      </c>
      <c r="M456" s="370" t="n">
        <v>246.3</v>
      </c>
      <c r="N456" s="392"/>
      <c r="O456" s="372" t="n">
        <f aca="false">IF(ISERROR(N456*M456),0,N456*M456)</f>
        <v>0</v>
      </c>
      <c r="P456" s="393" t="n">
        <v>4607109923535</v>
      </c>
      <c r="Q456" s="235" t="s">
        <v>226</v>
      </c>
      <c r="R456" s="375" t="n">
        <f aca="false">ROUND(M456/L456,2)</f>
        <v>24.63</v>
      </c>
      <c r="S456" s="394" t="s">
        <v>3699</v>
      </c>
      <c r="T456" s="395" t="s">
        <v>3692</v>
      </c>
    </row>
    <row r="457" customFormat="false" ht="25.5" hidden="false" customHeight="false" outlineLevel="0" collapsed="false">
      <c r="A457" s="345" t="n">
        <v>439</v>
      </c>
      <c r="B457" s="396" t="n">
        <v>11707</v>
      </c>
      <c r="C457" s="383" t="s">
        <v>3702</v>
      </c>
      <c r="D457" s="384"/>
      <c r="E457" s="418" t="s">
        <v>2360</v>
      </c>
      <c r="F457" s="411" t="s">
        <v>3703</v>
      </c>
      <c r="G457" s="365" t="str">
        <f aca="false">HYPERLINK("http://www.gardenbulbs.ru/images/summer_CL/thumbnails/"&amp;C457&amp;".jpg","фото")</f>
        <v>фото</v>
      </c>
      <c r="H457" s="412"/>
      <c r="I457" s="419" t="s">
        <v>3704</v>
      </c>
      <c r="J457" s="367" t="s">
        <v>2369</v>
      </c>
      <c r="K457" s="430" t="s">
        <v>3691</v>
      </c>
      <c r="L457" s="390" t="n">
        <v>10</v>
      </c>
      <c r="M457" s="370" t="n">
        <v>219.5</v>
      </c>
      <c r="N457" s="392"/>
      <c r="O457" s="372" t="n">
        <f aca="false">IF(ISERROR(N457*M457),0,N457*M457)</f>
        <v>0</v>
      </c>
      <c r="P457" s="393" t="n">
        <v>4607109923528</v>
      </c>
      <c r="Q457" s="235" t="s">
        <v>226</v>
      </c>
      <c r="R457" s="375" t="n">
        <f aca="false">ROUND(M457/L457,2)</f>
        <v>21.95</v>
      </c>
      <c r="S457" s="394" t="s">
        <v>3702</v>
      </c>
      <c r="T457" s="395" t="s">
        <v>3692</v>
      </c>
    </row>
    <row r="458" customFormat="false" ht="25.5" hidden="false" customHeight="false" outlineLevel="0" collapsed="false">
      <c r="A458" s="345" t="n">
        <v>440</v>
      </c>
      <c r="B458" s="396" t="n">
        <v>11708</v>
      </c>
      <c r="C458" s="383" t="s">
        <v>3705</v>
      </c>
      <c r="D458" s="384"/>
      <c r="E458" s="418" t="s">
        <v>2360</v>
      </c>
      <c r="F458" s="411" t="s">
        <v>3706</v>
      </c>
      <c r="G458" s="365" t="str">
        <f aca="false">HYPERLINK("http://www.gardenbulbs.ru/images/summer_CL/thumbnails/"&amp;C458&amp;".jpg","фото")</f>
        <v>фото</v>
      </c>
      <c r="H458" s="412"/>
      <c r="I458" s="419" t="s">
        <v>3707</v>
      </c>
      <c r="J458" s="367" t="s">
        <v>2404</v>
      </c>
      <c r="K458" s="430" t="s">
        <v>3691</v>
      </c>
      <c r="L458" s="390" t="n">
        <v>10</v>
      </c>
      <c r="M458" s="370" t="n">
        <v>215.3</v>
      </c>
      <c r="N458" s="392"/>
      <c r="O458" s="372" t="n">
        <f aca="false">IF(ISERROR(N458*M458),0,N458*M458)</f>
        <v>0</v>
      </c>
      <c r="P458" s="393" t="n">
        <v>4607109923511</v>
      </c>
      <c r="Q458" s="235" t="s">
        <v>226</v>
      </c>
      <c r="R458" s="375" t="n">
        <f aca="false">ROUND(M458/L458,2)</f>
        <v>21.53</v>
      </c>
      <c r="S458" s="394" t="s">
        <v>3705</v>
      </c>
      <c r="T458" s="395" t="s">
        <v>3692</v>
      </c>
    </row>
    <row r="459" customFormat="false" ht="53.25" hidden="false" customHeight="true" outlineLevel="0" collapsed="false">
      <c r="A459" s="345" t="n">
        <v>441</v>
      </c>
      <c r="B459" s="396" t="n">
        <v>11712</v>
      </c>
      <c r="C459" s="383" t="s">
        <v>3708</v>
      </c>
      <c r="D459" s="384"/>
      <c r="E459" s="410" t="s">
        <v>2360</v>
      </c>
      <c r="F459" s="411" t="s">
        <v>3709</v>
      </c>
      <c r="G459" s="365" t="str">
        <f aca="false">HYPERLINK("http://www.gardenbulbs.ru/images/summer_CL/thumbnails/"&amp;C459&amp;".jpg","фото")</f>
        <v>фото</v>
      </c>
      <c r="H459" s="412"/>
      <c r="I459" s="480" t="s">
        <v>3710</v>
      </c>
      <c r="J459" s="367" t="s">
        <v>2404</v>
      </c>
      <c r="K459" s="414" t="s">
        <v>3691</v>
      </c>
      <c r="L459" s="390" t="n">
        <v>10</v>
      </c>
      <c r="M459" s="370" t="n">
        <v>219.5</v>
      </c>
      <c r="N459" s="392"/>
      <c r="O459" s="372" t="n">
        <f aca="false">IF(ISERROR(N459*M459),0,N459*M459)</f>
        <v>0</v>
      </c>
      <c r="P459" s="393" t="n">
        <v>4607109923474</v>
      </c>
      <c r="Q459" s="235" t="s">
        <v>226</v>
      </c>
      <c r="R459" s="375" t="n">
        <f aca="false">ROUND(M459/L459,2)</f>
        <v>21.95</v>
      </c>
      <c r="S459" s="394" t="s">
        <v>3708</v>
      </c>
      <c r="T459" s="395" t="s">
        <v>3711</v>
      </c>
    </row>
    <row r="460" customFormat="false" ht="15.75" hidden="false" customHeight="false" outlineLevel="0" collapsed="false">
      <c r="A460" s="345" t="n">
        <v>442</v>
      </c>
      <c r="B460" s="396" t="n">
        <v>11710</v>
      </c>
      <c r="C460" s="383" t="s">
        <v>3712</v>
      </c>
      <c r="D460" s="384"/>
      <c r="E460" s="418" t="s">
        <v>2360</v>
      </c>
      <c r="F460" s="411" t="s">
        <v>3713</v>
      </c>
      <c r="G460" s="365" t="str">
        <f aca="false">HYPERLINK("http://www.gardenbulbs.ru/images/summer_CL/thumbnails/"&amp;C460&amp;".jpg","фото")</f>
        <v>фото</v>
      </c>
      <c r="H460" s="412"/>
      <c r="I460" s="419" t="s">
        <v>3714</v>
      </c>
      <c r="J460" s="367" t="s">
        <v>2404</v>
      </c>
      <c r="K460" s="430" t="s">
        <v>3691</v>
      </c>
      <c r="L460" s="390" t="n">
        <v>10</v>
      </c>
      <c r="M460" s="370" t="n">
        <v>219.5</v>
      </c>
      <c r="N460" s="392"/>
      <c r="O460" s="372" t="n">
        <f aca="false">IF(ISERROR(N460*M460),0,N460*M460)</f>
        <v>0</v>
      </c>
      <c r="P460" s="393" t="n">
        <v>4607109923498</v>
      </c>
      <c r="Q460" s="235" t="s">
        <v>226</v>
      </c>
      <c r="R460" s="375" t="n">
        <f aca="false">ROUND(M460/L460,2)</f>
        <v>21.95</v>
      </c>
      <c r="S460" s="394" t="s">
        <v>3712</v>
      </c>
      <c r="T460" s="395" t="s">
        <v>3711</v>
      </c>
    </row>
    <row r="461" customFormat="false" ht="15.75" hidden="false" customHeight="false" outlineLevel="0" collapsed="false">
      <c r="A461" s="345" t="n">
        <v>443</v>
      </c>
      <c r="B461" s="396" t="n">
        <v>11711</v>
      </c>
      <c r="C461" s="383" t="s">
        <v>3715</v>
      </c>
      <c r="D461" s="384"/>
      <c r="E461" s="418" t="s">
        <v>2360</v>
      </c>
      <c r="F461" s="411" t="s">
        <v>3716</v>
      </c>
      <c r="G461" s="365" t="str">
        <f aca="false">HYPERLINK("http://www.gardenbulbs.ru/images/summer_CL/thumbnails/"&amp;C461&amp;".jpg","фото")</f>
        <v>фото</v>
      </c>
      <c r="H461" s="412"/>
      <c r="I461" s="419" t="s">
        <v>3259</v>
      </c>
      <c r="J461" s="367" t="s">
        <v>2404</v>
      </c>
      <c r="K461" s="430" t="s">
        <v>3691</v>
      </c>
      <c r="L461" s="390" t="n">
        <v>10</v>
      </c>
      <c r="M461" s="370" t="n">
        <v>219.5</v>
      </c>
      <c r="N461" s="392"/>
      <c r="O461" s="372" t="n">
        <f aca="false">IF(ISERROR(N461*M461),0,N461*M461)</f>
        <v>0</v>
      </c>
      <c r="P461" s="393" t="n">
        <v>4607109923481</v>
      </c>
      <c r="Q461" s="235" t="s">
        <v>226</v>
      </c>
      <c r="R461" s="375" t="n">
        <f aca="false">ROUND(M461/L461,2)</f>
        <v>21.95</v>
      </c>
      <c r="S461" s="394" t="s">
        <v>3715</v>
      </c>
      <c r="T461" s="395" t="s">
        <v>3711</v>
      </c>
    </row>
    <row r="462" customFormat="false" ht="15.75" hidden="false" customHeight="false" outlineLevel="0" collapsed="false">
      <c r="A462" s="345" t="n">
        <v>444</v>
      </c>
      <c r="B462" s="396" t="n">
        <v>11713</v>
      </c>
      <c r="C462" s="383" t="s">
        <v>3717</v>
      </c>
      <c r="D462" s="384"/>
      <c r="E462" s="418" t="s">
        <v>2360</v>
      </c>
      <c r="F462" s="411" t="s">
        <v>3718</v>
      </c>
      <c r="G462" s="365" t="str">
        <f aca="false">HYPERLINK("http://www.gardenbulbs.ru/images/summer_CL/thumbnails/"&amp;C462&amp;".jpg","фото")</f>
        <v>фото</v>
      </c>
      <c r="H462" s="365"/>
      <c r="I462" s="419" t="s">
        <v>3719</v>
      </c>
      <c r="J462" s="367" t="s">
        <v>2404</v>
      </c>
      <c r="K462" s="430" t="s">
        <v>3691</v>
      </c>
      <c r="L462" s="390" t="n">
        <v>10</v>
      </c>
      <c r="M462" s="370" t="n">
        <v>256.6</v>
      </c>
      <c r="N462" s="392"/>
      <c r="O462" s="372" t="n">
        <f aca="false">IF(ISERROR(N462*M462),0,N462*M462)</f>
        <v>0</v>
      </c>
      <c r="P462" s="393" t="n">
        <v>4607109923467</v>
      </c>
      <c r="Q462" s="235" t="s">
        <v>226</v>
      </c>
      <c r="R462" s="375" t="n">
        <f aca="false">ROUND(M462/L462,2)</f>
        <v>25.66</v>
      </c>
      <c r="S462" s="394" t="s">
        <v>3717</v>
      </c>
      <c r="T462" s="395" t="s">
        <v>3711</v>
      </c>
    </row>
    <row r="463" customFormat="false" ht="25.5" hidden="false" customHeight="false" outlineLevel="0" collapsed="false">
      <c r="A463" s="345" t="n">
        <v>445</v>
      </c>
      <c r="B463" s="431" t="n">
        <v>11714</v>
      </c>
      <c r="C463" s="432" t="s">
        <v>3720</v>
      </c>
      <c r="D463" s="433"/>
      <c r="E463" s="481" t="s">
        <v>2360</v>
      </c>
      <c r="F463" s="482" t="s">
        <v>3721</v>
      </c>
      <c r="G463" s="483" t="str">
        <f aca="false">HYPERLINK("http://www.gardenbulbs.ru/images/summer_CL/thumbnails/"&amp;C463&amp;".jpg","фото")</f>
        <v>фото</v>
      </c>
      <c r="H463" s="484"/>
      <c r="I463" s="485" t="s">
        <v>3722</v>
      </c>
      <c r="J463" s="468" t="s">
        <v>2369</v>
      </c>
      <c r="K463" s="486" t="s">
        <v>3691</v>
      </c>
      <c r="L463" s="441" t="n">
        <v>10</v>
      </c>
      <c r="M463" s="391" t="n">
        <v>266.9</v>
      </c>
      <c r="N463" s="442"/>
      <c r="O463" s="372" t="n">
        <f aca="false">IF(ISERROR(N463*M463),0,N463*M463)</f>
        <v>0</v>
      </c>
      <c r="P463" s="443" t="n">
        <v>4607109923450</v>
      </c>
      <c r="Q463" s="439" t="s">
        <v>226</v>
      </c>
      <c r="R463" s="375" t="n">
        <f aca="false">ROUND(M463/L463,2)</f>
        <v>26.69</v>
      </c>
      <c r="S463" s="444" t="s">
        <v>3720</v>
      </c>
      <c r="T463" s="445" t="s">
        <v>3692</v>
      </c>
    </row>
    <row r="464" customFormat="false" ht="12.75" hidden="false" customHeight="false" outlineLevel="0" collapsed="false">
      <c r="A464" s="345" t="n">
        <v>446</v>
      </c>
      <c r="B464" s="474"/>
      <c r="C464" s="475"/>
      <c r="D464" s="475"/>
      <c r="E464" s="448" t="s">
        <v>3723</v>
      </c>
      <c r="F464" s="449"/>
      <c r="G464" s="449"/>
      <c r="H464" s="449"/>
      <c r="I464" s="449"/>
      <c r="J464" s="449"/>
      <c r="K464" s="449"/>
      <c r="L464" s="449"/>
      <c r="M464" s="450"/>
      <c r="N464" s="449"/>
      <c r="O464" s="449"/>
      <c r="P464" s="449"/>
      <c r="Q464" s="449"/>
      <c r="R464" s="449"/>
      <c r="S464" s="449"/>
      <c r="T464" s="451"/>
    </row>
    <row r="465" customFormat="false" ht="30" hidden="false" customHeight="true" outlineLevel="0" collapsed="false">
      <c r="A465" s="345" t="n">
        <v>447</v>
      </c>
      <c r="B465" s="359" t="n">
        <v>11695</v>
      </c>
      <c r="C465" s="360" t="s">
        <v>3724</v>
      </c>
      <c r="D465" s="361"/>
      <c r="E465" s="476" t="s">
        <v>2360</v>
      </c>
      <c r="F465" s="363" t="s">
        <v>3725</v>
      </c>
      <c r="G465" s="364" t="str">
        <f aca="false">HYPERLINK("http://www.gardenbulbs.ru/images/summer_CL/thumbnails/"&amp;C465&amp;".jpg","фото")</f>
        <v>фото</v>
      </c>
      <c r="H465" s="477"/>
      <c r="I465" s="478" t="s">
        <v>3726</v>
      </c>
      <c r="J465" s="466" t="s">
        <v>3089</v>
      </c>
      <c r="K465" s="479" t="s">
        <v>289</v>
      </c>
      <c r="L465" s="456" t="n">
        <v>10</v>
      </c>
      <c r="M465" s="370" t="n">
        <v>194.7</v>
      </c>
      <c r="N465" s="371"/>
      <c r="O465" s="372" t="n">
        <f aca="false">IF(ISERROR(N465*M465),0,N465*M465)</f>
        <v>0</v>
      </c>
      <c r="P465" s="373" t="n">
        <v>4607109923641</v>
      </c>
      <c r="Q465" s="466" t="s">
        <v>226</v>
      </c>
      <c r="R465" s="375" t="n">
        <f aca="false">ROUND(M465/L465,2)</f>
        <v>19.47</v>
      </c>
      <c r="S465" s="376" t="s">
        <v>3724</v>
      </c>
      <c r="T465" s="377" t="s">
        <v>3692</v>
      </c>
    </row>
    <row r="466" customFormat="false" ht="30" hidden="false" customHeight="true" outlineLevel="0" collapsed="false">
      <c r="A466" s="345" t="n">
        <v>448</v>
      </c>
      <c r="B466" s="396" t="n">
        <v>11696</v>
      </c>
      <c r="C466" s="383" t="s">
        <v>3688</v>
      </c>
      <c r="D466" s="384"/>
      <c r="E466" s="418" t="s">
        <v>2360</v>
      </c>
      <c r="F466" s="411" t="s">
        <v>3727</v>
      </c>
      <c r="G466" s="365" t="str">
        <f aca="false">HYPERLINK("http://www.gardenbulbs.ru/images/summer_CL/thumbnails/"&amp;C466&amp;".jpg","фото")</f>
        <v>фото</v>
      </c>
      <c r="H466" s="412"/>
      <c r="I466" s="419" t="s">
        <v>3728</v>
      </c>
      <c r="J466" s="367" t="s">
        <v>2369</v>
      </c>
      <c r="K466" s="430" t="s">
        <v>289</v>
      </c>
      <c r="L466" s="390" t="n">
        <v>10</v>
      </c>
      <c r="M466" s="370" t="n">
        <v>165.8</v>
      </c>
      <c r="N466" s="392"/>
      <c r="O466" s="372" t="n">
        <f aca="false">IF(ISERROR(N466*M466),0,N466*M466)</f>
        <v>0</v>
      </c>
      <c r="P466" s="393" t="n">
        <v>4607109923634</v>
      </c>
      <c r="Q466" s="235" t="s">
        <v>226</v>
      </c>
      <c r="R466" s="375" t="n">
        <f aca="false">ROUND(M466/L466,2)</f>
        <v>16.58</v>
      </c>
      <c r="S466" s="394" t="s">
        <v>3688</v>
      </c>
      <c r="T466" s="395" t="s">
        <v>3692</v>
      </c>
    </row>
    <row r="467" customFormat="false" ht="30" hidden="false" customHeight="true" outlineLevel="0" collapsed="false">
      <c r="A467" s="345" t="n">
        <v>449</v>
      </c>
      <c r="B467" s="396" t="n">
        <v>3248</v>
      </c>
      <c r="C467" s="383" t="s">
        <v>3729</v>
      </c>
      <c r="D467" s="384"/>
      <c r="E467" s="385" t="s">
        <v>2360</v>
      </c>
      <c r="F467" s="386" t="s">
        <v>3730</v>
      </c>
      <c r="G467" s="387" t="str">
        <f aca="false">HYPERLINK("http://www.gardenbulbs.ru/images/summer_CL/thumbnails/"&amp;C467&amp;".jpg","фото")</f>
        <v>фото</v>
      </c>
      <c r="H467" s="388"/>
      <c r="I467" s="398" t="s">
        <v>3731</v>
      </c>
      <c r="J467" s="417" t="s">
        <v>2404</v>
      </c>
      <c r="K467" s="236" t="s">
        <v>289</v>
      </c>
      <c r="L467" s="390" t="n">
        <v>10</v>
      </c>
      <c r="M467" s="370" t="n">
        <v>143.1</v>
      </c>
      <c r="N467" s="392"/>
      <c r="O467" s="372" t="n">
        <f aca="false">IF(ISERROR(N467*M467),0,N467*M467)</f>
        <v>0</v>
      </c>
      <c r="P467" s="393" t="n">
        <v>4607109950661</v>
      </c>
      <c r="Q467" s="235"/>
      <c r="R467" s="375" t="n">
        <f aca="false">ROUND(M467/L467,2)</f>
        <v>14.31</v>
      </c>
      <c r="S467" s="394" t="s">
        <v>3729</v>
      </c>
      <c r="T467" s="395" t="s">
        <v>3692</v>
      </c>
    </row>
    <row r="468" customFormat="false" ht="30" hidden="false" customHeight="true" outlineLevel="0" collapsed="false">
      <c r="A468" s="345" t="n">
        <v>450</v>
      </c>
      <c r="B468" s="396" t="n">
        <v>6033</v>
      </c>
      <c r="C468" s="383" t="s">
        <v>3732</v>
      </c>
      <c r="D468" s="384"/>
      <c r="E468" s="385" t="s">
        <v>2360</v>
      </c>
      <c r="F468" s="397" t="s">
        <v>3733</v>
      </c>
      <c r="G468" s="387" t="str">
        <f aca="false">HYPERLINK("http://www.gardenbulbs.ru/images/summer_CL/thumbnails/"&amp;C468&amp;".jpg","фото")</f>
        <v>фото</v>
      </c>
      <c r="H468" s="388"/>
      <c r="I468" s="398" t="s">
        <v>3734</v>
      </c>
      <c r="J468" s="235" t="s">
        <v>2363</v>
      </c>
      <c r="K468" s="236" t="s">
        <v>289</v>
      </c>
      <c r="L468" s="390" t="n">
        <v>10</v>
      </c>
      <c r="M468" s="370" t="n">
        <v>157.6</v>
      </c>
      <c r="N468" s="392"/>
      <c r="O468" s="372" t="n">
        <f aca="false">IF(ISERROR(N468*M468),0,N468*M468)</f>
        <v>0</v>
      </c>
      <c r="P468" s="393" t="n">
        <v>4607109931110</v>
      </c>
      <c r="Q468" s="235"/>
      <c r="R468" s="375" t="n">
        <f aca="false">ROUND(M468/L468,2)</f>
        <v>15.76</v>
      </c>
      <c r="S468" s="394" t="s">
        <v>3732</v>
      </c>
      <c r="T468" s="395" t="s">
        <v>3692</v>
      </c>
    </row>
    <row r="469" customFormat="false" ht="38.25" hidden="false" customHeight="false" outlineLevel="0" collapsed="false">
      <c r="A469" s="345" t="n">
        <v>451</v>
      </c>
      <c r="B469" s="396" t="n">
        <v>6667</v>
      </c>
      <c r="C469" s="383" t="s">
        <v>3735</v>
      </c>
      <c r="D469" s="384" t="s">
        <v>3736</v>
      </c>
      <c r="E469" s="416" t="s">
        <v>2360</v>
      </c>
      <c r="F469" s="386" t="s">
        <v>3737</v>
      </c>
      <c r="G469" s="387" t="str">
        <f aca="false">HYPERLINK("http://www.gardenbulbs.ru/images/summer_CL/thumbnails/"&amp;C469&amp;".jpg","фото")</f>
        <v>фото</v>
      </c>
      <c r="H469" s="387" t="str">
        <f aca="false">HYPERLINK("http://www.gardenbulbs.ru/images/summer_CL/thumbnails/"&amp;D469&amp;".jpg","фото")</f>
        <v>фото</v>
      </c>
      <c r="I469" s="398" t="s">
        <v>3738</v>
      </c>
      <c r="J469" s="235" t="s">
        <v>2369</v>
      </c>
      <c r="K469" s="408" t="s">
        <v>289</v>
      </c>
      <c r="L469" s="403" t="n">
        <v>10</v>
      </c>
      <c r="M469" s="370" t="n">
        <v>184.4</v>
      </c>
      <c r="N469" s="392"/>
      <c r="O469" s="372" t="n">
        <f aca="false">IF(ISERROR(N469*M469),0,N469*M469)</f>
        <v>0</v>
      </c>
      <c r="P469" s="393" t="n">
        <v>4607109943113</v>
      </c>
      <c r="Q469" s="235"/>
      <c r="R469" s="375" t="n">
        <f aca="false">ROUND(M469/L469,2)</f>
        <v>18.44</v>
      </c>
      <c r="S469" s="394" t="s">
        <v>3739</v>
      </c>
      <c r="T469" s="395" t="s">
        <v>3692</v>
      </c>
    </row>
    <row r="470" customFormat="false" ht="32.25" hidden="false" customHeight="true" outlineLevel="0" collapsed="false">
      <c r="A470" s="345" t="n">
        <v>452</v>
      </c>
      <c r="B470" s="396" t="n">
        <v>11698</v>
      </c>
      <c r="C470" s="383" t="s">
        <v>3740</v>
      </c>
      <c r="D470" s="384"/>
      <c r="E470" s="418" t="s">
        <v>2360</v>
      </c>
      <c r="F470" s="411" t="s">
        <v>3741</v>
      </c>
      <c r="G470" s="365" t="str">
        <f aca="false">HYPERLINK("http://www.gardenbulbs.ru/images/summer_CL/thumbnails/"&amp;C470&amp;".jpg","фото")</f>
        <v>фото</v>
      </c>
      <c r="H470" s="412"/>
      <c r="I470" s="419" t="s">
        <v>1046</v>
      </c>
      <c r="J470" s="367" t="s">
        <v>2404</v>
      </c>
      <c r="K470" s="430" t="s">
        <v>289</v>
      </c>
      <c r="L470" s="390" t="n">
        <v>10</v>
      </c>
      <c r="M470" s="391" t="n">
        <v>174.1</v>
      </c>
      <c r="N470" s="392"/>
      <c r="O470" s="372" t="n">
        <f aca="false">IF(ISERROR(N470*M470),0,N470*M470)</f>
        <v>0</v>
      </c>
      <c r="P470" s="393" t="n">
        <v>4607109923610</v>
      </c>
      <c r="Q470" s="235" t="s">
        <v>226</v>
      </c>
      <c r="R470" s="375" t="n">
        <f aca="false">ROUND(M470/L470,2)</f>
        <v>17.41</v>
      </c>
      <c r="S470" s="394" t="s">
        <v>3740</v>
      </c>
      <c r="T470" s="395" t="s">
        <v>3692</v>
      </c>
    </row>
    <row r="471" customFormat="false" ht="32.25" hidden="false" customHeight="true" outlineLevel="0" collapsed="false">
      <c r="A471" s="345" t="n">
        <v>453</v>
      </c>
      <c r="B471" s="396" t="n">
        <v>6034</v>
      </c>
      <c r="C471" s="383" t="s">
        <v>3742</v>
      </c>
      <c r="D471" s="384"/>
      <c r="E471" s="385" t="s">
        <v>2360</v>
      </c>
      <c r="F471" s="397" t="s">
        <v>3743</v>
      </c>
      <c r="G471" s="387" t="str">
        <f aca="false">HYPERLINK("http://www.gardenbulbs.ru/images/summer_CL/thumbnails/"&amp;C471&amp;".jpg","фото")</f>
        <v>фото</v>
      </c>
      <c r="H471" s="388"/>
      <c r="I471" s="398" t="s">
        <v>3744</v>
      </c>
      <c r="J471" s="235" t="s">
        <v>2363</v>
      </c>
      <c r="K471" s="236" t="s">
        <v>289</v>
      </c>
      <c r="L471" s="390" t="n">
        <v>10</v>
      </c>
      <c r="M471" s="370" t="n">
        <v>188.5</v>
      </c>
      <c r="N471" s="392"/>
      <c r="O471" s="372" t="n">
        <f aca="false">IF(ISERROR(N471*M471),0,N471*M471)</f>
        <v>0</v>
      </c>
      <c r="P471" s="393" t="n">
        <v>4607109931103</v>
      </c>
      <c r="Q471" s="235"/>
      <c r="R471" s="375" t="n">
        <f aca="false">ROUND(M471/L471,2)</f>
        <v>18.85</v>
      </c>
      <c r="S471" s="394" t="s">
        <v>3742</v>
      </c>
      <c r="T471" s="395" t="s">
        <v>3692</v>
      </c>
    </row>
    <row r="472" customFormat="false" ht="25.5" hidden="false" customHeight="false" outlineLevel="0" collapsed="false">
      <c r="A472" s="345" t="n">
        <v>454</v>
      </c>
      <c r="B472" s="396" t="n">
        <v>854</v>
      </c>
      <c r="C472" s="383" t="s">
        <v>3745</v>
      </c>
      <c r="D472" s="384"/>
      <c r="E472" s="385" t="s">
        <v>2360</v>
      </c>
      <c r="F472" s="386" t="s">
        <v>3746</v>
      </c>
      <c r="G472" s="387" t="str">
        <f aca="false">HYPERLINK("http://www.gardenbulbs.ru/images/summer_CL/thumbnails/"&amp;C472&amp;".jpg","фото")</f>
        <v>фото</v>
      </c>
      <c r="H472" s="388"/>
      <c r="I472" s="398" t="s">
        <v>3747</v>
      </c>
      <c r="J472" s="235" t="s">
        <v>3089</v>
      </c>
      <c r="K472" s="236" t="s">
        <v>289</v>
      </c>
      <c r="L472" s="390" t="n">
        <v>10</v>
      </c>
      <c r="M472" s="370" t="n">
        <v>137</v>
      </c>
      <c r="N472" s="392"/>
      <c r="O472" s="372" t="n">
        <f aca="false">IF(ISERROR(N472*M472),0,N472*M472)</f>
        <v>0</v>
      </c>
      <c r="P472" s="393" t="n">
        <v>4607109963357</v>
      </c>
      <c r="Q472" s="235"/>
      <c r="R472" s="375" t="n">
        <f aca="false">ROUND(M472/L472,2)</f>
        <v>13.7</v>
      </c>
      <c r="S472" s="394" t="s">
        <v>3745</v>
      </c>
      <c r="T472" s="395" t="s">
        <v>3692</v>
      </c>
    </row>
    <row r="473" customFormat="false" ht="38.25" hidden="false" customHeight="false" outlineLevel="0" collapsed="false">
      <c r="A473" s="345" t="n">
        <v>455</v>
      </c>
      <c r="B473" s="396" t="n">
        <v>3359</v>
      </c>
      <c r="C473" s="383" t="s">
        <v>3748</v>
      </c>
      <c r="D473" s="384"/>
      <c r="E473" s="385" t="s">
        <v>2360</v>
      </c>
      <c r="F473" s="386" t="s">
        <v>3749</v>
      </c>
      <c r="G473" s="387" t="str">
        <f aca="false">HYPERLINK("http://www.gardenbulbs.ru/images/summer_CL/thumbnails/"&amp;C473&amp;".jpg","фото")</f>
        <v>фото</v>
      </c>
      <c r="H473" s="388"/>
      <c r="I473" s="398" t="s">
        <v>3750</v>
      </c>
      <c r="J473" s="235" t="s">
        <v>2404</v>
      </c>
      <c r="K473" s="236" t="s">
        <v>289</v>
      </c>
      <c r="L473" s="390" t="n">
        <v>10</v>
      </c>
      <c r="M473" s="370" t="n">
        <v>236</v>
      </c>
      <c r="N473" s="392"/>
      <c r="O473" s="372" t="n">
        <f aca="false">IF(ISERROR(N473*M473),0,N473*M473)</f>
        <v>0</v>
      </c>
      <c r="P473" s="393" t="n">
        <v>4607109951279</v>
      </c>
      <c r="Q473" s="235"/>
      <c r="R473" s="375" t="n">
        <f aca="false">ROUND(M473/L473,2)</f>
        <v>23.6</v>
      </c>
      <c r="S473" s="394" t="s">
        <v>3748</v>
      </c>
      <c r="T473" s="395" t="s">
        <v>3692</v>
      </c>
    </row>
    <row r="474" customFormat="false" ht="25.5" hidden="false" customHeight="false" outlineLevel="0" collapsed="false">
      <c r="A474" s="345" t="n">
        <v>456</v>
      </c>
      <c r="B474" s="396" t="n">
        <v>11701</v>
      </c>
      <c r="C474" s="383" t="s">
        <v>3693</v>
      </c>
      <c r="D474" s="384"/>
      <c r="E474" s="418" t="s">
        <v>2360</v>
      </c>
      <c r="F474" s="411" t="s">
        <v>3751</v>
      </c>
      <c r="G474" s="365" t="str">
        <f aca="false">HYPERLINK("http://www.gardenbulbs.ru/images/summer_CL/thumbnails/"&amp;C474&amp;".jpg","фото")</f>
        <v>фото</v>
      </c>
      <c r="H474" s="412"/>
      <c r="I474" s="419" t="s">
        <v>3695</v>
      </c>
      <c r="J474" s="367" t="s">
        <v>2369</v>
      </c>
      <c r="K474" s="430" t="s">
        <v>289</v>
      </c>
      <c r="L474" s="390" t="n">
        <v>10</v>
      </c>
      <c r="M474" s="370" t="n">
        <v>163.8</v>
      </c>
      <c r="N474" s="392"/>
      <c r="O474" s="372" t="n">
        <f aca="false">IF(ISERROR(N474*M474),0,N474*M474)</f>
        <v>0</v>
      </c>
      <c r="P474" s="393" t="n">
        <v>4607109923580</v>
      </c>
      <c r="Q474" s="367" t="s">
        <v>226</v>
      </c>
      <c r="R474" s="375" t="n">
        <f aca="false">ROUND(M474/L474,2)</f>
        <v>16.38</v>
      </c>
      <c r="S474" s="394" t="s">
        <v>3693</v>
      </c>
      <c r="T474" s="395" t="s">
        <v>3692</v>
      </c>
    </row>
    <row r="475" customFormat="false" ht="25.5" hidden="false" customHeight="false" outlineLevel="0" collapsed="false">
      <c r="A475" s="345" t="n">
        <v>457</v>
      </c>
      <c r="B475" s="396" t="n">
        <v>11716</v>
      </c>
      <c r="C475" s="383" t="s">
        <v>3752</v>
      </c>
      <c r="D475" s="384"/>
      <c r="E475" s="418" t="s">
        <v>2360</v>
      </c>
      <c r="F475" s="411" t="s">
        <v>3753</v>
      </c>
      <c r="G475" s="365" t="str">
        <f aca="false">HYPERLINK("http://www.gardenbulbs.ru/images/summer_CL/thumbnails/"&amp;C475&amp;".jpg","фото")</f>
        <v>фото</v>
      </c>
      <c r="H475" s="412"/>
      <c r="I475" s="419" t="s">
        <v>3754</v>
      </c>
      <c r="J475" s="367" t="s">
        <v>2404</v>
      </c>
      <c r="K475" s="430" t="s">
        <v>289</v>
      </c>
      <c r="L475" s="390" t="n">
        <v>10</v>
      </c>
      <c r="M475" s="391" t="n">
        <v>215.3</v>
      </c>
      <c r="N475" s="392"/>
      <c r="O475" s="372" t="n">
        <f aca="false">IF(ISERROR(N475*M475),0,N475*M475)</f>
        <v>0</v>
      </c>
      <c r="P475" s="393" t="n">
        <v>4607109923436</v>
      </c>
      <c r="Q475" s="367" t="s">
        <v>226</v>
      </c>
      <c r="R475" s="375" t="n">
        <f aca="false">ROUND(M475/L475,2)</f>
        <v>21.53</v>
      </c>
      <c r="S475" s="394" t="s">
        <v>3752</v>
      </c>
      <c r="T475" s="395" t="s">
        <v>3692</v>
      </c>
    </row>
    <row r="476" customFormat="false" ht="25.5" hidden="false" customHeight="false" outlineLevel="0" collapsed="false">
      <c r="A476" s="345" t="n">
        <v>458</v>
      </c>
      <c r="B476" s="396" t="n">
        <v>3270</v>
      </c>
      <c r="C476" s="383" t="s">
        <v>3755</v>
      </c>
      <c r="D476" s="384"/>
      <c r="E476" s="385" t="s">
        <v>2360</v>
      </c>
      <c r="F476" s="386" t="s">
        <v>3756</v>
      </c>
      <c r="G476" s="387" t="str">
        <f aca="false">HYPERLINK("http://www.gardenbulbs.ru/images/summer_CL/thumbnails/"&amp;C476&amp;".jpg","фото")</f>
        <v>фото</v>
      </c>
      <c r="H476" s="388"/>
      <c r="I476" s="398" t="s">
        <v>3757</v>
      </c>
      <c r="J476" s="417" t="s">
        <v>2369</v>
      </c>
      <c r="K476" s="236" t="s">
        <v>289</v>
      </c>
      <c r="L476" s="390" t="n">
        <v>10</v>
      </c>
      <c r="M476" s="370" t="n">
        <v>167.9</v>
      </c>
      <c r="N476" s="392"/>
      <c r="O476" s="372" t="n">
        <f aca="false">IF(ISERROR(N476*M476),0,N476*M476)</f>
        <v>0</v>
      </c>
      <c r="P476" s="393" t="n">
        <v>4607109950654</v>
      </c>
      <c r="Q476" s="367"/>
      <c r="R476" s="375" t="n">
        <f aca="false">ROUND(M476/L476,2)</f>
        <v>16.79</v>
      </c>
      <c r="S476" s="394" t="s">
        <v>3755</v>
      </c>
      <c r="T476" s="395" t="s">
        <v>3692</v>
      </c>
    </row>
    <row r="477" customFormat="false" ht="24.75" hidden="false" customHeight="true" outlineLevel="0" collapsed="false">
      <c r="A477" s="345" t="n">
        <v>459</v>
      </c>
      <c r="B477" s="396" t="n">
        <v>3274</v>
      </c>
      <c r="C477" s="383" t="s">
        <v>3758</v>
      </c>
      <c r="D477" s="384"/>
      <c r="E477" s="385" t="s">
        <v>2360</v>
      </c>
      <c r="F477" s="386" t="s">
        <v>3759</v>
      </c>
      <c r="G477" s="387" t="str">
        <f aca="false">HYPERLINK("http://www.gardenbulbs.ru/images/summer_CL/thumbnails/"&amp;C477&amp;".jpg","фото")</f>
        <v>фото</v>
      </c>
      <c r="H477" s="388"/>
      <c r="I477" s="398" t="s">
        <v>3760</v>
      </c>
      <c r="J477" s="417" t="s">
        <v>2369</v>
      </c>
      <c r="K477" s="236" t="s">
        <v>289</v>
      </c>
      <c r="L477" s="390" t="n">
        <v>10</v>
      </c>
      <c r="M477" s="370" t="n">
        <v>172</v>
      </c>
      <c r="N477" s="392"/>
      <c r="O477" s="372" t="n">
        <f aca="false">IF(ISERROR(N477*M477),0,N477*M477)</f>
        <v>0</v>
      </c>
      <c r="P477" s="393" t="n">
        <v>4607109950647</v>
      </c>
      <c r="Q477" s="367"/>
      <c r="R477" s="375" t="n">
        <f aca="false">ROUND(M477/L477,2)</f>
        <v>17.2</v>
      </c>
      <c r="S477" s="394" t="s">
        <v>3758</v>
      </c>
      <c r="T477" s="395" t="s">
        <v>3692</v>
      </c>
    </row>
    <row r="478" customFormat="false" ht="24.75" hidden="false" customHeight="true" outlineLevel="0" collapsed="false">
      <c r="A478" s="345" t="n">
        <v>460</v>
      </c>
      <c r="B478" s="396" t="n">
        <v>3404</v>
      </c>
      <c r="C478" s="383" t="s">
        <v>3696</v>
      </c>
      <c r="D478" s="384"/>
      <c r="E478" s="385" t="s">
        <v>2360</v>
      </c>
      <c r="F478" s="386" t="s">
        <v>3761</v>
      </c>
      <c r="G478" s="387" t="str">
        <f aca="false">HYPERLINK("http://www.gardenbulbs.ru/images/summer_CL/thumbnails/"&amp;C478&amp;".jpg","фото")</f>
        <v>фото</v>
      </c>
      <c r="H478" s="388"/>
      <c r="I478" s="398" t="s">
        <v>390</v>
      </c>
      <c r="J478" s="417" t="s">
        <v>2404</v>
      </c>
      <c r="K478" s="236" t="s">
        <v>289</v>
      </c>
      <c r="L478" s="390" t="n">
        <v>10</v>
      </c>
      <c r="M478" s="370" t="n">
        <v>174.1</v>
      </c>
      <c r="N478" s="392"/>
      <c r="O478" s="372" t="n">
        <f aca="false">IF(ISERROR(N478*M478),0,N478*M478)</f>
        <v>0</v>
      </c>
      <c r="P478" s="393" t="n">
        <v>4607109950630</v>
      </c>
      <c r="Q478" s="367"/>
      <c r="R478" s="375" t="n">
        <f aca="false">ROUND(M478/L478,2)</f>
        <v>17.41</v>
      </c>
      <c r="S478" s="394" t="s">
        <v>3696</v>
      </c>
      <c r="T478" s="395" t="s">
        <v>3692</v>
      </c>
    </row>
    <row r="479" customFormat="false" ht="24.75" hidden="false" customHeight="true" outlineLevel="0" collapsed="false">
      <c r="A479" s="345" t="n">
        <v>461</v>
      </c>
      <c r="B479" s="396" t="n">
        <v>11700</v>
      </c>
      <c r="C479" s="383" t="s">
        <v>3762</v>
      </c>
      <c r="D479" s="384"/>
      <c r="E479" s="418" t="s">
        <v>2360</v>
      </c>
      <c r="F479" s="411" t="s">
        <v>3763</v>
      </c>
      <c r="G479" s="365" t="str">
        <f aca="false">HYPERLINK("http://www.gardenbulbs.ru/images/summer_CL/thumbnails/"&amp;C479&amp;".jpg","фото")</f>
        <v>фото</v>
      </c>
      <c r="H479" s="412"/>
      <c r="I479" s="419" t="s">
        <v>3764</v>
      </c>
      <c r="J479" s="367" t="s">
        <v>3668</v>
      </c>
      <c r="K479" s="430" t="s">
        <v>289</v>
      </c>
      <c r="L479" s="390" t="n">
        <v>10</v>
      </c>
      <c r="M479" s="370" t="n">
        <v>163.8</v>
      </c>
      <c r="N479" s="392"/>
      <c r="O479" s="372" t="n">
        <f aca="false">IF(ISERROR(N479*M479),0,N479*M479)</f>
        <v>0</v>
      </c>
      <c r="P479" s="393" t="n">
        <v>4607109923597</v>
      </c>
      <c r="Q479" s="367" t="s">
        <v>226</v>
      </c>
      <c r="R479" s="375" t="n">
        <f aca="false">ROUND(M479/L479,2)</f>
        <v>16.38</v>
      </c>
      <c r="S479" s="394" t="s">
        <v>3762</v>
      </c>
      <c r="T479" s="395" t="s">
        <v>3692</v>
      </c>
    </row>
    <row r="480" customFormat="false" ht="25.5" hidden="false" customHeight="false" outlineLevel="0" collapsed="false">
      <c r="A480" s="345" t="n">
        <v>462</v>
      </c>
      <c r="B480" s="396" t="n">
        <v>3357</v>
      </c>
      <c r="C480" s="383" t="s">
        <v>3765</v>
      </c>
      <c r="D480" s="384"/>
      <c r="E480" s="385" t="s">
        <v>2360</v>
      </c>
      <c r="F480" s="386" t="s">
        <v>3766</v>
      </c>
      <c r="G480" s="387" t="str">
        <f aca="false">HYPERLINK("http://www.gardenbulbs.ru/images/summer_CL/thumbnails/"&amp;C480&amp;".jpg","фото")</f>
        <v>фото</v>
      </c>
      <c r="H480" s="388"/>
      <c r="I480" s="398" t="s">
        <v>3767</v>
      </c>
      <c r="J480" s="235" t="s">
        <v>3089</v>
      </c>
      <c r="K480" s="236" t="s">
        <v>289</v>
      </c>
      <c r="L480" s="390" t="n">
        <v>10</v>
      </c>
      <c r="M480" s="370" t="n">
        <v>163.8</v>
      </c>
      <c r="N480" s="392"/>
      <c r="O480" s="372" t="n">
        <f aca="false">IF(ISERROR(N480*M480),0,N480*M480)</f>
        <v>0</v>
      </c>
      <c r="P480" s="393" t="n">
        <v>4607109950340</v>
      </c>
      <c r="Q480" s="367"/>
      <c r="R480" s="375" t="n">
        <f aca="false">ROUND(M480/L480,2)</f>
        <v>16.38</v>
      </c>
      <c r="S480" s="394" t="s">
        <v>3765</v>
      </c>
      <c r="T480" s="395" t="s">
        <v>3692</v>
      </c>
    </row>
    <row r="481" customFormat="false" ht="38.25" hidden="false" customHeight="false" outlineLevel="0" collapsed="false">
      <c r="A481" s="345" t="n">
        <v>463</v>
      </c>
      <c r="B481" s="396" t="n">
        <v>6035</v>
      </c>
      <c r="C481" s="383" t="s">
        <v>3768</v>
      </c>
      <c r="D481" s="384"/>
      <c r="E481" s="385" t="s">
        <v>2360</v>
      </c>
      <c r="F481" s="397" t="s">
        <v>3769</v>
      </c>
      <c r="G481" s="387" t="str">
        <f aca="false">HYPERLINK("http://www.gardenbulbs.ru/images/summer_CL/thumbnails/"&amp;C481&amp;".jpg","фото")</f>
        <v>фото</v>
      </c>
      <c r="H481" s="388"/>
      <c r="I481" s="398" t="s">
        <v>3770</v>
      </c>
      <c r="J481" s="235" t="s">
        <v>2363</v>
      </c>
      <c r="K481" s="236" t="s">
        <v>289</v>
      </c>
      <c r="L481" s="390" t="n">
        <v>10</v>
      </c>
      <c r="M481" s="391" t="n">
        <v>159.6</v>
      </c>
      <c r="N481" s="392"/>
      <c r="O481" s="372" t="n">
        <f aca="false">IF(ISERROR(N481*M481),0,N481*M481)</f>
        <v>0</v>
      </c>
      <c r="P481" s="393" t="n">
        <v>4607109931097</v>
      </c>
      <c r="Q481" s="235"/>
      <c r="R481" s="375" t="n">
        <f aca="false">ROUND(M481/L481,2)</f>
        <v>15.96</v>
      </c>
      <c r="S481" s="394" t="s">
        <v>3768</v>
      </c>
      <c r="T481" s="395" t="s">
        <v>3692</v>
      </c>
    </row>
    <row r="482" customFormat="false" ht="25.5" hidden="false" customHeight="false" outlineLevel="0" collapsed="false">
      <c r="A482" s="345" t="n">
        <v>464</v>
      </c>
      <c r="B482" s="396" t="n">
        <v>6074</v>
      </c>
      <c r="C482" s="383" t="s">
        <v>3771</v>
      </c>
      <c r="D482" s="384"/>
      <c r="E482" s="385" t="s">
        <v>2360</v>
      </c>
      <c r="F482" s="386" t="s">
        <v>3772</v>
      </c>
      <c r="G482" s="387" t="str">
        <f aca="false">HYPERLINK("http://www.gardenbulbs.ru/images/summer_CL/thumbnails/"&amp;C482&amp;".jpg","фото")</f>
        <v>фото</v>
      </c>
      <c r="H482" s="388"/>
      <c r="I482" s="398" t="s">
        <v>3773</v>
      </c>
      <c r="J482" s="235" t="s">
        <v>3668</v>
      </c>
      <c r="K482" s="236" t="s">
        <v>289</v>
      </c>
      <c r="L482" s="390" t="n">
        <v>10</v>
      </c>
      <c r="M482" s="391" t="n">
        <v>161.7</v>
      </c>
      <c r="N482" s="392"/>
      <c r="O482" s="372" t="n">
        <f aca="false">IF(ISERROR(N482*M482),0,N482*M482)</f>
        <v>0</v>
      </c>
      <c r="P482" s="393" t="n">
        <v>4607109935279</v>
      </c>
      <c r="Q482" s="235"/>
      <c r="R482" s="375" t="n">
        <f aca="false">ROUND(M482/L482,2)</f>
        <v>16.17</v>
      </c>
      <c r="S482" s="394" t="s">
        <v>3771</v>
      </c>
      <c r="T482" s="395" t="s">
        <v>3692</v>
      </c>
    </row>
    <row r="483" customFormat="false" ht="25.5" hidden="false" customHeight="false" outlineLevel="0" collapsed="false">
      <c r="A483" s="345" t="n">
        <v>465</v>
      </c>
      <c r="B483" s="396" t="n">
        <v>6058</v>
      </c>
      <c r="C483" s="383" t="s">
        <v>3774</v>
      </c>
      <c r="D483" s="384"/>
      <c r="E483" s="385" t="s">
        <v>2360</v>
      </c>
      <c r="F483" s="386" t="s">
        <v>3775</v>
      </c>
      <c r="G483" s="387" t="str">
        <f aca="false">HYPERLINK("http://www.gardenbulbs.ru/images/summer_CL/thumbnails/"&amp;C483&amp;".jpg","фото")</f>
        <v>фото</v>
      </c>
      <c r="H483" s="388"/>
      <c r="I483" s="398" t="s">
        <v>3776</v>
      </c>
      <c r="J483" s="235" t="s">
        <v>2369</v>
      </c>
      <c r="K483" s="236" t="s">
        <v>289</v>
      </c>
      <c r="L483" s="390" t="n">
        <v>10</v>
      </c>
      <c r="M483" s="370" t="n">
        <v>116.3</v>
      </c>
      <c r="N483" s="392"/>
      <c r="O483" s="372" t="n">
        <f aca="false">IF(ISERROR(N483*M483),0,N483*M483)</f>
        <v>0</v>
      </c>
      <c r="P483" s="393" t="n">
        <v>4607109935439</v>
      </c>
      <c r="Q483" s="235"/>
      <c r="R483" s="375" t="n">
        <f aca="false">ROUND(M483/L483,2)</f>
        <v>11.63</v>
      </c>
      <c r="S483" s="394" t="s">
        <v>3774</v>
      </c>
      <c r="T483" s="395" t="s">
        <v>3692</v>
      </c>
    </row>
    <row r="484" customFormat="false" ht="25.5" hidden="false" customHeight="false" outlineLevel="0" collapsed="false">
      <c r="A484" s="345" t="n">
        <v>466</v>
      </c>
      <c r="B484" s="396" t="n">
        <v>6089</v>
      </c>
      <c r="C484" s="383" t="s">
        <v>3777</v>
      </c>
      <c r="D484" s="384"/>
      <c r="E484" s="385" t="s">
        <v>2360</v>
      </c>
      <c r="F484" s="386" t="s">
        <v>3778</v>
      </c>
      <c r="G484" s="387" t="str">
        <f aca="false">HYPERLINK("http://www.gardenbulbs.ru/images/summer_CL/thumbnails/"&amp;C484&amp;".jpg","фото")</f>
        <v>фото</v>
      </c>
      <c r="H484" s="388"/>
      <c r="I484" s="398" t="s">
        <v>3779</v>
      </c>
      <c r="J484" s="235" t="s">
        <v>3089</v>
      </c>
      <c r="K484" s="236" t="s">
        <v>289</v>
      </c>
      <c r="L484" s="390" t="n">
        <v>10</v>
      </c>
      <c r="M484" s="370" t="n">
        <v>205</v>
      </c>
      <c r="N484" s="392"/>
      <c r="O484" s="372" t="n">
        <f aca="false">IF(ISERROR(N484*M484),0,N484*M484)</f>
        <v>0</v>
      </c>
      <c r="P484" s="393" t="n">
        <v>4607109935149</v>
      </c>
      <c r="Q484" s="235"/>
      <c r="R484" s="375" t="n">
        <f aca="false">ROUND(M484/L484,2)</f>
        <v>20.5</v>
      </c>
      <c r="S484" s="394" t="s">
        <v>3780</v>
      </c>
      <c r="T484" s="395" t="s">
        <v>3692</v>
      </c>
    </row>
    <row r="485" customFormat="false" ht="25.5" hidden="false" customHeight="false" outlineLevel="0" collapsed="false">
      <c r="A485" s="345" t="n">
        <v>467</v>
      </c>
      <c r="B485" s="396" t="n">
        <v>2931</v>
      </c>
      <c r="C485" s="383" t="s">
        <v>3781</v>
      </c>
      <c r="D485" s="384"/>
      <c r="E485" s="385" t="s">
        <v>2360</v>
      </c>
      <c r="F485" s="386" t="s">
        <v>3782</v>
      </c>
      <c r="G485" s="387" t="str">
        <f aca="false">HYPERLINK("http://www.gardenbulbs.ru/images/summer_CL/thumbnails/"&amp;C485&amp;".jpg","фото")</f>
        <v>фото</v>
      </c>
      <c r="H485" s="388"/>
      <c r="I485" s="398" t="s">
        <v>3783</v>
      </c>
      <c r="J485" s="235" t="s">
        <v>3089</v>
      </c>
      <c r="K485" s="236" t="s">
        <v>289</v>
      </c>
      <c r="L485" s="390" t="n">
        <v>10</v>
      </c>
      <c r="M485" s="370" t="n">
        <v>205</v>
      </c>
      <c r="N485" s="392"/>
      <c r="O485" s="372" t="n">
        <f aca="false">IF(ISERROR(N485*M485),0,N485*M485)</f>
        <v>0</v>
      </c>
      <c r="P485" s="393" t="n">
        <v>4607109979235</v>
      </c>
      <c r="Q485" s="235"/>
      <c r="R485" s="375" t="n">
        <f aca="false">ROUND(M485/L485,2)</f>
        <v>20.5</v>
      </c>
      <c r="S485" s="394" t="s">
        <v>3784</v>
      </c>
      <c r="T485" s="395" t="s">
        <v>3692</v>
      </c>
    </row>
    <row r="486" customFormat="false" ht="25.5" hidden="false" customHeight="false" outlineLevel="0" collapsed="false">
      <c r="A486" s="345" t="n">
        <v>468</v>
      </c>
      <c r="B486" s="396" t="n">
        <v>2431</v>
      </c>
      <c r="C486" s="383" t="s">
        <v>3785</v>
      </c>
      <c r="D486" s="384"/>
      <c r="E486" s="385" t="s">
        <v>2360</v>
      </c>
      <c r="F486" s="386" t="s">
        <v>3786</v>
      </c>
      <c r="G486" s="387" t="str">
        <f aca="false">HYPERLINK("http://www.gardenbulbs.ru/images/summer_CL/thumbnails/"&amp;C486&amp;".jpg","фото")</f>
        <v>фото</v>
      </c>
      <c r="H486" s="388"/>
      <c r="I486" s="398" t="s">
        <v>3787</v>
      </c>
      <c r="J486" s="235" t="s">
        <v>3089</v>
      </c>
      <c r="K486" s="236" t="s">
        <v>289</v>
      </c>
      <c r="L486" s="390" t="n">
        <v>10</v>
      </c>
      <c r="M486" s="370" t="n">
        <v>205</v>
      </c>
      <c r="N486" s="392"/>
      <c r="O486" s="372" t="n">
        <f aca="false">IF(ISERROR(N486*M486),0,N486*M486)</f>
        <v>0</v>
      </c>
      <c r="P486" s="393" t="n">
        <v>4607109966761</v>
      </c>
      <c r="Q486" s="235"/>
      <c r="R486" s="375" t="n">
        <f aca="false">ROUND(M486/L486,2)</f>
        <v>20.5</v>
      </c>
      <c r="S486" s="394" t="s">
        <v>3788</v>
      </c>
      <c r="T486" s="395" t="s">
        <v>3692</v>
      </c>
    </row>
    <row r="487" customFormat="false" ht="53.25" hidden="false" customHeight="true" outlineLevel="0" collapsed="false">
      <c r="A487" s="345" t="n">
        <v>469</v>
      </c>
      <c r="B487" s="396" t="n">
        <v>7464</v>
      </c>
      <c r="C487" s="383" t="s">
        <v>3789</v>
      </c>
      <c r="D487" s="384"/>
      <c r="E487" s="401" t="s">
        <v>2360</v>
      </c>
      <c r="F487" s="386" t="s">
        <v>3790</v>
      </c>
      <c r="G487" s="387" t="str">
        <f aca="false">HYPERLINK("http://www.gardenbulbs.ru/images/summer_CL/thumbnails/"&amp;C487&amp;".jpg","фото")</f>
        <v>фото</v>
      </c>
      <c r="H487" s="388"/>
      <c r="I487" s="422" t="s">
        <v>3791</v>
      </c>
      <c r="J487" s="235" t="s">
        <v>3089</v>
      </c>
      <c r="K487" s="408" t="s">
        <v>289</v>
      </c>
      <c r="L487" s="390" t="n">
        <v>10</v>
      </c>
      <c r="M487" s="370" t="n">
        <v>205</v>
      </c>
      <c r="N487" s="392"/>
      <c r="O487" s="372" t="n">
        <f aca="false">IF(ISERROR(N487*M487),0,N487*M487)</f>
        <v>0</v>
      </c>
      <c r="P487" s="393" t="n">
        <v>4607109938997</v>
      </c>
      <c r="Q487" s="235"/>
      <c r="R487" s="375" t="n">
        <f aca="false">ROUND(M487/L487,2)</f>
        <v>20.5</v>
      </c>
      <c r="S487" s="394" t="s">
        <v>3792</v>
      </c>
      <c r="T487" s="395" t="s">
        <v>3692</v>
      </c>
    </row>
    <row r="488" customFormat="false" ht="24" hidden="false" customHeight="true" outlineLevel="0" collapsed="false">
      <c r="A488" s="345" t="n">
        <v>470</v>
      </c>
      <c r="B488" s="396" t="n">
        <v>7396</v>
      </c>
      <c r="C488" s="383" t="s">
        <v>3793</v>
      </c>
      <c r="D488" s="384"/>
      <c r="E488" s="385" t="s">
        <v>2360</v>
      </c>
      <c r="F488" s="386" t="s">
        <v>3794</v>
      </c>
      <c r="G488" s="387" t="str">
        <f aca="false">HYPERLINK("http://www.gardenbulbs.ru/images/summer_CL/thumbnails/"&amp;C488&amp;".jpg","фото")</f>
        <v>фото</v>
      </c>
      <c r="H488" s="388"/>
      <c r="I488" s="398" t="s">
        <v>3795</v>
      </c>
      <c r="J488" s="235" t="s">
        <v>3089</v>
      </c>
      <c r="K488" s="236" t="s">
        <v>289</v>
      </c>
      <c r="L488" s="390" t="n">
        <v>10</v>
      </c>
      <c r="M488" s="370" t="n">
        <v>205</v>
      </c>
      <c r="N488" s="392"/>
      <c r="O488" s="372" t="n">
        <f aca="false">IF(ISERROR(N488*M488),0,N488*M488)</f>
        <v>0</v>
      </c>
      <c r="P488" s="393" t="n">
        <v>4607109939673</v>
      </c>
      <c r="Q488" s="235"/>
      <c r="R488" s="375" t="n">
        <f aca="false">ROUND(M488/L488,2)</f>
        <v>20.5</v>
      </c>
      <c r="S488" s="394" t="s">
        <v>3796</v>
      </c>
      <c r="T488" s="395" t="s">
        <v>3692</v>
      </c>
    </row>
    <row r="489" customFormat="false" ht="30" hidden="false" customHeight="true" outlineLevel="0" collapsed="false">
      <c r="A489" s="345" t="n">
        <v>471</v>
      </c>
      <c r="B489" s="396" t="n">
        <v>3338</v>
      </c>
      <c r="C489" s="383" t="s">
        <v>3797</v>
      </c>
      <c r="D489" s="384"/>
      <c r="E489" s="385" t="s">
        <v>2360</v>
      </c>
      <c r="F489" s="386" t="s">
        <v>3798</v>
      </c>
      <c r="G489" s="387" t="str">
        <f aca="false">HYPERLINK("http://www.gardenbulbs.ru/images/summer_CL/thumbnails/"&amp;C489&amp;".jpg","фото")</f>
        <v>фото</v>
      </c>
      <c r="H489" s="388"/>
      <c r="I489" s="398" t="s">
        <v>3799</v>
      </c>
      <c r="J489" s="235" t="s">
        <v>3089</v>
      </c>
      <c r="K489" s="236" t="s">
        <v>289</v>
      </c>
      <c r="L489" s="390" t="n">
        <v>10</v>
      </c>
      <c r="M489" s="370" t="n">
        <v>194.7</v>
      </c>
      <c r="N489" s="392"/>
      <c r="O489" s="372" t="n">
        <f aca="false">IF(ISERROR(N489*M489),0,N489*M489)</f>
        <v>0</v>
      </c>
      <c r="P489" s="393" t="n">
        <v>4607109950371</v>
      </c>
      <c r="Q489" s="235"/>
      <c r="R489" s="375" t="n">
        <f aca="false">ROUND(M489/L489,2)</f>
        <v>19.47</v>
      </c>
      <c r="S489" s="394" t="s">
        <v>3797</v>
      </c>
      <c r="T489" s="395" t="s">
        <v>3692</v>
      </c>
    </row>
    <row r="490" customFormat="false" ht="25.5" hidden="false" customHeight="false" outlineLevel="0" collapsed="false">
      <c r="A490" s="345" t="n">
        <v>472</v>
      </c>
      <c r="B490" s="396" t="n">
        <v>6036</v>
      </c>
      <c r="C490" s="383" t="s">
        <v>3705</v>
      </c>
      <c r="D490" s="384"/>
      <c r="E490" s="385" t="s">
        <v>2360</v>
      </c>
      <c r="F490" s="397" t="s">
        <v>3800</v>
      </c>
      <c r="G490" s="387" t="str">
        <f aca="false">HYPERLINK("http://www.gardenbulbs.ru/images/summer_CL/thumbnails/"&amp;C490&amp;".jpg","фото")</f>
        <v>фото</v>
      </c>
      <c r="H490" s="388"/>
      <c r="I490" s="398" t="s">
        <v>3801</v>
      </c>
      <c r="J490" s="235" t="s">
        <v>2404</v>
      </c>
      <c r="K490" s="236" t="s">
        <v>289</v>
      </c>
      <c r="L490" s="390" t="n">
        <v>10</v>
      </c>
      <c r="M490" s="370" t="n">
        <v>147.3</v>
      </c>
      <c r="N490" s="392"/>
      <c r="O490" s="372" t="n">
        <f aca="false">IF(ISERROR(N490*M490),0,N490*M490)</f>
        <v>0</v>
      </c>
      <c r="P490" s="393" t="n">
        <v>4607109931080</v>
      </c>
      <c r="Q490" s="235"/>
      <c r="R490" s="375" t="n">
        <f aca="false">ROUND(M490/L490,2)</f>
        <v>14.73</v>
      </c>
      <c r="S490" s="394" t="s">
        <v>3705</v>
      </c>
      <c r="T490" s="395" t="s">
        <v>3692</v>
      </c>
    </row>
    <row r="491" customFormat="false" ht="24" hidden="false" customHeight="true" outlineLevel="0" collapsed="false">
      <c r="A491" s="345" t="n">
        <v>473</v>
      </c>
      <c r="B491" s="396" t="n">
        <v>1911</v>
      </c>
      <c r="C491" s="383" t="s">
        <v>3802</v>
      </c>
      <c r="D491" s="384"/>
      <c r="E491" s="385" t="s">
        <v>2360</v>
      </c>
      <c r="F491" s="386" t="s">
        <v>3803</v>
      </c>
      <c r="G491" s="387" t="str">
        <f aca="false">HYPERLINK("http://www.gardenbulbs.ru/images/summer_CL/thumbnails/"&amp;C491&amp;".jpg","фото")</f>
        <v>фото</v>
      </c>
      <c r="H491" s="388"/>
      <c r="I491" s="398" t="s">
        <v>3804</v>
      </c>
      <c r="J491" s="235" t="s">
        <v>2369</v>
      </c>
      <c r="K491" s="236" t="s">
        <v>289</v>
      </c>
      <c r="L491" s="390" t="n">
        <v>10</v>
      </c>
      <c r="M491" s="370" t="n">
        <v>238</v>
      </c>
      <c r="N491" s="392"/>
      <c r="O491" s="372" t="n">
        <f aca="false">IF(ISERROR(N491*M491),0,N491*M491)</f>
        <v>0</v>
      </c>
      <c r="P491" s="393" t="n">
        <v>4607109985717</v>
      </c>
      <c r="Q491" s="235"/>
      <c r="R491" s="375" t="n">
        <f aca="false">ROUND(M491/L491,2)</f>
        <v>23.8</v>
      </c>
      <c r="S491" s="394" t="s">
        <v>3802</v>
      </c>
      <c r="T491" s="395" t="s">
        <v>3692</v>
      </c>
    </row>
    <row r="492" customFormat="false" ht="38.25" hidden="false" customHeight="false" outlineLevel="0" collapsed="false">
      <c r="A492" s="345" t="n">
        <v>474</v>
      </c>
      <c r="B492" s="396" t="n">
        <v>6075</v>
      </c>
      <c r="C492" s="383" t="s">
        <v>3805</v>
      </c>
      <c r="D492" s="384"/>
      <c r="E492" s="385" t="s">
        <v>2360</v>
      </c>
      <c r="F492" s="386" t="s">
        <v>3806</v>
      </c>
      <c r="G492" s="387" t="str">
        <f aca="false">HYPERLINK("http://www.gardenbulbs.ru/images/summer_CL/thumbnails/"&amp;C492&amp;".jpg","фото")</f>
        <v>фото</v>
      </c>
      <c r="H492" s="388"/>
      <c r="I492" s="400" t="s">
        <v>3807</v>
      </c>
      <c r="J492" s="235" t="s">
        <v>3668</v>
      </c>
      <c r="K492" s="236" t="s">
        <v>289</v>
      </c>
      <c r="L492" s="390" t="n">
        <v>10</v>
      </c>
      <c r="M492" s="370" t="n">
        <v>161.7</v>
      </c>
      <c r="N492" s="392"/>
      <c r="O492" s="372" t="n">
        <f aca="false">IF(ISERROR(N492*M492),0,N492*M492)</f>
        <v>0</v>
      </c>
      <c r="P492" s="393" t="n">
        <v>4607109935262</v>
      </c>
      <c r="Q492" s="235"/>
      <c r="R492" s="375" t="n">
        <f aca="false">ROUND(M492/L492,2)</f>
        <v>16.17</v>
      </c>
      <c r="S492" s="394" t="s">
        <v>3805</v>
      </c>
      <c r="T492" s="395" t="s">
        <v>3692</v>
      </c>
    </row>
    <row r="493" customFormat="false" ht="24.75" hidden="false" customHeight="true" outlineLevel="0" collapsed="false">
      <c r="A493" s="345" t="n">
        <v>475</v>
      </c>
      <c r="B493" s="396" t="n">
        <v>11703</v>
      </c>
      <c r="C493" s="383" t="s">
        <v>3808</v>
      </c>
      <c r="D493" s="384"/>
      <c r="E493" s="418" t="s">
        <v>2360</v>
      </c>
      <c r="F493" s="411" t="s">
        <v>3809</v>
      </c>
      <c r="G493" s="365" t="str">
        <f aca="false">HYPERLINK("http://www.gardenbulbs.ru/images/summer_CL/thumbnails/"&amp;C493&amp;".jpg","фото")</f>
        <v>фото</v>
      </c>
      <c r="H493" s="412"/>
      <c r="I493" s="419" t="s">
        <v>1046</v>
      </c>
      <c r="J493" s="367" t="s">
        <v>3089</v>
      </c>
      <c r="K493" s="430" t="s">
        <v>289</v>
      </c>
      <c r="L493" s="390" t="n">
        <v>10</v>
      </c>
      <c r="M493" s="370" t="n">
        <v>143.1</v>
      </c>
      <c r="N493" s="392"/>
      <c r="O493" s="372" t="n">
        <f aca="false">IF(ISERROR(N493*M493),0,N493*M493)</f>
        <v>0</v>
      </c>
      <c r="P493" s="393" t="n">
        <v>4607109923566</v>
      </c>
      <c r="Q493" s="235" t="s">
        <v>226</v>
      </c>
      <c r="R493" s="375" t="n">
        <f aca="false">ROUND(M493/L493,2)</f>
        <v>14.31</v>
      </c>
      <c r="S493" s="394" t="s">
        <v>3808</v>
      </c>
      <c r="T493" s="395" t="s">
        <v>3692</v>
      </c>
    </row>
    <row r="494" customFormat="false" ht="53.25" hidden="false" customHeight="true" outlineLevel="0" collapsed="false">
      <c r="A494" s="345" t="n">
        <v>476</v>
      </c>
      <c r="B494" s="396" t="n">
        <v>11704</v>
      </c>
      <c r="C494" s="383" t="s">
        <v>3810</v>
      </c>
      <c r="D494" s="384"/>
      <c r="E494" s="410" t="s">
        <v>2360</v>
      </c>
      <c r="F494" s="411" t="s">
        <v>3811</v>
      </c>
      <c r="G494" s="365" t="str">
        <f aca="false">HYPERLINK("http://www.gardenbulbs.ru/images/summer_CL/thumbnails/"&amp;C494&amp;".jpg","фото")</f>
        <v>фото</v>
      </c>
      <c r="H494" s="412"/>
      <c r="I494" s="480" t="s">
        <v>3812</v>
      </c>
      <c r="J494" s="367" t="s">
        <v>3089</v>
      </c>
      <c r="K494" s="414" t="s">
        <v>289</v>
      </c>
      <c r="L494" s="390" t="n">
        <v>10</v>
      </c>
      <c r="M494" s="370" t="n">
        <v>143.1</v>
      </c>
      <c r="N494" s="392"/>
      <c r="O494" s="372" t="n">
        <f aca="false">IF(ISERROR(N494*M494),0,N494*M494)</f>
        <v>0</v>
      </c>
      <c r="P494" s="393" t="n">
        <v>4607109923559</v>
      </c>
      <c r="Q494" s="235" t="s">
        <v>226</v>
      </c>
      <c r="R494" s="375" t="n">
        <f aca="false">ROUND(M494/L494,2)</f>
        <v>14.31</v>
      </c>
      <c r="S494" s="394" t="s">
        <v>3810</v>
      </c>
      <c r="T494" s="395" t="s">
        <v>3692</v>
      </c>
    </row>
    <row r="495" customFormat="false" ht="24.75" hidden="false" customHeight="true" outlineLevel="0" collapsed="false">
      <c r="A495" s="345" t="n">
        <v>477</v>
      </c>
      <c r="B495" s="396" t="n">
        <v>11705</v>
      </c>
      <c r="C495" s="383" t="s">
        <v>3813</v>
      </c>
      <c r="D495" s="384"/>
      <c r="E495" s="418" t="s">
        <v>2360</v>
      </c>
      <c r="F495" s="411" t="s">
        <v>3814</v>
      </c>
      <c r="G495" s="365" t="str">
        <f aca="false">HYPERLINK("http://www.gardenbulbs.ru/images/summer_CL/thumbnails/"&amp;C495&amp;".jpg","фото")</f>
        <v>фото</v>
      </c>
      <c r="H495" s="412"/>
      <c r="I495" s="419" t="s">
        <v>3815</v>
      </c>
      <c r="J495" s="367" t="s">
        <v>3089</v>
      </c>
      <c r="K495" s="430" t="s">
        <v>289</v>
      </c>
      <c r="L495" s="390" t="n">
        <v>10</v>
      </c>
      <c r="M495" s="370" t="n">
        <v>143.1</v>
      </c>
      <c r="N495" s="392"/>
      <c r="O495" s="372" t="n">
        <f aca="false">IF(ISERROR(N495*M495),0,N495*M495)</f>
        <v>0</v>
      </c>
      <c r="P495" s="393" t="n">
        <v>4607109923542</v>
      </c>
      <c r="Q495" s="235" t="s">
        <v>226</v>
      </c>
      <c r="R495" s="375" t="n">
        <f aca="false">ROUND(M495/L495,2)</f>
        <v>14.31</v>
      </c>
      <c r="S495" s="394" t="s">
        <v>3813</v>
      </c>
      <c r="T495" s="395" t="s">
        <v>3692</v>
      </c>
    </row>
    <row r="496" customFormat="false" ht="24.75" hidden="false" customHeight="true" outlineLevel="0" collapsed="false">
      <c r="A496" s="345" t="n">
        <v>478</v>
      </c>
      <c r="B496" s="396" t="n">
        <v>11709</v>
      </c>
      <c r="C496" s="383" t="s">
        <v>3816</v>
      </c>
      <c r="D496" s="384"/>
      <c r="E496" s="418" t="s">
        <v>2360</v>
      </c>
      <c r="F496" s="411" t="s">
        <v>3817</v>
      </c>
      <c r="G496" s="365" t="str">
        <f aca="false">HYPERLINK("http://www.gardenbulbs.ru/images/summer_CL/thumbnails/"&amp;C496&amp;".jpg","фото")</f>
        <v>фото</v>
      </c>
      <c r="H496" s="412"/>
      <c r="I496" s="419" t="s">
        <v>3818</v>
      </c>
      <c r="J496" s="367" t="s">
        <v>3089</v>
      </c>
      <c r="K496" s="430" t="s">
        <v>289</v>
      </c>
      <c r="L496" s="390" t="n">
        <v>10</v>
      </c>
      <c r="M496" s="370" t="n">
        <v>143.1</v>
      </c>
      <c r="N496" s="392"/>
      <c r="O496" s="372" t="n">
        <f aca="false">IF(ISERROR(N496*M496),0,N496*M496)</f>
        <v>0</v>
      </c>
      <c r="P496" s="393" t="n">
        <v>4607109923504</v>
      </c>
      <c r="Q496" s="235" t="s">
        <v>226</v>
      </c>
      <c r="R496" s="375" t="n">
        <f aca="false">ROUND(M496/L496,2)</f>
        <v>14.31</v>
      </c>
      <c r="S496" s="394" t="s">
        <v>3816</v>
      </c>
      <c r="T496" s="395" t="s">
        <v>3692</v>
      </c>
    </row>
    <row r="497" customFormat="false" ht="24.75" hidden="false" customHeight="true" outlineLevel="0" collapsed="false">
      <c r="A497" s="345" t="n">
        <v>479</v>
      </c>
      <c r="B497" s="396" t="n">
        <v>11699</v>
      </c>
      <c r="C497" s="383" t="s">
        <v>3819</v>
      </c>
      <c r="D497" s="384"/>
      <c r="E497" s="418" t="s">
        <v>2360</v>
      </c>
      <c r="F497" s="411" t="s">
        <v>3820</v>
      </c>
      <c r="G497" s="365" t="str">
        <f aca="false">HYPERLINK("http://www.gardenbulbs.ru/images/summer_CL/thumbnails/"&amp;C497&amp;".jpg","фото")</f>
        <v>фото</v>
      </c>
      <c r="H497" s="412"/>
      <c r="I497" s="419" t="s">
        <v>3821</v>
      </c>
      <c r="J497" s="367" t="s">
        <v>3089</v>
      </c>
      <c r="K497" s="430" t="s">
        <v>289</v>
      </c>
      <c r="L497" s="390" t="n">
        <v>8</v>
      </c>
      <c r="M497" s="370" t="n">
        <v>111.4</v>
      </c>
      <c r="N497" s="392"/>
      <c r="O497" s="372" t="n">
        <f aca="false">IF(ISERROR(N497*M497),0,N497*M497)</f>
        <v>0</v>
      </c>
      <c r="P497" s="393" t="n">
        <v>4607109923603</v>
      </c>
      <c r="Q497" s="235" t="s">
        <v>226</v>
      </c>
      <c r="R497" s="375" t="n">
        <f aca="false">ROUND(M497/L497,2)</f>
        <v>13.93</v>
      </c>
      <c r="S497" s="394" t="s">
        <v>3819</v>
      </c>
      <c r="T497" s="395" t="s">
        <v>3692</v>
      </c>
    </row>
    <row r="498" customFormat="false" ht="24.75" hidden="false" customHeight="true" outlineLevel="0" collapsed="false">
      <c r="A498" s="345" t="n">
        <v>480</v>
      </c>
      <c r="B498" s="396" t="n">
        <v>3389</v>
      </c>
      <c r="C498" s="383" t="s">
        <v>3822</v>
      </c>
      <c r="D498" s="384"/>
      <c r="E498" s="385" t="s">
        <v>2360</v>
      </c>
      <c r="F498" s="386" t="s">
        <v>3823</v>
      </c>
      <c r="G498" s="387" t="str">
        <f aca="false">HYPERLINK("http://www.gardenbulbs.ru/images/summer_CL/thumbnails/"&amp;C498&amp;".jpg","фото")</f>
        <v>фото</v>
      </c>
      <c r="H498" s="388"/>
      <c r="I498" s="398" t="s">
        <v>3824</v>
      </c>
      <c r="J498" s="417" t="s">
        <v>2369</v>
      </c>
      <c r="K498" s="236" t="s">
        <v>289</v>
      </c>
      <c r="L498" s="390" t="n">
        <v>10</v>
      </c>
      <c r="M498" s="370" t="n">
        <v>174.1</v>
      </c>
      <c r="N498" s="392"/>
      <c r="O498" s="372" t="n">
        <f aca="false">IF(ISERROR(N498*M498),0,N498*M498)</f>
        <v>0</v>
      </c>
      <c r="P498" s="393" t="n">
        <v>4607109950616</v>
      </c>
      <c r="Q498" s="235"/>
      <c r="R498" s="375" t="n">
        <f aca="false">ROUND(M498/L498,2)</f>
        <v>17.41</v>
      </c>
      <c r="S498" s="394" t="s">
        <v>3822</v>
      </c>
      <c r="T498" s="395" t="s">
        <v>3692</v>
      </c>
    </row>
    <row r="499" customFormat="false" ht="24.75" hidden="false" customHeight="true" outlineLevel="0" collapsed="false">
      <c r="A499" s="345" t="n">
        <v>481</v>
      </c>
      <c r="B499" s="396" t="n">
        <v>11715</v>
      </c>
      <c r="C499" s="383" t="s">
        <v>3720</v>
      </c>
      <c r="D499" s="384"/>
      <c r="E499" s="418" t="s">
        <v>2360</v>
      </c>
      <c r="F499" s="411" t="s">
        <v>3825</v>
      </c>
      <c r="G499" s="365" t="str">
        <f aca="false">HYPERLINK("http://www.gardenbulbs.ru/images/summer_CL/thumbnails/"&amp;C499&amp;".jpg","фото")</f>
        <v>фото</v>
      </c>
      <c r="H499" s="412"/>
      <c r="I499" s="419" t="s">
        <v>3826</v>
      </c>
      <c r="J499" s="367" t="s">
        <v>2369</v>
      </c>
      <c r="K499" s="430" t="s">
        <v>289</v>
      </c>
      <c r="L499" s="390" t="n">
        <v>10</v>
      </c>
      <c r="M499" s="370" t="n">
        <v>153.5</v>
      </c>
      <c r="N499" s="392"/>
      <c r="O499" s="372" t="n">
        <f aca="false">IF(ISERROR(N499*M499),0,N499*M499)</f>
        <v>0</v>
      </c>
      <c r="P499" s="393" t="n">
        <v>4607109923443</v>
      </c>
      <c r="Q499" s="235" t="s">
        <v>226</v>
      </c>
      <c r="R499" s="375" t="n">
        <f aca="false">ROUND(M499/L499,2)</f>
        <v>15.35</v>
      </c>
      <c r="S499" s="394" t="s">
        <v>3720</v>
      </c>
      <c r="T499" s="395" t="s">
        <v>3692</v>
      </c>
    </row>
    <row r="500" customFormat="false" ht="25.5" hidden="false" customHeight="false" outlineLevel="0" collapsed="false">
      <c r="A500" s="345" t="n">
        <v>482</v>
      </c>
      <c r="B500" s="431" t="n">
        <v>6076</v>
      </c>
      <c r="C500" s="432" t="s">
        <v>3827</v>
      </c>
      <c r="D500" s="433"/>
      <c r="E500" s="434" t="s">
        <v>2360</v>
      </c>
      <c r="F500" s="435" t="s">
        <v>3828</v>
      </c>
      <c r="G500" s="436" t="str">
        <f aca="false">HYPERLINK("http://www.gardenbulbs.ru/images/summer_CL/thumbnails/"&amp;C500&amp;".jpg","фото")</f>
        <v>фото</v>
      </c>
      <c r="H500" s="437"/>
      <c r="I500" s="462" t="s">
        <v>3829</v>
      </c>
      <c r="J500" s="439" t="s">
        <v>3668</v>
      </c>
      <c r="K500" s="440" t="s">
        <v>289</v>
      </c>
      <c r="L500" s="441" t="n">
        <v>10</v>
      </c>
      <c r="M500" s="370" t="n">
        <v>153.5</v>
      </c>
      <c r="N500" s="442"/>
      <c r="O500" s="372" t="n">
        <f aca="false">IF(ISERROR(N500*M500),0,N500*M500)</f>
        <v>0</v>
      </c>
      <c r="P500" s="443" t="n">
        <v>4607109935255</v>
      </c>
      <c r="Q500" s="439"/>
      <c r="R500" s="375" t="n">
        <f aca="false">ROUND(M500/L500,2)</f>
        <v>15.35</v>
      </c>
      <c r="S500" s="444" t="s">
        <v>3827</v>
      </c>
      <c r="T500" s="445" t="s">
        <v>3692</v>
      </c>
    </row>
    <row r="501" customFormat="false" ht="18" hidden="false" customHeight="true" outlineLevel="0" collapsed="false">
      <c r="A501" s="345" t="n">
        <v>483</v>
      </c>
      <c r="B501" s="474"/>
      <c r="C501" s="475"/>
      <c r="D501" s="475"/>
      <c r="E501" s="448" t="s">
        <v>3830</v>
      </c>
      <c r="F501" s="449"/>
      <c r="G501" s="449"/>
      <c r="H501" s="449"/>
      <c r="I501" s="449"/>
      <c r="J501" s="449"/>
      <c r="K501" s="449"/>
      <c r="L501" s="449"/>
      <c r="M501" s="450"/>
      <c r="N501" s="449"/>
      <c r="O501" s="449"/>
      <c r="P501" s="449"/>
      <c r="Q501" s="449"/>
      <c r="R501" s="449"/>
      <c r="S501" s="449"/>
      <c r="T501" s="451"/>
    </row>
    <row r="502" customFormat="false" ht="25.5" hidden="false" customHeight="false" outlineLevel="0" collapsed="false">
      <c r="A502" s="345" t="n">
        <v>484</v>
      </c>
      <c r="B502" s="359" t="n">
        <v>11718</v>
      </c>
      <c r="C502" s="360" t="s">
        <v>3831</v>
      </c>
      <c r="D502" s="361"/>
      <c r="E502" s="487" t="s">
        <v>2360</v>
      </c>
      <c r="F502" s="363" t="s">
        <v>3832</v>
      </c>
      <c r="G502" s="364" t="str">
        <f aca="false">HYPERLINK("http://www.gardenbulbs.ru/images/summer_CL/thumbnails/"&amp;C502&amp;".jpg","фото")</f>
        <v>фото</v>
      </c>
      <c r="H502" s="477"/>
      <c r="I502" s="478" t="s">
        <v>3833</v>
      </c>
      <c r="J502" s="488" t="s">
        <v>2426</v>
      </c>
      <c r="K502" s="479" t="s">
        <v>289</v>
      </c>
      <c r="L502" s="456" t="n">
        <v>10</v>
      </c>
      <c r="M502" s="370" t="n">
        <v>165.8</v>
      </c>
      <c r="N502" s="371"/>
      <c r="O502" s="372" t="n">
        <f aca="false">IF(ISERROR(N502*M502),0,N502*M502)</f>
        <v>0</v>
      </c>
      <c r="P502" s="373" t="n">
        <v>4607109923412</v>
      </c>
      <c r="Q502" s="374" t="s">
        <v>226</v>
      </c>
      <c r="R502" s="375" t="n">
        <f aca="false">ROUND(M502/L502,2)</f>
        <v>16.58</v>
      </c>
      <c r="S502" s="376" t="s">
        <v>3831</v>
      </c>
      <c r="T502" s="377" t="s">
        <v>3834</v>
      </c>
    </row>
    <row r="503" customFormat="false" ht="22.5" hidden="false" customHeight="true" outlineLevel="0" collapsed="false">
      <c r="A503" s="345" t="n">
        <v>485</v>
      </c>
      <c r="B503" s="396" t="n">
        <v>11719</v>
      </c>
      <c r="C503" s="383" t="s">
        <v>3835</v>
      </c>
      <c r="D503" s="384"/>
      <c r="E503" s="418" t="s">
        <v>2360</v>
      </c>
      <c r="F503" s="411" t="s">
        <v>3836</v>
      </c>
      <c r="G503" s="365" t="str">
        <f aca="false">HYPERLINK("http://www.gardenbulbs.ru/images/summer_CL/thumbnails/"&amp;C503&amp;".jpg","фото")</f>
        <v>фото</v>
      </c>
      <c r="H503" s="412"/>
      <c r="I503" s="419" t="s">
        <v>3837</v>
      </c>
      <c r="J503" s="489" t="s">
        <v>2363</v>
      </c>
      <c r="K503" s="430" t="s">
        <v>289</v>
      </c>
      <c r="L503" s="390" t="n">
        <v>10</v>
      </c>
      <c r="M503" s="370" t="n">
        <v>190.6</v>
      </c>
      <c r="N503" s="392"/>
      <c r="O503" s="372" t="n">
        <f aca="false">IF(ISERROR(N503*M503),0,N503*M503)</f>
        <v>0</v>
      </c>
      <c r="P503" s="393" t="n">
        <v>4607109923405</v>
      </c>
      <c r="Q503" s="235" t="s">
        <v>226</v>
      </c>
      <c r="R503" s="375" t="n">
        <f aca="false">ROUND(M503/L503,2)</f>
        <v>19.06</v>
      </c>
      <c r="S503" s="394" t="s">
        <v>3835</v>
      </c>
      <c r="T503" s="395" t="s">
        <v>3834</v>
      </c>
    </row>
    <row r="504" customFormat="false" ht="22.5" hidden="false" customHeight="true" outlineLevel="0" collapsed="false">
      <c r="A504" s="345" t="n">
        <v>486</v>
      </c>
      <c r="B504" s="396" t="n">
        <v>11720</v>
      </c>
      <c r="C504" s="383" t="s">
        <v>3838</v>
      </c>
      <c r="D504" s="384"/>
      <c r="E504" s="410" t="s">
        <v>2360</v>
      </c>
      <c r="F504" s="411" t="s">
        <v>3839</v>
      </c>
      <c r="G504" s="365" t="str">
        <f aca="false">HYPERLINK("http://www.gardenbulbs.ru/images/summer_CL/thumbnails/"&amp;C504&amp;".jpg","фото")</f>
        <v>фото</v>
      </c>
      <c r="H504" s="412"/>
      <c r="I504" s="419" t="s">
        <v>3840</v>
      </c>
      <c r="J504" s="489" t="s">
        <v>2363</v>
      </c>
      <c r="K504" s="430" t="s">
        <v>289</v>
      </c>
      <c r="L504" s="390" t="n">
        <v>10</v>
      </c>
      <c r="M504" s="391" t="n">
        <v>149.3</v>
      </c>
      <c r="N504" s="392"/>
      <c r="O504" s="372" t="n">
        <f aca="false">IF(ISERROR(N504*M504),0,N504*M504)</f>
        <v>0</v>
      </c>
      <c r="P504" s="393" t="n">
        <v>4607109923399</v>
      </c>
      <c r="Q504" s="367" t="s">
        <v>226</v>
      </c>
      <c r="R504" s="375" t="n">
        <f aca="false">ROUND(M504/L504,2)</f>
        <v>14.93</v>
      </c>
      <c r="S504" s="394" t="s">
        <v>3838</v>
      </c>
      <c r="T504" s="395" t="s">
        <v>3834</v>
      </c>
    </row>
    <row r="505" customFormat="false" ht="22.5" hidden="false" customHeight="true" outlineLevel="0" collapsed="false">
      <c r="A505" s="345" t="n">
        <v>487</v>
      </c>
      <c r="B505" s="396" t="n">
        <v>1526</v>
      </c>
      <c r="C505" s="383" t="s">
        <v>3841</v>
      </c>
      <c r="D505" s="384"/>
      <c r="E505" s="385" t="s">
        <v>2360</v>
      </c>
      <c r="F505" s="386" t="s">
        <v>3842</v>
      </c>
      <c r="G505" s="387" t="str">
        <f aca="false">HYPERLINK("http://www.gardenbulbs.ru/images/summer_CL/thumbnails/"&amp;C505&amp;".jpg","фото")</f>
        <v>фото</v>
      </c>
      <c r="H505" s="387"/>
      <c r="I505" s="398" t="s">
        <v>3843</v>
      </c>
      <c r="J505" s="235" t="s">
        <v>2369</v>
      </c>
      <c r="K505" s="236" t="s">
        <v>289</v>
      </c>
      <c r="L505" s="390" t="n">
        <v>10</v>
      </c>
      <c r="M505" s="370" t="n">
        <v>167.9</v>
      </c>
      <c r="N505" s="392"/>
      <c r="O505" s="372" t="n">
        <f aca="false">IF(ISERROR(N505*M505),0,N505*M505)</f>
        <v>0</v>
      </c>
      <c r="P505" s="393" t="n">
        <v>4607109985502</v>
      </c>
      <c r="Q505" s="235"/>
      <c r="R505" s="375" t="n">
        <f aca="false">ROUND(M505/L505,2)</f>
        <v>16.79</v>
      </c>
      <c r="S505" s="394" t="s">
        <v>3841</v>
      </c>
      <c r="T505" s="395" t="s">
        <v>3834</v>
      </c>
    </row>
    <row r="506" customFormat="false" ht="25.5" hidden="false" customHeight="false" outlineLevel="0" collapsed="false">
      <c r="A506" s="345" t="n">
        <v>488</v>
      </c>
      <c r="B506" s="396" t="n">
        <v>6704</v>
      </c>
      <c r="C506" s="383" t="s">
        <v>3844</v>
      </c>
      <c r="D506" s="384"/>
      <c r="E506" s="385" t="s">
        <v>2360</v>
      </c>
      <c r="F506" s="386" t="s">
        <v>3845</v>
      </c>
      <c r="G506" s="387" t="str">
        <f aca="false">HYPERLINK("http://www.gardenbulbs.ru/images/summer_CL/thumbnails/"&amp;C506&amp;".jpg","фото")</f>
        <v>фото</v>
      </c>
      <c r="H506" s="388"/>
      <c r="I506" s="398" t="s">
        <v>3846</v>
      </c>
      <c r="J506" s="235" t="s">
        <v>2404</v>
      </c>
      <c r="K506" s="236" t="s">
        <v>289</v>
      </c>
      <c r="L506" s="390" t="n">
        <v>10</v>
      </c>
      <c r="M506" s="370" t="n">
        <v>184.4</v>
      </c>
      <c r="N506" s="392"/>
      <c r="O506" s="372" t="n">
        <f aca="false">IF(ISERROR(N506*M506),0,N506*M506)</f>
        <v>0</v>
      </c>
      <c r="P506" s="393" t="n">
        <v>4607109943489</v>
      </c>
      <c r="Q506" s="235"/>
      <c r="R506" s="375" t="n">
        <f aca="false">ROUND(M506/L506,2)</f>
        <v>18.44</v>
      </c>
      <c r="S506" s="394" t="s">
        <v>3844</v>
      </c>
      <c r="T506" s="395" t="s">
        <v>3834</v>
      </c>
    </row>
    <row r="507" customFormat="false" ht="25.5" hidden="false" customHeight="false" outlineLevel="0" collapsed="false">
      <c r="A507" s="345" t="n">
        <v>489</v>
      </c>
      <c r="B507" s="396" t="n">
        <v>11723</v>
      </c>
      <c r="C507" s="383" t="s">
        <v>3847</v>
      </c>
      <c r="D507" s="384"/>
      <c r="E507" s="418" t="s">
        <v>2360</v>
      </c>
      <c r="F507" s="411" t="s">
        <v>3848</v>
      </c>
      <c r="G507" s="365" t="str">
        <f aca="false">HYPERLINK("http://www.gardenbulbs.ru/images/summer_CL/thumbnails/"&amp;C507&amp;".jpg","фото")</f>
        <v>фото</v>
      </c>
      <c r="H507" s="412"/>
      <c r="I507" s="419" t="s">
        <v>3849</v>
      </c>
      <c r="J507" s="489" t="s">
        <v>2363</v>
      </c>
      <c r="K507" s="430" t="s">
        <v>289</v>
      </c>
      <c r="L507" s="390" t="n">
        <v>10</v>
      </c>
      <c r="M507" s="370" t="n">
        <v>157.6</v>
      </c>
      <c r="N507" s="392"/>
      <c r="O507" s="372" t="n">
        <f aca="false">IF(ISERROR(N507*M507),0,N507*M507)</f>
        <v>0</v>
      </c>
      <c r="P507" s="393" t="n">
        <v>4607109923368</v>
      </c>
      <c r="Q507" s="235" t="s">
        <v>226</v>
      </c>
      <c r="R507" s="375" t="n">
        <f aca="false">ROUND(M507/L507,2)</f>
        <v>15.76</v>
      </c>
      <c r="S507" s="394" t="s">
        <v>3847</v>
      </c>
      <c r="T507" s="395" t="s">
        <v>3834</v>
      </c>
    </row>
    <row r="508" customFormat="false" ht="25.5" hidden="false" customHeight="false" outlineLevel="0" collapsed="false">
      <c r="A508" s="345" t="n">
        <v>490</v>
      </c>
      <c r="B508" s="396" t="n">
        <v>7452</v>
      </c>
      <c r="C508" s="383" t="s">
        <v>3850</v>
      </c>
      <c r="D508" s="384"/>
      <c r="E508" s="385" t="s">
        <v>2360</v>
      </c>
      <c r="F508" s="386" t="s">
        <v>3851</v>
      </c>
      <c r="G508" s="387" t="str">
        <f aca="false">HYPERLINK("http://www.gardenbulbs.ru/images/summer_CL/thumbnails/"&amp;C508&amp;".jpg","фото")</f>
        <v>фото</v>
      </c>
      <c r="H508" s="388"/>
      <c r="I508" s="398" t="s">
        <v>2941</v>
      </c>
      <c r="J508" s="235" t="s">
        <v>3668</v>
      </c>
      <c r="K508" s="236" t="s">
        <v>289</v>
      </c>
      <c r="L508" s="390" t="n">
        <v>10</v>
      </c>
      <c r="M508" s="370" t="n">
        <v>246.3</v>
      </c>
      <c r="N508" s="392"/>
      <c r="O508" s="372" t="n">
        <f aca="false">IF(ISERROR(N508*M508),0,N508*M508)</f>
        <v>0</v>
      </c>
      <c r="P508" s="393" t="n">
        <v>4607109939116</v>
      </c>
      <c r="Q508" s="235"/>
      <c r="R508" s="375" t="n">
        <f aca="false">ROUND(M508/L508,2)</f>
        <v>24.63</v>
      </c>
      <c r="S508" s="394" t="s">
        <v>3850</v>
      </c>
      <c r="T508" s="395" t="s">
        <v>3834</v>
      </c>
    </row>
    <row r="509" customFormat="false" ht="25.5" hidden="false" customHeight="true" outlineLevel="0" collapsed="false">
      <c r="A509" s="345" t="n">
        <v>491</v>
      </c>
      <c r="B509" s="396" t="n">
        <v>7453</v>
      </c>
      <c r="C509" s="383" t="s">
        <v>3852</v>
      </c>
      <c r="D509" s="384"/>
      <c r="E509" s="385" t="s">
        <v>2360</v>
      </c>
      <c r="F509" s="386" t="s">
        <v>3853</v>
      </c>
      <c r="G509" s="387" t="str">
        <f aca="false">HYPERLINK("http://www.gardenbulbs.ru/images/summer_CL/thumbnails/"&amp;C509&amp;".jpg","фото")</f>
        <v>фото</v>
      </c>
      <c r="H509" s="388"/>
      <c r="I509" s="398" t="s">
        <v>3854</v>
      </c>
      <c r="J509" s="235" t="s">
        <v>2404</v>
      </c>
      <c r="K509" s="236" t="s">
        <v>289</v>
      </c>
      <c r="L509" s="390" t="n">
        <v>10</v>
      </c>
      <c r="M509" s="370" t="n">
        <v>246.3</v>
      </c>
      <c r="N509" s="392"/>
      <c r="O509" s="372" t="n">
        <f aca="false">IF(ISERROR(N509*M509),0,N509*M509)</f>
        <v>0</v>
      </c>
      <c r="P509" s="393" t="n">
        <v>4607109939109</v>
      </c>
      <c r="Q509" s="235"/>
      <c r="R509" s="375" t="n">
        <f aca="false">ROUND(M509/L509,2)</f>
        <v>24.63</v>
      </c>
      <c r="S509" s="394" t="s">
        <v>3855</v>
      </c>
      <c r="T509" s="395" t="s">
        <v>3834</v>
      </c>
    </row>
    <row r="510" customFormat="false" ht="25.5" hidden="false" customHeight="true" outlineLevel="0" collapsed="false">
      <c r="A510" s="345" t="n">
        <v>492</v>
      </c>
      <c r="B510" s="396" t="n">
        <v>1383</v>
      </c>
      <c r="C510" s="383" t="s">
        <v>3856</v>
      </c>
      <c r="D510" s="384"/>
      <c r="E510" s="385" t="s">
        <v>2360</v>
      </c>
      <c r="F510" s="386" t="s">
        <v>3857</v>
      </c>
      <c r="G510" s="387" t="str">
        <f aca="false">HYPERLINK("http://www.gardenbulbs.ru/images/summer_CL/thumbnails/"&amp;C510&amp;".jpg","фото")</f>
        <v>фото</v>
      </c>
      <c r="H510" s="388"/>
      <c r="I510" s="398" t="s">
        <v>2813</v>
      </c>
      <c r="J510" s="417" t="s">
        <v>2404</v>
      </c>
      <c r="K510" s="236" t="s">
        <v>289</v>
      </c>
      <c r="L510" s="390" t="n">
        <v>10</v>
      </c>
      <c r="M510" s="370" t="n">
        <v>134.9</v>
      </c>
      <c r="N510" s="392"/>
      <c r="O510" s="372" t="n">
        <f aca="false">IF(ISERROR(N510*M510),0,N510*M510)</f>
        <v>0</v>
      </c>
      <c r="P510" s="393" t="n">
        <v>4607109963302</v>
      </c>
      <c r="Q510" s="235"/>
      <c r="R510" s="375" t="n">
        <f aca="false">ROUND(M510/L510,2)</f>
        <v>13.49</v>
      </c>
      <c r="S510" s="394" t="s">
        <v>3856</v>
      </c>
      <c r="T510" s="395" t="s">
        <v>3834</v>
      </c>
    </row>
    <row r="511" customFormat="false" ht="25.5" hidden="false" customHeight="true" outlineLevel="0" collapsed="false">
      <c r="A511" s="345" t="n">
        <v>493</v>
      </c>
      <c r="B511" s="396" t="n">
        <v>11721</v>
      </c>
      <c r="C511" s="383" t="s">
        <v>3858</v>
      </c>
      <c r="D511" s="384"/>
      <c r="E511" s="418" t="s">
        <v>2360</v>
      </c>
      <c r="F511" s="411" t="s">
        <v>3859</v>
      </c>
      <c r="G511" s="365" t="str">
        <f aca="false">HYPERLINK("http://www.gardenbulbs.ru/images/summer_CL/thumbnails/"&amp;C511&amp;".jpg","фото")</f>
        <v>фото</v>
      </c>
      <c r="H511" s="412"/>
      <c r="I511" s="419" t="s">
        <v>3860</v>
      </c>
      <c r="J511" s="367" t="s">
        <v>2363</v>
      </c>
      <c r="K511" s="430" t="s">
        <v>289</v>
      </c>
      <c r="L511" s="390" t="n">
        <v>10</v>
      </c>
      <c r="M511" s="391" t="n">
        <v>153.5</v>
      </c>
      <c r="N511" s="392"/>
      <c r="O511" s="372" t="n">
        <f aca="false">IF(ISERROR(N511*M511),0,N511*M511)</f>
        <v>0</v>
      </c>
      <c r="P511" s="393" t="n">
        <v>4607109923382</v>
      </c>
      <c r="Q511" s="235" t="s">
        <v>226</v>
      </c>
      <c r="R511" s="375" t="n">
        <f aca="false">ROUND(M511/L511,2)</f>
        <v>15.35</v>
      </c>
      <c r="S511" s="394" t="s">
        <v>3858</v>
      </c>
      <c r="T511" s="395" t="s">
        <v>3834</v>
      </c>
    </row>
    <row r="512" customFormat="false" ht="53.25" hidden="false" customHeight="true" outlineLevel="0" collapsed="false">
      <c r="A512" s="345" t="n">
        <v>494</v>
      </c>
      <c r="B512" s="396" t="n">
        <v>6703</v>
      </c>
      <c r="C512" s="383" t="s">
        <v>3861</v>
      </c>
      <c r="D512" s="384"/>
      <c r="E512" s="401" t="s">
        <v>2360</v>
      </c>
      <c r="F512" s="386" t="s">
        <v>3862</v>
      </c>
      <c r="G512" s="387" t="str">
        <f aca="false">HYPERLINK("http://www.gardenbulbs.ru/images/summer_CL/thumbnails/"&amp;C512&amp;".jpg","фото")</f>
        <v>фото</v>
      </c>
      <c r="H512" s="388"/>
      <c r="I512" s="422" t="s">
        <v>3863</v>
      </c>
      <c r="J512" s="235" t="s">
        <v>2404</v>
      </c>
      <c r="K512" s="408" t="s">
        <v>289</v>
      </c>
      <c r="L512" s="390" t="n">
        <v>10</v>
      </c>
      <c r="M512" s="370" t="n">
        <v>159.6</v>
      </c>
      <c r="N512" s="392"/>
      <c r="O512" s="372" t="n">
        <f aca="false">IF(ISERROR(N512*M512),0,N512*M512)</f>
        <v>0</v>
      </c>
      <c r="P512" s="393" t="n">
        <v>4607109943472</v>
      </c>
      <c r="Q512" s="235"/>
      <c r="R512" s="375" t="n">
        <f aca="false">ROUND(M512/L512,2)</f>
        <v>15.96</v>
      </c>
      <c r="S512" s="394" t="s">
        <v>3861</v>
      </c>
      <c r="T512" s="395" t="s">
        <v>3834</v>
      </c>
    </row>
    <row r="513" customFormat="false" ht="24.75" hidden="false" customHeight="true" outlineLevel="0" collapsed="false">
      <c r="A513" s="345" t="n">
        <v>495</v>
      </c>
      <c r="B513" s="431" t="n">
        <v>11722</v>
      </c>
      <c r="C513" s="432" t="s">
        <v>3864</v>
      </c>
      <c r="D513" s="433"/>
      <c r="E513" s="481" t="s">
        <v>2360</v>
      </c>
      <c r="F513" s="482" t="s">
        <v>3865</v>
      </c>
      <c r="G513" s="483" t="str">
        <f aca="false">HYPERLINK("http://www.gardenbulbs.ru/images/summer_CL/thumbnails/"&amp;C513&amp;".jpg","фото")</f>
        <v>фото</v>
      </c>
      <c r="H513" s="483"/>
      <c r="I513" s="485" t="s">
        <v>3866</v>
      </c>
      <c r="J513" s="468" t="s">
        <v>2363</v>
      </c>
      <c r="K513" s="486" t="s">
        <v>289</v>
      </c>
      <c r="L513" s="441" t="n">
        <v>10</v>
      </c>
      <c r="M513" s="370" t="n">
        <v>178.2</v>
      </c>
      <c r="N513" s="442"/>
      <c r="O513" s="372" t="n">
        <f aca="false">IF(ISERROR(N513*M513),0,N513*M513)</f>
        <v>0</v>
      </c>
      <c r="P513" s="443" t="n">
        <v>4607109923375</v>
      </c>
      <c r="Q513" s="439" t="s">
        <v>226</v>
      </c>
      <c r="R513" s="375" t="n">
        <f aca="false">ROUND(M513/L513,2)</f>
        <v>17.82</v>
      </c>
      <c r="S513" s="444" t="s">
        <v>3864</v>
      </c>
      <c r="T513" s="445" t="s">
        <v>3834</v>
      </c>
    </row>
    <row r="514" customFormat="false" ht="18" hidden="false" customHeight="true" outlineLevel="0" collapsed="false">
      <c r="A514" s="345" t="n">
        <v>496</v>
      </c>
      <c r="B514" s="474"/>
      <c r="C514" s="475"/>
      <c r="D514" s="475"/>
      <c r="E514" s="448" t="s">
        <v>3867</v>
      </c>
      <c r="F514" s="449"/>
      <c r="G514" s="449"/>
      <c r="H514" s="449"/>
      <c r="I514" s="449"/>
      <c r="J514" s="449"/>
      <c r="K514" s="449"/>
      <c r="L514" s="449"/>
      <c r="M514" s="450"/>
      <c r="N514" s="449"/>
      <c r="O514" s="449"/>
      <c r="P514" s="449"/>
      <c r="Q514" s="449"/>
      <c r="R514" s="449"/>
      <c r="S514" s="449"/>
      <c r="T514" s="451"/>
    </row>
    <row r="515" customFormat="false" ht="25.5" hidden="false" customHeight="false" outlineLevel="0" collapsed="false">
      <c r="A515" s="345" t="n">
        <v>497</v>
      </c>
      <c r="B515" s="359" t="n">
        <v>6077</v>
      </c>
      <c r="C515" s="360" t="s">
        <v>3868</v>
      </c>
      <c r="D515" s="361"/>
      <c r="E515" s="452" t="s">
        <v>2360</v>
      </c>
      <c r="F515" s="379" t="s">
        <v>3869</v>
      </c>
      <c r="G515" s="380" t="str">
        <f aca="false">HYPERLINK("http://www.gardenbulbs.ru/images/summer_CL/thumbnails/"&amp;C515&amp;".jpg","фото")</f>
        <v>фото</v>
      </c>
      <c r="H515" s="453"/>
      <c r="I515" s="454" t="s">
        <v>3870</v>
      </c>
      <c r="J515" s="374" t="s">
        <v>3668</v>
      </c>
      <c r="K515" s="455" t="s">
        <v>289</v>
      </c>
      <c r="L515" s="456" t="n">
        <v>10</v>
      </c>
      <c r="M515" s="370" t="n">
        <v>163.8</v>
      </c>
      <c r="N515" s="371"/>
      <c r="O515" s="372" t="n">
        <f aca="false">IF(ISERROR(N515*M515),0,N515*M515)</f>
        <v>0</v>
      </c>
      <c r="P515" s="373" t="n">
        <v>4607109935248</v>
      </c>
      <c r="Q515" s="374"/>
      <c r="R515" s="375" t="n">
        <f aca="false">ROUND(M515/L515,2)</f>
        <v>16.38</v>
      </c>
      <c r="S515" s="376" t="s">
        <v>3868</v>
      </c>
      <c r="T515" s="377" t="s">
        <v>3871</v>
      </c>
    </row>
    <row r="516" customFormat="false" ht="24.75" hidden="false" customHeight="true" outlineLevel="0" collapsed="false">
      <c r="A516" s="345" t="n">
        <v>498</v>
      </c>
      <c r="B516" s="396" t="n">
        <v>2427</v>
      </c>
      <c r="C516" s="383" t="s">
        <v>3872</v>
      </c>
      <c r="D516" s="384"/>
      <c r="E516" s="385" t="s">
        <v>2360</v>
      </c>
      <c r="F516" s="386" t="s">
        <v>3873</v>
      </c>
      <c r="G516" s="387" t="str">
        <f aca="false">HYPERLINK("http://www.gardenbulbs.ru/images/summer_CL/thumbnails/"&amp;C516&amp;".jpg","фото")</f>
        <v>фото</v>
      </c>
      <c r="H516" s="388"/>
      <c r="I516" s="398" t="s">
        <v>3874</v>
      </c>
      <c r="J516" s="235" t="s">
        <v>2404</v>
      </c>
      <c r="K516" s="236" t="s">
        <v>289</v>
      </c>
      <c r="L516" s="390" t="n">
        <v>10</v>
      </c>
      <c r="M516" s="391" t="n">
        <v>163.8</v>
      </c>
      <c r="N516" s="392"/>
      <c r="O516" s="372" t="n">
        <f aca="false">IF(ISERROR(N516*M516),0,N516*M516)</f>
        <v>0</v>
      </c>
      <c r="P516" s="393" t="n">
        <v>4607109966938</v>
      </c>
      <c r="Q516" s="235"/>
      <c r="R516" s="375" t="n">
        <f aca="false">ROUND(M516/L516,2)</f>
        <v>16.38</v>
      </c>
      <c r="S516" s="394" t="s">
        <v>3872</v>
      </c>
      <c r="T516" s="395" t="s">
        <v>3871</v>
      </c>
    </row>
    <row r="517" customFormat="false" ht="24.75" hidden="false" customHeight="true" outlineLevel="0" collapsed="false">
      <c r="A517" s="345" t="n">
        <v>499</v>
      </c>
      <c r="B517" s="396" t="n">
        <v>6078</v>
      </c>
      <c r="C517" s="383" t="s">
        <v>3875</v>
      </c>
      <c r="D517" s="384"/>
      <c r="E517" s="385" t="s">
        <v>2360</v>
      </c>
      <c r="F517" s="386" t="s">
        <v>3876</v>
      </c>
      <c r="G517" s="387" t="str">
        <f aca="false">HYPERLINK("http://www.gardenbulbs.ru/images/summer_CL/thumbnails/"&amp;C517&amp;".jpg","фото")</f>
        <v>фото</v>
      </c>
      <c r="H517" s="388"/>
      <c r="I517" s="398" t="s">
        <v>3877</v>
      </c>
      <c r="J517" s="235" t="s">
        <v>2404</v>
      </c>
      <c r="K517" s="236" t="s">
        <v>289</v>
      </c>
      <c r="L517" s="390" t="n">
        <v>10</v>
      </c>
      <c r="M517" s="370" t="n">
        <v>184.4</v>
      </c>
      <c r="N517" s="392"/>
      <c r="O517" s="372" t="n">
        <f aca="false">IF(ISERROR(N517*M517),0,N517*M517)</f>
        <v>0</v>
      </c>
      <c r="P517" s="393" t="n">
        <v>4607109935231</v>
      </c>
      <c r="Q517" s="235"/>
      <c r="R517" s="375" t="n">
        <f aca="false">ROUND(M517/L517,2)</f>
        <v>18.44</v>
      </c>
      <c r="S517" s="394" t="s">
        <v>3875</v>
      </c>
      <c r="T517" s="395" t="s">
        <v>3871</v>
      </c>
    </row>
    <row r="518" customFormat="false" ht="25.5" hidden="false" customHeight="false" outlineLevel="0" collapsed="false">
      <c r="A518" s="345" t="n">
        <v>500</v>
      </c>
      <c r="B518" s="396" t="n">
        <v>6669</v>
      </c>
      <c r="C518" s="383" t="s">
        <v>3878</v>
      </c>
      <c r="D518" s="384"/>
      <c r="E518" s="416" t="s">
        <v>2360</v>
      </c>
      <c r="F518" s="386" t="s">
        <v>3879</v>
      </c>
      <c r="G518" s="387" t="str">
        <f aca="false">HYPERLINK("http://www.gardenbulbs.ru/images/summer_CL/thumbnails/"&amp;C518&amp;".jpg","фото")</f>
        <v>фото</v>
      </c>
      <c r="H518" s="387"/>
      <c r="I518" s="398" t="s">
        <v>3880</v>
      </c>
      <c r="J518" s="235" t="s">
        <v>2369</v>
      </c>
      <c r="K518" s="408" t="s">
        <v>289</v>
      </c>
      <c r="L518" s="403" t="n">
        <v>10</v>
      </c>
      <c r="M518" s="370" t="n">
        <v>231.8</v>
      </c>
      <c r="N518" s="392"/>
      <c r="O518" s="372" t="n">
        <f aca="false">IF(ISERROR(N518*M518),0,N518*M518)</f>
        <v>0</v>
      </c>
      <c r="P518" s="393" t="n">
        <v>4607109943137</v>
      </c>
      <c r="Q518" s="235"/>
      <c r="R518" s="375" t="n">
        <f aca="false">ROUND(M518/L518,2)</f>
        <v>23.18</v>
      </c>
      <c r="S518" s="394" t="s">
        <v>3878</v>
      </c>
      <c r="T518" s="395" t="s">
        <v>3871</v>
      </c>
    </row>
    <row r="519" customFormat="false" ht="27" hidden="false" customHeight="true" outlineLevel="0" collapsed="false">
      <c r="A519" s="345" t="n">
        <v>501</v>
      </c>
      <c r="B519" s="396" t="n">
        <v>6037</v>
      </c>
      <c r="C519" s="383" t="s">
        <v>3881</v>
      </c>
      <c r="D519" s="384"/>
      <c r="E519" s="385" t="s">
        <v>2360</v>
      </c>
      <c r="F519" s="397" t="s">
        <v>3882</v>
      </c>
      <c r="G519" s="387" t="str">
        <f aca="false">HYPERLINK("http://www.gardenbulbs.ru/images/summer_CL/thumbnails/"&amp;C519&amp;".jpg","фото")</f>
        <v>фото</v>
      </c>
      <c r="H519" s="388"/>
      <c r="I519" s="398" t="s">
        <v>3883</v>
      </c>
      <c r="J519" s="235" t="s">
        <v>2363</v>
      </c>
      <c r="K519" s="236" t="s">
        <v>289</v>
      </c>
      <c r="L519" s="390" t="n">
        <v>10</v>
      </c>
      <c r="M519" s="370" t="n">
        <v>161.7</v>
      </c>
      <c r="N519" s="392"/>
      <c r="O519" s="372" t="n">
        <f aca="false">IF(ISERROR(N519*M519),0,N519*M519)</f>
        <v>0</v>
      </c>
      <c r="P519" s="393" t="n">
        <v>4607109931073</v>
      </c>
      <c r="Q519" s="235"/>
      <c r="R519" s="375" t="n">
        <f aca="false">ROUND(M519/L519,2)</f>
        <v>16.17</v>
      </c>
      <c r="S519" s="394" t="s">
        <v>3881</v>
      </c>
      <c r="T519" s="395" t="s">
        <v>3871</v>
      </c>
    </row>
    <row r="520" customFormat="false" ht="21.75" hidden="false" customHeight="true" outlineLevel="0" collapsed="false">
      <c r="A520" s="345" t="n">
        <v>502</v>
      </c>
      <c r="B520" s="396" t="n">
        <v>887</v>
      </c>
      <c r="C520" s="383" t="s">
        <v>3884</v>
      </c>
      <c r="D520" s="384"/>
      <c r="E520" s="401" t="s">
        <v>2360</v>
      </c>
      <c r="F520" s="386" t="s">
        <v>3885</v>
      </c>
      <c r="G520" s="387" t="str">
        <f aca="false">HYPERLINK("http://www.gardenbulbs.ru/images/summer_CL/thumbnails/"&amp;C520&amp;".jpg","фото")</f>
        <v>фото</v>
      </c>
      <c r="H520" s="388"/>
      <c r="I520" s="422" t="s">
        <v>3886</v>
      </c>
      <c r="J520" s="235" t="s">
        <v>3887</v>
      </c>
      <c r="K520" s="408" t="s">
        <v>289</v>
      </c>
      <c r="L520" s="390" t="n">
        <v>10</v>
      </c>
      <c r="M520" s="391" t="n">
        <v>192.7</v>
      </c>
      <c r="N520" s="392"/>
      <c r="O520" s="372" t="n">
        <f aca="false">IF(ISERROR(N520*M520),0,N520*M520)</f>
        <v>0</v>
      </c>
      <c r="P520" s="393" t="n">
        <v>4607109962817</v>
      </c>
      <c r="Q520" s="235"/>
      <c r="R520" s="375" t="n">
        <f aca="false">ROUND(M520/L520,2)</f>
        <v>19.27</v>
      </c>
      <c r="S520" s="394" t="s">
        <v>3884</v>
      </c>
      <c r="T520" s="395" t="s">
        <v>3871</v>
      </c>
    </row>
    <row r="521" customFormat="false" ht="21.75" hidden="false" customHeight="true" outlineLevel="0" collapsed="false">
      <c r="A521" s="345" t="n">
        <v>503</v>
      </c>
      <c r="B521" s="396" t="n">
        <v>1386</v>
      </c>
      <c r="C521" s="383" t="s">
        <v>3888</v>
      </c>
      <c r="D521" s="384"/>
      <c r="E521" s="401" t="s">
        <v>2360</v>
      </c>
      <c r="F521" s="386" t="s">
        <v>3889</v>
      </c>
      <c r="G521" s="387" t="str">
        <f aca="false">HYPERLINK("http://www.gardenbulbs.ru/images/summer_CL/thumbnails/"&amp;C521&amp;".jpg","фото")</f>
        <v>фото</v>
      </c>
      <c r="H521" s="388"/>
      <c r="I521" s="422" t="s">
        <v>3561</v>
      </c>
      <c r="J521" s="235" t="s">
        <v>2404</v>
      </c>
      <c r="K521" s="408" t="s">
        <v>289</v>
      </c>
      <c r="L521" s="390" t="n">
        <v>10</v>
      </c>
      <c r="M521" s="370" t="n">
        <v>180.3</v>
      </c>
      <c r="N521" s="392"/>
      <c r="O521" s="372" t="n">
        <f aca="false">IF(ISERROR(N521*M521),0,N521*M521)</f>
        <v>0</v>
      </c>
      <c r="P521" s="393" t="n">
        <v>4607109962831</v>
      </c>
      <c r="Q521" s="235"/>
      <c r="R521" s="375" t="n">
        <f aca="false">ROUND(M521/L521,2)</f>
        <v>18.03</v>
      </c>
      <c r="S521" s="394" t="s">
        <v>3888</v>
      </c>
      <c r="T521" s="395" t="s">
        <v>3871</v>
      </c>
    </row>
    <row r="522" customFormat="false" ht="53.25" hidden="false" customHeight="true" outlineLevel="0" collapsed="false">
      <c r="A522" s="345" t="n">
        <v>504</v>
      </c>
      <c r="B522" s="396" t="n">
        <v>7454</v>
      </c>
      <c r="C522" s="383" t="s">
        <v>3890</v>
      </c>
      <c r="D522" s="384"/>
      <c r="E522" s="401" t="s">
        <v>2360</v>
      </c>
      <c r="F522" s="386" t="s">
        <v>3891</v>
      </c>
      <c r="G522" s="387" t="str">
        <f aca="false">HYPERLINK("http://www.gardenbulbs.ru/images/summer_CL/thumbnails/"&amp;C522&amp;".jpg","фото")</f>
        <v>фото</v>
      </c>
      <c r="H522" s="388"/>
      <c r="I522" s="409" t="s">
        <v>3892</v>
      </c>
      <c r="J522" s="235" t="s">
        <v>2404</v>
      </c>
      <c r="K522" s="408" t="s">
        <v>2379</v>
      </c>
      <c r="L522" s="390" t="n">
        <v>3</v>
      </c>
      <c r="M522" s="370" t="n">
        <v>109.3</v>
      </c>
      <c r="N522" s="392"/>
      <c r="O522" s="372" t="n">
        <f aca="false">IF(ISERROR(N522*M522),0,N522*M522)</f>
        <v>0</v>
      </c>
      <c r="P522" s="393" t="n">
        <v>4607109939093</v>
      </c>
      <c r="Q522" s="235"/>
      <c r="R522" s="375" t="n">
        <f aca="false">ROUND(M522/L522,2)</f>
        <v>36.43</v>
      </c>
      <c r="S522" s="394" t="s">
        <v>3890</v>
      </c>
      <c r="T522" s="395" t="s">
        <v>3871</v>
      </c>
    </row>
    <row r="523" customFormat="false" ht="38.25" hidden="false" customHeight="false" outlineLevel="0" collapsed="false">
      <c r="A523" s="345" t="n">
        <v>505</v>
      </c>
      <c r="B523" s="396" t="n">
        <v>6079</v>
      </c>
      <c r="C523" s="383" t="s">
        <v>3893</v>
      </c>
      <c r="D523" s="384"/>
      <c r="E523" s="385" t="s">
        <v>2360</v>
      </c>
      <c r="F523" s="386" t="s">
        <v>3894</v>
      </c>
      <c r="G523" s="387" t="str">
        <f aca="false">HYPERLINK("http://www.gardenbulbs.ru/images/summer_CL/thumbnails/"&amp;C523&amp;".jpg","фото")</f>
        <v>фото</v>
      </c>
      <c r="H523" s="388"/>
      <c r="I523" s="398" t="s">
        <v>3895</v>
      </c>
      <c r="J523" s="235" t="s">
        <v>3089</v>
      </c>
      <c r="K523" s="236" t="s">
        <v>289</v>
      </c>
      <c r="L523" s="390" t="n">
        <v>10</v>
      </c>
      <c r="M523" s="370" t="n">
        <v>192.7</v>
      </c>
      <c r="N523" s="392"/>
      <c r="O523" s="372" t="n">
        <f aca="false">IF(ISERROR(N523*M523),0,N523*M523)</f>
        <v>0</v>
      </c>
      <c r="P523" s="393" t="n">
        <v>4607109935224</v>
      </c>
      <c r="Q523" s="235"/>
      <c r="R523" s="375" t="n">
        <f aca="false">ROUND(M523/L523,2)</f>
        <v>19.27</v>
      </c>
      <c r="S523" s="394" t="s">
        <v>3893</v>
      </c>
      <c r="T523" s="395" t="s">
        <v>3871</v>
      </c>
    </row>
    <row r="524" customFormat="false" ht="25.5" hidden="false" customHeight="false" outlineLevel="0" collapsed="false">
      <c r="A524" s="345" t="n">
        <v>506</v>
      </c>
      <c r="B524" s="396" t="n">
        <v>3326</v>
      </c>
      <c r="C524" s="383" t="s">
        <v>3896</v>
      </c>
      <c r="D524" s="384"/>
      <c r="E524" s="385" t="s">
        <v>2360</v>
      </c>
      <c r="F524" s="386" t="s">
        <v>3897</v>
      </c>
      <c r="G524" s="387" t="str">
        <f aca="false">HYPERLINK("http://www.gardenbulbs.ru/images/summer_CL/thumbnails/"&amp;C524&amp;".jpg","фото")</f>
        <v>фото</v>
      </c>
      <c r="H524" s="388"/>
      <c r="I524" s="398" t="s">
        <v>3898</v>
      </c>
      <c r="J524" s="235" t="s">
        <v>3899</v>
      </c>
      <c r="K524" s="236" t="s">
        <v>289</v>
      </c>
      <c r="L524" s="390" t="n">
        <v>10</v>
      </c>
      <c r="M524" s="370" t="n">
        <v>147.3</v>
      </c>
      <c r="N524" s="392"/>
      <c r="O524" s="372" t="n">
        <f aca="false">IF(ISERROR(N524*M524),0,N524*M524)</f>
        <v>0</v>
      </c>
      <c r="P524" s="393" t="n">
        <v>4607109951309</v>
      </c>
      <c r="Q524" s="235"/>
      <c r="R524" s="375" t="n">
        <f aca="false">ROUND(M524/L524,2)</f>
        <v>14.73</v>
      </c>
      <c r="S524" s="394" t="s">
        <v>3896</v>
      </c>
      <c r="T524" s="395" t="s">
        <v>3871</v>
      </c>
    </row>
    <row r="525" customFormat="false" ht="25.5" hidden="false" customHeight="false" outlineLevel="0" collapsed="false">
      <c r="A525" s="345" t="n">
        <v>507</v>
      </c>
      <c r="B525" s="396" t="n">
        <v>6695</v>
      </c>
      <c r="C525" s="383" t="s">
        <v>3900</v>
      </c>
      <c r="D525" s="384" t="s">
        <v>3901</v>
      </c>
      <c r="E525" s="416" t="s">
        <v>2360</v>
      </c>
      <c r="F525" s="386" t="s">
        <v>3902</v>
      </c>
      <c r="G525" s="387" t="str">
        <f aca="false">HYPERLINK("http://www.gardenbulbs.ru/images/summer_CL/thumbnails/"&amp;C525&amp;".jpg","фото")</f>
        <v>фото</v>
      </c>
      <c r="H525" s="387" t="str">
        <f aca="false">HYPERLINK("http://www.gardenbulbs.ru/images/summer_CL/thumbnails/"&amp;D525&amp;".jpg","фото")</f>
        <v>фото</v>
      </c>
      <c r="I525" s="398" t="s">
        <v>3903</v>
      </c>
      <c r="J525" s="235" t="s">
        <v>2369</v>
      </c>
      <c r="K525" s="408" t="s">
        <v>289</v>
      </c>
      <c r="L525" s="403" t="n">
        <v>10</v>
      </c>
      <c r="M525" s="370" t="n">
        <v>219.5</v>
      </c>
      <c r="N525" s="392"/>
      <c r="O525" s="372" t="n">
        <f aca="false">IF(ISERROR(N525*M525),0,N525*M525)</f>
        <v>0</v>
      </c>
      <c r="P525" s="393" t="n">
        <v>4607109943397</v>
      </c>
      <c r="Q525" s="235"/>
      <c r="R525" s="375" t="n">
        <f aca="false">ROUND(M525/L525,2)</f>
        <v>21.95</v>
      </c>
      <c r="S525" s="394" t="s">
        <v>3904</v>
      </c>
      <c r="T525" s="395" t="s">
        <v>3871</v>
      </c>
    </row>
    <row r="526" customFormat="false" ht="20.25" hidden="false" customHeight="true" outlineLevel="0" collapsed="false">
      <c r="A526" s="345" t="n">
        <v>508</v>
      </c>
      <c r="B526" s="396" t="n">
        <v>11724</v>
      </c>
      <c r="C526" s="383" t="s">
        <v>3905</v>
      </c>
      <c r="D526" s="384"/>
      <c r="E526" s="418" t="s">
        <v>2360</v>
      </c>
      <c r="F526" s="411" t="s">
        <v>3906</v>
      </c>
      <c r="G526" s="365" t="str">
        <f aca="false">HYPERLINK("http://www.gardenbulbs.ru/images/summer_CL/thumbnails/"&amp;C526&amp;".jpg","фото")</f>
        <v>фото</v>
      </c>
      <c r="H526" s="412"/>
      <c r="I526" s="419" t="s">
        <v>3907</v>
      </c>
      <c r="J526" s="367" t="s">
        <v>3089</v>
      </c>
      <c r="K526" s="430" t="s">
        <v>289</v>
      </c>
      <c r="L526" s="390" t="n">
        <v>10</v>
      </c>
      <c r="M526" s="391" t="n">
        <v>153.5</v>
      </c>
      <c r="N526" s="392"/>
      <c r="O526" s="372" t="n">
        <f aca="false">IF(ISERROR(N526*M526),0,N526*M526)</f>
        <v>0</v>
      </c>
      <c r="P526" s="393" t="n">
        <v>4607109923351</v>
      </c>
      <c r="Q526" s="235" t="s">
        <v>226</v>
      </c>
      <c r="R526" s="375" t="n">
        <f aca="false">ROUND(M526/L526,2)</f>
        <v>15.35</v>
      </c>
      <c r="S526" s="394" t="s">
        <v>3905</v>
      </c>
      <c r="T526" s="395" t="s">
        <v>3871</v>
      </c>
    </row>
    <row r="527" customFormat="false" ht="20.25" hidden="false" customHeight="true" outlineLevel="0" collapsed="false">
      <c r="A527" s="345" t="n">
        <v>509</v>
      </c>
      <c r="B527" s="396" t="n">
        <v>1387</v>
      </c>
      <c r="C527" s="383" t="s">
        <v>3908</v>
      </c>
      <c r="D527" s="384"/>
      <c r="E527" s="385" t="s">
        <v>2360</v>
      </c>
      <c r="F527" s="386" t="s">
        <v>3909</v>
      </c>
      <c r="G527" s="387" t="str">
        <f aca="false">HYPERLINK("http://www.gardenbulbs.ru/images/summer_CL/thumbnails/"&amp;C527&amp;".jpg","фото")</f>
        <v>фото</v>
      </c>
      <c r="H527" s="388"/>
      <c r="I527" s="398" t="s">
        <v>3910</v>
      </c>
      <c r="J527" s="235" t="s">
        <v>2404</v>
      </c>
      <c r="K527" s="236" t="s">
        <v>289</v>
      </c>
      <c r="L527" s="390" t="n">
        <v>10</v>
      </c>
      <c r="M527" s="370" t="n">
        <v>161.7</v>
      </c>
      <c r="N527" s="392"/>
      <c r="O527" s="372" t="n">
        <f aca="false">IF(ISERROR(N527*M527),0,N527*M527)</f>
        <v>0</v>
      </c>
      <c r="P527" s="393" t="n">
        <v>4607109963319</v>
      </c>
      <c r="Q527" s="235"/>
      <c r="R527" s="375" t="n">
        <f aca="false">ROUND(M527/L527,2)</f>
        <v>16.17</v>
      </c>
      <c r="S527" s="394" t="s">
        <v>3908</v>
      </c>
      <c r="T527" s="395" t="s">
        <v>3871</v>
      </c>
    </row>
    <row r="528" customFormat="false" ht="20.25" hidden="false" customHeight="true" outlineLevel="0" collapsed="false">
      <c r="A528" s="345" t="n">
        <v>510</v>
      </c>
      <c r="B528" s="396" t="n">
        <v>11725</v>
      </c>
      <c r="C528" s="383" t="s">
        <v>3911</v>
      </c>
      <c r="D528" s="384"/>
      <c r="E528" s="418" t="s">
        <v>2360</v>
      </c>
      <c r="F528" s="411" t="s">
        <v>3912</v>
      </c>
      <c r="G528" s="365" t="str">
        <f aca="false">HYPERLINK("http://www.gardenbulbs.ru/images/summer_CL/thumbnails/"&amp;C528&amp;".jpg","фото")</f>
        <v>фото</v>
      </c>
      <c r="H528" s="412"/>
      <c r="I528" s="419" t="s">
        <v>3913</v>
      </c>
      <c r="J528" s="367" t="s">
        <v>3668</v>
      </c>
      <c r="K528" s="430" t="s">
        <v>289</v>
      </c>
      <c r="L528" s="390" t="n">
        <v>10</v>
      </c>
      <c r="M528" s="370" t="n">
        <v>200.9</v>
      </c>
      <c r="N528" s="392"/>
      <c r="O528" s="372" t="n">
        <f aca="false">IF(ISERROR(N528*M528),0,N528*M528)</f>
        <v>0</v>
      </c>
      <c r="P528" s="393" t="n">
        <v>4607109923344</v>
      </c>
      <c r="Q528" s="235" t="s">
        <v>226</v>
      </c>
      <c r="R528" s="375" t="n">
        <f aca="false">ROUND(M528/L528,2)</f>
        <v>20.09</v>
      </c>
      <c r="S528" s="394" t="s">
        <v>3911</v>
      </c>
      <c r="T528" s="395" t="s">
        <v>3871</v>
      </c>
    </row>
    <row r="529" customFormat="false" ht="25.5" hidden="false" customHeight="false" outlineLevel="0" collapsed="false">
      <c r="A529" s="345" t="n">
        <v>511</v>
      </c>
      <c r="B529" s="396" t="n">
        <v>6710</v>
      </c>
      <c r="C529" s="383" t="s">
        <v>3914</v>
      </c>
      <c r="D529" s="384"/>
      <c r="E529" s="416" t="s">
        <v>2360</v>
      </c>
      <c r="F529" s="386" t="s">
        <v>3915</v>
      </c>
      <c r="G529" s="387" t="str">
        <f aca="false">HYPERLINK("http://www.gardenbulbs.ru/images/summer_CL/thumbnails/"&amp;C529&amp;".jpg","фото")</f>
        <v>фото</v>
      </c>
      <c r="H529" s="388"/>
      <c r="I529" s="398" t="s">
        <v>3916</v>
      </c>
      <c r="J529" s="235" t="s">
        <v>2369</v>
      </c>
      <c r="K529" s="236" t="s">
        <v>289</v>
      </c>
      <c r="L529" s="403" t="n">
        <v>10</v>
      </c>
      <c r="M529" s="370" t="n">
        <v>178.2</v>
      </c>
      <c r="N529" s="392"/>
      <c r="O529" s="372" t="n">
        <f aca="false">IF(ISERROR(N529*M529),0,N529*M529)</f>
        <v>0</v>
      </c>
      <c r="P529" s="393" t="n">
        <v>4607109943540</v>
      </c>
      <c r="Q529" s="235"/>
      <c r="R529" s="375" t="n">
        <f aca="false">ROUND(M529/L529,2)</f>
        <v>17.82</v>
      </c>
      <c r="S529" s="394" t="s">
        <v>3914</v>
      </c>
      <c r="T529" s="395" t="s">
        <v>3871</v>
      </c>
    </row>
    <row r="530" customFormat="false" ht="15.75" hidden="false" customHeight="false" outlineLevel="0" collapsed="false">
      <c r="A530" s="345" t="n">
        <v>512</v>
      </c>
      <c r="B530" s="396" t="n">
        <v>2601</v>
      </c>
      <c r="C530" s="383" t="s">
        <v>3917</v>
      </c>
      <c r="D530" s="384"/>
      <c r="E530" s="416" t="s">
        <v>2360</v>
      </c>
      <c r="F530" s="386" t="s">
        <v>3918</v>
      </c>
      <c r="G530" s="387" t="str">
        <f aca="false">HYPERLINK("http://www.gardenbulbs.ru/images/summer_CL/thumbnails/"&amp;C530&amp;".jpg","фото")</f>
        <v>фото</v>
      </c>
      <c r="H530" s="388"/>
      <c r="I530" s="398" t="s">
        <v>3919</v>
      </c>
      <c r="J530" s="235" t="s">
        <v>3089</v>
      </c>
      <c r="K530" s="236" t="s">
        <v>289</v>
      </c>
      <c r="L530" s="390" t="n">
        <v>10</v>
      </c>
      <c r="M530" s="370" t="n">
        <v>163.8</v>
      </c>
      <c r="N530" s="392"/>
      <c r="O530" s="372" t="n">
        <f aca="false">IF(ISERROR(N530*M530),0,N530*M530)</f>
        <v>0</v>
      </c>
      <c r="P530" s="393" t="n">
        <v>4607109985731</v>
      </c>
      <c r="Q530" s="367"/>
      <c r="R530" s="375" t="n">
        <f aca="false">ROUND(M530/L530,2)</f>
        <v>16.38</v>
      </c>
      <c r="S530" s="394" t="s">
        <v>3917</v>
      </c>
      <c r="T530" s="395" t="s">
        <v>3871</v>
      </c>
    </row>
    <row r="531" customFormat="false" ht="25.5" hidden="false" customHeight="false" outlineLevel="0" collapsed="false">
      <c r="A531" s="345" t="n">
        <v>513</v>
      </c>
      <c r="B531" s="396" t="n">
        <v>11726</v>
      </c>
      <c r="C531" s="383" t="s">
        <v>3920</v>
      </c>
      <c r="D531" s="384"/>
      <c r="E531" s="418" t="s">
        <v>2360</v>
      </c>
      <c r="F531" s="411" t="s">
        <v>3921</v>
      </c>
      <c r="G531" s="365" t="str">
        <f aca="false">HYPERLINK("http://www.gardenbulbs.ru/images/summer_CL/thumbnails/"&amp;C531&amp;".jpg","фото")</f>
        <v>фото</v>
      </c>
      <c r="H531" s="412"/>
      <c r="I531" s="419" t="s">
        <v>3922</v>
      </c>
      <c r="J531" s="367" t="s">
        <v>3089</v>
      </c>
      <c r="K531" s="430" t="s">
        <v>289</v>
      </c>
      <c r="L531" s="390" t="n">
        <v>10</v>
      </c>
      <c r="M531" s="391" t="n">
        <v>211.2</v>
      </c>
      <c r="N531" s="392"/>
      <c r="O531" s="372" t="n">
        <f aca="false">IF(ISERROR(N531*M531),0,N531*M531)</f>
        <v>0</v>
      </c>
      <c r="P531" s="393" t="n">
        <v>4607109923337</v>
      </c>
      <c r="Q531" s="235" t="s">
        <v>226</v>
      </c>
      <c r="R531" s="375" t="n">
        <f aca="false">ROUND(M531/L531,2)</f>
        <v>21.12</v>
      </c>
      <c r="S531" s="394" t="s">
        <v>3920</v>
      </c>
      <c r="T531" s="395" t="s">
        <v>3871</v>
      </c>
    </row>
    <row r="532" customFormat="false" ht="24" hidden="false" customHeight="true" outlineLevel="0" collapsed="false">
      <c r="A532" s="345" t="n">
        <v>514</v>
      </c>
      <c r="B532" s="396" t="n">
        <v>2638</v>
      </c>
      <c r="C532" s="383" t="s">
        <v>3923</v>
      </c>
      <c r="D532" s="384"/>
      <c r="E532" s="385" t="s">
        <v>2360</v>
      </c>
      <c r="F532" s="386" t="s">
        <v>3924</v>
      </c>
      <c r="G532" s="387" t="str">
        <f aca="false">HYPERLINK("http://www.gardenbulbs.ru/images/summer_CL/thumbnails/"&amp;C532&amp;".jpg","фото")</f>
        <v>фото</v>
      </c>
      <c r="H532" s="388"/>
      <c r="I532" s="398" t="s">
        <v>3925</v>
      </c>
      <c r="J532" s="235" t="s">
        <v>2404</v>
      </c>
      <c r="K532" s="236" t="s">
        <v>289</v>
      </c>
      <c r="L532" s="390" t="n">
        <v>10</v>
      </c>
      <c r="M532" s="391" t="n">
        <v>163.8</v>
      </c>
      <c r="N532" s="392"/>
      <c r="O532" s="372" t="n">
        <f aca="false">IF(ISERROR(N532*M532),0,N532*M532)</f>
        <v>0</v>
      </c>
      <c r="P532" s="393" t="n">
        <v>4607109950593</v>
      </c>
      <c r="Q532" s="235"/>
      <c r="R532" s="375" t="n">
        <f aca="false">ROUND(M532/L532,2)</f>
        <v>16.38</v>
      </c>
      <c r="S532" s="394" t="s">
        <v>3923</v>
      </c>
      <c r="T532" s="395" t="s">
        <v>3871</v>
      </c>
    </row>
    <row r="533" customFormat="false" ht="21" hidden="false" customHeight="true" outlineLevel="0" collapsed="false">
      <c r="A533" s="345" t="n">
        <v>515</v>
      </c>
      <c r="B533" s="396" t="n">
        <v>11727</v>
      </c>
      <c r="C533" s="383" t="s">
        <v>3926</v>
      </c>
      <c r="D533" s="384"/>
      <c r="E533" s="418" t="s">
        <v>2360</v>
      </c>
      <c r="F533" s="411" t="s">
        <v>3927</v>
      </c>
      <c r="G533" s="365" t="str">
        <f aca="false">HYPERLINK("http://www.gardenbulbs.ru/images/summer_CL/thumbnails/"&amp;C533&amp;".jpg","фото")</f>
        <v>фото</v>
      </c>
      <c r="H533" s="412"/>
      <c r="I533" s="419" t="s">
        <v>3928</v>
      </c>
      <c r="J533" s="367" t="s">
        <v>3668</v>
      </c>
      <c r="K533" s="430" t="s">
        <v>289</v>
      </c>
      <c r="L533" s="390" t="n">
        <v>10</v>
      </c>
      <c r="M533" s="370" t="n">
        <v>194.7</v>
      </c>
      <c r="N533" s="392"/>
      <c r="O533" s="372" t="n">
        <f aca="false">IF(ISERROR(N533*M533),0,N533*M533)</f>
        <v>0</v>
      </c>
      <c r="P533" s="393" t="n">
        <v>4607109923320</v>
      </c>
      <c r="Q533" s="367" t="s">
        <v>226</v>
      </c>
      <c r="R533" s="375" t="n">
        <f aca="false">ROUND(M533/L533,2)</f>
        <v>19.47</v>
      </c>
      <c r="S533" s="394" t="s">
        <v>3926</v>
      </c>
      <c r="T533" s="395" t="s">
        <v>3871</v>
      </c>
    </row>
    <row r="534" customFormat="false" ht="20.25" hidden="false" customHeight="true" outlineLevel="0" collapsed="false">
      <c r="A534" s="345" t="n">
        <v>516</v>
      </c>
      <c r="B534" s="423" t="n">
        <v>1388</v>
      </c>
      <c r="C534" s="383" t="s">
        <v>3929</v>
      </c>
      <c r="D534" s="384"/>
      <c r="E534" s="385" t="s">
        <v>2360</v>
      </c>
      <c r="F534" s="386" t="s">
        <v>3930</v>
      </c>
      <c r="G534" s="387" t="str">
        <f aca="false">HYPERLINK("http://www.gardenbulbs.ru/images/summer_CL/thumbnails/"&amp;C534&amp;".jpg","фото")</f>
        <v>фото</v>
      </c>
      <c r="H534" s="388"/>
      <c r="I534" s="398" t="s">
        <v>3592</v>
      </c>
      <c r="J534" s="235" t="s">
        <v>2404</v>
      </c>
      <c r="K534" s="236" t="s">
        <v>289</v>
      </c>
      <c r="L534" s="390" t="n">
        <v>10</v>
      </c>
      <c r="M534" s="370" t="n">
        <v>209.2</v>
      </c>
      <c r="N534" s="392"/>
      <c r="O534" s="372" t="n">
        <f aca="false">IF(ISERROR(N534*M534),0,N534*M534)</f>
        <v>0</v>
      </c>
      <c r="P534" s="393" t="n">
        <v>4607109963487</v>
      </c>
      <c r="Q534" s="235"/>
      <c r="R534" s="375" t="n">
        <f aca="false">ROUND(M534/L534,2)</f>
        <v>20.92</v>
      </c>
      <c r="S534" s="394" t="s">
        <v>3929</v>
      </c>
      <c r="T534" s="395" t="s">
        <v>3871</v>
      </c>
    </row>
    <row r="535" customFormat="false" ht="24" hidden="false" customHeight="true" outlineLevel="0" collapsed="false">
      <c r="A535" s="345" t="n">
        <v>517</v>
      </c>
      <c r="B535" s="431" t="n">
        <v>6073</v>
      </c>
      <c r="C535" s="432" t="s">
        <v>3931</v>
      </c>
      <c r="D535" s="433"/>
      <c r="E535" s="434" t="s">
        <v>2360</v>
      </c>
      <c r="F535" s="435" t="s">
        <v>3932</v>
      </c>
      <c r="G535" s="436" t="str">
        <f aca="false">HYPERLINK("http://www.gardenbulbs.ru/images/summer_CL/thumbnails/"&amp;C535&amp;".jpg","фото")</f>
        <v>фото</v>
      </c>
      <c r="H535" s="437"/>
      <c r="I535" s="462" t="s">
        <v>3933</v>
      </c>
      <c r="J535" s="439" t="s">
        <v>2404</v>
      </c>
      <c r="K535" s="440" t="s">
        <v>289</v>
      </c>
      <c r="L535" s="441" t="n">
        <v>10</v>
      </c>
      <c r="M535" s="370" t="n">
        <v>157.6</v>
      </c>
      <c r="N535" s="442"/>
      <c r="O535" s="372" t="n">
        <f aca="false">IF(ISERROR(N535*M535),0,N535*M535)</f>
        <v>0</v>
      </c>
      <c r="P535" s="443" t="n">
        <v>4607109935286</v>
      </c>
      <c r="Q535" s="439"/>
      <c r="R535" s="375" t="n">
        <f aca="false">ROUND(M535/L535,2)</f>
        <v>15.76</v>
      </c>
      <c r="S535" s="444" t="s">
        <v>3934</v>
      </c>
      <c r="T535" s="445" t="s">
        <v>3871</v>
      </c>
    </row>
    <row r="536" customFormat="false" ht="18" hidden="false" customHeight="true" outlineLevel="0" collapsed="false">
      <c r="A536" s="345" t="n">
        <v>518</v>
      </c>
      <c r="B536" s="474"/>
      <c r="C536" s="475"/>
      <c r="D536" s="475"/>
      <c r="E536" s="448" t="s">
        <v>3935</v>
      </c>
      <c r="F536" s="449"/>
      <c r="G536" s="449"/>
      <c r="H536" s="449"/>
      <c r="I536" s="449"/>
      <c r="J536" s="449"/>
      <c r="K536" s="449"/>
      <c r="L536" s="449"/>
      <c r="M536" s="450"/>
      <c r="N536" s="449"/>
      <c r="O536" s="449"/>
      <c r="P536" s="449"/>
      <c r="Q536" s="449"/>
      <c r="R536" s="449"/>
      <c r="S536" s="449"/>
      <c r="T536" s="451"/>
    </row>
    <row r="537" customFormat="false" ht="31.5" hidden="false" customHeight="true" outlineLevel="0" collapsed="false">
      <c r="A537" s="345" t="n">
        <v>519</v>
      </c>
      <c r="B537" s="359" t="n">
        <v>6662</v>
      </c>
      <c r="C537" s="360" t="s">
        <v>3936</v>
      </c>
      <c r="D537" s="361" t="s">
        <v>3937</v>
      </c>
      <c r="E537" s="378" t="s">
        <v>2360</v>
      </c>
      <c r="F537" s="379" t="s">
        <v>3938</v>
      </c>
      <c r="G537" s="380" t="str">
        <f aca="false">HYPERLINK("http://www.gardenbulbs.ru/images/summer_CL/thumbnails/"&amp;C537&amp;".jpg","фото")</f>
        <v>фото</v>
      </c>
      <c r="H537" s="380" t="str">
        <f aca="false">HYPERLINK("http://www.gardenbulbs.ru/images/summer_CL/thumbnails/"&amp;D537&amp;".jpg","фото")</f>
        <v>фото</v>
      </c>
      <c r="I537" s="454" t="s">
        <v>3589</v>
      </c>
      <c r="J537" s="374" t="s">
        <v>2363</v>
      </c>
      <c r="K537" s="382" t="s">
        <v>289</v>
      </c>
      <c r="L537" s="369" t="n">
        <v>10</v>
      </c>
      <c r="M537" s="370" t="n">
        <v>236</v>
      </c>
      <c r="N537" s="371"/>
      <c r="O537" s="372" t="n">
        <f aca="false">IF(ISERROR(N537*M537),0,N537*M537)</f>
        <v>0</v>
      </c>
      <c r="P537" s="373" t="n">
        <v>4607109943069</v>
      </c>
      <c r="Q537" s="374"/>
      <c r="R537" s="375" t="n">
        <f aca="false">ROUND(M537/L537,2)</f>
        <v>23.6</v>
      </c>
      <c r="S537" s="376" t="s">
        <v>3939</v>
      </c>
      <c r="T537" s="377" t="s">
        <v>3711</v>
      </c>
    </row>
    <row r="538" customFormat="false" ht="31.5" hidden="false" customHeight="true" outlineLevel="0" collapsed="false">
      <c r="A538" s="345" t="n">
        <v>520</v>
      </c>
      <c r="B538" s="396" t="n">
        <v>3346</v>
      </c>
      <c r="C538" s="383" t="s">
        <v>3940</v>
      </c>
      <c r="D538" s="384"/>
      <c r="E538" s="385" t="s">
        <v>2360</v>
      </c>
      <c r="F538" s="386" t="s">
        <v>3941</v>
      </c>
      <c r="G538" s="387" t="str">
        <f aca="false">HYPERLINK("http://www.gardenbulbs.ru/images/summer_CL/thumbnails/"&amp;C538&amp;".jpg","фото")</f>
        <v>фото</v>
      </c>
      <c r="H538" s="388"/>
      <c r="I538" s="398" t="s">
        <v>3198</v>
      </c>
      <c r="J538" s="235" t="s">
        <v>2404</v>
      </c>
      <c r="K538" s="408" t="s">
        <v>289</v>
      </c>
      <c r="L538" s="390" t="n">
        <v>10</v>
      </c>
      <c r="M538" s="370" t="n">
        <v>207.1</v>
      </c>
      <c r="N538" s="392"/>
      <c r="O538" s="372" t="n">
        <f aca="false">IF(ISERROR(N538*M538),0,N538*M538)</f>
        <v>0</v>
      </c>
      <c r="P538" s="393" t="n">
        <v>4607109951521</v>
      </c>
      <c r="Q538" s="235"/>
      <c r="R538" s="375" t="n">
        <f aca="false">ROUND(M538/L538,2)</f>
        <v>20.71</v>
      </c>
      <c r="S538" s="394" t="s">
        <v>3940</v>
      </c>
      <c r="T538" s="395" t="s">
        <v>3711</v>
      </c>
    </row>
    <row r="539" customFormat="false" ht="31.5" hidden="false" customHeight="true" outlineLevel="0" collapsed="false">
      <c r="A539" s="345" t="n">
        <v>521</v>
      </c>
      <c r="B539" s="396" t="n">
        <v>6038</v>
      </c>
      <c r="C539" s="383" t="s">
        <v>3942</v>
      </c>
      <c r="D539" s="384"/>
      <c r="E539" s="385" t="s">
        <v>2360</v>
      </c>
      <c r="F539" s="397" t="s">
        <v>3943</v>
      </c>
      <c r="G539" s="387" t="str">
        <f aca="false">HYPERLINK("http://www.gardenbulbs.ru/images/summer_CL/thumbnails/"&amp;C539&amp;".jpg","фото")</f>
        <v>фото</v>
      </c>
      <c r="H539" s="388"/>
      <c r="I539" s="398" t="s">
        <v>3925</v>
      </c>
      <c r="J539" s="235" t="s">
        <v>2363</v>
      </c>
      <c r="K539" s="408" t="s">
        <v>289</v>
      </c>
      <c r="L539" s="390" t="n">
        <v>10</v>
      </c>
      <c r="M539" s="370" t="n">
        <v>172</v>
      </c>
      <c r="N539" s="392"/>
      <c r="O539" s="372" t="n">
        <f aca="false">IF(ISERROR(N539*M539),0,N539*M539)</f>
        <v>0</v>
      </c>
      <c r="P539" s="393" t="n">
        <v>4607109931066</v>
      </c>
      <c r="Q539" s="235"/>
      <c r="R539" s="375" t="n">
        <f aca="false">ROUND(M539/L539,2)</f>
        <v>17.2</v>
      </c>
      <c r="S539" s="394" t="s">
        <v>3942</v>
      </c>
      <c r="T539" s="395" t="s">
        <v>3711</v>
      </c>
    </row>
    <row r="540" customFormat="false" ht="31.5" hidden="false" customHeight="true" outlineLevel="0" collapsed="false">
      <c r="A540" s="345" t="n">
        <v>522</v>
      </c>
      <c r="B540" s="396" t="n">
        <v>2599</v>
      </c>
      <c r="C540" s="383" t="s">
        <v>3944</v>
      </c>
      <c r="D540" s="384"/>
      <c r="E540" s="385" t="s">
        <v>2360</v>
      </c>
      <c r="F540" s="386" t="s">
        <v>3945</v>
      </c>
      <c r="G540" s="387" t="str">
        <f aca="false">HYPERLINK("http://www.gardenbulbs.ru/images/summer_CL/thumbnails/"&amp;C540&amp;".jpg","фото")</f>
        <v>фото</v>
      </c>
      <c r="H540" s="387"/>
      <c r="I540" s="398" t="s">
        <v>3946</v>
      </c>
      <c r="J540" s="235" t="s">
        <v>2363</v>
      </c>
      <c r="K540" s="236" t="s">
        <v>289</v>
      </c>
      <c r="L540" s="390" t="n">
        <v>10</v>
      </c>
      <c r="M540" s="391" t="n">
        <v>174.1</v>
      </c>
      <c r="N540" s="392"/>
      <c r="O540" s="372" t="n">
        <f aca="false">IF(ISERROR(N540*M540),0,N540*M540)</f>
        <v>0</v>
      </c>
      <c r="P540" s="393" t="n">
        <v>4607109985656</v>
      </c>
      <c r="Q540" s="235"/>
      <c r="R540" s="375" t="n">
        <f aca="false">ROUND(M540/L540,2)</f>
        <v>17.41</v>
      </c>
      <c r="S540" s="394" t="s">
        <v>3947</v>
      </c>
      <c r="T540" s="395" t="s">
        <v>3711</v>
      </c>
    </row>
    <row r="541" customFormat="false" ht="31.5" hidden="false" customHeight="true" outlineLevel="0" collapsed="false">
      <c r="A541" s="345" t="n">
        <v>523</v>
      </c>
      <c r="B541" s="396" t="n">
        <v>3344</v>
      </c>
      <c r="C541" s="383" t="s">
        <v>3948</v>
      </c>
      <c r="D541" s="384"/>
      <c r="E541" s="385" t="s">
        <v>2360</v>
      </c>
      <c r="F541" s="386" t="s">
        <v>3949</v>
      </c>
      <c r="G541" s="387" t="str">
        <f aca="false">HYPERLINK("http://www.gardenbulbs.ru/images/summer_CL/thumbnails/"&amp;C541&amp;".jpg","фото")</f>
        <v>фото</v>
      </c>
      <c r="H541" s="388"/>
      <c r="I541" s="398" t="s">
        <v>3950</v>
      </c>
      <c r="J541" s="235" t="s">
        <v>2404</v>
      </c>
      <c r="K541" s="236" t="s">
        <v>289</v>
      </c>
      <c r="L541" s="390" t="n">
        <v>10</v>
      </c>
      <c r="M541" s="370" t="n">
        <v>178.2</v>
      </c>
      <c r="N541" s="392"/>
      <c r="O541" s="372" t="n">
        <f aca="false">IF(ISERROR(N541*M541),0,N541*M541)</f>
        <v>0</v>
      </c>
      <c r="P541" s="393" t="n">
        <v>4607109951293</v>
      </c>
      <c r="Q541" s="235"/>
      <c r="R541" s="375" t="n">
        <f aca="false">ROUND(M541/L541,2)</f>
        <v>17.82</v>
      </c>
      <c r="S541" s="394" t="s">
        <v>3948</v>
      </c>
      <c r="T541" s="395" t="s">
        <v>3711</v>
      </c>
    </row>
    <row r="542" customFormat="false" ht="31.5" hidden="false" customHeight="true" outlineLevel="0" collapsed="false">
      <c r="A542" s="345" t="n">
        <v>524</v>
      </c>
      <c r="B542" s="396" t="n">
        <v>11728</v>
      </c>
      <c r="C542" s="383" t="s">
        <v>3951</v>
      </c>
      <c r="D542" s="384"/>
      <c r="E542" s="418" t="s">
        <v>2360</v>
      </c>
      <c r="F542" s="411" t="s">
        <v>3952</v>
      </c>
      <c r="G542" s="365" t="str">
        <f aca="false">HYPERLINK("http://www.gardenbulbs.ru/images/summer_CL/thumbnails/"&amp;C542&amp;".jpg","фото")</f>
        <v>фото</v>
      </c>
      <c r="H542" s="412"/>
      <c r="I542" s="419" t="s">
        <v>3953</v>
      </c>
      <c r="J542" s="367" t="s">
        <v>2369</v>
      </c>
      <c r="K542" s="430" t="s">
        <v>289</v>
      </c>
      <c r="L542" s="390" t="n">
        <v>10</v>
      </c>
      <c r="M542" s="370" t="n">
        <v>176.1</v>
      </c>
      <c r="N542" s="392"/>
      <c r="O542" s="372" t="n">
        <f aca="false">IF(ISERROR(N542*M542),0,N542*M542)</f>
        <v>0</v>
      </c>
      <c r="P542" s="393" t="n">
        <v>4607109923313</v>
      </c>
      <c r="Q542" s="235" t="s">
        <v>226</v>
      </c>
      <c r="R542" s="375" t="n">
        <f aca="false">ROUND(M542/L542,2)</f>
        <v>17.61</v>
      </c>
      <c r="S542" s="394" t="s">
        <v>3951</v>
      </c>
      <c r="T542" s="395" t="s">
        <v>3711</v>
      </c>
    </row>
    <row r="543" customFormat="false" ht="31.5" hidden="false" customHeight="true" outlineLevel="0" collapsed="false">
      <c r="A543" s="345" t="n">
        <v>525</v>
      </c>
      <c r="B543" s="396" t="n">
        <v>7455</v>
      </c>
      <c r="C543" s="383" t="s">
        <v>3954</v>
      </c>
      <c r="D543" s="384" t="s">
        <v>3955</v>
      </c>
      <c r="E543" s="385" t="s">
        <v>2360</v>
      </c>
      <c r="F543" s="386" t="s">
        <v>3956</v>
      </c>
      <c r="G543" s="387" t="str">
        <f aca="false">HYPERLINK("http://www.gardenbulbs.ru/images/summer_CL/thumbnails/"&amp;C543&amp;".jpg","фото")</f>
        <v>фото</v>
      </c>
      <c r="H543" s="387" t="str">
        <f aca="false">HYPERLINK("http://www.gardenbulbs.ru/images/summer_CL/thumbnails/"&amp;D543&amp;".jpg","фото")</f>
        <v>фото</v>
      </c>
      <c r="I543" s="398" t="s">
        <v>3957</v>
      </c>
      <c r="J543" s="235" t="s">
        <v>2369</v>
      </c>
      <c r="K543" s="236" t="s">
        <v>289</v>
      </c>
      <c r="L543" s="390" t="n">
        <v>10</v>
      </c>
      <c r="M543" s="370" t="n">
        <v>178.2</v>
      </c>
      <c r="N543" s="392"/>
      <c r="O543" s="372" t="n">
        <f aca="false">IF(ISERROR(N543*M543),0,N543*M543)</f>
        <v>0</v>
      </c>
      <c r="P543" s="393" t="n">
        <v>4607109939086</v>
      </c>
      <c r="Q543" s="235"/>
      <c r="R543" s="375" t="n">
        <f aca="false">ROUND(M543/L543,2)</f>
        <v>17.82</v>
      </c>
      <c r="S543" s="394" t="s">
        <v>3958</v>
      </c>
      <c r="T543" s="395" t="s">
        <v>3711</v>
      </c>
    </row>
    <row r="544" customFormat="false" ht="31.5" hidden="false" customHeight="true" outlineLevel="0" collapsed="false">
      <c r="A544" s="345" t="n">
        <v>526</v>
      </c>
      <c r="B544" s="396" t="n">
        <v>3249</v>
      </c>
      <c r="C544" s="383" t="s">
        <v>3959</v>
      </c>
      <c r="D544" s="384"/>
      <c r="E544" s="385" t="s">
        <v>2360</v>
      </c>
      <c r="F544" s="386" t="s">
        <v>3960</v>
      </c>
      <c r="G544" s="387" t="str">
        <f aca="false">HYPERLINK("http://www.gardenbulbs.ru/images/summer_CL/thumbnails/"&amp;C544&amp;".jpg","фото")</f>
        <v>фото</v>
      </c>
      <c r="H544" s="388"/>
      <c r="I544" s="398" t="s">
        <v>3824</v>
      </c>
      <c r="J544" s="235" t="s">
        <v>2363</v>
      </c>
      <c r="K544" s="236" t="s">
        <v>289</v>
      </c>
      <c r="L544" s="390" t="n">
        <v>10</v>
      </c>
      <c r="M544" s="370" t="n">
        <v>186.5</v>
      </c>
      <c r="N544" s="392"/>
      <c r="O544" s="372" t="n">
        <f aca="false">IF(ISERROR(N544*M544),0,N544*M544)</f>
        <v>0</v>
      </c>
      <c r="P544" s="393" t="n">
        <v>4607109950579</v>
      </c>
      <c r="Q544" s="367"/>
      <c r="R544" s="375" t="n">
        <f aca="false">ROUND(M544/L544,2)</f>
        <v>18.65</v>
      </c>
      <c r="S544" s="394" t="s">
        <v>3959</v>
      </c>
      <c r="T544" s="395" t="s">
        <v>3711</v>
      </c>
    </row>
    <row r="545" customFormat="false" ht="31.5" hidden="false" customHeight="true" outlineLevel="0" collapsed="false">
      <c r="A545" s="345" t="n">
        <v>527</v>
      </c>
      <c r="B545" s="396" t="n">
        <v>11729</v>
      </c>
      <c r="C545" s="383" t="s">
        <v>3961</v>
      </c>
      <c r="D545" s="384"/>
      <c r="E545" s="418" t="s">
        <v>2360</v>
      </c>
      <c r="F545" s="411" t="s">
        <v>3962</v>
      </c>
      <c r="G545" s="365" t="str">
        <f aca="false">HYPERLINK("http://www.gardenbulbs.ru/images/summer_CL/thumbnails/"&amp;C545&amp;".jpg","фото")</f>
        <v>фото</v>
      </c>
      <c r="H545" s="412"/>
      <c r="I545" s="419" t="s">
        <v>3963</v>
      </c>
      <c r="J545" s="367" t="s">
        <v>3089</v>
      </c>
      <c r="K545" s="430" t="s">
        <v>289</v>
      </c>
      <c r="L545" s="390" t="n">
        <v>10</v>
      </c>
      <c r="M545" s="370" t="n">
        <v>190.6</v>
      </c>
      <c r="N545" s="392"/>
      <c r="O545" s="372" t="n">
        <f aca="false">IF(ISERROR(N545*M545),0,N545*M545)</f>
        <v>0</v>
      </c>
      <c r="P545" s="393" t="n">
        <v>4607109923306</v>
      </c>
      <c r="Q545" s="235" t="s">
        <v>226</v>
      </c>
      <c r="R545" s="375" t="n">
        <f aca="false">ROUND(M545/L545,2)</f>
        <v>19.06</v>
      </c>
      <c r="S545" s="394" t="s">
        <v>3961</v>
      </c>
      <c r="T545" s="395" t="s">
        <v>3711</v>
      </c>
    </row>
    <row r="546" customFormat="false" ht="31.5" hidden="false" customHeight="true" outlineLevel="0" collapsed="false">
      <c r="A546" s="345" t="n">
        <v>528</v>
      </c>
      <c r="B546" s="396" t="n">
        <v>3252</v>
      </c>
      <c r="C546" s="383" t="s">
        <v>3964</v>
      </c>
      <c r="D546" s="384"/>
      <c r="E546" s="385" t="s">
        <v>2360</v>
      </c>
      <c r="F546" s="386" t="s">
        <v>3965</v>
      </c>
      <c r="G546" s="387" t="str">
        <f aca="false">HYPERLINK("http://www.gardenbulbs.ru/images/summer_CL/thumbnails/"&amp;C546&amp;".jpg","фото")</f>
        <v>фото</v>
      </c>
      <c r="H546" s="388"/>
      <c r="I546" s="398" t="s">
        <v>3966</v>
      </c>
      <c r="J546" s="235" t="s">
        <v>2363</v>
      </c>
      <c r="K546" s="236" t="s">
        <v>289</v>
      </c>
      <c r="L546" s="390" t="n">
        <v>10</v>
      </c>
      <c r="M546" s="370" t="n">
        <v>170</v>
      </c>
      <c r="N546" s="392"/>
      <c r="O546" s="372" t="n">
        <f aca="false">IF(ISERROR(N546*M546),0,N546*M546)</f>
        <v>0</v>
      </c>
      <c r="P546" s="393" t="n">
        <v>4607109950562</v>
      </c>
      <c r="Q546" s="235"/>
      <c r="R546" s="375" t="n">
        <f aca="false">ROUND(M546/L546,2)</f>
        <v>17</v>
      </c>
      <c r="S546" s="394" t="s">
        <v>3964</v>
      </c>
      <c r="T546" s="395" t="s">
        <v>3711</v>
      </c>
    </row>
    <row r="547" customFormat="false" ht="31.5" hidden="false" customHeight="true" outlineLevel="0" collapsed="false">
      <c r="A547" s="345" t="n">
        <v>529</v>
      </c>
      <c r="B547" s="396" t="n">
        <v>7456</v>
      </c>
      <c r="C547" s="383" t="s">
        <v>3967</v>
      </c>
      <c r="D547" s="384"/>
      <c r="E547" s="385" t="s">
        <v>2360</v>
      </c>
      <c r="F547" s="386" t="s">
        <v>3968</v>
      </c>
      <c r="G547" s="387" t="str">
        <f aca="false">HYPERLINK("http://www.gardenbulbs.ru/images/summer_CL/thumbnails/"&amp;C547&amp;".jpg","фото")</f>
        <v>фото</v>
      </c>
      <c r="H547" s="388"/>
      <c r="I547" s="398" t="s">
        <v>3969</v>
      </c>
      <c r="J547" s="235" t="s">
        <v>2363</v>
      </c>
      <c r="K547" s="236" t="s">
        <v>289</v>
      </c>
      <c r="L547" s="390" t="n">
        <v>10</v>
      </c>
      <c r="M547" s="370" t="n">
        <v>266.9</v>
      </c>
      <c r="N547" s="392"/>
      <c r="O547" s="372" t="n">
        <f aca="false">IF(ISERROR(N547*M547),0,N547*M547)</f>
        <v>0</v>
      </c>
      <c r="P547" s="393" t="n">
        <v>4607109939079</v>
      </c>
      <c r="Q547" s="235"/>
      <c r="R547" s="375" t="n">
        <f aca="false">ROUND(M547/L547,2)</f>
        <v>26.69</v>
      </c>
      <c r="S547" s="394" t="s">
        <v>3967</v>
      </c>
      <c r="T547" s="395" t="s">
        <v>3711</v>
      </c>
    </row>
    <row r="548" customFormat="false" ht="31.5" hidden="false" customHeight="true" outlineLevel="0" collapsed="false">
      <c r="A548" s="345" t="n">
        <v>530</v>
      </c>
      <c r="B548" s="396" t="n">
        <v>6039</v>
      </c>
      <c r="C548" s="383" t="s">
        <v>3970</v>
      </c>
      <c r="D548" s="384"/>
      <c r="E548" s="385" t="s">
        <v>2360</v>
      </c>
      <c r="F548" s="397" t="s">
        <v>3971</v>
      </c>
      <c r="G548" s="387" t="str">
        <f aca="false">HYPERLINK("http://www.gardenbulbs.ru/images/summer_CL/thumbnails/"&amp;C548&amp;".jpg","фото")</f>
        <v>фото</v>
      </c>
      <c r="H548" s="388"/>
      <c r="I548" s="398" t="s">
        <v>3972</v>
      </c>
      <c r="J548" s="235" t="s">
        <v>2363</v>
      </c>
      <c r="K548" s="236" t="s">
        <v>289</v>
      </c>
      <c r="L548" s="390" t="n">
        <v>10</v>
      </c>
      <c r="M548" s="370" t="n">
        <v>178.2</v>
      </c>
      <c r="N548" s="392"/>
      <c r="O548" s="372" t="n">
        <f aca="false">IF(ISERROR(N548*M548),0,N548*M548)</f>
        <v>0</v>
      </c>
      <c r="P548" s="393" t="n">
        <v>4607109931059</v>
      </c>
      <c r="Q548" s="235"/>
      <c r="R548" s="375" t="n">
        <f aca="false">ROUND(M548/L548,2)</f>
        <v>17.82</v>
      </c>
      <c r="S548" s="394" t="s">
        <v>3970</v>
      </c>
      <c r="T548" s="395" t="s">
        <v>3711</v>
      </c>
    </row>
    <row r="549" customFormat="false" ht="31.5" hidden="false" customHeight="true" outlineLevel="0" collapsed="false">
      <c r="A549" s="345" t="n">
        <v>531</v>
      </c>
      <c r="B549" s="460" t="n">
        <v>1389</v>
      </c>
      <c r="C549" s="383" t="s">
        <v>3973</v>
      </c>
      <c r="D549" s="384"/>
      <c r="E549" s="385" t="s">
        <v>2360</v>
      </c>
      <c r="F549" s="386" t="s">
        <v>3974</v>
      </c>
      <c r="G549" s="387" t="str">
        <f aca="false">HYPERLINK("http://www.gardenbulbs.ru/images/summer_CL/thumbnails/"&amp;C549&amp;".jpg","фото")</f>
        <v>фото</v>
      </c>
      <c r="H549" s="388"/>
      <c r="I549" s="398" t="s">
        <v>3975</v>
      </c>
      <c r="J549" s="235" t="s">
        <v>2369</v>
      </c>
      <c r="K549" s="236" t="s">
        <v>289</v>
      </c>
      <c r="L549" s="390" t="n">
        <v>10</v>
      </c>
      <c r="M549" s="370" t="n">
        <v>184.4</v>
      </c>
      <c r="N549" s="392"/>
      <c r="O549" s="372" t="n">
        <f aca="false">IF(ISERROR(N549*M549),0,N549*M549)</f>
        <v>0</v>
      </c>
      <c r="P549" s="393" t="n">
        <v>4607109962718</v>
      </c>
      <c r="Q549" s="235"/>
      <c r="R549" s="375" t="n">
        <f aca="false">ROUND(M549/L549,2)</f>
        <v>18.44</v>
      </c>
      <c r="S549" s="394" t="s">
        <v>3973</v>
      </c>
      <c r="T549" s="395" t="s">
        <v>3711</v>
      </c>
    </row>
    <row r="550" customFormat="false" ht="31.5" hidden="false" customHeight="true" outlineLevel="0" collapsed="false">
      <c r="A550" s="345" t="n">
        <v>532</v>
      </c>
      <c r="B550" s="396" t="n">
        <v>3254</v>
      </c>
      <c r="C550" s="383" t="s">
        <v>3976</v>
      </c>
      <c r="D550" s="384"/>
      <c r="E550" s="385" t="s">
        <v>2360</v>
      </c>
      <c r="F550" s="386" t="s">
        <v>3977</v>
      </c>
      <c r="G550" s="387" t="str">
        <f aca="false">HYPERLINK("http://www.gardenbulbs.ru/images/summer_CL/thumbnails/"&amp;C550&amp;".jpg","фото")</f>
        <v>фото</v>
      </c>
      <c r="H550" s="388"/>
      <c r="I550" s="398" t="s">
        <v>3978</v>
      </c>
      <c r="J550" s="235" t="s">
        <v>2369</v>
      </c>
      <c r="K550" s="236" t="s">
        <v>289</v>
      </c>
      <c r="L550" s="390" t="n">
        <v>10</v>
      </c>
      <c r="M550" s="370" t="n">
        <v>174.1</v>
      </c>
      <c r="N550" s="392"/>
      <c r="O550" s="372" t="n">
        <f aca="false">IF(ISERROR(N550*M550),0,N550*M550)</f>
        <v>0</v>
      </c>
      <c r="P550" s="393" t="n">
        <v>4607109950555</v>
      </c>
      <c r="Q550" s="235"/>
      <c r="R550" s="375" t="n">
        <f aca="false">ROUND(M550/L550,2)</f>
        <v>17.41</v>
      </c>
      <c r="S550" s="394" t="s">
        <v>3976</v>
      </c>
      <c r="T550" s="395" t="s">
        <v>3711</v>
      </c>
    </row>
    <row r="551" customFormat="false" ht="31.5" hidden="false" customHeight="true" outlineLevel="0" collapsed="false">
      <c r="A551" s="345" t="n">
        <v>533</v>
      </c>
      <c r="B551" s="396" t="n">
        <v>6080</v>
      </c>
      <c r="C551" s="383" t="s">
        <v>3979</v>
      </c>
      <c r="D551" s="384"/>
      <c r="E551" s="385" t="s">
        <v>2360</v>
      </c>
      <c r="F551" s="386" t="s">
        <v>3980</v>
      </c>
      <c r="G551" s="387" t="str">
        <f aca="false">HYPERLINK("http://www.gardenbulbs.ru/images/summer_CL/thumbnails/"&amp;C551&amp;".jpg","фото")</f>
        <v>фото</v>
      </c>
      <c r="H551" s="388"/>
      <c r="I551" s="398" t="s">
        <v>3981</v>
      </c>
      <c r="J551" s="235" t="s">
        <v>2369</v>
      </c>
      <c r="K551" s="236" t="s">
        <v>289</v>
      </c>
      <c r="L551" s="390" t="n">
        <v>10</v>
      </c>
      <c r="M551" s="370" t="n">
        <v>188.5</v>
      </c>
      <c r="N551" s="392"/>
      <c r="O551" s="372" t="n">
        <f aca="false">IF(ISERROR(N551*M551),0,N551*M551)</f>
        <v>0</v>
      </c>
      <c r="P551" s="393" t="n">
        <v>4607109935217</v>
      </c>
      <c r="Q551" s="235"/>
      <c r="R551" s="375" t="n">
        <f aca="false">ROUND(M551/L551,2)</f>
        <v>18.85</v>
      </c>
      <c r="S551" s="394" t="s">
        <v>3979</v>
      </c>
      <c r="T551" s="395" t="s">
        <v>3711</v>
      </c>
    </row>
    <row r="552" customFormat="false" ht="31.5" hidden="false" customHeight="true" outlineLevel="0" collapsed="false">
      <c r="A552" s="345" t="n">
        <v>534</v>
      </c>
      <c r="B552" s="396" t="n">
        <v>3341</v>
      </c>
      <c r="C552" s="383" t="s">
        <v>3982</v>
      </c>
      <c r="D552" s="384"/>
      <c r="E552" s="385" t="s">
        <v>2360</v>
      </c>
      <c r="F552" s="386" t="s">
        <v>3983</v>
      </c>
      <c r="G552" s="387" t="str">
        <f aca="false">HYPERLINK("http://www.gardenbulbs.ru/images/summer_CL/thumbnails/"&amp;C552&amp;".jpg","фото")</f>
        <v>фото</v>
      </c>
      <c r="H552" s="388"/>
      <c r="I552" s="398" t="s">
        <v>3984</v>
      </c>
      <c r="J552" s="235" t="s">
        <v>2404</v>
      </c>
      <c r="K552" s="236" t="s">
        <v>289</v>
      </c>
      <c r="L552" s="390" t="n">
        <v>10</v>
      </c>
      <c r="M552" s="370" t="n">
        <v>217.4</v>
      </c>
      <c r="N552" s="392"/>
      <c r="O552" s="372" t="n">
        <f aca="false">IF(ISERROR(N552*M552),0,N552*M552)</f>
        <v>0</v>
      </c>
      <c r="P552" s="393" t="n">
        <v>4607109950777</v>
      </c>
      <c r="Q552" s="235"/>
      <c r="R552" s="375" t="n">
        <f aca="false">ROUND(M552/L552,2)</f>
        <v>21.74</v>
      </c>
      <c r="S552" s="394" t="s">
        <v>3982</v>
      </c>
      <c r="T552" s="395" t="s">
        <v>3711</v>
      </c>
    </row>
    <row r="553" customFormat="false" ht="31.5" hidden="false" customHeight="true" outlineLevel="0" collapsed="false">
      <c r="A553" s="345" t="n">
        <v>535</v>
      </c>
      <c r="B553" s="396" t="n">
        <v>3340</v>
      </c>
      <c r="C553" s="383" t="s">
        <v>3985</v>
      </c>
      <c r="D553" s="384"/>
      <c r="E553" s="385" t="s">
        <v>2360</v>
      </c>
      <c r="F553" s="386" t="s">
        <v>3986</v>
      </c>
      <c r="G553" s="387" t="str">
        <f aca="false">HYPERLINK("http://www.gardenbulbs.ru/images/summer_CL/thumbnails/"&amp;C553&amp;".jpg","фото")</f>
        <v>фото</v>
      </c>
      <c r="H553" s="388"/>
      <c r="I553" s="398" t="s">
        <v>3987</v>
      </c>
      <c r="J553" s="235" t="s">
        <v>2404</v>
      </c>
      <c r="K553" s="236" t="s">
        <v>289</v>
      </c>
      <c r="L553" s="390" t="n">
        <v>10</v>
      </c>
      <c r="M553" s="391" t="n">
        <v>188.5</v>
      </c>
      <c r="N553" s="392"/>
      <c r="O553" s="372" t="n">
        <f aca="false">IF(ISERROR(N553*M553),0,N553*M553)</f>
        <v>0</v>
      </c>
      <c r="P553" s="393" t="n">
        <v>4607109950364</v>
      </c>
      <c r="Q553" s="235"/>
      <c r="R553" s="375" t="n">
        <f aca="false">ROUND(M553/L553,2)</f>
        <v>18.85</v>
      </c>
      <c r="S553" s="394" t="s">
        <v>3985</v>
      </c>
      <c r="T553" s="395" t="s">
        <v>3711</v>
      </c>
    </row>
    <row r="554" customFormat="false" ht="31.5" hidden="false" customHeight="true" outlineLevel="0" collapsed="false">
      <c r="A554" s="345" t="n">
        <v>536</v>
      </c>
      <c r="B554" s="396" t="n">
        <v>3260</v>
      </c>
      <c r="C554" s="383" t="s">
        <v>3988</v>
      </c>
      <c r="D554" s="384"/>
      <c r="E554" s="385" t="s">
        <v>2360</v>
      </c>
      <c r="F554" s="386" t="s">
        <v>3989</v>
      </c>
      <c r="G554" s="387" t="str">
        <f aca="false">HYPERLINK("http://www.gardenbulbs.ru/images/summer_CL/thumbnails/"&amp;C554&amp;".jpg","фото")</f>
        <v>фото</v>
      </c>
      <c r="H554" s="388"/>
      <c r="I554" s="398" t="s">
        <v>3990</v>
      </c>
      <c r="J554" s="235" t="s">
        <v>2363</v>
      </c>
      <c r="K554" s="236" t="s">
        <v>289</v>
      </c>
      <c r="L554" s="390" t="n">
        <v>10</v>
      </c>
      <c r="M554" s="370" t="n">
        <v>217.4</v>
      </c>
      <c r="N554" s="392"/>
      <c r="O554" s="372" t="n">
        <f aca="false">IF(ISERROR(N554*M554),0,N554*M554)</f>
        <v>0</v>
      </c>
      <c r="P554" s="393" t="n">
        <v>4607109950548</v>
      </c>
      <c r="Q554" s="235"/>
      <c r="R554" s="375" t="n">
        <f aca="false">ROUND(M554/L554,2)</f>
        <v>21.74</v>
      </c>
      <c r="S554" s="394" t="s">
        <v>3988</v>
      </c>
      <c r="T554" s="395" t="s">
        <v>3711</v>
      </c>
    </row>
    <row r="555" customFormat="false" ht="31.5" hidden="false" customHeight="true" outlineLevel="0" collapsed="false">
      <c r="A555" s="345" t="n">
        <v>537</v>
      </c>
      <c r="B555" s="396" t="n">
        <v>2627</v>
      </c>
      <c r="C555" s="383" t="s">
        <v>3991</v>
      </c>
      <c r="D555" s="384"/>
      <c r="E555" s="385" t="s">
        <v>2360</v>
      </c>
      <c r="F555" s="386" t="s">
        <v>3992</v>
      </c>
      <c r="G555" s="387" t="str">
        <f aca="false">HYPERLINK("http://www.gardenbulbs.ru/images/summer_CL/thumbnails/"&amp;C555&amp;".jpg","фото")</f>
        <v>фото</v>
      </c>
      <c r="H555" s="388"/>
      <c r="I555" s="398" t="s">
        <v>3993</v>
      </c>
      <c r="J555" s="235" t="s">
        <v>2369</v>
      </c>
      <c r="K555" s="236" t="s">
        <v>2379</v>
      </c>
      <c r="L555" s="390" t="n">
        <v>10</v>
      </c>
      <c r="M555" s="370" t="n">
        <v>196.8</v>
      </c>
      <c r="N555" s="392"/>
      <c r="O555" s="372" t="n">
        <f aca="false">IF(ISERROR(N555*M555),0,N555*M555)</f>
        <v>0</v>
      </c>
      <c r="P555" s="393" t="n">
        <v>4607109956601</v>
      </c>
      <c r="Q555" s="235"/>
      <c r="R555" s="375" t="n">
        <f aca="false">ROUND(M555/L555,2)</f>
        <v>19.68</v>
      </c>
      <c r="S555" s="394" t="s">
        <v>3991</v>
      </c>
      <c r="T555" s="395" t="s">
        <v>3711</v>
      </c>
    </row>
    <row r="556" customFormat="false" ht="31.5" hidden="false" customHeight="true" outlineLevel="0" collapsed="false">
      <c r="A556" s="345" t="n">
        <v>538</v>
      </c>
      <c r="B556" s="396" t="n">
        <v>6040</v>
      </c>
      <c r="C556" s="383" t="s">
        <v>3994</v>
      </c>
      <c r="D556" s="384"/>
      <c r="E556" s="385" t="s">
        <v>2360</v>
      </c>
      <c r="F556" s="397" t="s">
        <v>3995</v>
      </c>
      <c r="G556" s="387" t="str">
        <f aca="false">HYPERLINK("http://www.gardenbulbs.ru/images/summer_CL/thumbnails/"&amp;C556&amp;".jpg","фото")</f>
        <v>фото</v>
      </c>
      <c r="H556" s="388"/>
      <c r="I556" s="398" t="s">
        <v>3996</v>
      </c>
      <c r="J556" s="235" t="s">
        <v>2363</v>
      </c>
      <c r="K556" s="236" t="s">
        <v>289</v>
      </c>
      <c r="L556" s="390" t="n">
        <v>10</v>
      </c>
      <c r="M556" s="370" t="n">
        <v>217.4</v>
      </c>
      <c r="N556" s="392"/>
      <c r="O556" s="372" t="n">
        <f aca="false">IF(ISERROR(N556*M556),0,N556*M556)</f>
        <v>0</v>
      </c>
      <c r="P556" s="393" t="n">
        <v>4607109931042</v>
      </c>
      <c r="Q556" s="235"/>
      <c r="R556" s="375" t="n">
        <f aca="false">ROUND(M556/L556,2)</f>
        <v>21.74</v>
      </c>
      <c r="S556" s="394" t="s">
        <v>3994</v>
      </c>
      <c r="T556" s="395" t="s">
        <v>3711</v>
      </c>
    </row>
    <row r="557" customFormat="false" ht="31.5" hidden="false" customHeight="true" outlineLevel="0" collapsed="false">
      <c r="A557" s="345" t="n">
        <v>539</v>
      </c>
      <c r="B557" s="404" t="n">
        <v>2940</v>
      </c>
      <c r="C557" s="383" t="s">
        <v>3997</v>
      </c>
      <c r="D557" s="384"/>
      <c r="E557" s="416" t="s">
        <v>2360</v>
      </c>
      <c r="F557" s="406" t="s">
        <v>3998</v>
      </c>
      <c r="G557" s="387" t="str">
        <f aca="false">HYPERLINK("http://www.gardenbulbs.ru/images/summer_CL/thumbnails/"&amp;C557&amp;".jpg","фото")</f>
        <v>фото</v>
      </c>
      <c r="H557" s="388"/>
      <c r="I557" s="467" t="s">
        <v>3999</v>
      </c>
      <c r="J557" s="407" t="s">
        <v>2369</v>
      </c>
      <c r="K557" s="408" t="s">
        <v>289</v>
      </c>
      <c r="L557" s="403" t="n">
        <v>10</v>
      </c>
      <c r="M557" s="370" t="n">
        <v>188.5</v>
      </c>
      <c r="N557" s="392"/>
      <c r="O557" s="372" t="n">
        <f aca="false">IF(ISERROR(N557*M557),0,N557*M557)</f>
        <v>0</v>
      </c>
      <c r="P557" s="393" t="n">
        <v>4607109979242</v>
      </c>
      <c r="Q557" s="235"/>
      <c r="R557" s="375" t="n">
        <f aca="false">ROUND(M557/L557,2)</f>
        <v>18.85</v>
      </c>
      <c r="S557" s="394" t="s">
        <v>3997</v>
      </c>
      <c r="T557" s="395" t="s">
        <v>3711</v>
      </c>
    </row>
    <row r="558" customFormat="false" ht="31.5" hidden="false" customHeight="true" outlineLevel="0" collapsed="false">
      <c r="A558" s="345" t="n">
        <v>540</v>
      </c>
      <c r="B558" s="396" t="n">
        <v>3334</v>
      </c>
      <c r="C558" s="383" t="s">
        <v>4000</v>
      </c>
      <c r="D558" s="384"/>
      <c r="E558" s="385" t="s">
        <v>2360</v>
      </c>
      <c r="F558" s="386" t="s">
        <v>4001</v>
      </c>
      <c r="G558" s="387" t="str">
        <f aca="false">HYPERLINK("http://www.gardenbulbs.ru/images/summer_CL/thumbnails/"&amp;C558&amp;".jpg","фото")</f>
        <v>фото</v>
      </c>
      <c r="H558" s="388"/>
      <c r="I558" s="398" t="s">
        <v>4002</v>
      </c>
      <c r="J558" s="235" t="s">
        <v>2404</v>
      </c>
      <c r="K558" s="236" t="s">
        <v>289</v>
      </c>
      <c r="L558" s="390" t="n">
        <v>10</v>
      </c>
      <c r="M558" s="391" t="n">
        <v>163.8</v>
      </c>
      <c r="N558" s="392"/>
      <c r="O558" s="372" t="n">
        <f aca="false">IF(ISERROR(N558*M558),0,N558*M558)</f>
        <v>0</v>
      </c>
      <c r="P558" s="393" t="n">
        <v>4607109950388</v>
      </c>
      <c r="Q558" s="235"/>
      <c r="R558" s="375" t="n">
        <f aca="false">ROUND(M558/L558,2)</f>
        <v>16.38</v>
      </c>
      <c r="S558" s="394" t="s">
        <v>4000</v>
      </c>
      <c r="T558" s="395" t="s">
        <v>3711</v>
      </c>
    </row>
    <row r="559" customFormat="false" ht="31.5" hidden="false" customHeight="true" outlineLevel="0" collapsed="false">
      <c r="A559" s="345" t="n">
        <v>541</v>
      </c>
      <c r="B559" s="396" t="n">
        <v>2612</v>
      </c>
      <c r="C559" s="383" t="s">
        <v>4003</v>
      </c>
      <c r="D559" s="384"/>
      <c r="E559" s="385" t="s">
        <v>2360</v>
      </c>
      <c r="F559" s="386" t="s">
        <v>4004</v>
      </c>
      <c r="G559" s="387" t="str">
        <f aca="false">HYPERLINK("http://www.gardenbulbs.ru/images/summer_CL/thumbnails/"&amp;C559&amp;".jpg","фото")</f>
        <v>фото</v>
      </c>
      <c r="H559" s="388"/>
      <c r="I559" s="398" t="s">
        <v>4005</v>
      </c>
      <c r="J559" s="235" t="s">
        <v>2363</v>
      </c>
      <c r="K559" s="236" t="s">
        <v>289</v>
      </c>
      <c r="L559" s="390" t="n">
        <v>10</v>
      </c>
      <c r="M559" s="370" t="n">
        <v>147.3</v>
      </c>
      <c r="N559" s="392"/>
      <c r="O559" s="372" t="n">
        <f aca="false">IF(ISERROR(N559*M559),0,N559*M559)</f>
        <v>0</v>
      </c>
      <c r="P559" s="393" t="n">
        <v>4607109956380</v>
      </c>
      <c r="Q559" s="235"/>
      <c r="R559" s="375" t="n">
        <f aca="false">ROUND(M559/L559,2)</f>
        <v>14.73</v>
      </c>
      <c r="S559" s="394" t="s">
        <v>4003</v>
      </c>
      <c r="T559" s="395" t="s">
        <v>3711</v>
      </c>
    </row>
    <row r="560" customFormat="false" ht="31.5" hidden="false" customHeight="true" outlineLevel="0" collapsed="false">
      <c r="A560" s="345" t="n">
        <v>542</v>
      </c>
      <c r="B560" s="396" t="n">
        <v>11730</v>
      </c>
      <c r="C560" s="383" t="s">
        <v>4006</v>
      </c>
      <c r="D560" s="384"/>
      <c r="E560" s="418" t="s">
        <v>2360</v>
      </c>
      <c r="F560" s="411" t="s">
        <v>4007</v>
      </c>
      <c r="G560" s="365" t="str">
        <f aca="false">HYPERLINK("http://www.gardenbulbs.ru/images/summer_CL/thumbnails/"&amp;C560&amp;".jpg","фото")</f>
        <v>фото</v>
      </c>
      <c r="H560" s="412"/>
      <c r="I560" s="419" t="s">
        <v>4008</v>
      </c>
      <c r="J560" s="367" t="s">
        <v>2363</v>
      </c>
      <c r="K560" s="430" t="s">
        <v>289</v>
      </c>
      <c r="L560" s="390" t="n">
        <v>10</v>
      </c>
      <c r="M560" s="370" t="n">
        <v>240.1</v>
      </c>
      <c r="N560" s="392"/>
      <c r="O560" s="372" t="n">
        <f aca="false">IF(ISERROR(N560*M560),0,N560*M560)</f>
        <v>0</v>
      </c>
      <c r="P560" s="393" t="n">
        <v>4607109923290</v>
      </c>
      <c r="Q560" s="367" t="s">
        <v>226</v>
      </c>
      <c r="R560" s="375" t="n">
        <f aca="false">ROUND(M560/L560,2)</f>
        <v>24.01</v>
      </c>
      <c r="S560" s="394" t="s">
        <v>4006</v>
      </c>
      <c r="T560" s="395" t="s">
        <v>3711</v>
      </c>
    </row>
    <row r="561" customFormat="false" ht="31.5" hidden="false" customHeight="true" outlineLevel="0" collapsed="false">
      <c r="A561" s="345" t="n">
        <v>543</v>
      </c>
      <c r="B561" s="396" t="n">
        <v>11731</v>
      </c>
      <c r="C561" s="383" t="s">
        <v>4009</v>
      </c>
      <c r="D561" s="384"/>
      <c r="E561" s="418" t="s">
        <v>2360</v>
      </c>
      <c r="F561" s="411" t="s">
        <v>4010</v>
      </c>
      <c r="G561" s="365" t="str">
        <f aca="false">HYPERLINK("http://www.gardenbulbs.ru/images/summer_CL/thumbnails/"&amp;C561&amp;".jpg","фото")</f>
        <v>фото</v>
      </c>
      <c r="H561" s="412"/>
      <c r="I561" s="419" t="s">
        <v>2822</v>
      </c>
      <c r="J561" s="367" t="s">
        <v>2363</v>
      </c>
      <c r="K561" s="430" t="s">
        <v>289</v>
      </c>
      <c r="L561" s="390" t="n">
        <v>10</v>
      </c>
      <c r="M561" s="391" t="n">
        <v>186.5</v>
      </c>
      <c r="N561" s="392"/>
      <c r="O561" s="372" t="n">
        <f aca="false">IF(ISERROR(N561*M561),0,N561*M561)</f>
        <v>0</v>
      </c>
      <c r="P561" s="393" t="n">
        <v>4607109923283</v>
      </c>
      <c r="Q561" s="235" t="s">
        <v>226</v>
      </c>
      <c r="R561" s="375" t="n">
        <f aca="false">ROUND(M561/L561,2)</f>
        <v>18.65</v>
      </c>
      <c r="S561" s="394" t="s">
        <v>4009</v>
      </c>
      <c r="T561" s="395" t="s">
        <v>3711</v>
      </c>
    </row>
    <row r="562" customFormat="false" ht="31.5" hidden="false" customHeight="true" outlineLevel="0" collapsed="false">
      <c r="A562" s="345" t="n">
        <v>544</v>
      </c>
      <c r="B562" s="396" t="n">
        <v>3262</v>
      </c>
      <c r="C562" s="383" t="s">
        <v>4011</v>
      </c>
      <c r="D562" s="384"/>
      <c r="E562" s="385" t="s">
        <v>2360</v>
      </c>
      <c r="F562" s="386" t="s">
        <v>4012</v>
      </c>
      <c r="G562" s="387" t="str">
        <f aca="false">HYPERLINK("http://www.gardenbulbs.ru/images/summer_CL/thumbnails/"&amp;C562&amp;".jpg","фото")</f>
        <v>фото</v>
      </c>
      <c r="H562" s="387"/>
      <c r="I562" s="398" t="s">
        <v>4013</v>
      </c>
      <c r="J562" s="235" t="s">
        <v>2363</v>
      </c>
      <c r="K562" s="236" t="s">
        <v>289</v>
      </c>
      <c r="L562" s="390" t="n">
        <v>10</v>
      </c>
      <c r="M562" s="370" t="n">
        <v>182.3</v>
      </c>
      <c r="N562" s="392"/>
      <c r="O562" s="372" t="n">
        <f aca="false">IF(ISERROR(N562*M562),0,N562*M562)</f>
        <v>0</v>
      </c>
      <c r="P562" s="393" t="n">
        <v>4607109950531</v>
      </c>
      <c r="Q562" s="235"/>
      <c r="R562" s="375" t="n">
        <f aca="false">ROUND(M562/L562,2)</f>
        <v>18.23</v>
      </c>
      <c r="S562" s="394" t="s">
        <v>4011</v>
      </c>
      <c r="T562" s="395" t="s">
        <v>3711</v>
      </c>
    </row>
    <row r="563" customFormat="false" ht="31.5" hidden="false" customHeight="true" outlineLevel="0" collapsed="false">
      <c r="A563" s="345" t="n">
        <v>545</v>
      </c>
      <c r="B563" s="396" t="n">
        <v>895</v>
      </c>
      <c r="C563" s="383" t="s">
        <v>4014</v>
      </c>
      <c r="D563" s="384"/>
      <c r="E563" s="385" t="s">
        <v>2360</v>
      </c>
      <c r="F563" s="386" t="s">
        <v>4015</v>
      </c>
      <c r="G563" s="387" t="str">
        <f aca="false">HYPERLINK("http://www.gardenbulbs.ru/images/summer_CL/thumbnails/"&amp;C563&amp;".jpg","фото")</f>
        <v>фото</v>
      </c>
      <c r="H563" s="388"/>
      <c r="I563" s="398" t="s">
        <v>4016</v>
      </c>
      <c r="J563" s="235" t="s">
        <v>2363</v>
      </c>
      <c r="K563" s="236" t="s">
        <v>289</v>
      </c>
      <c r="L563" s="390" t="n">
        <v>8</v>
      </c>
      <c r="M563" s="391" t="n">
        <v>174.1</v>
      </c>
      <c r="N563" s="392"/>
      <c r="O563" s="372" t="n">
        <f aca="false">IF(ISERROR(N563*M563),0,N563*M563)</f>
        <v>0</v>
      </c>
      <c r="P563" s="393" t="n">
        <v>4607109956403</v>
      </c>
      <c r="Q563" s="235"/>
      <c r="R563" s="375" t="n">
        <f aca="false">ROUND(M563/L563,2)</f>
        <v>21.76</v>
      </c>
      <c r="S563" s="394" t="s">
        <v>4014</v>
      </c>
      <c r="T563" s="395" t="s">
        <v>3711</v>
      </c>
    </row>
    <row r="564" customFormat="false" ht="31.5" hidden="false" customHeight="true" outlineLevel="0" collapsed="false">
      <c r="A564" s="345" t="n">
        <v>546</v>
      </c>
      <c r="B564" s="396" t="n">
        <v>6041</v>
      </c>
      <c r="C564" s="383" t="s">
        <v>4017</v>
      </c>
      <c r="D564" s="384"/>
      <c r="E564" s="385" t="s">
        <v>2360</v>
      </c>
      <c r="F564" s="397" t="s">
        <v>4018</v>
      </c>
      <c r="G564" s="387" t="str">
        <f aca="false">HYPERLINK("http://www.gardenbulbs.ru/images/summer_CL/thumbnails/"&amp;C564&amp;".jpg","фото")</f>
        <v>фото</v>
      </c>
      <c r="H564" s="388"/>
      <c r="I564" s="398" t="s">
        <v>4019</v>
      </c>
      <c r="J564" s="235" t="s">
        <v>2363</v>
      </c>
      <c r="K564" s="236" t="s">
        <v>289</v>
      </c>
      <c r="L564" s="390" t="n">
        <v>10</v>
      </c>
      <c r="M564" s="370" t="n">
        <v>188.5</v>
      </c>
      <c r="N564" s="392"/>
      <c r="O564" s="372" t="n">
        <f aca="false">IF(ISERROR(N564*M564),0,N564*M564)</f>
        <v>0</v>
      </c>
      <c r="P564" s="393" t="n">
        <v>4607109931035</v>
      </c>
      <c r="Q564" s="235"/>
      <c r="R564" s="375" t="n">
        <f aca="false">ROUND(M564/L564,2)</f>
        <v>18.85</v>
      </c>
      <c r="S564" s="394" t="s">
        <v>4020</v>
      </c>
      <c r="T564" s="395" t="s">
        <v>3711</v>
      </c>
    </row>
    <row r="565" customFormat="false" ht="31.5" hidden="false" customHeight="true" outlineLevel="0" collapsed="false">
      <c r="A565" s="345" t="n">
        <v>547</v>
      </c>
      <c r="B565" s="396" t="n">
        <v>6042</v>
      </c>
      <c r="C565" s="383" t="s">
        <v>4021</v>
      </c>
      <c r="D565" s="384"/>
      <c r="E565" s="385" t="s">
        <v>2360</v>
      </c>
      <c r="F565" s="397" t="s">
        <v>4022</v>
      </c>
      <c r="G565" s="387" t="str">
        <f aca="false">HYPERLINK("http://www.gardenbulbs.ru/images/summer_CL/thumbnails/"&amp;C565&amp;".jpg","фото")</f>
        <v>фото</v>
      </c>
      <c r="H565" s="388"/>
      <c r="I565" s="398" t="s">
        <v>4023</v>
      </c>
      <c r="J565" s="235" t="s">
        <v>2363</v>
      </c>
      <c r="K565" s="236" t="s">
        <v>289</v>
      </c>
      <c r="L565" s="390" t="n">
        <v>10</v>
      </c>
      <c r="M565" s="370" t="n">
        <v>188.5</v>
      </c>
      <c r="N565" s="392"/>
      <c r="O565" s="372" t="n">
        <f aca="false">IF(ISERROR(N565*M565),0,N565*M565)</f>
        <v>0</v>
      </c>
      <c r="P565" s="393" t="n">
        <v>4607109931028</v>
      </c>
      <c r="Q565" s="235"/>
      <c r="R565" s="375" t="n">
        <f aca="false">ROUND(M565/L565,2)</f>
        <v>18.85</v>
      </c>
      <c r="S565" s="394" t="s">
        <v>4024</v>
      </c>
      <c r="T565" s="395" t="s">
        <v>3711</v>
      </c>
    </row>
    <row r="566" customFormat="false" ht="31.5" hidden="false" customHeight="true" outlineLevel="0" collapsed="false">
      <c r="A566" s="345" t="n">
        <v>548</v>
      </c>
      <c r="B566" s="396" t="n">
        <v>11736</v>
      </c>
      <c r="C566" s="383" t="s">
        <v>4025</v>
      </c>
      <c r="D566" s="384"/>
      <c r="E566" s="418" t="s">
        <v>2360</v>
      </c>
      <c r="F566" s="411" t="s">
        <v>4026</v>
      </c>
      <c r="G566" s="365" t="str">
        <f aca="false">HYPERLINK("http://www.gardenbulbs.ru/images/summer_CL/thumbnails/"&amp;C566&amp;".jpg","фото")</f>
        <v>фото</v>
      </c>
      <c r="H566" s="412"/>
      <c r="I566" s="419" t="s">
        <v>4027</v>
      </c>
      <c r="J566" s="367" t="s">
        <v>2363</v>
      </c>
      <c r="K566" s="430" t="s">
        <v>289</v>
      </c>
      <c r="L566" s="390" t="n">
        <v>10</v>
      </c>
      <c r="M566" s="370" t="n">
        <v>190.6</v>
      </c>
      <c r="N566" s="392"/>
      <c r="O566" s="372" t="n">
        <f aca="false">IF(ISERROR(N566*M566),0,N566*M566)</f>
        <v>0</v>
      </c>
      <c r="P566" s="393" t="n">
        <v>4607109923238</v>
      </c>
      <c r="Q566" s="235" t="s">
        <v>226</v>
      </c>
      <c r="R566" s="375" t="n">
        <f aca="false">ROUND(M566/L566,2)</f>
        <v>19.06</v>
      </c>
      <c r="S566" s="394" t="s">
        <v>4025</v>
      </c>
      <c r="T566" s="395" t="s">
        <v>3711</v>
      </c>
    </row>
    <row r="567" customFormat="false" ht="31.5" hidden="false" customHeight="true" outlineLevel="0" collapsed="false">
      <c r="A567" s="345" t="n">
        <v>549</v>
      </c>
      <c r="B567" s="359" t="n">
        <v>3311</v>
      </c>
      <c r="C567" s="383" t="s">
        <v>4028</v>
      </c>
      <c r="D567" s="384"/>
      <c r="E567" s="385" t="s">
        <v>2360</v>
      </c>
      <c r="F567" s="386" t="s">
        <v>4029</v>
      </c>
      <c r="G567" s="387" t="str">
        <f aca="false">HYPERLINK("http://www.gardenbulbs.ru/images/summer_CL/thumbnails/"&amp;C567&amp;".jpg","фото")</f>
        <v>фото</v>
      </c>
      <c r="H567" s="388"/>
      <c r="I567" s="398" t="s">
        <v>4030</v>
      </c>
      <c r="J567" s="235" t="s">
        <v>2363</v>
      </c>
      <c r="K567" s="236" t="s">
        <v>289</v>
      </c>
      <c r="L567" s="390" t="n">
        <v>10</v>
      </c>
      <c r="M567" s="370" t="n">
        <v>165.8</v>
      </c>
      <c r="N567" s="392"/>
      <c r="O567" s="372" t="n">
        <f aca="false">IF(ISERROR(N567*M567),0,N567*M567)</f>
        <v>0</v>
      </c>
      <c r="P567" s="393" t="n">
        <v>4607109950524</v>
      </c>
      <c r="Q567" s="235"/>
      <c r="R567" s="375" t="n">
        <f aca="false">ROUND(M567/L567,2)</f>
        <v>16.58</v>
      </c>
      <c r="S567" s="394" t="s">
        <v>4028</v>
      </c>
      <c r="T567" s="395" t="s">
        <v>3711</v>
      </c>
    </row>
    <row r="568" customFormat="false" ht="31.5" hidden="false" customHeight="true" outlineLevel="0" collapsed="false">
      <c r="A568" s="345" t="n">
        <v>550</v>
      </c>
      <c r="B568" s="396" t="n">
        <v>853</v>
      </c>
      <c r="C568" s="383" t="s">
        <v>4031</v>
      </c>
      <c r="D568" s="384"/>
      <c r="E568" s="385" t="s">
        <v>2360</v>
      </c>
      <c r="F568" s="386" t="s">
        <v>4032</v>
      </c>
      <c r="G568" s="387" t="str">
        <f aca="false">HYPERLINK("http://www.gardenbulbs.ru/images/summer_CL/thumbnails/"&amp;C568&amp;".jpg","фото")</f>
        <v>фото</v>
      </c>
      <c r="H568" s="388"/>
      <c r="I568" s="398" t="s">
        <v>4033</v>
      </c>
      <c r="J568" s="235" t="s">
        <v>2404</v>
      </c>
      <c r="K568" s="236" t="s">
        <v>289</v>
      </c>
      <c r="L568" s="390" t="n">
        <v>10</v>
      </c>
      <c r="M568" s="370" t="n">
        <v>176.1</v>
      </c>
      <c r="N568" s="392"/>
      <c r="O568" s="372" t="n">
        <f aca="false">IF(ISERROR(N568*M568),0,N568*M568)</f>
        <v>0</v>
      </c>
      <c r="P568" s="393" t="n">
        <v>4607109956625</v>
      </c>
      <c r="Q568" s="235"/>
      <c r="R568" s="375" t="n">
        <f aca="false">ROUND(M568/L568,2)</f>
        <v>17.61</v>
      </c>
      <c r="S568" s="394" t="s">
        <v>4031</v>
      </c>
      <c r="T568" s="395" t="s">
        <v>3711</v>
      </c>
    </row>
    <row r="569" customFormat="false" ht="31.5" hidden="false" customHeight="true" outlineLevel="0" collapsed="false">
      <c r="A569" s="345" t="n">
        <v>551</v>
      </c>
      <c r="B569" s="396" t="n">
        <v>7457</v>
      </c>
      <c r="C569" s="383" t="s">
        <v>4034</v>
      </c>
      <c r="D569" s="384"/>
      <c r="E569" s="385" t="s">
        <v>2360</v>
      </c>
      <c r="F569" s="386" t="s">
        <v>4035</v>
      </c>
      <c r="G569" s="387" t="str">
        <f aca="false">HYPERLINK("http://www.gardenbulbs.ru/images/summer_CL/thumbnails/"&amp;C569&amp;".jpg","фото")</f>
        <v>фото</v>
      </c>
      <c r="H569" s="388"/>
      <c r="I569" s="398" t="s">
        <v>4036</v>
      </c>
      <c r="J569" s="235" t="s">
        <v>2369</v>
      </c>
      <c r="K569" s="236" t="s">
        <v>289</v>
      </c>
      <c r="L569" s="390" t="n">
        <v>10</v>
      </c>
      <c r="M569" s="370" t="n">
        <v>217.4</v>
      </c>
      <c r="N569" s="392"/>
      <c r="O569" s="372" t="n">
        <f aca="false">IF(ISERROR(N569*M569),0,N569*M569)</f>
        <v>0</v>
      </c>
      <c r="P569" s="393" t="n">
        <v>4607109939062</v>
      </c>
      <c r="Q569" s="235"/>
      <c r="R569" s="375" t="n">
        <f aca="false">ROUND(M569/L569,2)</f>
        <v>21.74</v>
      </c>
      <c r="S569" s="394" t="s">
        <v>4034</v>
      </c>
      <c r="T569" s="395" t="s">
        <v>3711</v>
      </c>
    </row>
    <row r="570" customFormat="false" ht="51" hidden="false" customHeight="false" outlineLevel="0" collapsed="false">
      <c r="A570" s="345" t="n">
        <v>552</v>
      </c>
      <c r="B570" s="396" t="n">
        <v>11737</v>
      </c>
      <c r="C570" s="383" t="s">
        <v>4037</v>
      </c>
      <c r="D570" s="384"/>
      <c r="E570" s="418" t="s">
        <v>2360</v>
      </c>
      <c r="F570" s="411" t="s">
        <v>4038</v>
      </c>
      <c r="G570" s="365" t="str">
        <f aca="false">HYPERLINK("http://www.gardenbulbs.ru/images/summer_CL/thumbnails/"&amp;C570&amp;".jpg","фото")</f>
        <v>фото</v>
      </c>
      <c r="H570" s="412"/>
      <c r="I570" s="419" t="s">
        <v>4039</v>
      </c>
      <c r="J570" s="367" t="s">
        <v>2363</v>
      </c>
      <c r="K570" s="430" t="s">
        <v>289</v>
      </c>
      <c r="L570" s="390" t="n">
        <v>10</v>
      </c>
      <c r="M570" s="370" t="n">
        <v>151.4</v>
      </c>
      <c r="N570" s="392"/>
      <c r="O570" s="372" t="n">
        <f aca="false">IF(ISERROR(N570*M570),0,N570*M570)</f>
        <v>0</v>
      </c>
      <c r="P570" s="393" t="n">
        <v>4607109923221</v>
      </c>
      <c r="Q570" s="235" t="s">
        <v>226</v>
      </c>
      <c r="R570" s="375" t="n">
        <f aca="false">ROUND(M570/L570,2)</f>
        <v>15.14</v>
      </c>
      <c r="S570" s="394" t="s">
        <v>4037</v>
      </c>
      <c r="T570" s="395" t="s">
        <v>3711</v>
      </c>
    </row>
    <row r="571" customFormat="false" ht="25.5" hidden="false" customHeight="false" outlineLevel="0" collapsed="false">
      <c r="A571" s="345" t="n">
        <v>553</v>
      </c>
      <c r="B571" s="396" t="n">
        <v>3339</v>
      </c>
      <c r="C571" s="383" t="s">
        <v>4040</v>
      </c>
      <c r="D571" s="384"/>
      <c r="E571" s="385" t="s">
        <v>2360</v>
      </c>
      <c r="F571" s="386" t="s">
        <v>4041</v>
      </c>
      <c r="G571" s="387" t="str">
        <f aca="false">HYPERLINK("http://www.gardenbulbs.ru/images/summer_CL/thumbnails/"&amp;C571&amp;".jpg","фото")</f>
        <v>фото</v>
      </c>
      <c r="H571" s="388"/>
      <c r="I571" s="398" t="s">
        <v>4042</v>
      </c>
      <c r="J571" s="235" t="s">
        <v>2363</v>
      </c>
      <c r="K571" s="236" t="s">
        <v>289</v>
      </c>
      <c r="L571" s="390" t="n">
        <v>10</v>
      </c>
      <c r="M571" s="370" t="n">
        <v>196.8</v>
      </c>
      <c r="N571" s="392"/>
      <c r="O571" s="372" t="n">
        <f aca="false">IF(ISERROR(N571*M571),0,N571*M571)</f>
        <v>0</v>
      </c>
      <c r="P571" s="393" t="n">
        <v>4607109951552</v>
      </c>
      <c r="Q571" s="235"/>
      <c r="R571" s="375" t="n">
        <f aca="false">ROUND(M571/L571,2)</f>
        <v>19.68</v>
      </c>
      <c r="S571" s="394" t="s">
        <v>4040</v>
      </c>
      <c r="T571" s="395" t="s">
        <v>3711</v>
      </c>
    </row>
    <row r="572" customFormat="false" ht="25.5" hidden="false" customHeight="false" outlineLevel="0" collapsed="false">
      <c r="A572" s="345" t="n">
        <v>554</v>
      </c>
      <c r="B572" s="396" t="n">
        <v>11753</v>
      </c>
      <c r="C572" s="383" t="s">
        <v>4043</v>
      </c>
      <c r="D572" s="384"/>
      <c r="E572" s="418" t="s">
        <v>2360</v>
      </c>
      <c r="F572" s="411" t="s">
        <v>4044</v>
      </c>
      <c r="G572" s="365" t="str">
        <f aca="false">HYPERLINK("http://www.gardenbulbs.ru/images/summer_CL/thumbnails/"&amp;C572&amp;".jpg","фото")</f>
        <v>фото</v>
      </c>
      <c r="H572" s="412"/>
      <c r="I572" s="419" t="s">
        <v>4045</v>
      </c>
      <c r="J572" s="367" t="s">
        <v>2363</v>
      </c>
      <c r="K572" s="430" t="s">
        <v>289</v>
      </c>
      <c r="L572" s="390" t="n">
        <v>10</v>
      </c>
      <c r="M572" s="370" t="n">
        <v>203</v>
      </c>
      <c r="N572" s="392"/>
      <c r="O572" s="372" t="n">
        <f aca="false">IF(ISERROR(N572*M572),0,N572*M572)</f>
        <v>0</v>
      </c>
      <c r="P572" s="393" t="n">
        <v>4607109923061</v>
      </c>
      <c r="Q572" s="235" t="s">
        <v>226</v>
      </c>
      <c r="R572" s="375" t="n">
        <f aca="false">ROUND(M572/L572,2)</f>
        <v>20.3</v>
      </c>
      <c r="S572" s="394" t="s">
        <v>4043</v>
      </c>
      <c r="T572" s="395" t="s">
        <v>3711</v>
      </c>
    </row>
    <row r="573" customFormat="false" ht="51" hidden="false" customHeight="false" outlineLevel="0" collapsed="false">
      <c r="A573" s="345" t="n">
        <v>555</v>
      </c>
      <c r="B573" s="359" t="n">
        <v>7458</v>
      </c>
      <c r="C573" s="383" t="s">
        <v>4046</v>
      </c>
      <c r="D573" s="384"/>
      <c r="E573" s="385" t="s">
        <v>2360</v>
      </c>
      <c r="F573" s="386" t="s">
        <v>4047</v>
      </c>
      <c r="G573" s="387" t="str">
        <f aca="false">HYPERLINK("http://www.gardenbulbs.ru/images/summer_CL/thumbnails/"&amp;C573&amp;".jpg","фото")</f>
        <v>фото</v>
      </c>
      <c r="H573" s="388"/>
      <c r="I573" s="398" t="s">
        <v>4048</v>
      </c>
      <c r="J573" s="235" t="s">
        <v>2369</v>
      </c>
      <c r="K573" s="408" t="s">
        <v>289</v>
      </c>
      <c r="L573" s="390" t="n">
        <v>10</v>
      </c>
      <c r="M573" s="370" t="n">
        <v>219.5</v>
      </c>
      <c r="N573" s="392"/>
      <c r="O573" s="372" t="n">
        <f aca="false">IF(ISERROR(N573*M573),0,N573*M573)</f>
        <v>0</v>
      </c>
      <c r="P573" s="393" t="n">
        <v>4607109939055</v>
      </c>
      <c r="Q573" s="235"/>
      <c r="R573" s="375" t="n">
        <f aca="false">ROUND(M573/L573,2)</f>
        <v>21.95</v>
      </c>
      <c r="S573" s="394" t="s">
        <v>4046</v>
      </c>
      <c r="T573" s="395" t="s">
        <v>3711</v>
      </c>
    </row>
    <row r="574" customFormat="false" ht="26.25" hidden="false" customHeight="true" outlineLevel="0" collapsed="false">
      <c r="A574" s="345" t="n">
        <v>556</v>
      </c>
      <c r="B574" s="396" t="n">
        <v>11738</v>
      </c>
      <c r="C574" s="383" t="s">
        <v>4049</v>
      </c>
      <c r="D574" s="384"/>
      <c r="E574" s="418" t="s">
        <v>2360</v>
      </c>
      <c r="F574" s="411" t="s">
        <v>4050</v>
      </c>
      <c r="G574" s="365" t="str">
        <f aca="false">HYPERLINK("http://www.gardenbulbs.ru/images/summer_CL/thumbnails/"&amp;C574&amp;".jpg","фото")</f>
        <v>фото</v>
      </c>
      <c r="H574" s="412"/>
      <c r="I574" s="419" t="s">
        <v>390</v>
      </c>
      <c r="J574" s="367" t="s">
        <v>2404</v>
      </c>
      <c r="K574" s="430" t="s">
        <v>289</v>
      </c>
      <c r="L574" s="390" t="n">
        <v>10</v>
      </c>
      <c r="M574" s="370" t="n">
        <v>217.4</v>
      </c>
      <c r="N574" s="392"/>
      <c r="O574" s="372" t="n">
        <f aca="false">IF(ISERROR(N574*M574),0,N574*M574)</f>
        <v>0</v>
      </c>
      <c r="P574" s="393" t="n">
        <v>4607109923214</v>
      </c>
      <c r="Q574" s="235" t="s">
        <v>226</v>
      </c>
      <c r="R574" s="375" t="n">
        <f aca="false">ROUND(M574/L574,2)</f>
        <v>21.74</v>
      </c>
      <c r="S574" s="394" t="s">
        <v>4049</v>
      </c>
      <c r="T574" s="395" t="s">
        <v>3711</v>
      </c>
    </row>
    <row r="575" customFormat="false" ht="26.25" hidden="false" customHeight="true" outlineLevel="0" collapsed="false">
      <c r="A575" s="345" t="n">
        <v>557</v>
      </c>
      <c r="B575" s="396" t="n">
        <v>6044</v>
      </c>
      <c r="C575" s="383" t="s">
        <v>4051</v>
      </c>
      <c r="D575" s="384"/>
      <c r="E575" s="385" t="s">
        <v>2360</v>
      </c>
      <c r="F575" s="397" t="s">
        <v>4052</v>
      </c>
      <c r="G575" s="387" t="str">
        <f aca="false">HYPERLINK("http://www.gardenbulbs.ru/images/summer_CL/thumbnails/"&amp;C575&amp;".jpg","фото")</f>
        <v>фото</v>
      </c>
      <c r="H575" s="388"/>
      <c r="I575" s="398" t="s">
        <v>4053</v>
      </c>
      <c r="J575" s="235" t="s">
        <v>2363</v>
      </c>
      <c r="K575" s="408" t="s">
        <v>289</v>
      </c>
      <c r="L575" s="390" t="n">
        <v>10</v>
      </c>
      <c r="M575" s="370" t="n">
        <v>184.4</v>
      </c>
      <c r="N575" s="392"/>
      <c r="O575" s="372" t="n">
        <f aca="false">IF(ISERROR(N575*M575),0,N575*M575)</f>
        <v>0</v>
      </c>
      <c r="P575" s="393" t="n">
        <v>4607109931004</v>
      </c>
      <c r="Q575" s="367"/>
      <c r="R575" s="375" t="n">
        <f aca="false">ROUND(M575/L575,2)</f>
        <v>18.44</v>
      </c>
      <c r="S575" s="394" t="s">
        <v>4051</v>
      </c>
      <c r="T575" s="395" t="s">
        <v>3711</v>
      </c>
    </row>
    <row r="576" customFormat="false" ht="26.25" hidden="false" customHeight="true" outlineLevel="0" collapsed="false">
      <c r="A576" s="345" t="n">
        <v>558</v>
      </c>
      <c r="B576" s="396" t="n">
        <v>6699</v>
      </c>
      <c r="C576" s="383" t="s">
        <v>4054</v>
      </c>
      <c r="D576" s="384"/>
      <c r="E576" s="385" t="s">
        <v>2360</v>
      </c>
      <c r="F576" s="386" t="s">
        <v>4055</v>
      </c>
      <c r="G576" s="387" t="str">
        <f aca="false">HYPERLINK("http://www.gardenbulbs.ru/images/summer_CL/thumbnails/"&amp;C576&amp;".jpg","фото")</f>
        <v>фото</v>
      </c>
      <c r="H576" s="388"/>
      <c r="I576" s="398" t="s">
        <v>4056</v>
      </c>
      <c r="J576" s="235" t="s">
        <v>2369</v>
      </c>
      <c r="K576" s="236" t="s">
        <v>289</v>
      </c>
      <c r="L576" s="390" t="n">
        <v>10</v>
      </c>
      <c r="M576" s="370" t="n">
        <v>198.8</v>
      </c>
      <c r="N576" s="392"/>
      <c r="O576" s="372" t="n">
        <f aca="false">IF(ISERROR(N576*M576),0,N576*M576)</f>
        <v>0</v>
      </c>
      <c r="P576" s="393" t="n">
        <v>4607109943434</v>
      </c>
      <c r="Q576" s="235"/>
      <c r="R576" s="375" t="n">
        <f aca="false">ROUND(M576/L576,2)</f>
        <v>19.88</v>
      </c>
      <c r="S576" s="394" t="s">
        <v>4054</v>
      </c>
      <c r="T576" s="395" t="s">
        <v>3711</v>
      </c>
    </row>
    <row r="577" customFormat="false" ht="26.25" hidden="false" customHeight="true" outlineLevel="0" collapsed="false">
      <c r="A577" s="345" t="n">
        <v>559</v>
      </c>
      <c r="B577" s="396" t="n">
        <v>11739</v>
      </c>
      <c r="C577" s="383" t="s">
        <v>4057</v>
      </c>
      <c r="D577" s="384"/>
      <c r="E577" s="418" t="s">
        <v>2360</v>
      </c>
      <c r="F577" s="411" t="s">
        <v>4058</v>
      </c>
      <c r="G577" s="365" t="str">
        <f aca="false">HYPERLINK("http://www.gardenbulbs.ru/images/summer_CL/thumbnails/"&amp;C577&amp;".jpg","фото")</f>
        <v>фото</v>
      </c>
      <c r="H577" s="412"/>
      <c r="I577" s="419" t="s">
        <v>2813</v>
      </c>
      <c r="J577" s="367" t="s">
        <v>2363</v>
      </c>
      <c r="K577" s="430" t="s">
        <v>289</v>
      </c>
      <c r="L577" s="390" t="n">
        <v>10</v>
      </c>
      <c r="M577" s="370" t="n">
        <v>157.6</v>
      </c>
      <c r="N577" s="392"/>
      <c r="O577" s="372" t="n">
        <f aca="false">IF(ISERROR(N577*M577),0,N577*M577)</f>
        <v>0</v>
      </c>
      <c r="P577" s="393" t="n">
        <v>4607109923207</v>
      </c>
      <c r="Q577" s="235" t="s">
        <v>226</v>
      </c>
      <c r="R577" s="375" t="n">
        <f aca="false">ROUND(M577/L577,2)</f>
        <v>15.76</v>
      </c>
      <c r="S577" s="394" t="s">
        <v>4057</v>
      </c>
      <c r="T577" s="395" t="s">
        <v>3711</v>
      </c>
    </row>
    <row r="578" customFormat="false" ht="26.25" hidden="false" customHeight="true" outlineLevel="0" collapsed="false">
      <c r="A578" s="345" t="n">
        <v>560</v>
      </c>
      <c r="B578" s="359" t="n">
        <v>1760</v>
      </c>
      <c r="C578" s="383" t="s">
        <v>4059</v>
      </c>
      <c r="D578" s="384"/>
      <c r="E578" s="385" t="s">
        <v>2360</v>
      </c>
      <c r="F578" s="386" t="s">
        <v>4060</v>
      </c>
      <c r="G578" s="387" t="str">
        <f aca="false">HYPERLINK("http://www.gardenbulbs.ru/images/summer_CL/thumbnails/"&amp;C578&amp;".jpg","фото")</f>
        <v>фото</v>
      </c>
      <c r="H578" s="388"/>
      <c r="I578" s="398" t="s">
        <v>4061</v>
      </c>
      <c r="J578" s="235" t="s">
        <v>2363</v>
      </c>
      <c r="K578" s="236" t="s">
        <v>289</v>
      </c>
      <c r="L578" s="390" t="n">
        <v>10</v>
      </c>
      <c r="M578" s="391" t="n">
        <v>163.8</v>
      </c>
      <c r="N578" s="392"/>
      <c r="O578" s="372" t="n">
        <f aca="false">IF(ISERROR(N578*M578),0,N578*M578)</f>
        <v>0</v>
      </c>
      <c r="P578" s="393" t="n">
        <v>4607109979266</v>
      </c>
      <c r="Q578" s="235"/>
      <c r="R578" s="375" t="n">
        <f aca="false">ROUND(M578/L578,2)</f>
        <v>16.38</v>
      </c>
      <c r="S578" s="394" t="s">
        <v>4059</v>
      </c>
      <c r="T578" s="395" t="s">
        <v>3711</v>
      </c>
    </row>
    <row r="579" customFormat="false" ht="26.25" hidden="false" customHeight="true" outlineLevel="0" collapsed="false">
      <c r="A579" s="345" t="n">
        <v>561</v>
      </c>
      <c r="B579" s="396" t="n">
        <v>11734</v>
      </c>
      <c r="C579" s="383" t="s">
        <v>4062</v>
      </c>
      <c r="D579" s="384"/>
      <c r="E579" s="418" t="s">
        <v>2360</v>
      </c>
      <c r="F579" s="411" t="s">
        <v>4063</v>
      </c>
      <c r="G579" s="365" t="str">
        <f aca="false">HYPERLINK("http://www.gardenbulbs.ru/images/summer_CL/thumbnails/"&amp;C579&amp;".jpg","фото")</f>
        <v>фото</v>
      </c>
      <c r="H579" s="412"/>
      <c r="I579" s="419" t="s">
        <v>3999</v>
      </c>
      <c r="J579" s="367" t="s">
        <v>2363</v>
      </c>
      <c r="K579" s="430" t="s">
        <v>289</v>
      </c>
      <c r="L579" s="390" t="n">
        <v>10</v>
      </c>
      <c r="M579" s="391" t="n">
        <v>184.4</v>
      </c>
      <c r="N579" s="392"/>
      <c r="O579" s="372" t="n">
        <f aca="false">IF(ISERROR(N579*M579),0,N579*M579)</f>
        <v>0</v>
      </c>
      <c r="P579" s="393" t="n">
        <v>4607109923252</v>
      </c>
      <c r="Q579" s="235" t="s">
        <v>226</v>
      </c>
      <c r="R579" s="375" t="n">
        <f aca="false">ROUND(M579/L579,2)</f>
        <v>18.44</v>
      </c>
      <c r="S579" s="394" t="s">
        <v>4062</v>
      </c>
      <c r="T579" s="395" t="s">
        <v>3711</v>
      </c>
    </row>
    <row r="580" customFormat="false" ht="26.25" hidden="false" customHeight="true" outlineLevel="0" collapsed="false">
      <c r="A580" s="345" t="n">
        <v>562</v>
      </c>
      <c r="B580" s="396" t="n">
        <v>3328</v>
      </c>
      <c r="C580" s="383" t="s">
        <v>4064</v>
      </c>
      <c r="D580" s="384"/>
      <c r="E580" s="385" t="s">
        <v>2360</v>
      </c>
      <c r="F580" s="386" t="s">
        <v>4065</v>
      </c>
      <c r="G580" s="387" t="str">
        <f aca="false">HYPERLINK("http://www.gardenbulbs.ru/images/summer_CL/thumbnails/"&amp;C580&amp;".jpg","фото")</f>
        <v>фото</v>
      </c>
      <c r="H580" s="388"/>
      <c r="I580" s="398" t="s">
        <v>4066</v>
      </c>
      <c r="J580" s="235" t="s">
        <v>2363</v>
      </c>
      <c r="K580" s="236" t="s">
        <v>289</v>
      </c>
      <c r="L580" s="390" t="n">
        <v>10</v>
      </c>
      <c r="M580" s="370" t="n">
        <v>165.8</v>
      </c>
      <c r="N580" s="392"/>
      <c r="O580" s="372" t="n">
        <f aca="false">IF(ISERROR(N580*M580),0,N580*M580)</f>
        <v>0</v>
      </c>
      <c r="P580" s="393" t="n">
        <v>4607109950401</v>
      </c>
      <c r="Q580" s="235"/>
      <c r="R580" s="375" t="n">
        <f aca="false">ROUND(M580/L580,2)</f>
        <v>16.58</v>
      </c>
      <c r="S580" s="394" t="s">
        <v>4064</v>
      </c>
      <c r="T580" s="395" t="s">
        <v>3711</v>
      </c>
    </row>
    <row r="581" customFormat="false" ht="51" hidden="false" customHeight="false" outlineLevel="0" collapsed="false">
      <c r="A581" s="345" t="n">
        <v>563</v>
      </c>
      <c r="B581" s="396" t="n">
        <v>2421</v>
      </c>
      <c r="C581" s="383" t="s">
        <v>4067</v>
      </c>
      <c r="D581" s="384"/>
      <c r="E581" s="385" t="s">
        <v>2360</v>
      </c>
      <c r="F581" s="386" t="s">
        <v>4068</v>
      </c>
      <c r="G581" s="387" t="str">
        <f aca="false">HYPERLINK("http://www.gardenbulbs.ru/images/summer_CL/thumbnails/"&amp;C581&amp;".jpg","фото")</f>
        <v>фото</v>
      </c>
      <c r="H581" s="388"/>
      <c r="I581" s="398" t="s">
        <v>4069</v>
      </c>
      <c r="J581" s="235" t="s">
        <v>2363</v>
      </c>
      <c r="K581" s="236" t="s">
        <v>289</v>
      </c>
      <c r="L581" s="390" t="n">
        <v>10</v>
      </c>
      <c r="M581" s="370" t="n">
        <v>225.7</v>
      </c>
      <c r="N581" s="392"/>
      <c r="O581" s="372" t="n">
        <f aca="false">IF(ISERROR(N581*M581),0,N581*M581)</f>
        <v>0</v>
      </c>
      <c r="P581" s="393" t="n">
        <v>4607109966914</v>
      </c>
      <c r="Q581" s="235"/>
      <c r="R581" s="375" t="n">
        <f aca="false">ROUND(M581/L581,2)</f>
        <v>22.57</v>
      </c>
      <c r="S581" s="394" t="s">
        <v>4067</v>
      </c>
      <c r="T581" s="395" t="s">
        <v>3711</v>
      </c>
    </row>
    <row r="582" customFormat="false" ht="25.5" hidden="false" customHeight="false" outlineLevel="0" collapsed="false">
      <c r="A582" s="345" t="n">
        <v>564</v>
      </c>
      <c r="B582" s="396" t="n">
        <v>7459</v>
      </c>
      <c r="C582" s="383" t="s">
        <v>4070</v>
      </c>
      <c r="D582" s="384"/>
      <c r="E582" s="385" t="s">
        <v>2360</v>
      </c>
      <c r="F582" s="386" t="s">
        <v>4071</v>
      </c>
      <c r="G582" s="387" t="str">
        <f aca="false">HYPERLINK("http://www.gardenbulbs.ru/images/summer_CL/thumbnails/"&amp;C582&amp;".jpg","фото")</f>
        <v>фото</v>
      </c>
      <c r="H582" s="388"/>
      <c r="I582" s="398" t="s">
        <v>4072</v>
      </c>
      <c r="J582" s="235" t="s">
        <v>2369</v>
      </c>
      <c r="K582" s="236" t="s">
        <v>289</v>
      </c>
      <c r="L582" s="390" t="n">
        <v>10</v>
      </c>
      <c r="M582" s="370" t="n">
        <v>180.3</v>
      </c>
      <c r="N582" s="392"/>
      <c r="O582" s="372" t="n">
        <f aca="false">IF(ISERROR(N582*M582),0,N582*M582)</f>
        <v>0</v>
      </c>
      <c r="P582" s="393" t="n">
        <v>4607109939048</v>
      </c>
      <c r="Q582" s="235"/>
      <c r="R582" s="375" t="n">
        <f aca="false">ROUND(M582/L582,2)</f>
        <v>18.03</v>
      </c>
      <c r="S582" s="394" t="s">
        <v>4070</v>
      </c>
      <c r="T582" s="395" t="s">
        <v>3711</v>
      </c>
    </row>
    <row r="583" customFormat="false" ht="25.5" hidden="false" customHeight="false" outlineLevel="0" collapsed="false">
      <c r="A583" s="345" t="n">
        <v>565</v>
      </c>
      <c r="B583" s="396" t="n">
        <v>11735</v>
      </c>
      <c r="C583" s="383" t="s">
        <v>4073</v>
      </c>
      <c r="D583" s="384"/>
      <c r="E583" s="418" t="s">
        <v>2360</v>
      </c>
      <c r="F583" s="411" t="s">
        <v>4074</v>
      </c>
      <c r="G583" s="365" t="str">
        <f aca="false">HYPERLINK("http://www.gardenbulbs.ru/images/summer_CL/thumbnails/"&amp;C583&amp;".jpg","фото")</f>
        <v>фото</v>
      </c>
      <c r="H583" s="412"/>
      <c r="I583" s="419" t="s">
        <v>4075</v>
      </c>
      <c r="J583" s="367" t="s">
        <v>2369</v>
      </c>
      <c r="K583" s="430" t="s">
        <v>289</v>
      </c>
      <c r="L583" s="390" t="n">
        <v>10</v>
      </c>
      <c r="M583" s="370" t="n">
        <v>167.9</v>
      </c>
      <c r="N583" s="392"/>
      <c r="O583" s="372" t="n">
        <f aca="false">IF(ISERROR(N583*M583),0,N583*M583)</f>
        <v>0</v>
      </c>
      <c r="P583" s="393" t="n">
        <v>4607109923245</v>
      </c>
      <c r="Q583" s="235" t="s">
        <v>226</v>
      </c>
      <c r="R583" s="375" t="n">
        <f aca="false">ROUND(M583/L583,2)</f>
        <v>16.79</v>
      </c>
      <c r="S583" s="394" t="s">
        <v>4073</v>
      </c>
      <c r="T583" s="395" t="s">
        <v>3711</v>
      </c>
    </row>
    <row r="584" customFormat="false" ht="15.75" hidden="false" customHeight="false" outlineLevel="0" collapsed="false">
      <c r="A584" s="345" t="n">
        <v>566</v>
      </c>
      <c r="B584" s="396" t="n">
        <v>1942</v>
      </c>
      <c r="C584" s="383" t="s">
        <v>4076</v>
      </c>
      <c r="D584" s="384"/>
      <c r="E584" s="385" t="s">
        <v>2360</v>
      </c>
      <c r="F584" s="386" t="s">
        <v>4077</v>
      </c>
      <c r="G584" s="387" t="str">
        <f aca="false">HYPERLINK("http://www.gardenbulbs.ru/images/summer_CL/thumbnails/"&amp;C584&amp;".jpg","фото")</f>
        <v>фото</v>
      </c>
      <c r="H584" s="388"/>
      <c r="I584" s="398" t="s">
        <v>4078</v>
      </c>
      <c r="J584" s="235" t="s">
        <v>2363</v>
      </c>
      <c r="K584" s="236" t="s">
        <v>289</v>
      </c>
      <c r="L584" s="390" t="n">
        <v>10</v>
      </c>
      <c r="M584" s="391" t="n">
        <v>205</v>
      </c>
      <c r="N584" s="392"/>
      <c r="O584" s="372" t="n">
        <f aca="false">IF(ISERROR(N584*M584),0,N584*M584)</f>
        <v>0</v>
      </c>
      <c r="P584" s="393" t="n">
        <v>4607109985588</v>
      </c>
      <c r="Q584" s="235"/>
      <c r="R584" s="375" t="n">
        <f aca="false">ROUND(M584/L584,2)</f>
        <v>20.5</v>
      </c>
      <c r="S584" s="394" t="s">
        <v>4076</v>
      </c>
      <c r="T584" s="395" t="s">
        <v>3711</v>
      </c>
    </row>
    <row r="585" customFormat="false" ht="25.5" hidden="false" customHeight="false" outlineLevel="0" collapsed="false">
      <c r="A585" s="345" t="n">
        <v>567</v>
      </c>
      <c r="B585" s="396" t="n">
        <v>3342</v>
      </c>
      <c r="C585" s="383" t="s">
        <v>4079</v>
      </c>
      <c r="D585" s="384"/>
      <c r="E585" s="385" t="s">
        <v>2360</v>
      </c>
      <c r="F585" s="386" t="s">
        <v>4080</v>
      </c>
      <c r="G585" s="387" t="str">
        <f aca="false">HYPERLINK("http://www.gardenbulbs.ru/images/summer_CL/thumbnails/"&amp;C585&amp;".jpg","фото")</f>
        <v>фото</v>
      </c>
      <c r="H585" s="387"/>
      <c r="I585" s="398" t="s">
        <v>4081</v>
      </c>
      <c r="J585" s="235" t="s">
        <v>2404</v>
      </c>
      <c r="K585" s="236" t="s">
        <v>289</v>
      </c>
      <c r="L585" s="390" t="n">
        <v>10</v>
      </c>
      <c r="M585" s="370" t="n">
        <v>137</v>
      </c>
      <c r="N585" s="392"/>
      <c r="O585" s="372" t="n">
        <f aca="false">IF(ISERROR(N585*M585),0,N585*M585)</f>
        <v>0</v>
      </c>
      <c r="P585" s="393" t="n">
        <v>4607109950937</v>
      </c>
      <c r="Q585" s="235"/>
      <c r="R585" s="375" t="n">
        <f aca="false">ROUND(M585/L585,2)</f>
        <v>13.7</v>
      </c>
      <c r="S585" s="394" t="s">
        <v>4079</v>
      </c>
      <c r="T585" s="395" t="s">
        <v>3711</v>
      </c>
    </row>
    <row r="586" customFormat="false" ht="15.75" hidden="false" customHeight="false" outlineLevel="0" collapsed="false">
      <c r="A586" s="345" t="n">
        <v>568</v>
      </c>
      <c r="B586" s="396" t="n">
        <v>3411</v>
      </c>
      <c r="C586" s="383" t="s">
        <v>4082</v>
      </c>
      <c r="D586" s="384"/>
      <c r="E586" s="385" t="s">
        <v>2360</v>
      </c>
      <c r="F586" s="386" t="s">
        <v>4083</v>
      </c>
      <c r="G586" s="387" t="str">
        <f aca="false">HYPERLINK("http://www.gardenbulbs.ru/images/summer_CL/thumbnails/"&amp;C586&amp;".jpg","фото")</f>
        <v>фото</v>
      </c>
      <c r="H586" s="388"/>
      <c r="I586" s="398" t="s">
        <v>4084</v>
      </c>
      <c r="J586" s="235" t="s">
        <v>2369</v>
      </c>
      <c r="K586" s="236" t="s">
        <v>289</v>
      </c>
      <c r="L586" s="390" t="n">
        <v>10</v>
      </c>
      <c r="M586" s="391" t="n">
        <v>184.4</v>
      </c>
      <c r="N586" s="392"/>
      <c r="O586" s="372" t="n">
        <f aca="false">IF(ISERROR(N586*M586),0,N586*M586)</f>
        <v>0</v>
      </c>
      <c r="P586" s="393" t="n">
        <v>4607109950500</v>
      </c>
      <c r="Q586" s="367"/>
      <c r="R586" s="375" t="n">
        <f aca="false">ROUND(M586/L586,2)</f>
        <v>18.44</v>
      </c>
      <c r="S586" s="394" t="s">
        <v>4082</v>
      </c>
      <c r="T586" s="395" t="s">
        <v>3711</v>
      </c>
    </row>
    <row r="587" customFormat="false" ht="25.5" hidden="false" customHeight="false" outlineLevel="0" collapsed="false">
      <c r="A587" s="345" t="n">
        <v>569</v>
      </c>
      <c r="B587" s="396" t="n">
        <v>2419</v>
      </c>
      <c r="C587" s="383" t="s">
        <v>4085</v>
      </c>
      <c r="D587" s="384"/>
      <c r="E587" s="385" t="s">
        <v>2360</v>
      </c>
      <c r="F587" s="386" t="s">
        <v>4086</v>
      </c>
      <c r="G587" s="387" t="str">
        <f aca="false">HYPERLINK("http://www.gardenbulbs.ru/images/summer_CL/thumbnails/"&amp;C587&amp;".jpg","фото")</f>
        <v>фото</v>
      </c>
      <c r="H587" s="388"/>
      <c r="I587" s="398" t="s">
        <v>4087</v>
      </c>
      <c r="J587" s="235" t="s">
        <v>2404</v>
      </c>
      <c r="K587" s="236" t="s">
        <v>289</v>
      </c>
      <c r="L587" s="390" t="n">
        <v>10</v>
      </c>
      <c r="M587" s="370" t="n">
        <v>188.5</v>
      </c>
      <c r="N587" s="392"/>
      <c r="O587" s="372" t="n">
        <f aca="false">IF(ISERROR(N587*M587),0,N587*M587)</f>
        <v>0</v>
      </c>
      <c r="P587" s="393" t="n">
        <v>4607109966662</v>
      </c>
      <c r="Q587" s="235"/>
      <c r="R587" s="375" t="n">
        <f aca="false">ROUND(M587/L587,2)</f>
        <v>18.85</v>
      </c>
      <c r="S587" s="394" t="s">
        <v>4085</v>
      </c>
      <c r="T587" s="395" t="s">
        <v>3711</v>
      </c>
    </row>
    <row r="588" customFormat="false" ht="38.25" hidden="false" customHeight="false" outlineLevel="0" collapsed="false">
      <c r="A588" s="345" t="n">
        <v>570</v>
      </c>
      <c r="B588" s="396" t="n">
        <v>11751</v>
      </c>
      <c r="C588" s="383" t="s">
        <v>4088</v>
      </c>
      <c r="D588" s="384"/>
      <c r="E588" s="418" t="s">
        <v>2360</v>
      </c>
      <c r="F588" s="411" t="s">
        <v>4089</v>
      </c>
      <c r="G588" s="365" t="str">
        <f aca="false">HYPERLINK("http://www.gardenbulbs.ru/images/summer_CL/thumbnails/"&amp;C588&amp;".jpg","фото")</f>
        <v>фото</v>
      </c>
      <c r="H588" s="412"/>
      <c r="I588" s="419" t="s">
        <v>4090</v>
      </c>
      <c r="J588" s="367" t="s">
        <v>2363</v>
      </c>
      <c r="K588" s="430" t="s">
        <v>289</v>
      </c>
      <c r="L588" s="390" t="n">
        <v>10</v>
      </c>
      <c r="M588" s="370" t="n">
        <v>184.4</v>
      </c>
      <c r="N588" s="392"/>
      <c r="O588" s="372" t="n">
        <f aca="false">IF(ISERROR(N588*M588),0,N588*M588)</f>
        <v>0</v>
      </c>
      <c r="P588" s="393" t="n">
        <v>4607109923085</v>
      </c>
      <c r="Q588" s="235" t="s">
        <v>226</v>
      </c>
      <c r="R588" s="375" t="n">
        <f aca="false">ROUND(M588/L588,2)</f>
        <v>18.44</v>
      </c>
      <c r="S588" s="394" t="s">
        <v>4088</v>
      </c>
      <c r="T588" s="395" t="s">
        <v>3711</v>
      </c>
    </row>
    <row r="589" customFormat="false" ht="15.75" hidden="false" customHeight="false" outlineLevel="0" collapsed="false">
      <c r="A589" s="345" t="n">
        <v>571</v>
      </c>
      <c r="B589" s="396" t="n">
        <v>3393</v>
      </c>
      <c r="C589" s="383" t="s">
        <v>4091</v>
      </c>
      <c r="D589" s="384"/>
      <c r="E589" s="385" t="s">
        <v>2360</v>
      </c>
      <c r="F589" s="386" t="s">
        <v>4092</v>
      </c>
      <c r="G589" s="387" t="str">
        <f aca="false">HYPERLINK("http://www.gardenbulbs.ru/images/summer_CL/thumbnails/"&amp;C589&amp;".jpg","фото")</f>
        <v>фото</v>
      </c>
      <c r="H589" s="388"/>
      <c r="I589" s="398" t="s">
        <v>4093</v>
      </c>
      <c r="J589" s="235" t="s">
        <v>2363</v>
      </c>
      <c r="K589" s="236" t="s">
        <v>289</v>
      </c>
      <c r="L589" s="390" t="n">
        <v>10</v>
      </c>
      <c r="M589" s="370" t="n">
        <v>147.3</v>
      </c>
      <c r="N589" s="392"/>
      <c r="O589" s="372" t="n">
        <f aca="false">IF(ISERROR(N589*M589),0,N589*M589)</f>
        <v>0</v>
      </c>
      <c r="P589" s="393" t="n">
        <v>4607109950494</v>
      </c>
      <c r="Q589" s="235"/>
      <c r="R589" s="375" t="n">
        <f aca="false">ROUND(M589/L589,2)</f>
        <v>14.73</v>
      </c>
      <c r="S589" s="394" t="s">
        <v>4091</v>
      </c>
      <c r="T589" s="395" t="s">
        <v>3711</v>
      </c>
    </row>
    <row r="590" customFormat="false" ht="25.5" hidden="false" customHeight="false" outlineLevel="0" collapsed="false">
      <c r="A590" s="345" t="n">
        <v>572</v>
      </c>
      <c r="B590" s="396" t="n">
        <v>11752</v>
      </c>
      <c r="C590" s="383" t="s">
        <v>4094</v>
      </c>
      <c r="D590" s="384"/>
      <c r="E590" s="418" t="s">
        <v>2360</v>
      </c>
      <c r="F590" s="411" t="s">
        <v>4095</v>
      </c>
      <c r="G590" s="365" t="str">
        <f aca="false">HYPERLINK("http://www.gardenbulbs.ru/images/summer_CL/thumbnails/"&amp;C590&amp;".jpg","фото")</f>
        <v>фото</v>
      </c>
      <c r="H590" s="412"/>
      <c r="I590" s="419" t="s">
        <v>4096</v>
      </c>
      <c r="J590" s="367" t="s">
        <v>2363</v>
      </c>
      <c r="K590" s="430" t="s">
        <v>289</v>
      </c>
      <c r="L590" s="390" t="n">
        <v>10</v>
      </c>
      <c r="M590" s="370" t="n">
        <v>194.7</v>
      </c>
      <c r="N590" s="392"/>
      <c r="O590" s="372" t="n">
        <f aca="false">IF(ISERROR(N590*M590),0,N590*M590)</f>
        <v>0</v>
      </c>
      <c r="P590" s="393" t="n">
        <v>4607109923078</v>
      </c>
      <c r="Q590" s="367" t="s">
        <v>226</v>
      </c>
      <c r="R590" s="375" t="n">
        <f aca="false">ROUND(M590/L590,2)</f>
        <v>19.47</v>
      </c>
      <c r="S590" s="394" t="s">
        <v>4094</v>
      </c>
      <c r="T590" s="395" t="s">
        <v>3711</v>
      </c>
    </row>
    <row r="591" customFormat="false" ht="38.25" hidden="false" customHeight="false" outlineLevel="0" collapsed="false">
      <c r="A591" s="345" t="n">
        <v>573</v>
      </c>
      <c r="B591" s="396" t="n">
        <v>3329</v>
      </c>
      <c r="C591" s="383" t="s">
        <v>4097</v>
      </c>
      <c r="D591" s="384"/>
      <c r="E591" s="385" t="s">
        <v>2360</v>
      </c>
      <c r="F591" s="386" t="s">
        <v>4098</v>
      </c>
      <c r="G591" s="387" t="str">
        <f aca="false">HYPERLINK("http://www.gardenbulbs.ru/images/summer_CL/thumbnails/"&amp;C591&amp;".jpg","фото")</f>
        <v>фото</v>
      </c>
      <c r="H591" s="387"/>
      <c r="I591" s="398" t="s">
        <v>4099</v>
      </c>
      <c r="J591" s="235" t="s">
        <v>2363</v>
      </c>
      <c r="K591" s="236" t="s">
        <v>289</v>
      </c>
      <c r="L591" s="390" t="n">
        <v>10</v>
      </c>
      <c r="M591" s="370" t="n">
        <v>126.6</v>
      </c>
      <c r="N591" s="392"/>
      <c r="O591" s="372" t="n">
        <f aca="false">IF(ISERROR(N591*M591),0,N591*M591)</f>
        <v>0</v>
      </c>
      <c r="P591" s="393" t="n">
        <v>4607109951316</v>
      </c>
      <c r="Q591" s="235"/>
      <c r="R591" s="375" t="n">
        <f aca="false">ROUND(M591/L591,2)</f>
        <v>12.66</v>
      </c>
      <c r="S591" s="394" t="s">
        <v>4097</v>
      </c>
      <c r="T591" s="395" t="s">
        <v>3711</v>
      </c>
    </row>
    <row r="592" customFormat="false" ht="27.75" hidden="false" customHeight="true" outlineLevel="0" collapsed="false">
      <c r="A592" s="345" t="n">
        <v>574</v>
      </c>
      <c r="B592" s="396" t="n">
        <v>6047</v>
      </c>
      <c r="C592" s="383" t="s">
        <v>4100</v>
      </c>
      <c r="D592" s="384"/>
      <c r="E592" s="385" t="s">
        <v>2360</v>
      </c>
      <c r="F592" s="397" t="s">
        <v>4101</v>
      </c>
      <c r="G592" s="387" t="str">
        <f aca="false">HYPERLINK("http://www.gardenbulbs.ru/images/summer_CL/thumbnails/"&amp;C592&amp;".jpg","фото")</f>
        <v>фото</v>
      </c>
      <c r="H592" s="388"/>
      <c r="I592" s="398" t="s">
        <v>4102</v>
      </c>
      <c r="J592" s="235" t="s">
        <v>2363</v>
      </c>
      <c r="K592" s="408" t="s">
        <v>289</v>
      </c>
      <c r="L592" s="390" t="n">
        <v>10</v>
      </c>
      <c r="M592" s="370" t="n">
        <v>205</v>
      </c>
      <c r="N592" s="392"/>
      <c r="O592" s="372" t="n">
        <f aca="false">IF(ISERROR(N592*M592),0,N592*M592)</f>
        <v>0</v>
      </c>
      <c r="P592" s="393" t="n">
        <v>4607109930977</v>
      </c>
      <c r="Q592" s="235"/>
      <c r="R592" s="375" t="n">
        <f aca="false">ROUND(M592/L592,2)</f>
        <v>20.5</v>
      </c>
      <c r="S592" s="394" t="s">
        <v>4100</v>
      </c>
      <c r="T592" s="395" t="s">
        <v>3711</v>
      </c>
    </row>
    <row r="593" customFormat="false" ht="15.75" hidden="false" customHeight="false" outlineLevel="0" collapsed="false">
      <c r="A593" s="345" t="n">
        <v>575</v>
      </c>
      <c r="B593" s="396" t="n">
        <v>6685</v>
      </c>
      <c r="C593" s="383" t="s">
        <v>4103</v>
      </c>
      <c r="D593" s="384" t="s">
        <v>4104</v>
      </c>
      <c r="E593" s="416" t="s">
        <v>2360</v>
      </c>
      <c r="F593" s="386" t="s">
        <v>4105</v>
      </c>
      <c r="G593" s="387" t="str">
        <f aca="false">HYPERLINK("http://www.gardenbulbs.ru/images/summer_CL/thumbnails/"&amp;C593&amp;".jpg","фото")</f>
        <v>фото</v>
      </c>
      <c r="H593" s="387" t="str">
        <f aca="false">HYPERLINK("http://www.gardenbulbs.ru/images/summer_CL/thumbnails/"&amp;D593&amp;".jpg","фото")</f>
        <v>фото</v>
      </c>
      <c r="I593" s="398" t="s">
        <v>4106</v>
      </c>
      <c r="J593" s="235" t="s">
        <v>2369</v>
      </c>
      <c r="K593" s="408" t="s">
        <v>289</v>
      </c>
      <c r="L593" s="390" t="n">
        <v>10</v>
      </c>
      <c r="M593" s="391" t="n">
        <v>163.8</v>
      </c>
      <c r="N593" s="392"/>
      <c r="O593" s="372" t="n">
        <f aca="false">IF(ISERROR(N593*M593),0,N593*M593)</f>
        <v>0</v>
      </c>
      <c r="P593" s="393" t="n">
        <v>4607109943298</v>
      </c>
      <c r="Q593" s="235"/>
      <c r="R593" s="375" t="n">
        <f aca="false">ROUND(M593/L593,2)</f>
        <v>16.38</v>
      </c>
      <c r="S593" s="394" t="s">
        <v>4107</v>
      </c>
      <c r="T593" s="395" t="s">
        <v>3711</v>
      </c>
    </row>
    <row r="594" customFormat="false" ht="25.5" hidden="false" customHeight="false" outlineLevel="0" collapsed="false">
      <c r="A594" s="345" t="n">
        <v>576</v>
      </c>
      <c r="B594" s="396" t="n">
        <v>1392</v>
      </c>
      <c r="C594" s="383" t="s">
        <v>4108</v>
      </c>
      <c r="D594" s="384"/>
      <c r="E594" s="385" t="s">
        <v>2360</v>
      </c>
      <c r="F594" s="386" t="s">
        <v>4109</v>
      </c>
      <c r="G594" s="387" t="str">
        <f aca="false">HYPERLINK("http://www.gardenbulbs.ru/images/summer_CL/thumbnails/"&amp;C594&amp;".jpg","фото")</f>
        <v>фото</v>
      </c>
      <c r="H594" s="387"/>
      <c r="I594" s="398" t="s">
        <v>4110</v>
      </c>
      <c r="J594" s="235" t="s">
        <v>2363</v>
      </c>
      <c r="K594" s="236" t="s">
        <v>289</v>
      </c>
      <c r="L594" s="390" t="n">
        <v>10</v>
      </c>
      <c r="M594" s="370" t="n">
        <v>172</v>
      </c>
      <c r="N594" s="392"/>
      <c r="O594" s="372" t="n">
        <f aca="false">IF(ISERROR(N594*M594),0,N594*M594)</f>
        <v>0</v>
      </c>
      <c r="P594" s="393" t="n">
        <v>4607109963067</v>
      </c>
      <c r="Q594" s="235"/>
      <c r="R594" s="375" t="n">
        <f aca="false">ROUND(M594/L594,2)</f>
        <v>17.2</v>
      </c>
      <c r="S594" s="394" t="s">
        <v>4108</v>
      </c>
      <c r="T594" s="395" t="s">
        <v>3711</v>
      </c>
    </row>
    <row r="595" customFormat="false" ht="26.25" hidden="false" customHeight="true" outlineLevel="0" collapsed="false">
      <c r="A595" s="345" t="n">
        <v>577</v>
      </c>
      <c r="B595" s="359" t="n">
        <v>1479</v>
      </c>
      <c r="C595" s="383" t="s">
        <v>4111</v>
      </c>
      <c r="D595" s="384"/>
      <c r="E595" s="385" t="s">
        <v>2360</v>
      </c>
      <c r="F595" s="386" t="s">
        <v>4112</v>
      </c>
      <c r="G595" s="387" t="str">
        <f aca="false">HYPERLINK("http://www.gardenbulbs.ru/images/summer_CL/thumbnails/"&amp;C595&amp;".jpg","фото")</f>
        <v>фото</v>
      </c>
      <c r="H595" s="388"/>
      <c r="I595" s="398" t="s">
        <v>4113</v>
      </c>
      <c r="J595" s="235" t="s">
        <v>2363</v>
      </c>
      <c r="K595" s="236" t="s">
        <v>289</v>
      </c>
      <c r="L595" s="390" t="n">
        <v>10</v>
      </c>
      <c r="M595" s="370" t="n">
        <v>143.1</v>
      </c>
      <c r="N595" s="392"/>
      <c r="O595" s="372" t="n">
        <f aca="false">IF(ISERROR(N595*M595),0,N595*M595)</f>
        <v>0</v>
      </c>
      <c r="P595" s="393" t="n">
        <v>4607109985434</v>
      </c>
      <c r="Q595" s="235"/>
      <c r="R595" s="375" t="n">
        <f aca="false">ROUND(M595/L595,2)</f>
        <v>14.31</v>
      </c>
      <c r="S595" s="394" t="s">
        <v>4111</v>
      </c>
      <c r="T595" s="395" t="s">
        <v>3711</v>
      </c>
    </row>
    <row r="596" customFormat="false" ht="25.5" hidden="false" customHeight="false" outlineLevel="0" collapsed="false">
      <c r="A596" s="345" t="n">
        <v>578</v>
      </c>
      <c r="B596" s="396" t="n">
        <v>11732</v>
      </c>
      <c r="C596" s="383" t="s">
        <v>4114</v>
      </c>
      <c r="D596" s="384"/>
      <c r="E596" s="418" t="s">
        <v>2360</v>
      </c>
      <c r="F596" s="411" t="s">
        <v>4115</v>
      </c>
      <c r="G596" s="365" t="str">
        <f aca="false">HYPERLINK("http://www.gardenbulbs.ru/images/summer_CL/thumbnails/"&amp;C596&amp;".jpg","фото")</f>
        <v>фото</v>
      </c>
      <c r="H596" s="412"/>
      <c r="I596" s="419" t="s">
        <v>4116</v>
      </c>
      <c r="J596" s="367" t="s">
        <v>2404</v>
      </c>
      <c r="K596" s="430" t="s">
        <v>289</v>
      </c>
      <c r="L596" s="390" t="n">
        <v>10</v>
      </c>
      <c r="M596" s="370" t="n">
        <v>194.7</v>
      </c>
      <c r="N596" s="392"/>
      <c r="O596" s="372" t="n">
        <f aca="false">IF(ISERROR(N596*M596),0,N596*M596)</f>
        <v>0</v>
      </c>
      <c r="P596" s="393" t="n">
        <v>4607109923276</v>
      </c>
      <c r="Q596" s="235" t="s">
        <v>226</v>
      </c>
      <c r="R596" s="375" t="n">
        <f aca="false">ROUND(M596/L596,2)</f>
        <v>19.47</v>
      </c>
      <c r="S596" s="394" t="s">
        <v>4114</v>
      </c>
      <c r="T596" s="395" t="s">
        <v>3711</v>
      </c>
    </row>
    <row r="597" customFormat="false" ht="18.75" hidden="false" customHeight="true" outlineLevel="0" collapsed="false">
      <c r="A597" s="345" t="n">
        <v>579</v>
      </c>
      <c r="B597" s="396" t="n">
        <v>2618</v>
      </c>
      <c r="C597" s="383" t="s">
        <v>4117</v>
      </c>
      <c r="D597" s="384"/>
      <c r="E597" s="385" t="s">
        <v>2360</v>
      </c>
      <c r="F597" s="386" t="s">
        <v>4118</v>
      </c>
      <c r="G597" s="387" t="str">
        <f aca="false">HYPERLINK("http://www.gardenbulbs.ru/images/summer_CL/thumbnails/"&amp;C597&amp;".jpg","фото")</f>
        <v>фото</v>
      </c>
      <c r="H597" s="388"/>
      <c r="I597" s="398" t="s">
        <v>4119</v>
      </c>
      <c r="J597" s="235" t="s">
        <v>2363</v>
      </c>
      <c r="K597" s="236" t="s">
        <v>289</v>
      </c>
      <c r="L597" s="390" t="n">
        <v>10</v>
      </c>
      <c r="M597" s="370" t="n">
        <v>153.5</v>
      </c>
      <c r="N597" s="392"/>
      <c r="O597" s="372" t="n">
        <f aca="false">IF(ISERROR(N597*M597),0,N597*M597)</f>
        <v>0</v>
      </c>
      <c r="P597" s="393" t="n">
        <v>4607109956441</v>
      </c>
      <c r="Q597" s="235"/>
      <c r="R597" s="375" t="n">
        <f aca="false">ROUND(M597/L597,2)</f>
        <v>15.35</v>
      </c>
      <c r="S597" s="394" t="s">
        <v>4117</v>
      </c>
      <c r="T597" s="395" t="s">
        <v>3711</v>
      </c>
    </row>
    <row r="598" customFormat="false" ht="18.75" hidden="false" customHeight="true" outlineLevel="0" collapsed="false">
      <c r="A598" s="345" t="n">
        <v>580</v>
      </c>
      <c r="B598" s="396" t="n">
        <v>7460</v>
      </c>
      <c r="C598" s="383" t="s">
        <v>4120</v>
      </c>
      <c r="D598" s="384"/>
      <c r="E598" s="385" t="s">
        <v>2360</v>
      </c>
      <c r="F598" s="386" t="s">
        <v>4121</v>
      </c>
      <c r="G598" s="387" t="str">
        <f aca="false">HYPERLINK("http://www.gardenbulbs.ru/images/summer_CL/thumbnails/"&amp;C598&amp;".jpg","фото")</f>
        <v>фото</v>
      </c>
      <c r="H598" s="388"/>
      <c r="I598" s="398" t="s">
        <v>4122</v>
      </c>
      <c r="J598" s="235" t="s">
        <v>2404</v>
      </c>
      <c r="K598" s="236" t="s">
        <v>289</v>
      </c>
      <c r="L598" s="390" t="n">
        <v>10</v>
      </c>
      <c r="M598" s="370" t="n">
        <v>167.9</v>
      </c>
      <c r="N598" s="392"/>
      <c r="O598" s="372" t="n">
        <f aca="false">IF(ISERROR(N598*M598),0,N598*M598)</f>
        <v>0</v>
      </c>
      <c r="P598" s="393" t="n">
        <v>4607109939031</v>
      </c>
      <c r="Q598" s="235"/>
      <c r="R598" s="375" t="n">
        <f aca="false">ROUND(M598/L598,2)</f>
        <v>16.79</v>
      </c>
      <c r="S598" s="394" t="s">
        <v>4120</v>
      </c>
      <c r="T598" s="395" t="s">
        <v>3711</v>
      </c>
    </row>
    <row r="599" customFormat="false" ht="18.75" hidden="false" customHeight="true" outlineLevel="0" collapsed="false">
      <c r="A599" s="345" t="n">
        <v>581</v>
      </c>
      <c r="B599" s="396" t="n">
        <v>6690</v>
      </c>
      <c r="C599" s="383" t="s">
        <v>4123</v>
      </c>
      <c r="D599" s="384"/>
      <c r="E599" s="416" t="s">
        <v>2360</v>
      </c>
      <c r="F599" s="386" t="s">
        <v>4124</v>
      </c>
      <c r="G599" s="387" t="str">
        <f aca="false">HYPERLINK("http://www.gardenbulbs.ru/images/summer_CL/thumbnails/"&amp;C599&amp;".jpg","фото")</f>
        <v>фото</v>
      </c>
      <c r="H599" s="388"/>
      <c r="I599" s="398" t="s">
        <v>4125</v>
      </c>
      <c r="J599" s="235" t="s">
        <v>2363</v>
      </c>
      <c r="K599" s="408" t="s">
        <v>289</v>
      </c>
      <c r="L599" s="403" t="n">
        <v>10</v>
      </c>
      <c r="M599" s="370" t="n">
        <v>153.5</v>
      </c>
      <c r="N599" s="392"/>
      <c r="O599" s="372" t="n">
        <f aca="false">IF(ISERROR(N599*M599),0,N599*M599)</f>
        <v>0</v>
      </c>
      <c r="P599" s="393" t="n">
        <v>4607109943342</v>
      </c>
      <c r="Q599" s="235"/>
      <c r="R599" s="375" t="n">
        <f aca="false">ROUND(M599/L599,2)</f>
        <v>15.35</v>
      </c>
      <c r="S599" s="394" t="s">
        <v>4123</v>
      </c>
      <c r="T599" s="395" t="s">
        <v>3711</v>
      </c>
    </row>
    <row r="600" customFormat="false" ht="18.75" hidden="false" customHeight="true" outlineLevel="0" collapsed="false">
      <c r="A600" s="345" t="n">
        <v>582</v>
      </c>
      <c r="B600" s="396" t="n">
        <v>11733</v>
      </c>
      <c r="C600" s="383" t="s">
        <v>4126</v>
      </c>
      <c r="D600" s="384"/>
      <c r="E600" s="418" t="s">
        <v>2360</v>
      </c>
      <c r="F600" s="411" t="s">
        <v>4127</v>
      </c>
      <c r="G600" s="365" t="str">
        <f aca="false">HYPERLINK("http://www.gardenbulbs.ru/images/summer_CL/thumbnails/"&amp;C600&amp;".jpg","фото")</f>
        <v>фото</v>
      </c>
      <c r="H600" s="412"/>
      <c r="I600" s="419" t="s">
        <v>2685</v>
      </c>
      <c r="J600" s="367" t="s">
        <v>2369</v>
      </c>
      <c r="K600" s="430" t="s">
        <v>289</v>
      </c>
      <c r="L600" s="390" t="n">
        <v>10</v>
      </c>
      <c r="M600" s="391" t="n">
        <v>180.3</v>
      </c>
      <c r="N600" s="392"/>
      <c r="O600" s="372" t="n">
        <f aca="false">IF(ISERROR(N600*M600),0,N600*M600)</f>
        <v>0</v>
      </c>
      <c r="P600" s="393" t="n">
        <v>4607109923269</v>
      </c>
      <c r="Q600" s="367" t="s">
        <v>226</v>
      </c>
      <c r="R600" s="375" t="n">
        <f aca="false">ROUND(M600/L600,2)</f>
        <v>18.03</v>
      </c>
      <c r="S600" s="394" t="s">
        <v>4126</v>
      </c>
      <c r="T600" s="395" t="s">
        <v>3711</v>
      </c>
    </row>
    <row r="601" customFormat="false" ht="25.5" hidden="false" customHeight="false" outlineLevel="0" collapsed="false">
      <c r="A601" s="345" t="n">
        <v>583</v>
      </c>
      <c r="B601" s="396" t="n">
        <v>1393</v>
      </c>
      <c r="C601" s="383" t="s">
        <v>4128</v>
      </c>
      <c r="D601" s="384"/>
      <c r="E601" s="385" t="s">
        <v>2360</v>
      </c>
      <c r="F601" s="386" t="s">
        <v>4129</v>
      </c>
      <c r="G601" s="387" t="str">
        <f aca="false">HYPERLINK("http://www.gardenbulbs.ru/images/summer_CL/thumbnails/"&amp;C601&amp;".jpg","фото")</f>
        <v>фото</v>
      </c>
      <c r="H601" s="388"/>
      <c r="I601" s="398" t="s">
        <v>4130</v>
      </c>
      <c r="J601" s="235" t="s">
        <v>2363</v>
      </c>
      <c r="K601" s="236" t="s">
        <v>289</v>
      </c>
      <c r="L601" s="390" t="n">
        <v>10</v>
      </c>
      <c r="M601" s="370" t="n">
        <v>147.3</v>
      </c>
      <c r="N601" s="392"/>
      <c r="O601" s="372" t="n">
        <f aca="false">IF(ISERROR(N601*M601),0,N601*M601)</f>
        <v>0</v>
      </c>
      <c r="P601" s="393" t="n">
        <v>4607109963111</v>
      </c>
      <c r="Q601" s="235"/>
      <c r="R601" s="375" t="n">
        <f aca="false">ROUND(M601/L601,2)</f>
        <v>14.73</v>
      </c>
      <c r="S601" s="394" t="s">
        <v>4128</v>
      </c>
      <c r="T601" s="395" t="s">
        <v>3711</v>
      </c>
    </row>
    <row r="602" customFormat="false" ht="38.25" hidden="false" customHeight="false" outlineLevel="0" collapsed="false">
      <c r="A602" s="345" t="n">
        <v>584</v>
      </c>
      <c r="B602" s="396" t="n">
        <v>7461</v>
      </c>
      <c r="C602" s="383" t="s">
        <v>4131</v>
      </c>
      <c r="D602" s="384"/>
      <c r="E602" s="385" t="s">
        <v>2360</v>
      </c>
      <c r="F602" s="386" t="s">
        <v>4132</v>
      </c>
      <c r="G602" s="387" t="str">
        <f aca="false">HYPERLINK("http://www.gardenbulbs.ru/images/summer_CL/thumbnails/"&amp;C602&amp;".jpg","фото")</f>
        <v>фото</v>
      </c>
      <c r="H602" s="388"/>
      <c r="I602" s="398" t="s">
        <v>4133</v>
      </c>
      <c r="J602" s="235" t="s">
        <v>2369</v>
      </c>
      <c r="K602" s="236" t="s">
        <v>289</v>
      </c>
      <c r="L602" s="390" t="n">
        <v>10</v>
      </c>
      <c r="M602" s="391" t="n">
        <v>186.5</v>
      </c>
      <c r="N602" s="392"/>
      <c r="O602" s="372" t="n">
        <f aca="false">IF(ISERROR(N602*M602),0,N602*M602)</f>
        <v>0</v>
      </c>
      <c r="P602" s="393" t="n">
        <v>4607109939024</v>
      </c>
      <c r="Q602" s="367"/>
      <c r="R602" s="375" t="n">
        <f aca="false">ROUND(M602/L602,2)</f>
        <v>18.65</v>
      </c>
      <c r="S602" s="394" t="s">
        <v>4131</v>
      </c>
      <c r="T602" s="395" t="s">
        <v>3711</v>
      </c>
    </row>
    <row r="603" customFormat="false" ht="25.5" hidden="false" customHeight="false" outlineLevel="0" collapsed="false">
      <c r="A603" s="345" t="n">
        <v>585</v>
      </c>
      <c r="B603" s="396" t="n">
        <v>3402</v>
      </c>
      <c r="C603" s="383" t="s">
        <v>4134</v>
      </c>
      <c r="D603" s="384"/>
      <c r="E603" s="385" t="s">
        <v>2360</v>
      </c>
      <c r="F603" s="386" t="s">
        <v>4135</v>
      </c>
      <c r="G603" s="387" t="str">
        <f aca="false">HYPERLINK("http://www.gardenbulbs.ru/images/summer_CL/thumbnails/"&amp;C603&amp;".jpg","фото")</f>
        <v>фото</v>
      </c>
      <c r="H603" s="388"/>
      <c r="I603" s="398" t="s">
        <v>4136</v>
      </c>
      <c r="J603" s="235" t="s">
        <v>2369</v>
      </c>
      <c r="K603" s="236" t="s">
        <v>289</v>
      </c>
      <c r="L603" s="390" t="n">
        <v>10</v>
      </c>
      <c r="M603" s="391" t="n">
        <v>186.5</v>
      </c>
      <c r="N603" s="392"/>
      <c r="O603" s="372" t="n">
        <f aca="false">IF(ISERROR(N603*M603),0,N603*M603)</f>
        <v>0</v>
      </c>
      <c r="P603" s="393" t="n">
        <v>4607109950470</v>
      </c>
      <c r="Q603" s="235"/>
      <c r="R603" s="375" t="n">
        <f aca="false">ROUND(M603/L603,2)</f>
        <v>18.65</v>
      </c>
      <c r="S603" s="394" t="s">
        <v>4134</v>
      </c>
      <c r="T603" s="395" t="s">
        <v>3711</v>
      </c>
    </row>
    <row r="604" customFormat="false" ht="22.5" hidden="false" customHeight="true" outlineLevel="0" collapsed="false">
      <c r="A604" s="345" t="n">
        <v>586</v>
      </c>
      <c r="B604" s="396" t="n">
        <v>2639</v>
      </c>
      <c r="C604" s="383" t="s">
        <v>4137</v>
      </c>
      <c r="D604" s="384"/>
      <c r="E604" s="385" t="s">
        <v>2360</v>
      </c>
      <c r="F604" s="386" t="s">
        <v>4138</v>
      </c>
      <c r="G604" s="387" t="str">
        <f aca="false">HYPERLINK("http://www.gardenbulbs.ru/images/summer_CL/thumbnails/"&amp;C604&amp;".jpg","фото")</f>
        <v>фото</v>
      </c>
      <c r="H604" s="388"/>
      <c r="I604" s="398" t="s">
        <v>4139</v>
      </c>
      <c r="J604" s="235" t="s">
        <v>2369</v>
      </c>
      <c r="K604" s="236" t="s">
        <v>289</v>
      </c>
      <c r="L604" s="390" t="n">
        <v>10</v>
      </c>
      <c r="M604" s="370" t="n">
        <v>178.2</v>
      </c>
      <c r="N604" s="392"/>
      <c r="O604" s="372" t="n">
        <f aca="false">IF(ISERROR(N604*M604),0,N604*M604)</f>
        <v>0</v>
      </c>
      <c r="P604" s="393" t="n">
        <v>4607109956748</v>
      </c>
      <c r="Q604" s="235"/>
      <c r="R604" s="375" t="n">
        <f aca="false">ROUND(M604/L604,2)</f>
        <v>17.82</v>
      </c>
      <c r="S604" s="394" t="s">
        <v>4137</v>
      </c>
      <c r="T604" s="395" t="s">
        <v>3711</v>
      </c>
    </row>
    <row r="605" customFormat="false" ht="38.25" hidden="false" customHeight="false" outlineLevel="0" collapsed="false">
      <c r="A605" s="345" t="n">
        <v>587</v>
      </c>
      <c r="B605" s="396" t="n">
        <v>1394</v>
      </c>
      <c r="C605" s="383" t="s">
        <v>4140</v>
      </c>
      <c r="D605" s="384"/>
      <c r="E605" s="385" t="s">
        <v>2360</v>
      </c>
      <c r="F605" s="386" t="s">
        <v>4141</v>
      </c>
      <c r="G605" s="387" t="str">
        <f aca="false">HYPERLINK("http://www.gardenbulbs.ru/images/summer_CL/thumbnails/"&amp;C605&amp;".jpg","фото")</f>
        <v>фото</v>
      </c>
      <c r="H605" s="388"/>
      <c r="I605" s="400" t="s">
        <v>4142</v>
      </c>
      <c r="J605" s="235" t="s">
        <v>2363</v>
      </c>
      <c r="K605" s="236" t="s">
        <v>289</v>
      </c>
      <c r="L605" s="390" t="n">
        <v>10</v>
      </c>
      <c r="M605" s="370" t="n">
        <v>163.8</v>
      </c>
      <c r="N605" s="392"/>
      <c r="O605" s="372" t="n">
        <f aca="false">IF(ISERROR(N605*M605),0,N605*M605)</f>
        <v>0</v>
      </c>
      <c r="P605" s="393" t="n">
        <v>4607109963128</v>
      </c>
      <c r="Q605" s="367"/>
      <c r="R605" s="375" t="n">
        <f aca="false">ROUND(M605/L605,2)</f>
        <v>16.38</v>
      </c>
      <c r="S605" s="394" t="s">
        <v>4140</v>
      </c>
      <c r="T605" s="395" t="s">
        <v>3711</v>
      </c>
    </row>
    <row r="606" customFormat="false" ht="30" hidden="false" customHeight="true" outlineLevel="0" collapsed="false">
      <c r="A606" s="345" t="n">
        <v>588</v>
      </c>
      <c r="B606" s="396" t="n">
        <v>3413</v>
      </c>
      <c r="C606" s="383" t="s">
        <v>4143</v>
      </c>
      <c r="D606" s="384"/>
      <c r="E606" s="385" t="s">
        <v>2360</v>
      </c>
      <c r="F606" s="386" t="s">
        <v>4144</v>
      </c>
      <c r="G606" s="387" t="str">
        <f aca="false">HYPERLINK("http://www.gardenbulbs.ru/images/summer_CL/thumbnails/"&amp;C606&amp;".jpg","фото")</f>
        <v>фото</v>
      </c>
      <c r="H606" s="387"/>
      <c r="I606" s="398" t="s">
        <v>4145</v>
      </c>
      <c r="J606" s="235" t="s">
        <v>2363</v>
      </c>
      <c r="K606" s="236" t="s">
        <v>289</v>
      </c>
      <c r="L606" s="390" t="n">
        <v>10</v>
      </c>
      <c r="M606" s="370" t="n">
        <v>240.1</v>
      </c>
      <c r="N606" s="392"/>
      <c r="O606" s="372" t="n">
        <f aca="false">IF(ISERROR(N606*M606),0,N606*M606)</f>
        <v>0</v>
      </c>
      <c r="P606" s="393" t="n">
        <v>4607109950463</v>
      </c>
      <c r="Q606" s="235"/>
      <c r="R606" s="375" t="n">
        <f aca="false">ROUND(M606/L606,2)</f>
        <v>24.01</v>
      </c>
      <c r="S606" s="394" t="s">
        <v>4143</v>
      </c>
      <c r="T606" s="395" t="s">
        <v>3711</v>
      </c>
    </row>
    <row r="607" customFormat="false" ht="38.25" hidden="false" customHeight="false" outlineLevel="0" collapsed="false">
      <c r="A607" s="345" t="n">
        <v>589</v>
      </c>
      <c r="B607" s="396" t="n">
        <v>6086</v>
      </c>
      <c r="C607" s="383" t="s">
        <v>4146</v>
      </c>
      <c r="D607" s="384"/>
      <c r="E607" s="385" t="s">
        <v>2360</v>
      </c>
      <c r="F607" s="386" t="s">
        <v>4147</v>
      </c>
      <c r="G607" s="387" t="str">
        <f aca="false">HYPERLINK("http://www.gardenbulbs.ru/images/summer_CL/thumbnails/"&amp;C607&amp;".jpg","фото")</f>
        <v>фото</v>
      </c>
      <c r="H607" s="388"/>
      <c r="I607" s="398" t="s">
        <v>4148</v>
      </c>
      <c r="J607" s="235" t="s">
        <v>2363</v>
      </c>
      <c r="K607" s="236" t="s">
        <v>289</v>
      </c>
      <c r="L607" s="390" t="n">
        <v>10</v>
      </c>
      <c r="M607" s="370" t="n">
        <v>198.8</v>
      </c>
      <c r="N607" s="392"/>
      <c r="O607" s="372" t="n">
        <f aca="false">IF(ISERROR(N607*M607),0,N607*M607)</f>
        <v>0</v>
      </c>
      <c r="P607" s="393" t="n">
        <v>4607109935163</v>
      </c>
      <c r="Q607" s="235"/>
      <c r="R607" s="375" t="n">
        <f aca="false">ROUND(M607/L607,2)</f>
        <v>19.88</v>
      </c>
      <c r="S607" s="394" t="s">
        <v>4146</v>
      </c>
      <c r="T607" s="395" t="s">
        <v>3711</v>
      </c>
    </row>
    <row r="608" customFormat="false" ht="25.5" hidden="false" customHeight="true" outlineLevel="0" collapsed="false">
      <c r="A608" s="345" t="n">
        <v>590</v>
      </c>
      <c r="B608" s="396" t="n">
        <v>6049</v>
      </c>
      <c r="C608" s="383" t="s">
        <v>4149</v>
      </c>
      <c r="D608" s="384"/>
      <c r="E608" s="385" t="s">
        <v>2360</v>
      </c>
      <c r="F608" s="397" t="s">
        <v>4150</v>
      </c>
      <c r="G608" s="387" t="str">
        <f aca="false">HYPERLINK("http://www.gardenbulbs.ru/images/summer_CL/thumbnails/"&amp;C608&amp;".jpg","фото")</f>
        <v>фото</v>
      </c>
      <c r="H608" s="388"/>
      <c r="I608" s="398" t="s">
        <v>4151</v>
      </c>
      <c r="J608" s="235" t="s">
        <v>2363</v>
      </c>
      <c r="K608" s="236" t="s">
        <v>289</v>
      </c>
      <c r="L608" s="390" t="n">
        <v>10</v>
      </c>
      <c r="M608" s="370" t="n">
        <v>145.2</v>
      </c>
      <c r="N608" s="392"/>
      <c r="O608" s="372" t="n">
        <f aca="false">IF(ISERROR(N608*M608),0,N608*M608)</f>
        <v>0</v>
      </c>
      <c r="P608" s="393" t="n">
        <v>4607109930953</v>
      </c>
      <c r="Q608" s="235"/>
      <c r="R608" s="375" t="n">
        <f aca="false">ROUND(M608/L608,2)</f>
        <v>14.52</v>
      </c>
      <c r="S608" s="394" t="s">
        <v>4149</v>
      </c>
      <c r="T608" s="395" t="s">
        <v>3711</v>
      </c>
    </row>
    <row r="609" customFormat="false" ht="25.5" hidden="false" customHeight="true" outlineLevel="0" collapsed="false">
      <c r="A609" s="345" t="n">
        <v>591</v>
      </c>
      <c r="B609" s="396" t="n">
        <v>2445</v>
      </c>
      <c r="C609" s="383" t="s">
        <v>4152</v>
      </c>
      <c r="D609" s="384"/>
      <c r="E609" s="385" t="s">
        <v>2360</v>
      </c>
      <c r="F609" s="386" t="s">
        <v>4153</v>
      </c>
      <c r="G609" s="387" t="str">
        <f aca="false">HYPERLINK("http://www.gardenbulbs.ru/images/summer_CL/thumbnails/"&amp;C609&amp;".jpg","фото")</f>
        <v>фото</v>
      </c>
      <c r="H609" s="387"/>
      <c r="I609" s="398" t="s">
        <v>4154</v>
      </c>
      <c r="J609" s="235" t="s">
        <v>2363</v>
      </c>
      <c r="K609" s="236" t="s">
        <v>289</v>
      </c>
      <c r="L609" s="390" t="n">
        <v>10</v>
      </c>
      <c r="M609" s="370" t="n">
        <v>174.1</v>
      </c>
      <c r="N609" s="392"/>
      <c r="O609" s="372" t="n">
        <f aca="false">IF(ISERROR(N609*M609),0,N609*M609)</f>
        <v>0</v>
      </c>
      <c r="P609" s="393" t="n">
        <v>4607109967003</v>
      </c>
      <c r="Q609" s="367"/>
      <c r="R609" s="375" t="n">
        <f aca="false">ROUND(M609/L609,2)</f>
        <v>17.41</v>
      </c>
      <c r="S609" s="394" t="s">
        <v>4152</v>
      </c>
      <c r="T609" s="395" t="s">
        <v>3711</v>
      </c>
    </row>
    <row r="610" customFormat="false" ht="25.5" hidden="false" customHeight="true" outlineLevel="0" collapsed="false">
      <c r="A610" s="345" t="n">
        <v>592</v>
      </c>
      <c r="B610" s="396" t="n">
        <v>3241</v>
      </c>
      <c r="C610" s="383" t="s">
        <v>4155</v>
      </c>
      <c r="D610" s="384"/>
      <c r="E610" s="385" t="s">
        <v>2360</v>
      </c>
      <c r="F610" s="386" t="s">
        <v>4156</v>
      </c>
      <c r="G610" s="387" t="str">
        <f aca="false">HYPERLINK("http://www.gardenbulbs.ru/images/summer_CL/thumbnails/"&amp;C610&amp;".jpg","фото")</f>
        <v>фото</v>
      </c>
      <c r="H610" s="388"/>
      <c r="I610" s="398" t="s">
        <v>4157</v>
      </c>
      <c r="J610" s="235" t="s">
        <v>2589</v>
      </c>
      <c r="K610" s="236" t="s">
        <v>289</v>
      </c>
      <c r="L610" s="390" t="n">
        <v>10</v>
      </c>
      <c r="M610" s="370" t="n">
        <v>211.2</v>
      </c>
      <c r="N610" s="392"/>
      <c r="O610" s="372" t="n">
        <f aca="false">IF(ISERROR(N610*M610),0,N610*M610)</f>
        <v>0</v>
      </c>
      <c r="P610" s="393" t="n">
        <v>4607109950456</v>
      </c>
      <c r="Q610" s="235"/>
      <c r="R610" s="375" t="n">
        <f aca="false">ROUND(M610/L610,2)</f>
        <v>21.12</v>
      </c>
      <c r="S610" s="394" t="s">
        <v>4155</v>
      </c>
      <c r="T610" s="395" t="s">
        <v>3711</v>
      </c>
    </row>
    <row r="611" customFormat="false" ht="51" hidden="false" customHeight="false" outlineLevel="0" collapsed="false">
      <c r="A611" s="345" t="n">
        <v>593</v>
      </c>
      <c r="B611" s="396" t="n">
        <v>3289</v>
      </c>
      <c r="C611" s="383" t="s">
        <v>4158</v>
      </c>
      <c r="D611" s="384"/>
      <c r="E611" s="385" t="s">
        <v>2360</v>
      </c>
      <c r="F611" s="386" t="s">
        <v>4159</v>
      </c>
      <c r="G611" s="387" t="str">
        <f aca="false">HYPERLINK("http://www.gardenbulbs.ru/images/summer_CL/thumbnails/"&amp;C611&amp;".jpg","фото")</f>
        <v>фото</v>
      </c>
      <c r="H611" s="388"/>
      <c r="I611" s="398" t="s">
        <v>4160</v>
      </c>
      <c r="J611" s="235" t="s">
        <v>2369</v>
      </c>
      <c r="K611" s="236" t="s">
        <v>289</v>
      </c>
      <c r="L611" s="390" t="n">
        <v>10</v>
      </c>
      <c r="M611" s="370" t="n">
        <v>184.4</v>
      </c>
      <c r="N611" s="392"/>
      <c r="O611" s="372" t="n">
        <f aca="false">IF(ISERROR(N611*M611),0,N611*M611)</f>
        <v>0</v>
      </c>
      <c r="P611" s="393" t="n">
        <v>4607109951576</v>
      </c>
      <c r="Q611" s="235"/>
      <c r="R611" s="375" t="n">
        <f aca="false">ROUND(M611/L611,2)</f>
        <v>18.44</v>
      </c>
      <c r="S611" s="394" t="s">
        <v>4158</v>
      </c>
      <c r="T611" s="395" t="s">
        <v>3711</v>
      </c>
    </row>
    <row r="612" customFormat="false" ht="25.5" hidden="false" customHeight="false" outlineLevel="0" collapsed="false">
      <c r="A612" s="345" t="n">
        <v>594</v>
      </c>
      <c r="B612" s="396" t="n">
        <v>2641</v>
      </c>
      <c r="C612" s="383" t="s">
        <v>4161</v>
      </c>
      <c r="D612" s="384"/>
      <c r="E612" s="385" t="s">
        <v>2360</v>
      </c>
      <c r="F612" s="386" t="s">
        <v>4162</v>
      </c>
      <c r="G612" s="387" t="str">
        <f aca="false">HYPERLINK("http://www.gardenbulbs.ru/images/summer_CL/thumbnails/"&amp;C612&amp;".jpg","фото")</f>
        <v>фото</v>
      </c>
      <c r="H612" s="388"/>
      <c r="I612" s="398" t="s">
        <v>4163</v>
      </c>
      <c r="J612" s="235" t="s">
        <v>2369</v>
      </c>
      <c r="K612" s="236" t="s">
        <v>289</v>
      </c>
      <c r="L612" s="390" t="n">
        <v>10</v>
      </c>
      <c r="M612" s="370" t="n">
        <v>167.9</v>
      </c>
      <c r="N612" s="392"/>
      <c r="O612" s="372" t="n">
        <f aca="false">IF(ISERROR(N612*M612),0,N612*M612)</f>
        <v>0</v>
      </c>
      <c r="P612" s="393" t="n">
        <v>4607109956779</v>
      </c>
      <c r="Q612" s="235"/>
      <c r="R612" s="375" t="n">
        <f aca="false">ROUND(M612/L612,2)</f>
        <v>16.79</v>
      </c>
      <c r="S612" s="394" t="s">
        <v>4161</v>
      </c>
      <c r="T612" s="395" t="s">
        <v>3711</v>
      </c>
    </row>
    <row r="613" customFormat="false" ht="25.5" hidden="false" customHeight="false" outlineLevel="0" collapsed="false">
      <c r="A613" s="345" t="n">
        <v>595</v>
      </c>
      <c r="B613" s="396" t="n">
        <v>1395</v>
      </c>
      <c r="C613" s="383" t="s">
        <v>4164</v>
      </c>
      <c r="D613" s="384"/>
      <c r="E613" s="385" t="s">
        <v>2360</v>
      </c>
      <c r="F613" s="386" t="s">
        <v>4165</v>
      </c>
      <c r="G613" s="387" t="str">
        <f aca="false">HYPERLINK("http://www.gardenbulbs.ru/images/summer_CL/thumbnails/"&amp;C613&amp;".jpg","фото")</f>
        <v>фото</v>
      </c>
      <c r="H613" s="388"/>
      <c r="I613" s="398" t="s">
        <v>4166</v>
      </c>
      <c r="J613" s="235" t="s">
        <v>2363</v>
      </c>
      <c r="K613" s="236" t="s">
        <v>289</v>
      </c>
      <c r="L613" s="390" t="n">
        <v>10</v>
      </c>
      <c r="M613" s="370" t="n">
        <v>188.5</v>
      </c>
      <c r="N613" s="392"/>
      <c r="O613" s="372" t="n">
        <f aca="false">IF(ISERROR(N613*M613),0,N613*M613)</f>
        <v>0</v>
      </c>
      <c r="P613" s="393" t="n">
        <v>4607109963142</v>
      </c>
      <c r="Q613" s="235"/>
      <c r="R613" s="375" t="n">
        <f aca="false">ROUND(M613/L613,2)</f>
        <v>18.85</v>
      </c>
      <c r="S613" s="394" t="s">
        <v>4164</v>
      </c>
      <c r="T613" s="395" t="s">
        <v>3711</v>
      </c>
    </row>
    <row r="614" customFormat="false" ht="38.25" hidden="false" customHeight="false" outlineLevel="0" collapsed="false">
      <c r="A614" s="345" t="n">
        <v>596</v>
      </c>
      <c r="B614" s="396" t="n">
        <v>7444</v>
      </c>
      <c r="C614" s="383" t="s">
        <v>4167</v>
      </c>
      <c r="D614" s="384"/>
      <c r="E614" s="385" t="s">
        <v>2360</v>
      </c>
      <c r="F614" s="386" t="s">
        <v>4168</v>
      </c>
      <c r="G614" s="387" t="str">
        <f aca="false">HYPERLINK("http://www.gardenbulbs.ru/images/summer_CL/thumbnails/"&amp;C614&amp;".jpg","фото")</f>
        <v>фото</v>
      </c>
      <c r="H614" s="388"/>
      <c r="I614" s="398" t="s">
        <v>4169</v>
      </c>
      <c r="J614" s="235" t="s">
        <v>2404</v>
      </c>
      <c r="K614" s="236" t="s">
        <v>289</v>
      </c>
      <c r="L614" s="390" t="n">
        <v>10</v>
      </c>
      <c r="M614" s="370" t="n">
        <v>180.3</v>
      </c>
      <c r="N614" s="392"/>
      <c r="O614" s="372" t="n">
        <f aca="false">IF(ISERROR(N614*M614),0,N614*M614)</f>
        <v>0</v>
      </c>
      <c r="P614" s="393" t="n">
        <v>4607109939192</v>
      </c>
      <c r="Q614" s="235"/>
      <c r="R614" s="375" t="n">
        <f aca="false">ROUND(M614/L614,2)</f>
        <v>18.03</v>
      </c>
      <c r="S614" s="394" t="s">
        <v>4167</v>
      </c>
      <c r="T614" s="395" t="s">
        <v>3711</v>
      </c>
    </row>
    <row r="615" customFormat="false" ht="26.25" hidden="false" customHeight="true" outlineLevel="0" collapsed="false">
      <c r="A615" s="345" t="n">
        <v>597</v>
      </c>
      <c r="B615" s="396" t="n">
        <v>1738</v>
      </c>
      <c r="C615" s="383" t="s">
        <v>4170</v>
      </c>
      <c r="D615" s="384"/>
      <c r="E615" s="385" t="s">
        <v>2360</v>
      </c>
      <c r="F615" s="386" t="s">
        <v>4171</v>
      </c>
      <c r="G615" s="387" t="str">
        <f aca="false">HYPERLINK("http://www.gardenbulbs.ru/images/summer_CL/thumbnails/"&amp;C615&amp;".jpg","фото")</f>
        <v>фото</v>
      </c>
      <c r="H615" s="388"/>
      <c r="I615" s="398" t="s">
        <v>4172</v>
      </c>
      <c r="J615" s="235" t="s">
        <v>2369</v>
      </c>
      <c r="K615" s="236" t="s">
        <v>289</v>
      </c>
      <c r="L615" s="390" t="n">
        <v>10</v>
      </c>
      <c r="M615" s="370" t="n">
        <v>157.6</v>
      </c>
      <c r="N615" s="392"/>
      <c r="O615" s="372" t="n">
        <f aca="false">IF(ISERROR(N615*M615),0,N615*M615)</f>
        <v>0</v>
      </c>
      <c r="P615" s="393" t="n">
        <v>4607109979297</v>
      </c>
      <c r="Q615" s="235"/>
      <c r="R615" s="375" t="n">
        <f aca="false">ROUND(M615/L615,2)</f>
        <v>15.76</v>
      </c>
      <c r="S615" s="394" t="s">
        <v>4170</v>
      </c>
      <c r="T615" s="395" t="s">
        <v>3711</v>
      </c>
    </row>
    <row r="616" customFormat="false" ht="38.25" hidden="false" customHeight="false" outlineLevel="0" collapsed="false">
      <c r="A616" s="345" t="n">
        <v>598</v>
      </c>
      <c r="B616" s="396" t="n">
        <v>3325</v>
      </c>
      <c r="C616" s="383" t="s">
        <v>4173</v>
      </c>
      <c r="D616" s="384"/>
      <c r="E616" s="385" t="s">
        <v>2360</v>
      </c>
      <c r="F616" s="386" t="s">
        <v>4174</v>
      </c>
      <c r="G616" s="387" t="str">
        <f aca="false">HYPERLINK("http://www.gardenbulbs.ru/images/summer_CL/thumbnails/"&amp;C616&amp;".jpg","фото")</f>
        <v>фото</v>
      </c>
      <c r="H616" s="388"/>
      <c r="I616" s="398" t="s">
        <v>4175</v>
      </c>
      <c r="J616" s="235" t="s">
        <v>2363</v>
      </c>
      <c r="K616" s="236" t="s">
        <v>289</v>
      </c>
      <c r="L616" s="390" t="n">
        <v>10</v>
      </c>
      <c r="M616" s="370" t="n">
        <v>190.6</v>
      </c>
      <c r="N616" s="392"/>
      <c r="O616" s="372" t="n">
        <f aca="false">IF(ISERROR(N616*M616),0,N616*M616)</f>
        <v>0</v>
      </c>
      <c r="P616" s="393" t="n">
        <v>4607109950418</v>
      </c>
      <c r="Q616" s="367"/>
      <c r="R616" s="375" t="n">
        <f aca="false">ROUND(M616/L616,2)</f>
        <v>19.06</v>
      </c>
      <c r="S616" s="394" t="s">
        <v>4173</v>
      </c>
      <c r="T616" s="395" t="s">
        <v>3711</v>
      </c>
    </row>
    <row r="617" customFormat="false" ht="51" hidden="false" customHeight="false" outlineLevel="0" collapsed="false">
      <c r="A617" s="345" t="n">
        <v>599</v>
      </c>
      <c r="B617" s="396" t="n">
        <v>6051</v>
      </c>
      <c r="C617" s="383" t="s">
        <v>4176</v>
      </c>
      <c r="D617" s="384"/>
      <c r="E617" s="385" t="s">
        <v>2360</v>
      </c>
      <c r="F617" s="397" t="s">
        <v>4177</v>
      </c>
      <c r="G617" s="387" t="str">
        <f aca="false">HYPERLINK("http://www.gardenbulbs.ru/images/summer_CL/thumbnails/"&amp;C617&amp;".jpg","фото")</f>
        <v>фото</v>
      </c>
      <c r="H617" s="388"/>
      <c r="I617" s="421" t="s">
        <v>4178</v>
      </c>
      <c r="J617" s="235" t="s">
        <v>2369</v>
      </c>
      <c r="K617" s="408" t="s">
        <v>289</v>
      </c>
      <c r="L617" s="390" t="n">
        <v>10</v>
      </c>
      <c r="M617" s="370" t="n">
        <v>176.1</v>
      </c>
      <c r="N617" s="392"/>
      <c r="O617" s="372" t="n">
        <f aca="false">IF(ISERROR(N617*M617),0,N617*M617)</f>
        <v>0</v>
      </c>
      <c r="P617" s="393" t="n">
        <v>4607109930939</v>
      </c>
      <c r="Q617" s="235"/>
      <c r="R617" s="375" t="n">
        <f aca="false">ROUND(M617/L617,2)</f>
        <v>17.61</v>
      </c>
      <c r="S617" s="394" t="s">
        <v>4176</v>
      </c>
      <c r="T617" s="395" t="s">
        <v>3711</v>
      </c>
    </row>
    <row r="618" customFormat="false" ht="27.75" hidden="false" customHeight="true" outlineLevel="0" collapsed="false">
      <c r="A618" s="345" t="n">
        <v>600</v>
      </c>
      <c r="B618" s="396" t="n">
        <v>6052</v>
      </c>
      <c r="C618" s="383" t="s">
        <v>4179</v>
      </c>
      <c r="D618" s="384"/>
      <c r="E618" s="385" t="s">
        <v>2360</v>
      </c>
      <c r="F618" s="397" t="s">
        <v>4180</v>
      </c>
      <c r="G618" s="387" t="str">
        <f aca="false">HYPERLINK("http://www.gardenbulbs.ru/images/summer_CL/thumbnails/"&amp;C618&amp;".jpg","фото")</f>
        <v>фото</v>
      </c>
      <c r="H618" s="388"/>
      <c r="I618" s="398" t="s">
        <v>4181</v>
      </c>
      <c r="J618" s="235" t="s">
        <v>2369</v>
      </c>
      <c r="K618" s="408" t="s">
        <v>289</v>
      </c>
      <c r="L618" s="390" t="n">
        <v>10</v>
      </c>
      <c r="M618" s="370" t="n">
        <v>159.6</v>
      </c>
      <c r="N618" s="392"/>
      <c r="O618" s="372" t="n">
        <f aca="false">IF(ISERROR(N618*M618),0,N618*M618)</f>
        <v>0</v>
      </c>
      <c r="P618" s="393" t="n">
        <v>4607109930922</v>
      </c>
      <c r="Q618" s="235"/>
      <c r="R618" s="375" t="n">
        <f aca="false">ROUND(M618/L618,2)</f>
        <v>15.96</v>
      </c>
      <c r="S618" s="394" t="s">
        <v>4179</v>
      </c>
      <c r="T618" s="395" t="s">
        <v>3711</v>
      </c>
    </row>
    <row r="619" customFormat="false" ht="27.75" hidden="false" customHeight="true" outlineLevel="0" collapsed="false">
      <c r="A619" s="345" t="n">
        <v>601</v>
      </c>
      <c r="B619" s="396" t="n">
        <v>6053</v>
      </c>
      <c r="C619" s="383" t="s">
        <v>4182</v>
      </c>
      <c r="D619" s="384"/>
      <c r="E619" s="385" t="s">
        <v>2360</v>
      </c>
      <c r="F619" s="397" t="s">
        <v>4183</v>
      </c>
      <c r="G619" s="387" t="str">
        <f aca="false">HYPERLINK("http://www.gardenbulbs.ru/images/summer_CL/thumbnails/"&amp;C619&amp;".jpg","фото")</f>
        <v>фото</v>
      </c>
      <c r="H619" s="388"/>
      <c r="I619" s="398" t="s">
        <v>4184</v>
      </c>
      <c r="J619" s="235" t="s">
        <v>2369</v>
      </c>
      <c r="K619" s="408" t="s">
        <v>289</v>
      </c>
      <c r="L619" s="390" t="n">
        <v>10</v>
      </c>
      <c r="M619" s="370" t="n">
        <v>180.3</v>
      </c>
      <c r="N619" s="392"/>
      <c r="O619" s="372" t="n">
        <f aca="false">IF(ISERROR(N619*M619),0,N619*M619)</f>
        <v>0</v>
      </c>
      <c r="P619" s="393" t="n">
        <v>4607109930915</v>
      </c>
      <c r="Q619" s="235"/>
      <c r="R619" s="375" t="n">
        <f aca="false">ROUND(M619/L619,2)</f>
        <v>18.03</v>
      </c>
      <c r="S619" s="394" t="s">
        <v>4182</v>
      </c>
      <c r="T619" s="395" t="s">
        <v>3711</v>
      </c>
    </row>
    <row r="620" customFormat="false" ht="25.5" hidden="false" customHeight="false" outlineLevel="0" collapsed="false">
      <c r="A620" s="345" t="n">
        <v>602</v>
      </c>
      <c r="B620" s="396" t="n">
        <v>6696</v>
      </c>
      <c r="C620" s="383" t="s">
        <v>4185</v>
      </c>
      <c r="D620" s="384"/>
      <c r="E620" s="385" t="s">
        <v>2360</v>
      </c>
      <c r="F620" s="386" t="s">
        <v>4186</v>
      </c>
      <c r="G620" s="387" t="str">
        <f aca="false">HYPERLINK("http://www.gardenbulbs.ru/images/summer_CL/thumbnails/"&amp;C620&amp;".jpg","фото")</f>
        <v>фото</v>
      </c>
      <c r="H620" s="388"/>
      <c r="I620" s="398" t="s">
        <v>4187</v>
      </c>
      <c r="J620" s="235" t="s">
        <v>2363</v>
      </c>
      <c r="K620" s="408" t="s">
        <v>289</v>
      </c>
      <c r="L620" s="390" t="n">
        <v>10</v>
      </c>
      <c r="M620" s="370" t="n">
        <v>161.7</v>
      </c>
      <c r="N620" s="392"/>
      <c r="O620" s="372" t="n">
        <f aca="false">IF(ISERROR(N620*M620),0,N620*M620)</f>
        <v>0</v>
      </c>
      <c r="P620" s="393" t="n">
        <v>4607109943403</v>
      </c>
      <c r="Q620" s="235"/>
      <c r="R620" s="375" t="n">
        <f aca="false">ROUND(M620/L620,2)</f>
        <v>16.17</v>
      </c>
      <c r="S620" s="394" t="s">
        <v>4185</v>
      </c>
      <c r="T620" s="395" t="s">
        <v>3711</v>
      </c>
    </row>
    <row r="621" customFormat="false" ht="24.75" hidden="false" customHeight="true" outlineLevel="0" collapsed="false">
      <c r="A621" s="345" t="n">
        <v>603</v>
      </c>
      <c r="B621" s="396" t="n">
        <v>11740</v>
      </c>
      <c r="C621" s="383" t="s">
        <v>4188</v>
      </c>
      <c r="D621" s="384"/>
      <c r="E621" s="418" t="s">
        <v>2360</v>
      </c>
      <c r="F621" s="411" t="s">
        <v>4189</v>
      </c>
      <c r="G621" s="365" t="str">
        <f aca="false">HYPERLINK("http://www.gardenbulbs.ru/images/summer_CL/thumbnails/"&amp;C621&amp;".jpg","фото")</f>
        <v>фото</v>
      </c>
      <c r="H621" s="365"/>
      <c r="I621" s="419" t="s">
        <v>4190</v>
      </c>
      <c r="J621" s="367" t="s">
        <v>2404</v>
      </c>
      <c r="K621" s="430" t="s">
        <v>289</v>
      </c>
      <c r="L621" s="390" t="n">
        <v>10</v>
      </c>
      <c r="M621" s="370" t="n">
        <v>178.2</v>
      </c>
      <c r="N621" s="392"/>
      <c r="O621" s="372" t="n">
        <f aca="false">IF(ISERROR(N621*M621),0,N621*M621)</f>
        <v>0</v>
      </c>
      <c r="P621" s="393" t="n">
        <v>4607109923191</v>
      </c>
      <c r="Q621" s="235" t="s">
        <v>226</v>
      </c>
      <c r="R621" s="375" t="n">
        <f aca="false">ROUND(M621/L621,2)</f>
        <v>17.82</v>
      </c>
      <c r="S621" s="394" t="s">
        <v>4188</v>
      </c>
      <c r="T621" s="395" t="s">
        <v>3711</v>
      </c>
    </row>
    <row r="622" customFormat="false" ht="51" hidden="false" customHeight="false" outlineLevel="0" collapsed="false">
      <c r="A622" s="345" t="n">
        <v>604</v>
      </c>
      <c r="B622" s="396" t="n">
        <v>6085</v>
      </c>
      <c r="C622" s="383" t="s">
        <v>4191</v>
      </c>
      <c r="D622" s="384" t="s">
        <v>4192</v>
      </c>
      <c r="E622" s="385" t="s">
        <v>2360</v>
      </c>
      <c r="F622" s="386" t="s">
        <v>4193</v>
      </c>
      <c r="G622" s="387" t="str">
        <f aca="false">HYPERLINK("http://www.gardenbulbs.ru/images/summer_CL/thumbnails/"&amp;C622&amp;".jpg","фото")</f>
        <v>фото</v>
      </c>
      <c r="H622" s="387" t="str">
        <f aca="false">HYPERLINK("http://www.gardenbulbs.ru/images/summer_CL/thumbnails/"&amp;D622&amp;".jpg","фото")</f>
        <v>фото</v>
      </c>
      <c r="I622" s="400" t="s">
        <v>4194</v>
      </c>
      <c r="J622" s="235" t="s">
        <v>2363</v>
      </c>
      <c r="K622" s="236" t="s">
        <v>289</v>
      </c>
      <c r="L622" s="390" t="n">
        <v>10</v>
      </c>
      <c r="M622" s="370" t="n">
        <v>219.5</v>
      </c>
      <c r="N622" s="392"/>
      <c r="O622" s="372" t="n">
        <f aca="false">IF(ISERROR(N622*M622),0,N622*M622)</f>
        <v>0</v>
      </c>
      <c r="P622" s="393" t="n">
        <v>4607109935170</v>
      </c>
      <c r="Q622" s="235"/>
      <c r="R622" s="375" t="n">
        <f aca="false">ROUND(M622/L622,2)</f>
        <v>21.95</v>
      </c>
      <c r="S622" s="394" t="s">
        <v>4191</v>
      </c>
      <c r="T622" s="395" t="s">
        <v>3711</v>
      </c>
    </row>
    <row r="623" customFormat="false" ht="21.75" hidden="false" customHeight="true" outlineLevel="0" collapsed="false">
      <c r="A623" s="345" t="n">
        <v>605</v>
      </c>
      <c r="B623" s="396" t="n">
        <v>11742</v>
      </c>
      <c r="C623" s="383" t="s">
        <v>4195</v>
      </c>
      <c r="D623" s="384"/>
      <c r="E623" s="418" t="s">
        <v>2360</v>
      </c>
      <c r="F623" s="411" t="s">
        <v>4196</v>
      </c>
      <c r="G623" s="365" t="str">
        <f aca="false">HYPERLINK("http://www.gardenbulbs.ru/images/summer_CL/thumbnails/"&amp;C623&amp;".jpg","фото")</f>
        <v>фото</v>
      </c>
      <c r="H623" s="412"/>
      <c r="I623" s="419" t="s">
        <v>4197</v>
      </c>
      <c r="J623" s="367" t="s">
        <v>2363</v>
      </c>
      <c r="K623" s="430" t="s">
        <v>289</v>
      </c>
      <c r="L623" s="390" t="n">
        <v>10</v>
      </c>
      <c r="M623" s="370" t="n">
        <v>240.1</v>
      </c>
      <c r="N623" s="392"/>
      <c r="O623" s="372" t="n">
        <f aca="false">IF(ISERROR(N623*M623),0,N623*M623)</f>
        <v>0</v>
      </c>
      <c r="P623" s="393" t="n">
        <v>4607109923177</v>
      </c>
      <c r="Q623" s="235" t="s">
        <v>226</v>
      </c>
      <c r="R623" s="375" t="n">
        <f aca="false">ROUND(M623/L623,2)</f>
        <v>24.01</v>
      </c>
      <c r="S623" s="394" t="s">
        <v>4195</v>
      </c>
      <c r="T623" s="395" t="s">
        <v>3711</v>
      </c>
    </row>
    <row r="624" customFormat="false" ht="21.75" hidden="false" customHeight="true" outlineLevel="0" collapsed="false">
      <c r="A624" s="345" t="n">
        <v>606</v>
      </c>
      <c r="B624" s="396" t="n">
        <v>6088</v>
      </c>
      <c r="C624" s="383" t="s">
        <v>4198</v>
      </c>
      <c r="D624" s="384"/>
      <c r="E624" s="385" t="s">
        <v>2360</v>
      </c>
      <c r="F624" s="386" t="s">
        <v>4199</v>
      </c>
      <c r="G624" s="387" t="str">
        <f aca="false">HYPERLINK("http://www.gardenbulbs.ru/images/summer_CL/thumbnails/"&amp;C624&amp;".jpg","фото")</f>
        <v>фото</v>
      </c>
      <c r="H624" s="388"/>
      <c r="I624" s="398" t="s">
        <v>4200</v>
      </c>
      <c r="J624" s="235" t="s">
        <v>2369</v>
      </c>
      <c r="K624" s="236" t="s">
        <v>289</v>
      </c>
      <c r="L624" s="390" t="n">
        <v>10</v>
      </c>
      <c r="M624" s="391" t="n">
        <v>161.7</v>
      </c>
      <c r="N624" s="392"/>
      <c r="O624" s="372" t="n">
        <f aca="false">IF(ISERROR(N624*M624),0,N624*M624)</f>
        <v>0</v>
      </c>
      <c r="P624" s="393" t="n">
        <v>4607109935156</v>
      </c>
      <c r="Q624" s="235"/>
      <c r="R624" s="375" t="n">
        <f aca="false">ROUND(M624/L624,2)</f>
        <v>16.17</v>
      </c>
      <c r="S624" s="394" t="s">
        <v>4198</v>
      </c>
      <c r="T624" s="395" t="s">
        <v>3711</v>
      </c>
    </row>
    <row r="625" customFormat="false" ht="25.5" hidden="false" customHeight="false" outlineLevel="0" collapsed="false">
      <c r="A625" s="345" t="n">
        <v>607</v>
      </c>
      <c r="B625" s="396" t="n">
        <v>79</v>
      </c>
      <c r="C625" s="383" t="s">
        <v>4201</v>
      </c>
      <c r="D625" s="384"/>
      <c r="E625" s="416" t="s">
        <v>2360</v>
      </c>
      <c r="F625" s="406" t="s">
        <v>4202</v>
      </c>
      <c r="G625" s="387" t="str">
        <f aca="false">HYPERLINK("http://www.gardenbulbs.ru/images/summer_CL/thumbnails/"&amp;C625&amp;".jpg","фото")</f>
        <v>фото</v>
      </c>
      <c r="H625" s="388"/>
      <c r="I625" s="467" t="s">
        <v>4203</v>
      </c>
      <c r="J625" s="407" t="s">
        <v>2369</v>
      </c>
      <c r="K625" s="236" t="s">
        <v>289</v>
      </c>
      <c r="L625" s="403" t="n">
        <v>10</v>
      </c>
      <c r="M625" s="370" t="n">
        <v>186.5</v>
      </c>
      <c r="N625" s="392"/>
      <c r="O625" s="372" t="n">
        <f aca="false">IF(ISERROR(N625*M625),0,N625*M625)</f>
        <v>0</v>
      </c>
      <c r="P625" s="393" t="n">
        <v>4607109979280</v>
      </c>
      <c r="Q625" s="235"/>
      <c r="R625" s="375" t="n">
        <f aca="false">ROUND(M625/L625,2)</f>
        <v>18.65</v>
      </c>
      <c r="S625" s="394" t="s">
        <v>4201</v>
      </c>
      <c r="T625" s="395" t="s">
        <v>3711</v>
      </c>
    </row>
    <row r="626" customFormat="false" ht="25.5" hidden="false" customHeight="false" outlineLevel="0" collapsed="false">
      <c r="A626" s="345" t="n">
        <v>608</v>
      </c>
      <c r="B626" s="396" t="n">
        <v>6700</v>
      </c>
      <c r="C626" s="383" t="s">
        <v>4204</v>
      </c>
      <c r="D626" s="384" t="s">
        <v>4205</v>
      </c>
      <c r="E626" s="416" t="s">
        <v>2360</v>
      </c>
      <c r="F626" s="386" t="s">
        <v>4206</v>
      </c>
      <c r="G626" s="387" t="str">
        <f aca="false">HYPERLINK("http://www.gardenbulbs.ru/images/summer_CL/thumbnails/"&amp;C626&amp;".jpg","фото")</f>
        <v>фото</v>
      </c>
      <c r="H626" s="387" t="str">
        <f aca="false">HYPERLINK("http://www.gardenbulbs.ru/images/summer_CL/thumbnails/"&amp;D626&amp;".jpg","фото")</f>
        <v>фото</v>
      </c>
      <c r="I626" s="398" t="s">
        <v>4207</v>
      </c>
      <c r="J626" s="235" t="s">
        <v>2363</v>
      </c>
      <c r="K626" s="408" t="s">
        <v>289</v>
      </c>
      <c r="L626" s="403" t="n">
        <v>8</v>
      </c>
      <c r="M626" s="391" t="n">
        <v>164.2</v>
      </c>
      <c r="N626" s="392"/>
      <c r="O626" s="372" t="n">
        <f aca="false">IF(ISERROR(N626*M626),0,N626*M626)</f>
        <v>0</v>
      </c>
      <c r="P626" s="393" t="n">
        <v>4607109943441</v>
      </c>
      <c r="Q626" s="235"/>
      <c r="R626" s="375" t="n">
        <f aca="false">ROUND(M626/L626,2)</f>
        <v>20.53</v>
      </c>
      <c r="S626" s="394" t="s">
        <v>4208</v>
      </c>
      <c r="T626" s="395" t="s">
        <v>3711</v>
      </c>
    </row>
    <row r="627" customFormat="false" ht="21.75" hidden="false" customHeight="true" outlineLevel="0" collapsed="false">
      <c r="A627" s="345" t="n">
        <v>609</v>
      </c>
      <c r="B627" s="396" t="n">
        <v>11741</v>
      </c>
      <c r="C627" s="383" t="s">
        <v>4209</v>
      </c>
      <c r="D627" s="384"/>
      <c r="E627" s="418" t="s">
        <v>2360</v>
      </c>
      <c r="F627" s="411" t="s">
        <v>4210</v>
      </c>
      <c r="G627" s="365" t="str">
        <f aca="false">HYPERLINK("http://www.gardenbulbs.ru/images/summer_CL/thumbnails/"&amp;C627&amp;".jpg","фото")</f>
        <v>фото</v>
      </c>
      <c r="H627" s="412"/>
      <c r="I627" s="419" t="s">
        <v>4211</v>
      </c>
      <c r="J627" s="367" t="s">
        <v>2369</v>
      </c>
      <c r="K627" s="430" t="s">
        <v>289</v>
      </c>
      <c r="L627" s="390" t="n">
        <v>10</v>
      </c>
      <c r="M627" s="370" t="n">
        <v>174.1</v>
      </c>
      <c r="N627" s="392"/>
      <c r="O627" s="372" t="n">
        <f aca="false">IF(ISERROR(N627*M627),0,N627*M627)</f>
        <v>0</v>
      </c>
      <c r="P627" s="393" t="n">
        <v>4607109923184</v>
      </c>
      <c r="Q627" s="235" t="s">
        <v>226</v>
      </c>
      <c r="R627" s="375" t="n">
        <f aca="false">ROUND(M627/L627,2)</f>
        <v>17.41</v>
      </c>
      <c r="S627" s="394" t="s">
        <v>4209</v>
      </c>
      <c r="T627" s="395" t="s">
        <v>3711</v>
      </c>
    </row>
    <row r="628" customFormat="false" ht="21.75" hidden="false" customHeight="true" outlineLevel="0" collapsed="false">
      <c r="A628" s="345" t="n">
        <v>610</v>
      </c>
      <c r="B628" s="396" t="n">
        <v>3333</v>
      </c>
      <c r="C628" s="383" t="s">
        <v>4212</v>
      </c>
      <c r="D628" s="384"/>
      <c r="E628" s="385" t="s">
        <v>2360</v>
      </c>
      <c r="F628" s="386" t="s">
        <v>4213</v>
      </c>
      <c r="G628" s="387" t="str">
        <f aca="false">HYPERLINK("http://www.gardenbulbs.ru/images/summer_CL/thumbnails/"&amp;C628&amp;".jpg","фото")</f>
        <v>фото</v>
      </c>
      <c r="H628" s="388"/>
      <c r="I628" s="398" t="s">
        <v>4214</v>
      </c>
      <c r="J628" s="235" t="s">
        <v>2369</v>
      </c>
      <c r="K628" s="236" t="s">
        <v>289</v>
      </c>
      <c r="L628" s="390" t="n">
        <v>10</v>
      </c>
      <c r="M628" s="370" t="n">
        <v>153.5</v>
      </c>
      <c r="N628" s="392"/>
      <c r="O628" s="372" t="n">
        <f aca="false">IF(ISERROR(N628*M628),0,N628*M628)</f>
        <v>0</v>
      </c>
      <c r="P628" s="393" t="n">
        <v>4607109950395</v>
      </c>
      <c r="Q628" s="367"/>
      <c r="R628" s="375" t="n">
        <f aca="false">ROUND(M628/L628,2)</f>
        <v>15.35</v>
      </c>
      <c r="S628" s="394" t="s">
        <v>4212</v>
      </c>
      <c r="T628" s="395" t="s">
        <v>3711</v>
      </c>
    </row>
    <row r="629" customFormat="false" ht="25.5" hidden="false" customHeight="false" outlineLevel="0" collapsed="false">
      <c r="A629" s="345" t="n">
        <v>611</v>
      </c>
      <c r="B629" s="396" t="n">
        <v>1300</v>
      </c>
      <c r="C629" s="383" t="s">
        <v>4215</v>
      </c>
      <c r="D629" s="384"/>
      <c r="E629" s="385" t="s">
        <v>2360</v>
      </c>
      <c r="F629" s="386" t="s">
        <v>4216</v>
      </c>
      <c r="G629" s="387" t="str">
        <f aca="false">HYPERLINK("http://www.gardenbulbs.ru/images/summer_CL/thumbnails/"&amp;C629&amp;".jpg","фото")</f>
        <v>фото</v>
      </c>
      <c r="H629" s="388"/>
      <c r="I629" s="421" t="s">
        <v>4217</v>
      </c>
      <c r="J629" s="235" t="s">
        <v>2369</v>
      </c>
      <c r="K629" s="236" t="s">
        <v>2379</v>
      </c>
      <c r="L629" s="390" t="n">
        <v>10</v>
      </c>
      <c r="M629" s="370" t="n">
        <v>193.7</v>
      </c>
      <c r="N629" s="392"/>
      <c r="O629" s="372" t="n">
        <f aca="false">IF(ISERROR(N629*M629),0,N629*M629)</f>
        <v>0</v>
      </c>
      <c r="P629" s="393" t="n">
        <v>4607109985618</v>
      </c>
      <c r="Q629" s="235"/>
      <c r="R629" s="375" t="n">
        <f aca="false">ROUND(M629/L629,2)</f>
        <v>19.37</v>
      </c>
      <c r="S629" s="394" t="s">
        <v>4215</v>
      </c>
      <c r="T629" s="395" t="s">
        <v>3711</v>
      </c>
    </row>
    <row r="630" customFormat="false" ht="24" hidden="false" customHeight="true" outlineLevel="0" collapsed="false">
      <c r="A630" s="345" t="n">
        <v>612</v>
      </c>
      <c r="B630" s="396" t="n">
        <v>873</v>
      </c>
      <c r="C630" s="383" t="s">
        <v>4218</v>
      </c>
      <c r="D630" s="384"/>
      <c r="E630" s="385" t="s">
        <v>2360</v>
      </c>
      <c r="F630" s="386" t="s">
        <v>4219</v>
      </c>
      <c r="G630" s="387" t="str">
        <f aca="false">HYPERLINK("http://www.gardenbulbs.ru/images/summer_CL/thumbnails/"&amp;C630&amp;".jpg","фото")</f>
        <v>фото</v>
      </c>
      <c r="H630" s="388"/>
      <c r="I630" s="398" t="s">
        <v>4220</v>
      </c>
      <c r="J630" s="235" t="s">
        <v>2363</v>
      </c>
      <c r="K630" s="408" t="s">
        <v>289</v>
      </c>
      <c r="L630" s="390" t="n">
        <v>10</v>
      </c>
      <c r="M630" s="391" t="n">
        <v>236</v>
      </c>
      <c r="N630" s="392"/>
      <c r="O630" s="372" t="n">
        <f aca="false">IF(ISERROR(N630*M630),0,N630*M630)</f>
        <v>0</v>
      </c>
      <c r="P630" s="393" t="n">
        <v>4607109985632</v>
      </c>
      <c r="Q630" s="367"/>
      <c r="R630" s="375" t="n">
        <f aca="false">ROUND(M630/L630,2)</f>
        <v>23.6</v>
      </c>
      <c r="S630" s="394" t="s">
        <v>4218</v>
      </c>
      <c r="T630" s="395" t="s">
        <v>3711</v>
      </c>
    </row>
    <row r="631" customFormat="false" ht="24" hidden="false" customHeight="true" outlineLevel="0" collapsed="false">
      <c r="A631" s="345" t="n">
        <v>613</v>
      </c>
      <c r="B631" s="396" t="n">
        <v>2407</v>
      </c>
      <c r="C631" s="383" t="s">
        <v>4221</v>
      </c>
      <c r="D631" s="384"/>
      <c r="E631" s="385" t="s">
        <v>2360</v>
      </c>
      <c r="F631" s="386" t="s">
        <v>4222</v>
      </c>
      <c r="G631" s="387" t="str">
        <f aca="false">HYPERLINK("http://www.gardenbulbs.ru/images/summer_CL/thumbnails/"&amp;C631&amp;".jpg","фото")</f>
        <v>фото</v>
      </c>
      <c r="H631" s="387"/>
      <c r="I631" s="398" t="s">
        <v>4223</v>
      </c>
      <c r="J631" s="235" t="s">
        <v>2404</v>
      </c>
      <c r="K631" s="236" t="s">
        <v>289</v>
      </c>
      <c r="L631" s="390" t="n">
        <v>10</v>
      </c>
      <c r="M631" s="391" t="n">
        <v>215.3</v>
      </c>
      <c r="N631" s="392"/>
      <c r="O631" s="372" t="n">
        <f aca="false">IF(ISERROR(N631*M631),0,N631*M631)</f>
        <v>0</v>
      </c>
      <c r="P631" s="393" t="n">
        <v>4607109966600</v>
      </c>
      <c r="Q631" s="235"/>
      <c r="R631" s="375" t="n">
        <f aca="false">ROUND(M631/L631,2)</f>
        <v>21.53</v>
      </c>
      <c r="S631" s="394" t="s">
        <v>4221</v>
      </c>
      <c r="T631" s="395" t="s">
        <v>3711</v>
      </c>
    </row>
    <row r="632" customFormat="false" ht="26.25" hidden="false" customHeight="true" outlineLevel="0" collapsed="false">
      <c r="A632" s="345" t="n">
        <v>614</v>
      </c>
      <c r="B632" s="396" t="n">
        <v>7462</v>
      </c>
      <c r="C632" s="383" t="s">
        <v>4224</v>
      </c>
      <c r="D632" s="384"/>
      <c r="E632" s="385" t="s">
        <v>2360</v>
      </c>
      <c r="F632" s="386" t="s">
        <v>4225</v>
      </c>
      <c r="G632" s="387" t="str">
        <f aca="false">HYPERLINK("http://www.gardenbulbs.ru/images/summer_CL/thumbnails/"&amp;C632&amp;".jpg","фото")</f>
        <v>фото</v>
      </c>
      <c r="H632" s="388"/>
      <c r="I632" s="398" t="s">
        <v>4226</v>
      </c>
      <c r="J632" s="235" t="s">
        <v>2363</v>
      </c>
      <c r="K632" s="236" t="s">
        <v>289</v>
      </c>
      <c r="L632" s="390" t="n">
        <v>10</v>
      </c>
      <c r="M632" s="370" t="n">
        <v>180.3</v>
      </c>
      <c r="N632" s="392"/>
      <c r="O632" s="372" t="n">
        <f aca="false">IF(ISERROR(N632*M632),0,N632*M632)</f>
        <v>0</v>
      </c>
      <c r="P632" s="393" t="n">
        <v>4607109939017</v>
      </c>
      <c r="Q632" s="235"/>
      <c r="R632" s="375" t="n">
        <f aca="false">ROUND(M632/L632,2)</f>
        <v>18.03</v>
      </c>
      <c r="S632" s="394" t="s">
        <v>4224</v>
      </c>
      <c r="T632" s="395" t="s">
        <v>3711</v>
      </c>
    </row>
    <row r="633" customFormat="false" ht="25.5" hidden="false" customHeight="false" outlineLevel="0" collapsed="false">
      <c r="A633" s="345" t="n">
        <v>615</v>
      </c>
      <c r="B633" s="396" t="n">
        <v>1521</v>
      </c>
      <c r="C633" s="383" t="s">
        <v>4227</v>
      </c>
      <c r="D633" s="384"/>
      <c r="E633" s="385" t="s">
        <v>2360</v>
      </c>
      <c r="F633" s="386" t="s">
        <v>4228</v>
      </c>
      <c r="G633" s="387" t="str">
        <f aca="false">HYPERLINK("http://www.gardenbulbs.ru/images/summer_CL/thumbnails/"&amp;C633&amp;".jpg","фото")</f>
        <v>фото</v>
      </c>
      <c r="H633" s="388"/>
      <c r="I633" s="398" t="s">
        <v>4229</v>
      </c>
      <c r="J633" s="235" t="s">
        <v>2363</v>
      </c>
      <c r="K633" s="236" t="s">
        <v>289</v>
      </c>
      <c r="L633" s="390" t="n">
        <v>10</v>
      </c>
      <c r="M633" s="370" t="n">
        <v>211.2</v>
      </c>
      <c r="N633" s="392"/>
      <c r="O633" s="372" t="n">
        <f aca="false">IF(ISERROR(N633*M633),0,N633*M633)</f>
        <v>0</v>
      </c>
      <c r="P633" s="393" t="n">
        <v>4607109985489</v>
      </c>
      <c r="Q633" s="235"/>
      <c r="R633" s="375" t="n">
        <f aca="false">ROUND(M633/L633,2)</f>
        <v>21.12</v>
      </c>
      <c r="S633" s="394" t="s">
        <v>4227</v>
      </c>
      <c r="T633" s="395" t="s">
        <v>3711</v>
      </c>
    </row>
    <row r="634" customFormat="false" ht="21" hidden="false" customHeight="true" outlineLevel="0" collapsed="false">
      <c r="A634" s="345" t="n">
        <v>616</v>
      </c>
      <c r="B634" s="396" t="n">
        <v>6054</v>
      </c>
      <c r="C634" s="383" t="s">
        <v>4230</v>
      </c>
      <c r="D634" s="384"/>
      <c r="E634" s="385" t="s">
        <v>2360</v>
      </c>
      <c r="F634" s="397" t="s">
        <v>4231</v>
      </c>
      <c r="G634" s="387" t="str">
        <f aca="false">HYPERLINK("http://www.gardenbulbs.ru/images/summer_CL/thumbnails/"&amp;C634&amp;".jpg","фото")</f>
        <v>фото</v>
      </c>
      <c r="H634" s="388"/>
      <c r="I634" s="398" t="s">
        <v>3999</v>
      </c>
      <c r="J634" s="235" t="s">
        <v>2363</v>
      </c>
      <c r="K634" s="408" t="s">
        <v>289</v>
      </c>
      <c r="L634" s="390" t="n">
        <v>10</v>
      </c>
      <c r="M634" s="370" t="n">
        <v>141.1</v>
      </c>
      <c r="N634" s="392"/>
      <c r="O634" s="372" t="n">
        <f aca="false">IF(ISERROR(N634*M634),0,N634*M634)</f>
        <v>0</v>
      </c>
      <c r="P634" s="393" t="n">
        <v>4607109930908</v>
      </c>
      <c r="Q634" s="235"/>
      <c r="R634" s="375" t="n">
        <f aca="false">ROUND(M634/L634,2)</f>
        <v>14.11</v>
      </c>
      <c r="S634" s="394" t="s">
        <v>4230</v>
      </c>
      <c r="T634" s="395" t="s">
        <v>3711</v>
      </c>
    </row>
    <row r="635" customFormat="false" ht="21" hidden="false" customHeight="true" outlineLevel="0" collapsed="false">
      <c r="A635" s="345" t="n">
        <v>617</v>
      </c>
      <c r="B635" s="396" t="n">
        <v>3305</v>
      </c>
      <c r="C635" s="383" t="s">
        <v>4232</v>
      </c>
      <c r="D635" s="384"/>
      <c r="E635" s="385" t="s">
        <v>2360</v>
      </c>
      <c r="F635" s="386" t="s">
        <v>4233</v>
      </c>
      <c r="G635" s="387" t="str">
        <f aca="false">HYPERLINK("http://www.gardenbulbs.ru/images/summer_CL/thumbnails/"&amp;C635&amp;".jpg","фото")</f>
        <v>фото</v>
      </c>
      <c r="H635" s="388"/>
      <c r="I635" s="398" t="s">
        <v>4234</v>
      </c>
      <c r="J635" s="235" t="s">
        <v>2369</v>
      </c>
      <c r="K635" s="236" t="s">
        <v>289</v>
      </c>
      <c r="L635" s="390" t="n">
        <v>10</v>
      </c>
      <c r="M635" s="391" t="n">
        <v>194.7</v>
      </c>
      <c r="N635" s="392"/>
      <c r="O635" s="372" t="n">
        <f aca="false">IF(ISERROR(N635*M635),0,N635*M635)</f>
        <v>0</v>
      </c>
      <c r="P635" s="393" t="n">
        <v>4607109950432</v>
      </c>
      <c r="Q635" s="235"/>
      <c r="R635" s="375" t="n">
        <f aca="false">ROUND(M635/L635,2)</f>
        <v>19.47</v>
      </c>
      <c r="S635" s="394" t="s">
        <v>4232</v>
      </c>
      <c r="T635" s="395" t="s">
        <v>3711</v>
      </c>
    </row>
    <row r="636" customFormat="false" ht="22.5" hidden="false" customHeight="false" outlineLevel="0" collapsed="false">
      <c r="A636" s="345" t="n">
        <v>618</v>
      </c>
      <c r="B636" s="396" t="n">
        <v>11743</v>
      </c>
      <c r="C636" s="383" t="s">
        <v>4235</v>
      </c>
      <c r="D636" s="384"/>
      <c r="E636" s="418" t="s">
        <v>2360</v>
      </c>
      <c r="F636" s="411" t="s">
        <v>4236</v>
      </c>
      <c r="G636" s="365" t="str">
        <f aca="false">HYPERLINK("http://www.gardenbulbs.ru/images/summer_CL/thumbnails/"&amp;C636&amp;".jpg","фото")</f>
        <v>фото</v>
      </c>
      <c r="H636" s="412"/>
      <c r="I636" s="419" t="s">
        <v>462</v>
      </c>
      <c r="J636" s="367" t="s">
        <v>2844</v>
      </c>
      <c r="K636" s="430" t="s">
        <v>289</v>
      </c>
      <c r="L636" s="390" t="n">
        <v>10</v>
      </c>
      <c r="M636" s="370" t="n">
        <v>190.6</v>
      </c>
      <c r="N636" s="392"/>
      <c r="O636" s="372" t="n">
        <f aca="false">IF(ISERROR(N636*M636),0,N636*M636)</f>
        <v>0</v>
      </c>
      <c r="P636" s="393" t="n">
        <v>4607109923160</v>
      </c>
      <c r="Q636" s="235" t="s">
        <v>226</v>
      </c>
      <c r="R636" s="375" t="n">
        <f aca="false">ROUND(M636/L636,2)</f>
        <v>19.06</v>
      </c>
      <c r="S636" s="394" t="s">
        <v>4235</v>
      </c>
      <c r="T636" s="395" t="s">
        <v>3711</v>
      </c>
    </row>
    <row r="637" customFormat="false" ht="22.5" hidden="false" customHeight="true" outlineLevel="0" collapsed="false">
      <c r="A637" s="345" t="n">
        <v>619</v>
      </c>
      <c r="B637" s="396" t="n">
        <v>11744</v>
      </c>
      <c r="C637" s="383" t="s">
        <v>4237</v>
      </c>
      <c r="D637" s="384"/>
      <c r="E637" s="418" t="s">
        <v>2360</v>
      </c>
      <c r="F637" s="411" t="s">
        <v>4238</v>
      </c>
      <c r="G637" s="365" t="str">
        <f aca="false">HYPERLINK("http://www.gardenbulbs.ru/images/summer_CL/thumbnails/"&amp;C637&amp;".jpg","фото")</f>
        <v>фото</v>
      </c>
      <c r="H637" s="412"/>
      <c r="I637" s="419" t="s">
        <v>4239</v>
      </c>
      <c r="J637" s="367" t="s">
        <v>2369</v>
      </c>
      <c r="K637" s="430" t="s">
        <v>289</v>
      </c>
      <c r="L637" s="390" t="n">
        <v>10</v>
      </c>
      <c r="M637" s="370" t="n">
        <v>196.8</v>
      </c>
      <c r="N637" s="392"/>
      <c r="O637" s="372" t="n">
        <f aca="false">IF(ISERROR(N637*M637),0,N637*M637)</f>
        <v>0</v>
      </c>
      <c r="P637" s="393" t="n">
        <v>4607109923153</v>
      </c>
      <c r="Q637" s="235" t="s">
        <v>226</v>
      </c>
      <c r="R637" s="375" t="n">
        <f aca="false">ROUND(M637/L637,2)</f>
        <v>19.68</v>
      </c>
      <c r="S637" s="394" t="s">
        <v>4237</v>
      </c>
      <c r="T637" s="395" t="s">
        <v>3711</v>
      </c>
    </row>
    <row r="638" customFormat="false" ht="22.5" hidden="false" customHeight="true" outlineLevel="0" collapsed="false">
      <c r="A638" s="345" t="n">
        <v>620</v>
      </c>
      <c r="B638" s="396" t="n">
        <v>3351</v>
      </c>
      <c r="C638" s="383" t="s">
        <v>4240</v>
      </c>
      <c r="D638" s="384"/>
      <c r="E638" s="385" t="s">
        <v>2360</v>
      </c>
      <c r="F638" s="386" t="s">
        <v>4241</v>
      </c>
      <c r="G638" s="387" t="str">
        <f aca="false">HYPERLINK("http://www.gardenbulbs.ru/images/summer_CL/thumbnails/"&amp;C638&amp;".jpg","фото")</f>
        <v>фото</v>
      </c>
      <c r="H638" s="388"/>
      <c r="I638" s="398" t="s">
        <v>4242</v>
      </c>
      <c r="J638" s="235" t="s">
        <v>2369</v>
      </c>
      <c r="K638" s="236" t="s">
        <v>289</v>
      </c>
      <c r="L638" s="390" t="n">
        <v>10</v>
      </c>
      <c r="M638" s="391" t="n">
        <v>157.6</v>
      </c>
      <c r="N638" s="392"/>
      <c r="O638" s="372" t="n">
        <f aca="false">IF(ISERROR(N638*M638),0,N638*M638)</f>
        <v>0</v>
      </c>
      <c r="P638" s="393" t="n">
        <v>4607109950357</v>
      </c>
      <c r="Q638" s="367"/>
      <c r="R638" s="375" t="n">
        <f aca="false">ROUND(M638/L638,2)</f>
        <v>15.76</v>
      </c>
      <c r="S638" s="394" t="s">
        <v>4240</v>
      </c>
      <c r="T638" s="395" t="s">
        <v>3711</v>
      </c>
    </row>
    <row r="639" customFormat="false" ht="22.5" hidden="false" customHeight="true" outlineLevel="0" collapsed="false">
      <c r="A639" s="345" t="n">
        <v>621</v>
      </c>
      <c r="B639" s="396" t="n">
        <v>2631</v>
      </c>
      <c r="C639" s="383" t="s">
        <v>4243</v>
      </c>
      <c r="D639" s="384"/>
      <c r="E639" s="385" t="s">
        <v>2360</v>
      </c>
      <c r="F639" s="386" t="s">
        <v>4244</v>
      </c>
      <c r="G639" s="387" t="str">
        <f aca="false">HYPERLINK("http://www.gardenbulbs.ru/images/summer_CL/thumbnails/"&amp;C639&amp;".jpg","фото")</f>
        <v>фото</v>
      </c>
      <c r="H639" s="388"/>
      <c r="I639" s="398" t="s">
        <v>4245</v>
      </c>
      <c r="J639" s="235" t="s">
        <v>2369</v>
      </c>
      <c r="K639" s="236" t="s">
        <v>289</v>
      </c>
      <c r="L639" s="390" t="n">
        <v>10</v>
      </c>
      <c r="M639" s="370" t="n">
        <v>184.4</v>
      </c>
      <c r="N639" s="392"/>
      <c r="O639" s="372" t="n">
        <f aca="false">IF(ISERROR(N639*M639),0,N639*M639)</f>
        <v>0</v>
      </c>
      <c r="P639" s="393" t="n">
        <v>4607109963258</v>
      </c>
      <c r="Q639" s="235"/>
      <c r="R639" s="375" t="n">
        <f aca="false">ROUND(M639/L639,2)</f>
        <v>18.44</v>
      </c>
      <c r="S639" s="394" t="s">
        <v>4243</v>
      </c>
      <c r="T639" s="395" t="s">
        <v>3711</v>
      </c>
    </row>
    <row r="640" customFormat="false" ht="25.5" hidden="false" customHeight="false" outlineLevel="0" collapsed="false">
      <c r="A640" s="345" t="n">
        <v>622</v>
      </c>
      <c r="B640" s="396" t="n">
        <v>6082</v>
      </c>
      <c r="C640" s="383" t="s">
        <v>4246</v>
      </c>
      <c r="D640" s="384"/>
      <c r="E640" s="385" t="s">
        <v>2360</v>
      </c>
      <c r="F640" s="386" t="s">
        <v>4247</v>
      </c>
      <c r="G640" s="387" t="str">
        <f aca="false">HYPERLINK("http://www.gardenbulbs.ru/images/summer_CL/thumbnails/"&amp;C640&amp;".jpg","фото")</f>
        <v>фото</v>
      </c>
      <c r="H640" s="388"/>
      <c r="I640" s="398" t="s">
        <v>4248</v>
      </c>
      <c r="J640" s="235" t="s">
        <v>2363</v>
      </c>
      <c r="K640" s="236" t="s">
        <v>289</v>
      </c>
      <c r="L640" s="390" t="n">
        <v>10</v>
      </c>
      <c r="M640" s="370" t="n">
        <v>184.4</v>
      </c>
      <c r="N640" s="392"/>
      <c r="O640" s="372" t="n">
        <f aca="false">IF(ISERROR(N640*M640),0,N640*M640)</f>
        <v>0</v>
      </c>
      <c r="P640" s="393" t="n">
        <v>4607109935194</v>
      </c>
      <c r="Q640" s="367"/>
      <c r="R640" s="375" t="n">
        <f aca="false">ROUND(M640/L640,2)</f>
        <v>18.44</v>
      </c>
      <c r="S640" s="394" t="s">
        <v>4246</v>
      </c>
      <c r="T640" s="395" t="s">
        <v>3711</v>
      </c>
    </row>
    <row r="641" customFormat="false" ht="21.75" hidden="false" customHeight="true" outlineLevel="0" collapsed="false">
      <c r="A641" s="345" t="n">
        <v>623</v>
      </c>
      <c r="B641" s="396" t="n">
        <v>11745</v>
      </c>
      <c r="C641" s="383" t="s">
        <v>4249</v>
      </c>
      <c r="D641" s="384"/>
      <c r="E641" s="418" t="s">
        <v>2360</v>
      </c>
      <c r="F641" s="411" t="s">
        <v>4250</v>
      </c>
      <c r="G641" s="365" t="str">
        <f aca="false">HYPERLINK("http://www.gardenbulbs.ru/images/summer_CL/thumbnails/"&amp;C641&amp;".jpg","фото")</f>
        <v>фото</v>
      </c>
      <c r="H641" s="412"/>
      <c r="I641" s="419" t="s">
        <v>4251</v>
      </c>
      <c r="J641" s="367" t="s">
        <v>2369</v>
      </c>
      <c r="K641" s="430" t="s">
        <v>289</v>
      </c>
      <c r="L641" s="390" t="n">
        <v>10</v>
      </c>
      <c r="M641" s="391" t="n">
        <v>180.3</v>
      </c>
      <c r="N641" s="392"/>
      <c r="O641" s="372" t="n">
        <f aca="false">IF(ISERROR(N641*M641),0,N641*M641)</f>
        <v>0</v>
      </c>
      <c r="P641" s="393" t="n">
        <v>4607109923146</v>
      </c>
      <c r="Q641" s="235" t="s">
        <v>226</v>
      </c>
      <c r="R641" s="375" t="n">
        <f aca="false">ROUND(M641/L641,2)</f>
        <v>18.03</v>
      </c>
      <c r="S641" s="394" t="s">
        <v>4249</v>
      </c>
      <c r="T641" s="395" t="s">
        <v>3711</v>
      </c>
    </row>
    <row r="642" customFormat="false" ht="21.75" hidden="false" customHeight="true" outlineLevel="0" collapsed="false">
      <c r="A642" s="345" t="n">
        <v>624</v>
      </c>
      <c r="B642" s="460" t="n">
        <v>1397</v>
      </c>
      <c r="C642" s="383" t="s">
        <v>4252</v>
      </c>
      <c r="D642" s="384"/>
      <c r="E642" s="385" t="s">
        <v>2360</v>
      </c>
      <c r="F642" s="386" t="s">
        <v>4253</v>
      </c>
      <c r="G642" s="387" t="str">
        <f aca="false">HYPERLINK("http://www.gardenbulbs.ru/images/summer_CL/thumbnails/"&amp;C642&amp;".jpg","фото")</f>
        <v>фото</v>
      </c>
      <c r="H642" s="388"/>
      <c r="I642" s="398" t="s">
        <v>4254</v>
      </c>
      <c r="J642" s="235" t="s">
        <v>2363</v>
      </c>
      <c r="K642" s="236" t="s">
        <v>289</v>
      </c>
      <c r="L642" s="390" t="n">
        <v>10</v>
      </c>
      <c r="M642" s="370" t="n">
        <v>219.5</v>
      </c>
      <c r="N642" s="392"/>
      <c r="O642" s="372" t="n">
        <f aca="false">IF(ISERROR(N642*M642),0,N642*M642)</f>
        <v>0</v>
      </c>
      <c r="P642" s="393" t="n">
        <v>4607109963296</v>
      </c>
      <c r="Q642" s="235"/>
      <c r="R642" s="375" t="n">
        <f aca="false">ROUND(M642/L642,2)</f>
        <v>21.95</v>
      </c>
      <c r="S642" s="394" t="s">
        <v>4255</v>
      </c>
      <c r="T642" s="395" t="s">
        <v>3711</v>
      </c>
    </row>
    <row r="643" customFormat="false" ht="25.5" hidden="false" customHeight="false" outlineLevel="0" collapsed="false">
      <c r="A643" s="345" t="n">
        <v>625</v>
      </c>
      <c r="B643" s="396" t="n">
        <v>2402</v>
      </c>
      <c r="C643" s="383" t="s">
        <v>4256</v>
      </c>
      <c r="D643" s="384" t="s">
        <v>4257</v>
      </c>
      <c r="E643" s="385" t="s">
        <v>2360</v>
      </c>
      <c r="F643" s="386" t="s">
        <v>4258</v>
      </c>
      <c r="G643" s="387" t="str">
        <f aca="false">HYPERLINK("http://www.gardenbulbs.ru/images/summer_CL/thumbnails/"&amp;C643&amp;".jpg","фото")</f>
        <v>фото</v>
      </c>
      <c r="H643" s="387" t="str">
        <f aca="false">HYPERLINK("http://www.gardenbulbs.ru/images/summer_CL/thumbnails/"&amp;D643&amp;".jpg","фото")</f>
        <v>фото</v>
      </c>
      <c r="I643" s="398" t="s">
        <v>4259</v>
      </c>
      <c r="J643" s="235" t="s">
        <v>2369</v>
      </c>
      <c r="K643" s="236" t="s">
        <v>289</v>
      </c>
      <c r="L643" s="390" t="n">
        <v>10</v>
      </c>
      <c r="M643" s="370" t="n">
        <v>174.1</v>
      </c>
      <c r="N643" s="392"/>
      <c r="O643" s="372" t="n">
        <f aca="false">IF(ISERROR(N643*M643),0,N643*M643)</f>
        <v>0</v>
      </c>
      <c r="P643" s="393" t="n">
        <v>4607109966594</v>
      </c>
      <c r="Q643" s="367"/>
      <c r="R643" s="375" t="n">
        <f aca="false">ROUND(M643/L643,2)</f>
        <v>17.41</v>
      </c>
      <c r="S643" s="394" t="s">
        <v>4260</v>
      </c>
      <c r="T643" s="395" t="s">
        <v>3711</v>
      </c>
    </row>
    <row r="644" customFormat="false" ht="22.5" hidden="false" customHeight="true" outlineLevel="0" collapsed="false">
      <c r="A644" s="345" t="n">
        <v>626</v>
      </c>
      <c r="B644" s="396" t="n">
        <v>11746</v>
      </c>
      <c r="C644" s="383" t="s">
        <v>4261</v>
      </c>
      <c r="D644" s="384"/>
      <c r="E644" s="418" t="s">
        <v>2360</v>
      </c>
      <c r="F644" s="411" t="s">
        <v>4262</v>
      </c>
      <c r="G644" s="365" t="str">
        <f aca="false">HYPERLINK("http://www.gardenbulbs.ru/images/summer_CL/thumbnails/"&amp;C644&amp;".jpg","фото")</f>
        <v>фото</v>
      </c>
      <c r="H644" s="412"/>
      <c r="I644" s="419" t="s">
        <v>2896</v>
      </c>
      <c r="J644" s="367" t="s">
        <v>2369</v>
      </c>
      <c r="K644" s="430" t="s">
        <v>289</v>
      </c>
      <c r="L644" s="390" t="n">
        <v>10</v>
      </c>
      <c r="M644" s="391" t="n">
        <v>205</v>
      </c>
      <c r="N644" s="392"/>
      <c r="O644" s="372" t="n">
        <f aca="false">IF(ISERROR(N644*M644),0,N644*M644)</f>
        <v>0</v>
      </c>
      <c r="P644" s="393" t="n">
        <v>4607109923139</v>
      </c>
      <c r="Q644" s="235" t="s">
        <v>226</v>
      </c>
      <c r="R644" s="375" t="n">
        <f aca="false">ROUND(M644/L644,2)</f>
        <v>20.5</v>
      </c>
      <c r="S644" s="394" t="s">
        <v>4261</v>
      </c>
      <c r="T644" s="395" t="s">
        <v>3711</v>
      </c>
    </row>
    <row r="645" customFormat="false" ht="22.5" hidden="false" customHeight="true" outlineLevel="0" collapsed="false">
      <c r="A645" s="345" t="n">
        <v>627</v>
      </c>
      <c r="B645" s="396" t="n">
        <v>2600</v>
      </c>
      <c r="C645" s="383" t="s">
        <v>4263</v>
      </c>
      <c r="D645" s="384"/>
      <c r="E645" s="385" t="s">
        <v>2360</v>
      </c>
      <c r="F645" s="386" t="s">
        <v>4264</v>
      </c>
      <c r="G645" s="387" t="str">
        <f aca="false">HYPERLINK("http://www.gardenbulbs.ru/images/summer_CL/thumbnails/"&amp;C645&amp;".jpg","фото")</f>
        <v>фото</v>
      </c>
      <c r="H645" s="388"/>
      <c r="I645" s="398" t="s">
        <v>4265</v>
      </c>
      <c r="J645" s="235" t="s">
        <v>2369</v>
      </c>
      <c r="K645" s="236" t="s">
        <v>289</v>
      </c>
      <c r="L645" s="390" t="n">
        <v>10</v>
      </c>
      <c r="M645" s="391" t="n">
        <v>174.1</v>
      </c>
      <c r="N645" s="392"/>
      <c r="O645" s="372" t="n">
        <f aca="false">IF(ISERROR(N645*M645),0,N645*M645)</f>
        <v>0</v>
      </c>
      <c r="P645" s="393" t="n">
        <v>4607109985670</v>
      </c>
      <c r="Q645" s="235"/>
      <c r="R645" s="375" t="n">
        <f aca="false">ROUND(M645/L645,2)</f>
        <v>17.41</v>
      </c>
      <c r="S645" s="394" t="s">
        <v>4263</v>
      </c>
      <c r="T645" s="395" t="s">
        <v>3711</v>
      </c>
    </row>
    <row r="646" customFormat="false" ht="51" hidden="false" customHeight="false" outlineLevel="0" collapsed="false">
      <c r="A646" s="345" t="n">
        <v>628</v>
      </c>
      <c r="B646" s="396" t="n">
        <v>6084</v>
      </c>
      <c r="C646" s="383" t="s">
        <v>4266</v>
      </c>
      <c r="D646" s="384"/>
      <c r="E646" s="385" t="s">
        <v>2360</v>
      </c>
      <c r="F646" s="397" t="s">
        <v>4267</v>
      </c>
      <c r="G646" s="387" t="str">
        <f aca="false">HYPERLINK("http://www.gardenbulbs.ru/images/summer_CL/thumbnails/"&amp;C646&amp;".jpg","фото")</f>
        <v>фото</v>
      </c>
      <c r="H646" s="388"/>
      <c r="I646" s="398" t="s">
        <v>4268</v>
      </c>
      <c r="J646" s="235" t="s">
        <v>2363</v>
      </c>
      <c r="K646" s="408" t="s">
        <v>289</v>
      </c>
      <c r="L646" s="390" t="n">
        <v>10</v>
      </c>
      <c r="M646" s="370" t="n">
        <v>225.7</v>
      </c>
      <c r="N646" s="392"/>
      <c r="O646" s="372" t="n">
        <f aca="false">IF(ISERROR(N646*M646),0,N646*M646)</f>
        <v>0</v>
      </c>
      <c r="P646" s="393" t="n">
        <v>4607109930892</v>
      </c>
      <c r="Q646" s="235"/>
      <c r="R646" s="375" t="n">
        <f aca="false">ROUND(M646/L646,2)</f>
        <v>22.57</v>
      </c>
      <c r="S646" s="394" t="s">
        <v>4266</v>
      </c>
      <c r="T646" s="395" t="s">
        <v>3711</v>
      </c>
    </row>
    <row r="647" customFormat="false" ht="21.75" hidden="false" customHeight="true" outlineLevel="0" collapsed="false">
      <c r="A647" s="345" t="n">
        <v>629</v>
      </c>
      <c r="B647" s="396" t="n">
        <v>3363</v>
      </c>
      <c r="C647" s="383" t="s">
        <v>4269</v>
      </c>
      <c r="D647" s="384"/>
      <c r="E647" s="385" t="s">
        <v>2360</v>
      </c>
      <c r="F647" s="386" t="s">
        <v>4270</v>
      </c>
      <c r="G647" s="387" t="str">
        <f aca="false">HYPERLINK("http://www.gardenbulbs.ru/images/summer_CL/thumbnails/"&amp;C647&amp;".jpg","фото")</f>
        <v>фото</v>
      </c>
      <c r="H647" s="388"/>
      <c r="I647" s="398" t="s">
        <v>4271</v>
      </c>
      <c r="J647" s="235" t="s">
        <v>2363</v>
      </c>
      <c r="K647" s="236" t="s">
        <v>289</v>
      </c>
      <c r="L647" s="390" t="n">
        <v>10</v>
      </c>
      <c r="M647" s="370" t="n">
        <v>153.5</v>
      </c>
      <c r="N647" s="392"/>
      <c r="O647" s="372" t="n">
        <f aca="false">IF(ISERROR(N647*M647),0,N647*M647)</f>
        <v>0</v>
      </c>
      <c r="P647" s="393" t="n">
        <v>4607109950319</v>
      </c>
      <c r="Q647" s="235"/>
      <c r="R647" s="375" t="n">
        <f aca="false">ROUND(M647/L647,2)</f>
        <v>15.35</v>
      </c>
      <c r="S647" s="394" t="s">
        <v>4269</v>
      </c>
      <c r="T647" s="395" t="s">
        <v>3711</v>
      </c>
    </row>
    <row r="648" customFormat="false" ht="21.75" hidden="false" customHeight="true" outlineLevel="0" collapsed="false">
      <c r="A648" s="345" t="n">
        <v>630</v>
      </c>
      <c r="B648" s="396" t="n">
        <v>2444</v>
      </c>
      <c r="C648" s="383" t="s">
        <v>4272</v>
      </c>
      <c r="D648" s="384"/>
      <c r="E648" s="385" t="s">
        <v>2360</v>
      </c>
      <c r="F648" s="386" t="s">
        <v>4273</v>
      </c>
      <c r="G648" s="387" t="str">
        <f aca="false">HYPERLINK("http://www.gardenbulbs.ru/images/summer_CL/thumbnails/"&amp;C648&amp;".jpg","фото")</f>
        <v>фото</v>
      </c>
      <c r="H648" s="388"/>
      <c r="I648" s="398" t="s">
        <v>1009</v>
      </c>
      <c r="J648" s="235" t="s">
        <v>2404</v>
      </c>
      <c r="K648" s="236" t="s">
        <v>289</v>
      </c>
      <c r="L648" s="390" t="n">
        <v>10</v>
      </c>
      <c r="M648" s="370" t="n">
        <v>219.5</v>
      </c>
      <c r="N648" s="392"/>
      <c r="O648" s="372" t="n">
        <f aca="false">IF(ISERROR(N648*M648),0,N648*M648)</f>
        <v>0</v>
      </c>
      <c r="P648" s="393" t="n">
        <v>4607109966891</v>
      </c>
      <c r="Q648" s="235"/>
      <c r="R648" s="375" t="n">
        <f aca="false">ROUND(M648/L648,2)</f>
        <v>21.95</v>
      </c>
      <c r="S648" s="394" t="s">
        <v>4272</v>
      </c>
      <c r="T648" s="395" t="s">
        <v>3711</v>
      </c>
    </row>
    <row r="649" customFormat="false" ht="21.75" hidden="false" customHeight="true" outlineLevel="0" collapsed="false">
      <c r="A649" s="345" t="n">
        <v>631</v>
      </c>
      <c r="B649" s="396" t="n">
        <v>3366</v>
      </c>
      <c r="C649" s="383" t="s">
        <v>4274</v>
      </c>
      <c r="D649" s="384"/>
      <c r="E649" s="385" t="s">
        <v>2360</v>
      </c>
      <c r="F649" s="386" t="s">
        <v>4275</v>
      </c>
      <c r="G649" s="387" t="str">
        <f aca="false">HYPERLINK("http://www.gardenbulbs.ru/images/summer_CL/thumbnails/"&amp;C649&amp;".jpg","фото")</f>
        <v>фото</v>
      </c>
      <c r="H649" s="388"/>
      <c r="I649" s="398" t="s">
        <v>246</v>
      </c>
      <c r="J649" s="235" t="s">
        <v>2369</v>
      </c>
      <c r="K649" s="236" t="s">
        <v>289</v>
      </c>
      <c r="L649" s="390" t="n">
        <v>10</v>
      </c>
      <c r="M649" s="370" t="n">
        <v>170</v>
      </c>
      <c r="N649" s="392"/>
      <c r="O649" s="372" t="n">
        <f aca="false">IF(ISERROR(N649*M649),0,N649*M649)</f>
        <v>0</v>
      </c>
      <c r="P649" s="393" t="n">
        <v>4607109950302</v>
      </c>
      <c r="Q649" s="235"/>
      <c r="R649" s="375" t="n">
        <f aca="false">ROUND(M649/L649,2)</f>
        <v>17</v>
      </c>
      <c r="S649" s="394" t="s">
        <v>4274</v>
      </c>
      <c r="T649" s="395" t="s">
        <v>3711</v>
      </c>
    </row>
    <row r="650" customFormat="false" ht="21.75" hidden="false" customHeight="true" outlineLevel="0" collapsed="false">
      <c r="A650" s="345" t="n">
        <v>632</v>
      </c>
      <c r="B650" s="396" t="n">
        <v>7465</v>
      </c>
      <c r="C650" s="383" t="s">
        <v>4276</v>
      </c>
      <c r="D650" s="384"/>
      <c r="E650" s="385" t="s">
        <v>2360</v>
      </c>
      <c r="F650" s="386" t="s">
        <v>4277</v>
      </c>
      <c r="G650" s="387" t="str">
        <f aca="false">HYPERLINK("http://www.gardenbulbs.ru/images/summer_CL/thumbnails/"&amp;C650&amp;".jpg","фото")</f>
        <v>фото</v>
      </c>
      <c r="H650" s="388"/>
      <c r="I650" s="398" t="s">
        <v>4278</v>
      </c>
      <c r="J650" s="235" t="s">
        <v>2363</v>
      </c>
      <c r="K650" s="236" t="s">
        <v>289</v>
      </c>
      <c r="L650" s="390" t="n">
        <v>10</v>
      </c>
      <c r="M650" s="370" t="n">
        <v>167.9</v>
      </c>
      <c r="N650" s="392"/>
      <c r="O650" s="372" t="n">
        <f aca="false">IF(ISERROR(N650*M650),0,N650*M650)</f>
        <v>0</v>
      </c>
      <c r="P650" s="393" t="n">
        <v>4607109938980</v>
      </c>
      <c r="Q650" s="235"/>
      <c r="R650" s="375" t="n">
        <f aca="false">ROUND(M650/L650,2)</f>
        <v>16.79</v>
      </c>
      <c r="S650" s="394" t="s">
        <v>4276</v>
      </c>
      <c r="T650" s="395" t="s">
        <v>3711</v>
      </c>
    </row>
    <row r="651" customFormat="false" ht="53.25" hidden="false" customHeight="true" outlineLevel="0" collapsed="false">
      <c r="A651" s="345" t="n">
        <v>633</v>
      </c>
      <c r="B651" s="396" t="n">
        <v>3403</v>
      </c>
      <c r="C651" s="383" t="s">
        <v>4279</v>
      </c>
      <c r="D651" s="384"/>
      <c r="E651" s="401" t="s">
        <v>2360</v>
      </c>
      <c r="F651" s="386" t="s">
        <v>4280</v>
      </c>
      <c r="G651" s="387" t="str">
        <f aca="false">HYPERLINK("http://www.gardenbulbs.ru/images/summer_CL/thumbnails/"&amp;C651&amp;".jpg","фото")</f>
        <v>фото</v>
      </c>
      <c r="H651" s="388"/>
      <c r="I651" s="409" t="s">
        <v>4281</v>
      </c>
      <c r="J651" s="235" t="s">
        <v>2369</v>
      </c>
      <c r="K651" s="408" t="s">
        <v>289</v>
      </c>
      <c r="L651" s="390" t="n">
        <v>10</v>
      </c>
      <c r="M651" s="391" t="n">
        <v>194.7</v>
      </c>
      <c r="N651" s="392"/>
      <c r="O651" s="372" t="n">
        <f aca="false">IF(ISERROR(N651*M651),0,N651*M651)</f>
        <v>0</v>
      </c>
      <c r="P651" s="393" t="n">
        <v>4607109950975</v>
      </c>
      <c r="Q651" s="235"/>
      <c r="R651" s="375" t="n">
        <f aca="false">ROUND(M651/L651,2)</f>
        <v>19.47</v>
      </c>
      <c r="S651" s="394" t="s">
        <v>4282</v>
      </c>
      <c r="T651" s="395" t="s">
        <v>3711</v>
      </c>
    </row>
    <row r="652" customFormat="false" ht="27" hidden="false" customHeight="true" outlineLevel="0" collapsed="false">
      <c r="A652" s="345" t="n">
        <v>634</v>
      </c>
      <c r="B652" s="396" t="n">
        <v>3276</v>
      </c>
      <c r="C652" s="383" t="s">
        <v>4283</v>
      </c>
      <c r="D652" s="384"/>
      <c r="E652" s="385" t="s">
        <v>2360</v>
      </c>
      <c r="F652" s="386" t="s">
        <v>4284</v>
      </c>
      <c r="G652" s="387" t="str">
        <f aca="false">HYPERLINK("http://www.gardenbulbs.ru/images/summer_CL/thumbnails/"&amp;C652&amp;".jpg","фото")</f>
        <v>фото</v>
      </c>
      <c r="H652" s="388"/>
      <c r="I652" s="398" t="s">
        <v>4285</v>
      </c>
      <c r="J652" s="235" t="s">
        <v>2369</v>
      </c>
      <c r="K652" s="236" t="s">
        <v>289</v>
      </c>
      <c r="L652" s="390" t="n">
        <v>10</v>
      </c>
      <c r="M652" s="391" t="n">
        <v>153.5</v>
      </c>
      <c r="N652" s="392"/>
      <c r="O652" s="372" t="n">
        <f aca="false">IF(ISERROR(N652*M652),0,N652*M652)</f>
        <v>0</v>
      </c>
      <c r="P652" s="393" t="n">
        <v>4607109951378</v>
      </c>
      <c r="Q652" s="235"/>
      <c r="R652" s="375" t="n">
        <f aca="false">ROUND(M652/L652,2)</f>
        <v>15.35</v>
      </c>
      <c r="S652" s="394" t="s">
        <v>4283</v>
      </c>
      <c r="T652" s="395" t="s">
        <v>3711</v>
      </c>
    </row>
    <row r="653" customFormat="false" ht="27" hidden="false" customHeight="true" outlineLevel="0" collapsed="false">
      <c r="A653" s="345" t="n">
        <v>635</v>
      </c>
      <c r="B653" s="396" t="n">
        <v>3370</v>
      </c>
      <c r="C653" s="383" t="s">
        <v>4286</v>
      </c>
      <c r="D653" s="384"/>
      <c r="E653" s="385" t="s">
        <v>2360</v>
      </c>
      <c r="F653" s="386" t="s">
        <v>4287</v>
      </c>
      <c r="G653" s="387" t="str">
        <f aca="false">HYPERLINK("http://www.gardenbulbs.ru/images/summer_CL/thumbnails/"&amp;C653&amp;".jpg","фото")</f>
        <v>фото</v>
      </c>
      <c r="H653" s="388"/>
      <c r="I653" s="398" t="s">
        <v>4288</v>
      </c>
      <c r="J653" s="235" t="s">
        <v>2369</v>
      </c>
      <c r="K653" s="236" t="s">
        <v>289</v>
      </c>
      <c r="L653" s="390" t="n">
        <v>8</v>
      </c>
      <c r="M653" s="370" t="n">
        <v>240.1</v>
      </c>
      <c r="N653" s="392"/>
      <c r="O653" s="372" t="n">
        <f aca="false">IF(ISERROR(N653*M653),0,N653*M653)</f>
        <v>0</v>
      </c>
      <c r="P653" s="393" t="n">
        <v>4607109950296</v>
      </c>
      <c r="Q653" s="235"/>
      <c r="R653" s="375" t="n">
        <f aca="false">ROUND(M653/L653,2)</f>
        <v>30.01</v>
      </c>
      <c r="S653" s="394" t="s">
        <v>4286</v>
      </c>
      <c r="T653" s="395" t="s">
        <v>3711</v>
      </c>
    </row>
    <row r="654" customFormat="false" ht="27" hidden="false" customHeight="true" outlineLevel="0" collapsed="false">
      <c r="A654" s="345" t="n">
        <v>636</v>
      </c>
      <c r="B654" s="396" t="n">
        <v>3369</v>
      </c>
      <c r="C654" s="383" t="s">
        <v>4289</v>
      </c>
      <c r="D654" s="384"/>
      <c r="E654" s="385" t="s">
        <v>2360</v>
      </c>
      <c r="F654" s="386" t="s">
        <v>4290</v>
      </c>
      <c r="G654" s="387" t="str">
        <f aca="false">HYPERLINK("http://www.gardenbulbs.ru/images/summer_CL/thumbnails/"&amp;C654&amp;".jpg","фото")</f>
        <v>фото</v>
      </c>
      <c r="H654" s="388"/>
      <c r="I654" s="398" t="s">
        <v>4291</v>
      </c>
      <c r="J654" s="235" t="s">
        <v>2369</v>
      </c>
      <c r="K654" s="236" t="s">
        <v>2379</v>
      </c>
      <c r="L654" s="390" t="n">
        <v>8</v>
      </c>
      <c r="M654" s="370" t="n">
        <v>165.8</v>
      </c>
      <c r="N654" s="392"/>
      <c r="O654" s="372" t="n">
        <f aca="false">IF(ISERROR(N654*M654),0,N654*M654)</f>
        <v>0</v>
      </c>
      <c r="P654" s="393" t="n">
        <v>4607109950289</v>
      </c>
      <c r="Q654" s="235"/>
      <c r="R654" s="375" t="n">
        <f aca="false">ROUND(M654/L654,2)</f>
        <v>20.73</v>
      </c>
      <c r="S654" s="394" t="s">
        <v>4289</v>
      </c>
      <c r="T654" s="395" t="s">
        <v>3711</v>
      </c>
    </row>
    <row r="655" customFormat="false" ht="27" hidden="false" customHeight="true" outlineLevel="0" collapsed="false">
      <c r="A655" s="345" t="n">
        <v>637</v>
      </c>
      <c r="B655" s="396" t="n">
        <v>3277</v>
      </c>
      <c r="C655" s="383" t="s">
        <v>4292</v>
      </c>
      <c r="D655" s="384"/>
      <c r="E655" s="385" t="s">
        <v>2360</v>
      </c>
      <c r="F655" s="386" t="s">
        <v>4293</v>
      </c>
      <c r="G655" s="387" t="str">
        <f aca="false">HYPERLINK("http://www.gardenbulbs.ru/images/summer_CL/thumbnails/"&amp;C655&amp;".jpg","фото")</f>
        <v>фото</v>
      </c>
      <c r="H655" s="388"/>
      <c r="I655" s="398" t="s">
        <v>4294</v>
      </c>
      <c r="J655" s="235" t="s">
        <v>2404</v>
      </c>
      <c r="K655" s="236" t="s">
        <v>289</v>
      </c>
      <c r="L655" s="390" t="n">
        <v>10</v>
      </c>
      <c r="M655" s="391" t="n">
        <v>174.1</v>
      </c>
      <c r="N655" s="392"/>
      <c r="O655" s="372" t="n">
        <f aca="false">IF(ISERROR(N655*M655),0,N655*M655)</f>
        <v>0</v>
      </c>
      <c r="P655" s="393" t="n">
        <v>4607109950791</v>
      </c>
      <c r="Q655" s="235"/>
      <c r="R655" s="375" t="n">
        <f aca="false">ROUND(M655/L655,2)</f>
        <v>17.41</v>
      </c>
      <c r="S655" s="394" t="s">
        <v>4292</v>
      </c>
      <c r="T655" s="395" t="s">
        <v>3711</v>
      </c>
    </row>
    <row r="656" customFormat="false" ht="25.5" hidden="false" customHeight="false" outlineLevel="0" collapsed="false">
      <c r="A656" s="345" t="n">
        <v>638</v>
      </c>
      <c r="B656" s="396" t="n">
        <v>6711</v>
      </c>
      <c r="C656" s="383" t="s">
        <v>4295</v>
      </c>
      <c r="D656" s="384" t="s">
        <v>4296</v>
      </c>
      <c r="E656" s="416" t="s">
        <v>2360</v>
      </c>
      <c r="F656" s="386" t="s">
        <v>4297</v>
      </c>
      <c r="G656" s="387" t="str">
        <f aca="false">HYPERLINK("http://www.gardenbulbs.ru/images/summer_CL/thumbnails/"&amp;C656&amp;".jpg","фото")</f>
        <v>фото</v>
      </c>
      <c r="H656" s="387" t="str">
        <f aca="false">HYPERLINK("http://www.gardenbulbs.ru/images/summer_CL/thumbnails/"&amp;D656&amp;".jpg","фото")</f>
        <v>фото</v>
      </c>
      <c r="I656" s="421" t="s">
        <v>4298</v>
      </c>
      <c r="J656" s="235" t="s">
        <v>2363</v>
      </c>
      <c r="K656" s="408" t="s">
        <v>289</v>
      </c>
      <c r="L656" s="403" t="n">
        <v>10</v>
      </c>
      <c r="M656" s="370" t="n">
        <v>254.5</v>
      </c>
      <c r="N656" s="392"/>
      <c r="O656" s="372" t="n">
        <f aca="false">IF(ISERROR(N656*M656),0,N656*M656)</f>
        <v>0</v>
      </c>
      <c r="P656" s="393" t="n">
        <v>4607109943557</v>
      </c>
      <c r="Q656" s="235"/>
      <c r="R656" s="375" t="n">
        <f aca="false">ROUND(M656/L656,2)</f>
        <v>25.45</v>
      </c>
      <c r="S656" s="394" t="s">
        <v>4299</v>
      </c>
      <c r="T656" s="395" t="s">
        <v>3711</v>
      </c>
    </row>
    <row r="657" customFormat="false" ht="19.5" hidden="false" customHeight="true" outlineLevel="0" collapsed="false">
      <c r="A657" s="345" t="n">
        <v>639</v>
      </c>
      <c r="B657" s="396" t="n">
        <v>3372</v>
      </c>
      <c r="C657" s="383" t="s">
        <v>4300</v>
      </c>
      <c r="D657" s="384"/>
      <c r="E657" s="385" t="s">
        <v>2360</v>
      </c>
      <c r="F657" s="386" t="s">
        <v>4301</v>
      </c>
      <c r="G657" s="387" t="str">
        <f aca="false">HYPERLINK("http://www.gardenbulbs.ru/images/summer_CL/thumbnails/"&amp;C657&amp;".jpg","фото")</f>
        <v>фото</v>
      </c>
      <c r="H657" s="388"/>
      <c r="I657" s="398" t="s">
        <v>4302</v>
      </c>
      <c r="J657" s="235" t="s">
        <v>2369</v>
      </c>
      <c r="K657" s="236" t="s">
        <v>289</v>
      </c>
      <c r="L657" s="390" t="n">
        <v>10</v>
      </c>
      <c r="M657" s="391" t="n">
        <v>165.8</v>
      </c>
      <c r="N657" s="392"/>
      <c r="O657" s="372" t="n">
        <f aca="false">IF(ISERROR(N657*M657),0,N657*M657)</f>
        <v>0</v>
      </c>
      <c r="P657" s="393" t="n">
        <v>4607109950272</v>
      </c>
      <c r="Q657" s="235"/>
      <c r="R657" s="375" t="n">
        <f aca="false">ROUND(M657/L657,2)</f>
        <v>16.58</v>
      </c>
      <c r="S657" s="394" t="s">
        <v>4300</v>
      </c>
      <c r="T657" s="395" t="s">
        <v>3711</v>
      </c>
    </row>
    <row r="658" customFormat="false" ht="19.5" hidden="false" customHeight="true" outlineLevel="0" collapsed="false">
      <c r="A658" s="345" t="n">
        <v>640</v>
      </c>
      <c r="B658" s="396" t="n">
        <v>1391</v>
      </c>
      <c r="C658" s="383" t="s">
        <v>4303</v>
      </c>
      <c r="D658" s="384"/>
      <c r="E658" s="385" t="s">
        <v>2360</v>
      </c>
      <c r="F658" s="386" t="s">
        <v>4304</v>
      </c>
      <c r="G658" s="387" t="str">
        <f aca="false">HYPERLINK("http://www.gardenbulbs.ru/images/summer_CL/thumbnails/"&amp;C658&amp;".jpg","фото")</f>
        <v>фото</v>
      </c>
      <c r="H658" s="388"/>
      <c r="I658" s="398" t="s">
        <v>4305</v>
      </c>
      <c r="J658" s="235" t="s">
        <v>2363</v>
      </c>
      <c r="K658" s="236" t="s">
        <v>289</v>
      </c>
      <c r="L658" s="390" t="n">
        <v>10</v>
      </c>
      <c r="M658" s="370" t="n">
        <v>155.5</v>
      </c>
      <c r="N658" s="392"/>
      <c r="O658" s="372" t="n">
        <f aca="false">IF(ISERROR(N658*M658),0,N658*M658)</f>
        <v>0</v>
      </c>
      <c r="P658" s="393" t="n">
        <v>4607109950265</v>
      </c>
      <c r="Q658" s="235"/>
      <c r="R658" s="375" t="n">
        <f aca="false">ROUND(M658/L658,2)</f>
        <v>15.55</v>
      </c>
      <c r="S658" s="394" t="s">
        <v>4303</v>
      </c>
      <c r="T658" s="395" t="s">
        <v>3711</v>
      </c>
    </row>
    <row r="659" customFormat="false" ht="25.5" hidden="false" customHeight="false" outlineLevel="0" collapsed="false">
      <c r="A659" s="345" t="n">
        <v>641</v>
      </c>
      <c r="B659" s="460" t="n">
        <v>1398</v>
      </c>
      <c r="C659" s="383" t="s">
        <v>4306</v>
      </c>
      <c r="D659" s="384"/>
      <c r="E659" s="385" t="s">
        <v>2360</v>
      </c>
      <c r="F659" s="386" t="s">
        <v>4307</v>
      </c>
      <c r="G659" s="387" t="str">
        <f aca="false">HYPERLINK("http://www.gardenbulbs.ru/images/summer_CL/thumbnails/"&amp;C659&amp;".jpg","фото")</f>
        <v>фото</v>
      </c>
      <c r="H659" s="388"/>
      <c r="I659" s="398" t="s">
        <v>4308</v>
      </c>
      <c r="J659" s="235" t="s">
        <v>2363</v>
      </c>
      <c r="K659" s="236" t="s">
        <v>289</v>
      </c>
      <c r="L659" s="390" t="n">
        <v>10</v>
      </c>
      <c r="M659" s="370" t="n">
        <v>141.1</v>
      </c>
      <c r="N659" s="392"/>
      <c r="O659" s="372" t="n">
        <f aca="false">IF(ISERROR(N659*M659),0,N659*M659)</f>
        <v>0</v>
      </c>
      <c r="P659" s="393" t="n">
        <v>4607109963340</v>
      </c>
      <c r="Q659" s="235"/>
      <c r="R659" s="375" t="n">
        <f aca="false">ROUND(M659/L659,2)</f>
        <v>14.11</v>
      </c>
      <c r="S659" s="394" t="s">
        <v>4306</v>
      </c>
      <c r="T659" s="395" t="s">
        <v>3711</v>
      </c>
    </row>
    <row r="660" customFormat="false" ht="25.5" hidden="false" customHeight="true" outlineLevel="0" collapsed="false">
      <c r="A660" s="345" t="n">
        <v>642</v>
      </c>
      <c r="B660" s="460" t="n">
        <v>2633</v>
      </c>
      <c r="C660" s="383" t="s">
        <v>4309</v>
      </c>
      <c r="D660" s="384"/>
      <c r="E660" s="385" t="s">
        <v>2360</v>
      </c>
      <c r="F660" s="386" t="s">
        <v>4310</v>
      </c>
      <c r="G660" s="387" t="str">
        <f aca="false">HYPERLINK("http://www.gardenbulbs.ru/images/summer_CL/thumbnails/"&amp;C660&amp;".jpg","фото")</f>
        <v>фото</v>
      </c>
      <c r="H660" s="388"/>
      <c r="I660" s="398" t="s">
        <v>4311</v>
      </c>
      <c r="J660" s="235" t="s">
        <v>2363</v>
      </c>
      <c r="K660" s="236" t="s">
        <v>289</v>
      </c>
      <c r="L660" s="390" t="n">
        <v>10</v>
      </c>
      <c r="M660" s="370" t="n">
        <v>161.7</v>
      </c>
      <c r="N660" s="392"/>
      <c r="O660" s="372" t="n">
        <f aca="false">IF(ISERROR(N660*M660),0,N660*M660)</f>
        <v>0</v>
      </c>
      <c r="P660" s="393" t="n">
        <v>4607109963449</v>
      </c>
      <c r="Q660" s="235"/>
      <c r="R660" s="375" t="n">
        <f aca="false">ROUND(M660/L660,2)</f>
        <v>16.17</v>
      </c>
      <c r="S660" s="394" t="s">
        <v>4309</v>
      </c>
      <c r="T660" s="395" t="s">
        <v>3711</v>
      </c>
    </row>
    <row r="661" customFormat="false" ht="38.25" hidden="false" customHeight="false" outlineLevel="0" collapsed="false">
      <c r="A661" s="345" t="n">
        <v>643</v>
      </c>
      <c r="B661" s="460" t="n">
        <v>1400</v>
      </c>
      <c r="C661" s="383" t="s">
        <v>4312</v>
      </c>
      <c r="D661" s="384"/>
      <c r="E661" s="385" t="s">
        <v>2360</v>
      </c>
      <c r="F661" s="386" t="s">
        <v>4313</v>
      </c>
      <c r="G661" s="387" t="str">
        <f aca="false">HYPERLINK("http://www.gardenbulbs.ru/images/summer_CL/thumbnails/"&amp;C661&amp;".jpg","фото")</f>
        <v>фото</v>
      </c>
      <c r="H661" s="388"/>
      <c r="I661" s="400" t="s">
        <v>4314</v>
      </c>
      <c r="J661" s="235" t="s">
        <v>2363</v>
      </c>
      <c r="K661" s="236" t="s">
        <v>289</v>
      </c>
      <c r="L661" s="390" t="n">
        <v>10</v>
      </c>
      <c r="M661" s="391" t="n">
        <v>194.7</v>
      </c>
      <c r="N661" s="392"/>
      <c r="O661" s="372" t="n">
        <f aca="false">IF(ISERROR(N661*M661),0,N661*M661)</f>
        <v>0</v>
      </c>
      <c r="P661" s="393" t="n">
        <v>4607109963364</v>
      </c>
      <c r="Q661" s="235"/>
      <c r="R661" s="375" t="n">
        <f aca="false">ROUND(M661/L661,2)</f>
        <v>19.47</v>
      </c>
      <c r="S661" s="394" t="s">
        <v>4312</v>
      </c>
      <c r="T661" s="395" t="s">
        <v>3711</v>
      </c>
    </row>
    <row r="662" customFormat="false" ht="51" hidden="false" customHeight="false" outlineLevel="0" collapsed="false">
      <c r="A662" s="345" t="n">
        <v>644</v>
      </c>
      <c r="B662" s="396" t="n">
        <v>2448</v>
      </c>
      <c r="C662" s="383" t="s">
        <v>4315</v>
      </c>
      <c r="D662" s="384"/>
      <c r="E662" s="385" t="s">
        <v>2360</v>
      </c>
      <c r="F662" s="386" t="s">
        <v>4316</v>
      </c>
      <c r="G662" s="387" t="str">
        <f aca="false">HYPERLINK("http://www.gardenbulbs.ru/images/summer_CL/thumbnails/"&amp;C662&amp;".jpg","фото")</f>
        <v>фото</v>
      </c>
      <c r="H662" s="387"/>
      <c r="I662" s="400" t="s">
        <v>4317</v>
      </c>
      <c r="J662" s="235" t="s">
        <v>2363</v>
      </c>
      <c r="K662" s="236" t="s">
        <v>289</v>
      </c>
      <c r="L662" s="390" t="n">
        <v>10</v>
      </c>
      <c r="M662" s="370" t="n">
        <v>198.8</v>
      </c>
      <c r="N662" s="392"/>
      <c r="O662" s="372" t="n">
        <f aca="false">IF(ISERROR(N662*M662),0,N662*M662)</f>
        <v>0</v>
      </c>
      <c r="P662" s="393" t="n">
        <v>4607109967027</v>
      </c>
      <c r="Q662" s="235"/>
      <c r="R662" s="375" t="n">
        <f aca="false">ROUND(M662/L662,2)</f>
        <v>19.88</v>
      </c>
      <c r="S662" s="394" t="s">
        <v>4318</v>
      </c>
      <c r="T662" s="395" t="s">
        <v>3711</v>
      </c>
    </row>
    <row r="663" customFormat="false" ht="30" hidden="false" customHeight="true" outlineLevel="0" collapsed="false">
      <c r="A663" s="345" t="n">
        <v>645</v>
      </c>
      <c r="B663" s="396" t="n">
        <v>6048</v>
      </c>
      <c r="C663" s="383" t="s">
        <v>4319</v>
      </c>
      <c r="D663" s="384"/>
      <c r="E663" s="385" t="s">
        <v>2360</v>
      </c>
      <c r="F663" s="386" t="s">
        <v>4320</v>
      </c>
      <c r="G663" s="387" t="str">
        <f aca="false">HYPERLINK("http://www.gardenbulbs.ru/images/summer_CL/thumbnails/"&amp;C663&amp;".jpg","фото")</f>
        <v>фото</v>
      </c>
      <c r="H663" s="388"/>
      <c r="I663" s="398" t="s">
        <v>4321</v>
      </c>
      <c r="J663" s="235" t="s">
        <v>2363</v>
      </c>
      <c r="K663" s="236" t="s">
        <v>289</v>
      </c>
      <c r="L663" s="390" t="n">
        <v>10</v>
      </c>
      <c r="M663" s="370" t="n">
        <v>266.9</v>
      </c>
      <c r="N663" s="392"/>
      <c r="O663" s="372" t="n">
        <f aca="false">IF(ISERROR(N663*M663),0,N663*M663)</f>
        <v>0</v>
      </c>
      <c r="P663" s="393" t="n">
        <v>4607109930960</v>
      </c>
      <c r="Q663" s="235"/>
      <c r="R663" s="375" t="n">
        <f aca="false">ROUND(M663/L663,2)</f>
        <v>26.69</v>
      </c>
      <c r="S663" s="394" t="s">
        <v>4319</v>
      </c>
      <c r="T663" s="395" t="s">
        <v>3711</v>
      </c>
    </row>
    <row r="664" customFormat="false" ht="34.5" hidden="false" customHeight="true" outlineLevel="0" collapsed="false">
      <c r="A664" s="345" t="n">
        <v>646</v>
      </c>
      <c r="B664" s="396" t="n">
        <v>11748</v>
      </c>
      <c r="C664" s="383" t="s">
        <v>4322</v>
      </c>
      <c r="D664" s="384"/>
      <c r="E664" s="410" t="s">
        <v>2360</v>
      </c>
      <c r="F664" s="411" t="s">
        <v>4323</v>
      </c>
      <c r="G664" s="365" t="str">
        <f aca="false">HYPERLINK("http://www.gardenbulbs.ru/images/summer_CL/thumbnails/"&amp;C664&amp;".jpg","фото")</f>
        <v>фото</v>
      </c>
      <c r="H664" s="412"/>
      <c r="I664" s="480" t="s">
        <v>4324</v>
      </c>
      <c r="J664" s="367" t="s">
        <v>2369</v>
      </c>
      <c r="K664" s="414" t="s">
        <v>289</v>
      </c>
      <c r="L664" s="390" t="n">
        <v>10</v>
      </c>
      <c r="M664" s="370" t="n">
        <v>194.7</v>
      </c>
      <c r="N664" s="392"/>
      <c r="O664" s="372" t="n">
        <f aca="false">IF(ISERROR(N664*M664),0,N664*M664)</f>
        <v>0</v>
      </c>
      <c r="P664" s="393" t="n">
        <v>4607109923115</v>
      </c>
      <c r="Q664" s="235" t="s">
        <v>226</v>
      </c>
      <c r="R664" s="375" t="n">
        <f aca="false">ROUND(M664/L664,2)</f>
        <v>19.47</v>
      </c>
      <c r="S664" s="394" t="s">
        <v>4322</v>
      </c>
      <c r="T664" s="395" t="s">
        <v>3711</v>
      </c>
    </row>
    <row r="665" customFormat="false" ht="25.5" hidden="false" customHeight="false" outlineLevel="0" collapsed="false">
      <c r="A665" s="345" t="n">
        <v>647</v>
      </c>
      <c r="B665" s="396" t="n">
        <v>6090</v>
      </c>
      <c r="C665" s="383" t="s">
        <v>4325</v>
      </c>
      <c r="D665" s="384"/>
      <c r="E665" s="385" t="s">
        <v>2360</v>
      </c>
      <c r="F665" s="386" t="s">
        <v>4326</v>
      </c>
      <c r="G665" s="387" t="str">
        <f aca="false">HYPERLINK("http://www.gardenbulbs.ru/images/summer_CL/thumbnails/"&amp;C665&amp;".jpg","фото")</f>
        <v>фото</v>
      </c>
      <c r="H665" s="388"/>
      <c r="I665" s="421" t="s">
        <v>4327</v>
      </c>
      <c r="J665" s="235" t="s">
        <v>2369</v>
      </c>
      <c r="K665" s="236" t="s">
        <v>289</v>
      </c>
      <c r="L665" s="390" t="n">
        <v>10</v>
      </c>
      <c r="M665" s="370" t="n">
        <v>196.8</v>
      </c>
      <c r="N665" s="392"/>
      <c r="O665" s="372" t="n">
        <f aca="false">IF(ISERROR(N665*M665),0,N665*M665)</f>
        <v>0</v>
      </c>
      <c r="P665" s="393" t="n">
        <v>4607109935132</v>
      </c>
      <c r="Q665" s="235"/>
      <c r="R665" s="375" t="n">
        <f aca="false">ROUND(M665/L665,2)</f>
        <v>19.68</v>
      </c>
      <c r="S665" s="394" t="s">
        <v>4325</v>
      </c>
      <c r="T665" s="395" t="s">
        <v>3711</v>
      </c>
    </row>
    <row r="666" customFormat="false" ht="27" hidden="false" customHeight="true" outlineLevel="0" collapsed="false">
      <c r="A666" s="345" t="n">
        <v>648</v>
      </c>
      <c r="B666" s="396" t="n">
        <v>2403</v>
      </c>
      <c r="C666" s="383" t="s">
        <v>4328</v>
      </c>
      <c r="D666" s="384"/>
      <c r="E666" s="385" t="s">
        <v>2360</v>
      </c>
      <c r="F666" s="386" t="s">
        <v>4329</v>
      </c>
      <c r="G666" s="387" t="str">
        <f aca="false">HYPERLINK("http://www.gardenbulbs.ru/images/summer_CL/thumbnails/"&amp;C666&amp;".jpg","фото")</f>
        <v>фото</v>
      </c>
      <c r="H666" s="388"/>
      <c r="I666" s="398" t="s">
        <v>390</v>
      </c>
      <c r="J666" s="235" t="s">
        <v>2363</v>
      </c>
      <c r="K666" s="236" t="s">
        <v>289</v>
      </c>
      <c r="L666" s="390" t="n">
        <v>10</v>
      </c>
      <c r="M666" s="370" t="n">
        <v>186.5</v>
      </c>
      <c r="N666" s="392"/>
      <c r="O666" s="372" t="n">
        <f aca="false">IF(ISERROR(N666*M666),0,N666*M666)</f>
        <v>0</v>
      </c>
      <c r="P666" s="393" t="n">
        <v>4607109966884</v>
      </c>
      <c r="Q666" s="235"/>
      <c r="R666" s="375" t="n">
        <f aca="false">ROUND(M666/L666,2)</f>
        <v>18.65</v>
      </c>
      <c r="S666" s="394" t="s">
        <v>4328</v>
      </c>
      <c r="T666" s="395" t="s">
        <v>3711</v>
      </c>
    </row>
    <row r="667" customFormat="false" ht="27" hidden="false" customHeight="true" outlineLevel="0" collapsed="false">
      <c r="A667" s="345" t="n">
        <v>649</v>
      </c>
      <c r="B667" s="396" t="n">
        <v>11754</v>
      </c>
      <c r="C667" s="383" t="s">
        <v>4330</v>
      </c>
      <c r="D667" s="384"/>
      <c r="E667" s="418" t="s">
        <v>2360</v>
      </c>
      <c r="F667" s="411" t="s">
        <v>4331</v>
      </c>
      <c r="G667" s="365" t="str">
        <f aca="false">HYPERLINK("http://www.gardenbulbs.ru/images/summer_CL/thumbnails/"&amp;C667&amp;".jpg","фото")</f>
        <v>фото</v>
      </c>
      <c r="H667" s="365"/>
      <c r="I667" s="419" t="s">
        <v>4332</v>
      </c>
      <c r="J667" s="367" t="s">
        <v>2363</v>
      </c>
      <c r="K667" s="430" t="s">
        <v>289</v>
      </c>
      <c r="L667" s="390" t="n">
        <v>8</v>
      </c>
      <c r="M667" s="370" t="n">
        <v>207.1</v>
      </c>
      <c r="N667" s="392"/>
      <c r="O667" s="372" t="n">
        <f aca="false">IF(ISERROR(N667*M667),0,N667*M667)</f>
        <v>0</v>
      </c>
      <c r="P667" s="393" t="n">
        <v>4607109923054</v>
      </c>
      <c r="Q667" s="235" t="s">
        <v>226</v>
      </c>
      <c r="R667" s="375" t="n">
        <f aca="false">ROUND(M667/L667,2)</f>
        <v>25.89</v>
      </c>
      <c r="S667" s="394" t="s">
        <v>4330</v>
      </c>
      <c r="T667" s="395" t="s">
        <v>3711</v>
      </c>
    </row>
    <row r="668" customFormat="false" ht="89.25" hidden="false" customHeight="false" outlineLevel="0" collapsed="false">
      <c r="A668" s="345" t="n">
        <v>650</v>
      </c>
      <c r="B668" s="396" t="n">
        <v>6093</v>
      </c>
      <c r="C668" s="383" t="s">
        <v>4333</v>
      </c>
      <c r="D668" s="384" t="s">
        <v>4334</v>
      </c>
      <c r="E668" s="385" t="s">
        <v>2360</v>
      </c>
      <c r="F668" s="386" t="s">
        <v>4335</v>
      </c>
      <c r="G668" s="387" t="str">
        <f aca="false">HYPERLINK("http://www.gardenbulbs.ru/images/summer_CL/thumbnails/"&amp;C668&amp;".jpg","фото")</f>
        <v>фото</v>
      </c>
      <c r="H668" s="387" t="str">
        <f aca="false">HYPERLINK("http://www.gardenbulbs.ru/images/summer_CL/thumbnails/"&amp;D668&amp;".jpg","фото")</f>
        <v>фото</v>
      </c>
      <c r="I668" s="400" t="s">
        <v>4336</v>
      </c>
      <c r="J668" s="235" t="s">
        <v>2363</v>
      </c>
      <c r="K668" s="236" t="s">
        <v>289</v>
      </c>
      <c r="L668" s="390" t="n">
        <v>10</v>
      </c>
      <c r="M668" s="370" t="n">
        <v>240.1</v>
      </c>
      <c r="N668" s="392"/>
      <c r="O668" s="372" t="n">
        <f aca="false">IF(ISERROR(N668*M668),0,N668*M668)</f>
        <v>0</v>
      </c>
      <c r="P668" s="393" t="n">
        <v>4607109935118</v>
      </c>
      <c r="Q668" s="235"/>
      <c r="R668" s="375" t="n">
        <f aca="false">ROUND(M668/L668,2)</f>
        <v>24.01</v>
      </c>
      <c r="S668" s="394" t="s">
        <v>4337</v>
      </c>
      <c r="T668" s="395" t="s">
        <v>3711</v>
      </c>
    </row>
    <row r="669" customFormat="false" ht="25.5" hidden="false" customHeight="false" outlineLevel="0" collapsed="false">
      <c r="A669" s="345" t="n">
        <v>651</v>
      </c>
      <c r="B669" s="396" t="n">
        <v>6092</v>
      </c>
      <c r="C669" s="383" t="s">
        <v>4338</v>
      </c>
      <c r="D669" s="384"/>
      <c r="E669" s="385" t="s">
        <v>2360</v>
      </c>
      <c r="F669" s="397" t="s">
        <v>4339</v>
      </c>
      <c r="G669" s="387" t="str">
        <f aca="false">HYPERLINK("http://www.gardenbulbs.ru/images/summer_CL/thumbnails/"&amp;C669&amp;".jpg","фото")</f>
        <v>фото</v>
      </c>
      <c r="H669" s="388"/>
      <c r="I669" s="398" t="s">
        <v>4340</v>
      </c>
      <c r="J669" s="235" t="s">
        <v>2363</v>
      </c>
      <c r="K669" s="408" t="s">
        <v>289</v>
      </c>
      <c r="L669" s="390" t="n">
        <v>10</v>
      </c>
      <c r="M669" s="370" t="n">
        <v>157.6</v>
      </c>
      <c r="N669" s="392"/>
      <c r="O669" s="372" t="n">
        <f aca="false">IF(ISERROR(N669*M669),0,N669*M669)</f>
        <v>0</v>
      </c>
      <c r="P669" s="393" t="n">
        <v>4607109930878</v>
      </c>
      <c r="Q669" s="235"/>
      <c r="R669" s="375" t="n">
        <f aca="false">ROUND(M669/L669,2)</f>
        <v>15.76</v>
      </c>
      <c r="S669" s="394" t="s">
        <v>4338</v>
      </c>
      <c r="T669" s="395" t="s">
        <v>3711</v>
      </c>
    </row>
    <row r="670" customFormat="false" ht="25.5" hidden="false" customHeight="false" outlineLevel="0" collapsed="false">
      <c r="A670" s="345" t="n">
        <v>652</v>
      </c>
      <c r="B670" s="396" t="n">
        <v>6094</v>
      </c>
      <c r="C670" s="383" t="s">
        <v>3708</v>
      </c>
      <c r="D670" s="384"/>
      <c r="E670" s="385" t="s">
        <v>2360</v>
      </c>
      <c r="F670" s="386" t="s">
        <v>4341</v>
      </c>
      <c r="G670" s="387" t="str">
        <f aca="false">HYPERLINK("http://www.gardenbulbs.ru/images/summer_CL/thumbnails/"&amp;C670&amp;".jpg","фото")</f>
        <v>фото</v>
      </c>
      <c r="H670" s="388"/>
      <c r="I670" s="398" t="s">
        <v>4342</v>
      </c>
      <c r="J670" s="235" t="s">
        <v>2404</v>
      </c>
      <c r="K670" s="236" t="s">
        <v>2379</v>
      </c>
      <c r="L670" s="390" t="n">
        <v>10</v>
      </c>
      <c r="M670" s="370" t="n">
        <v>205</v>
      </c>
      <c r="N670" s="392"/>
      <c r="O670" s="372" t="n">
        <f aca="false">IF(ISERROR(N670*M670),0,N670*M670)</f>
        <v>0</v>
      </c>
      <c r="P670" s="393" t="n">
        <v>4607109935101</v>
      </c>
      <c r="Q670" s="235"/>
      <c r="R670" s="375" t="n">
        <f aca="false">ROUND(M670/L670,2)</f>
        <v>20.5</v>
      </c>
      <c r="S670" s="394" t="s">
        <v>3708</v>
      </c>
      <c r="T670" s="395" t="s">
        <v>3711</v>
      </c>
    </row>
    <row r="671" customFormat="false" ht="25.5" hidden="false" customHeight="false" outlineLevel="0" collapsed="false">
      <c r="A671" s="345" t="n">
        <v>653</v>
      </c>
      <c r="B671" s="396" t="n">
        <v>5807</v>
      </c>
      <c r="C671" s="383" t="s">
        <v>3712</v>
      </c>
      <c r="D671" s="384"/>
      <c r="E671" s="385" t="s">
        <v>2360</v>
      </c>
      <c r="F671" s="386" t="s">
        <v>4343</v>
      </c>
      <c r="G671" s="387" t="str">
        <f aca="false">HYPERLINK("http://www.gardenbulbs.ru/images/summer_CL/thumbnails/"&amp;C671&amp;".jpg","фото")</f>
        <v>фото</v>
      </c>
      <c r="H671" s="388"/>
      <c r="I671" s="398" t="s">
        <v>4344</v>
      </c>
      <c r="J671" s="235" t="s">
        <v>2404</v>
      </c>
      <c r="K671" s="236" t="s">
        <v>2379</v>
      </c>
      <c r="L671" s="390" t="n">
        <v>10</v>
      </c>
      <c r="M671" s="370" t="n">
        <v>170</v>
      </c>
      <c r="N671" s="392"/>
      <c r="O671" s="372" t="n">
        <f aca="false">IF(ISERROR(N671*M671),0,N671*M671)</f>
        <v>0</v>
      </c>
      <c r="P671" s="393" t="n">
        <v>4607109935095</v>
      </c>
      <c r="Q671" s="235"/>
      <c r="R671" s="375" t="n">
        <f aca="false">ROUND(M671/L671,2)</f>
        <v>17</v>
      </c>
      <c r="S671" s="394" t="s">
        <v>3712</v>
      </c>
      <c r="T671" s="395" t="s">
        <v>3711</v>
      </c>
    </row>
    <row r="672" customFormat="false" ht="25.5" hidden="false" customHeight="false" outlineLevel="0" collapsed="false">
      <c r="A672" s="345" t="n">
        <v>654</v>
      </c>
      <c r="B672" s="396" t="n">
        <v>5808</v>
      </c>
      <c r="C672" s="383" t="s">
        <v>3715</v>
      </c>
      <c r="D672" s="384"/>
      <c r="E672" s="385" t="s">
        <v>2360</v>
      </c>
      <c r="F672" s="386" t="s">
        <v>4345</v>
      </c>
      <c r="G672" s="387" t="str">
        <f aca="false">HYPERLINK("http://www.gardenbulbs.ru/images/summer_CL/thumbnails/"&amp;C672&amp;".jpg","фото")</f>
        <v>фото</v>
      </c>
      <c r="H672" s="387"/>
      <c r="I672" s="398" t="s">
        <v>4346</v>
      </c>
      <c r="J672" s="235" t="s">
        <v>2404</v>
      </c>
      <c r="K672" s="236" t="s">
        <v>2379</v>
      </c>
      <c r="L672" s="390" t="n">
        <v>10</v>
      </c>
      <c r="M672" s="370" t="n">
        <v>205</v>
      </c>
      <c r="N672" s="392"/>
      <c r="O672" s="372" t="n">
        <f aca="false">IF(ISERROR(N672*M672),0,N672*M672)</f>
        <v>0</v>
      </c>
      <c r="P672" s="393" t="n">
        <v>4607109935088</v>
      </c>
      <c r="Q672" s="235"/>
      <c r="R672" s="375" t="n">
        <f aca="false">ROUND(M672/L672,2)</f>
        <v>20.5</v>
      </c>
      <c r="S672" s="394" t="s">
        <v>3715</v>
      </c>
      <c r="T672" s="395" t="s">
        <v>3711</v>
      </c>
    </row>
    <row r="673" customFormat="false" ht="53.25" hidden="false" customHeight="true" outlineLevel="0" collapsed="false">
      <c r="A673" s="345" t="n">
        <v>655</v>
      </c>
      <c r="B673" s="396" t="n">
        <v>1356</v>
      </c>
      <c r="C673" s="383" t="s">
        <v>4347</v>
      </c>
      <c r="D673" s="384"/>
      <c r="E673" s="401" t="s">
        <v>2360</v>
      </c>
      <c r="F673" s="386" t="s">
        <v>4348</v>
      </c>
      <c r="G673" s="387" t="str">
        <f aca="false">HYPERLINK("http://www.gardenbulbs.ru/images/summer_CL/thumbnails/"&amp;C673&amp;".jpg","фото")</f>
        <v>фото</v>
      </c>
      <c r="H673" s="388"/>
      <c r="I673" s="422" t="s">
        <v>4349</v>
      </c>
      <c r="J673" s="235" t="s">
        <v>2363</v>
      </c>
      <c r="K673" s="408" t="s">
        <v>289</v>
      </c>
      <c r="L673" s="390" t="n">
        <v>10</v>
      </c>
      <c r="M673" s="391" t="n">
        <v>194.7</v>
      </c>
      <c r="N673" s="392"/>
      <c r="O673" s="372" t="n">
        <f aca="false">IF(ISERROR(N673*M673),0,N673*M673)</f>
        <v>0</v>
      </c>
      <c r="P673" s="393" t="n">
        <v>4607109950258</v>
      </c>
      <c r="Q673" s="235"/>
      <c r="R673" s="375" t="n">
        <f aca="false">ROUND(M673/L673,2)</f>
        <v>19.47</v>
      </c>
      <c r="S673" s="394" t="s">
        <v>4347</v>
      </c>
      <c r="T673" s="395" t="s">
        <v>3711</v>
      </c>
    </row>
    <row r="674" customFormat="false" ht="24" hidden="false" customHeight="true" outlineLevel="0" collapsed="false">
      <c r="A674" s="345" t="n">
        <v>656</v>
      </c>
      <c r="B674" s="396" t="n">
        <v>6714</v>
      </c>
      <c r="C674" s="383" t="s">
        <v>4350</v>
      </c>
      <c r="D674" s="384"/>
      <c r="E674" s="416" t="s">
        <v>2360</v>
      </c>
      <c r="F674" s="386" t="s">
        <v>4351</v>
      </c>
      <c r="G674" s="387" t="str">
        <f aca="false">HYPERLINK("http://www.gardenbulbs.ru/images/summer_CL/thumbnails/"&amp;C674&amp;".jpg","фото")</f>
        <v>фото</v>
      </c>
      <c r="H674" s="388"/>
      <c r="I674" s="398" t="s">
        <v>4352</v>
      </c>
      <c r="J674" s="235" t="s">
        <v>2363</v>
      </c>
      <c r="K674" s="408" t="s">
        <v>289</v>
      </c>
      <c r="L674" s="403" t="n">
        <v>10</v>
      </c>
      <c r="M674" s="370" t="n">
        <v>256.6</v>
      </c>
      <c r="N674" s="392"/>
      <c r="O674" s="372" t="n">
        <f aca="false">IF(ISERROR(N674*M674),0,N674*M674)</f>
        <v>0</v>
      </c>
      <c r="P674" s="393" t="n">
        <v>4607109943588</v>
      </c>
      <c r="Q674" s="235"/>
      <c r="R674" s="375" t="n">
        <f aca="false">ROUND(M674/L674,2)</f>
        <v>25.66</v>
      </c>
      <c r="S674" s="394" t="s">
        <v>4350</v>
      </c>
      <c r="T674" s="395" t="s">
        <v>3711</v>
      </c>
    </row>
    <row r="675" customFormat="false" ht="26.25" hidden="false" customHeight="true" outlineLevel="0" collapsed="false">
      <c r="A675" s="345" t="n">
        <v>657</v>
      </c>
      <c r="B675" s="396" t="n">
        <v>7423</v>
      </c>
      <c r="C675" s="383" t="s">
        <v>4353</v>
      </c>
      <c r="D675" s="384"/>
      <c r="E675" s="385" t="s">
        <v>2360</v>
      </c>
      <c r="F675" s="386" t="s">
        <v>4354</v>
      </c>
      <c r="G675" s="387" t="str">
        <f aca="false">HYPERLINK("http://www.gardenbulbs.ru/images/summer_CL/thumbnails/"&amp;C675&amp;".jpg","фото")</f>
        <v>фото</v>
      </c>
      <c r="H675" s="388"/>
      <c r="I675" s="398" t="s">
        <v>4355</v>
      </c>
      <c r="J675" s="235" t="s">
        <v>2363</v>
      </c>
      <c r="K675" s="236" t="s">
        <v>289</v>
      </c>
      <c r="L675" s="390" t="n">
        <v>10</v>
      </c>
      <c r="M675" s="370" t="n">
        <v>200.9</v>
      </c>
      <c r="N675" s="392"/>
      <c r="O675" s="372" t="n">
        <f aca="false">IF(ISERROR(N675*M675),0,N675*M675)</f>
        <v>0</v>
      </c>
      <c r="P675" s="393" t="n">
        <v>4607109939406</v>
      </c>
      <c r="Q675" s="235"/>
      <c r="R675" s="375" t="n">
        <f aca="false">ROUND(M675/L675,2)</f>
        <v>20.09</v>
      </c>
      <c r="S675" s="394" t="s">
        <v>4353</v>
      </c>
      <c r="T675" s="395" t="s">
        <v>3711</v>
      </c>
    </row>
    <row r="676" customFormat="false" ht="25.5" hidden="false" customHeight="false" outlineLevel="0" collapsed="false">
      <c r="A676" s="345" t="n">
        <v>658</v>
      </c>
      <c r="B676" s="396" t="n">
        <v>1503</v>
      </c>
      <c r="C676" s="383" t="s">
        <v>4356</v>
      </c>
      <c r="D676" s="384"/>
      <c r="E676" s="385" t="s">
        <v>2360</v>
      </c>
      <c r="F676" s="386" t="s">
        <v>4357</v>
      </c>
      <c r="G676" s="387" t="str">
        <f aca="false">HYPERLINK("http://www.gardenbulbs.ru/images/summer_CL/thumbnails/"&amp;C676&amp;".jpg","фото")</f>
        <v>фото</v>
      </c>
      <c r="H676" s="387"/>
      <c r="I676" s="398" t="s">
        <v>4358</v>
      </c>
      <c r="J676" s="235" t="s">
        <v>2369</v>
      </c>
      <c r="K676" s="236" t="s">
        <v>289</v>
      </c>
      <c r="L676" s="390" t="n">
        <v>10</v>
      </c>
      <c r="M676" s="370" t="n">
        <v>219.5</v>
      </c>
      <c r="N676" s="392"/>
      <c r="O676" s="372" t="n">
        <f aca="false">IF(ISERROR(N676*M676),0,N676*M676)</f>
        <v>0</v>
      </c>
      <c r="P676" s="393" t="n">
        <v>4607109985441</v>
      </c>
      <c r="Q676" s="235"/>
      <c r="R676" s="375" t="n">
        <f aca="false">ROUND(M676/L676,2)</f>
        <v>21.95</v>
      </c>
      <c r="S676" s="394" t="s">
        <v>4356</v>
      </c>
      <c r="T676" s="395" t="s">
        <v>3711</v>
      </c>
    </row>
    <row r="677" customFormat="false" ht="29.25" hidden="false" customHeight="true" outlineLevel="0" collapsed="false">
      <c r="A677" s="345" t="n">
        <v>659</v>
      </c>
      <c r="B677" s="396" t="n">
        <v>11747</v>
      </c>
      <c r="C677" s="383" t="s">
        <v>4359</v>
      </c>
      <c r="D677" s="384"/>
      <c r="E677" s="418" t="s">
        <v>2360</v>
      </c>
      <c r="F677" s="411" t="s">
        <v>4360</v>
      </c>
      <c r="G677" s="365" t="str">
        <f aca="false">HYPERLINK("http://www.gardenbulbs.ru/images/summer_CL/thumbnails/"&amp;C677&amp;".jpg","фото")</f>
        <v>фото</v>
      </c>
      <c r="H677" s="412"/>
      <c r="I677" s="419" t="s">
        <v>4361</v>
      </c>
      <c r="J677" s="367" t="s">
        <v>2363</v>
      </c>
      <c r="K677" s="430" t="s">
        <v>289</v>
      </c>
      <c r="L677" s="390" t="n">
        <v>10</v>
      </c>
      <c r="M677" s="391" t="n">
        <v>213.3</v>
      </c>
      <c r="N677" s="392"/>
      <c r="O677" s="372" t="n">
        <f aca="false">IF(ISERROR(N677*M677),0,N677*M677)</f>
        <v>0</v>
      </c>
      <c r="P677" s="393" t="n">
        <v>4607109923122</v>
      </c>
      <c r="Q677" s="235" t="s">
        <v>226</v>
      </c>
      <c r="R677" s="375" t="n">
        <f aca="false">ROUND(M677/L677,2)</f>
        <v>21.33</v>
      </c>
      <c r="S677" s="394" t="s">
        <v>4359</v>
      </c>
      <c r="T677" s="395" t="s">
        <v>3711</v>
      </c>
    </row>
    <row r="678" customFormat="false" ht="38.25" hidden="false" customHeight="false" outlineLevel="0" collapsed="false">
      <c r="A678" s="345" t="n">
        <v>660</v>
      </c>
      <c r="B678" s="396" t="n">
        <v>1349</v>
      </c>
      <c r="C678" s="383" t="s">
        <v>4362</v>
      </c>
      <c r="D678" s="384"/>
      <c r="E678" s="385" t="s">
        <v>2360</v>
      </c>
      <c r="F678" s="386" t="s">
        <v>4363</v>
      </c>
      <c r="G678" s="387" t="str">
        <f aca="false">HYPERLINK("http://www.gardenbulbs.ru/images/summer_CL/thumbnails/"&amp;C678&amp;".jpg","фото")</f>
        <v>фото</v>
      </c>
      <c r="H678" s="388"/>
      <c r="I678" s="398" t="s">
        <v>4364</v>
      </c>
      <c r="J678" s="235" t="s">
        <v>2363</v>
      </c>
      <c r="K678" s="236" t="s">
        <v>289</v>
      </c>
      <c r="L678" s="390" t="n">
        <v>10</v>
      </c>
      <c r="M678" s="370" t="n">
        <v>176.1</v>
      </c>
      <c r="N678" s="392"/>
      <c r="O678" s="372" t="n">
        <f aca="false">IF(ISERROR(N678*M678),0,N678*M678)</f>
        <v>0</v>
      </c>
      <c r="P678" s="393" t="n">
        <v>4607109951583</v>
      </c>
      <c r="Q678" s="235"/>
      <c r="R678" s="375" t="n">
        <f aca="false">ROUND(M678/L678,2)</f>
        <v>17.61</v>
      </c>
      <c r="S678" s="394" t="s">
        <v>4362</v>
      </c>
      <c r="T678" s="395" t="s">
        <v>3711</v>
      </c>
    </row>
    <row r="679" customFormat="false" ht="53.25" hidden="false" customHeight="true" outlineLevel="0" collapsed="false">
      <c r="A679" s="345" t="n">
        <v>661</v>
      </c>
      <c r="B679" s="396" t="n">
        <v>1396</v>
      </c>
      <c r="C679" s="383" t="s">
        <v>4365</v>
      </c>
      <c r="D679" s="384"/>
      <c r="E679" s="401" t="s">
        <v>2360</v>
      </c>
      <c r="F679" s="386" t="s">
        <v>4366</v>
      </c>
      <c r="G679" s="387" t="str">
        <f aca="false">HYPERLINK("http://www.gardenbulbs.ru/images/summer_CL/thumbnails/"&amp;C679&amp;".jpg","фото")</f>
        <v>фото</v>
      </c>
      <c r="H679" s="388"/>
      <c r="I679" s="422" t="s">
        <v>4367</v>
      </c>
      <c r="J679" s="235" t="s">
        <v>2363</v>
      </c>
      <c r="K679" s="408" t="s">
        <v>289</v>
      </c>
      <c r="L679" s="390" t="n">
        <v>10</v>
      </c>
      <c r="M679" s="370" t="n">
        <v>163.8</v>
      </c>
      <c r="N679" s="392"/>
      <c r="O679" s="372" t="n">
        <f aca="false">IF(ISERROR(N679*M679),0,N679*M679)</f>
        <v>0</v>
      </c>
      <c r="P679" s="393" t="n">
        <v>4607109950241</v>
      </c>
      <c r="Q679" s="235"/>
      <c r="R679" s="375" t="n">
        <f aca="false">ROUND(M679/L679,2)</f>
        <v>16.38</v>
      </c>
      <c r="S679" s="394" t="s">
        <v>4365</v>
      </c>
      <c r="T679" s="395" t="s">
        <v>3711</v>
      </c>
    </row>
    <row r="680" customFormat="false" ht="24.75" hidden="false" customHeight="true" outlineLevel="0" collapsed="false">
      <c r="A680" s="345" t="n">
        <v>662</v>
      </c>
      <c r="B680" s="396" t="n">
        <v>3290</v>
      </c>
      <c r="C680" s="383" t="s">
        <v>4368</v>
      </c>
      <c r="D680" s="384"/>
      <c r="E680" s="385" t="s">
        <v>2360</v>
      </c>
      <c r="F680" s="386" t="s">
        <v>4369</v>
      </c>
      <c r="G680" s="387" t="str">
        <f aca="false">HYPERLINK("http://www.gardenbulbs.ru/images/summer_CL/thumbnails/"&amp;C680&amp;".jpg","фото")</f>
        <v>фото</v>
      </c>
      <c r="H680" s="388"/>
      <c r="I680" s="398" t="s">
        <v>4370</v>
      </c>
      <c r="J680" s="235" t="s">
        <v>2404</v>
      </c>
      <c r="K680" s="236" t="s">
        <v>289</v>
      </c>
      <c r="L680" s="390" t="n">
        <v>10</v>
      </c>
      <c r="M680" s="370" t="n">
        <v>126.6</v>
      </c>
      <c r="N680" s="392"/>
      <c r="O680" s="372" t="n">
        <f aca="false">IF(ISERROR(N680*M680),0,N680*M680)</f>
        <v>0</v>
      </c>
      <c r="P680" s="393" t="n">
        <v>4607109951903</v>
      </c>
      <c r="Q680" s="235"/>
      <c r="R680" s="375" t="n">
        <f aca="false">ROUND(M680/L680,2)</f>
        <v>12.66</v>
      </c>
      <c r="S680" s="394" t="s">
        <v>4368</v>
      </c>
      <c r="T680" s="395" t="s">
        <v>3711</v>
      </c>
    </row>
    <row r="681" customFormat="false" ht="24.75" hidden="false" customHeight="true" outlineLevel="0" collapsed="false">
      <c r="A681" s="345" t="n">
        <v>663</v>
      </c>
      <c r="B681" s="396" t="n">
        <v>5813</v>
      </c>
      <c r="C681" s="383" t="s">
        <v>4371</v>
      </c>
      <c r="D681" s="384"/>
      <c r="E681" s="385" t="s">
        <v>2360</v>
      </c>
      <c r="F681" s="386" t="s">
        <v>4372</v>
      </c>
      <c r="G681" s="387" t="str">
        <f aca="false">HYPERLINK("http://www.gardenbulbs.ru/images/summer_CL/thumbnails/"&amp;C681&amp;".jpg","фото")</f>
        <v>фото</v>
      </c>
      <c r="H681" s="388"/>
      <c r="I681" s="398" t="s">
        <v>4373</v>
      </c>
      <c r="J681" s="235" t="s">
        <v>2363</v>
      </c>
      <c r="K681" s="236" t="s">
        <v>289</v>
      </c>
      <c r="L681" s="390" t="n">
        <v>10</v>
      </c>
      <c r="M681" s="370" t="n">
        <v>167.9</v>
      </c>
      <c r="N681" s="392"/>
      <c r="O681" s="372" t="n">
        <f aca="false">IF(ISERROR(N681*M681),0,N681*M681)</f>
        <v>0</v>
      </c>
      <c r="P681" s="393" t="n">
        <v>4607109935040</v>
      </c>
      <c r="Q681" s="235"/>
      <c r="R681" s="375" t="n">
        <f aca="false">ROUND(M681/L681,2)</f>
        <v>16.79</v>
      </c>
      <c r="S681" s="394" t="s">
        <v>4371</v>
      </c>
      <c r="T681" s="395" t="s">
        <v>3711</v>
      </c>
    </row>
    <row r="682" customFormat="false" ht="24.75" hidden="false" customHeight="true" outlineLevel="0" collapsed="false">
      <c r="A682" s="345" t="n">
        <v>664</v>
      </c>
      <c r="B682" s="396" t="n">
        <v>11749</v>
      </c>
      <c r="C682" s="383" t="s">
        <v>4374</v>
      </c>
      <c r="D682" s="384"/>
      <c r="E682" s="418" t="s">
        <v>2360</v>
      </c>
      <c r="F682" s="411" t="s">
        <v>4375</v>
      </c>
      <c r="G682" s="365" t="str">
        <f aca="false">HYPERLINK("http://www.gardenbulbs.ru/images/summer_CL/thumbnails/"&amp;C682&amp;".jpg","фото")</f>
        <v>фото</v>
      </c>
      <c r="H682" s="412"/>
      <c r="I682" s="419" t="s">
        <v>4376</v>
      </c>
      <c r="J682" s="367" t="s">
        <v>2369</v>
      </c>
      <c r="K682" s="430" t="s">
        <v>289</v>
      </c>
      <c r="L682" s="390" t="n">
        <v>10</v>
      </c>
      <c r="M682" s="370" t="n">
        <v>219.5</v>
      </c>
      <c r="N682" s="392"/>
      <c r="O682" s="372" t="n">
        <f aca="false">IF(ISERROR(N682*M682),0,N682*M682)</f>
        <v>0</v>
      </c>
      <c r="P682" s="393" t="n">
        <v>4607109923108</v>
      </c>
      <c r="Q682" s="235" t="s">
        <v>226</v>
      </c>
      <c r="R682" s="375" t="n">
        <f aca="false">ROUND(M682/L682,2)</f>
        <v>21.95</v>
      </c>
      <c r="S682" s="394" t="s">
        <v>4374</v>
      </c>
      <c r="T682" s="395" t="s">
        <v>3711</v>
      </c>
    </row>
    <row r="683" customFormat="false" ht="25.5" hidden="false" customHeight="false" outlineLevel="0" collapsed="false">
      <c r="A683" s="345" t="n">
        <v>665</v>
      </c>
      <c r="B683" s="396" t="n">
        <v>896</v>
      </c>
      <c r="C683" s="383" t="s">
        <v>4377</v>
      </c>
      <c r="D683" s="384"/>
      <c r="E683" s="385" t="s">
        <v>2360</v>
      </c>
      <c r="F683" s="386" t="s">
        <v>4378</v>
      </c>
      <c r="G683" s="387" t="str">
        <f aca="false">HYPERLINK("http://www.gardenbulbs.ru/images/summer_CL/thumbnails/"&amp;C683&amp;".jpg","фото")</f>
        <v>фото</v>
      </c>
      <c r="H683" s="388"/>
      <c r="I683" s="398" t="s">
        <v>4379</v>
      </c>
      <c r="J683" s="235" t="s">
        <v>2363</v>
      </c>
      <c r="K683" s="236" t="s">
        <v>289</v>
      </c>
      <c r="L683" s="390" t="n">
        <v>10</v>
      </c>
      <c r="M683" s="370" t="n">
        <v>188.5</v>
      </c>
      <c r="N683" s="392"/>
      <c r="O683" s="372" t="n">
        <f aca="false">IF(ISERROR(N683*M683),0,N683*M683)</f>
        <v>0</v>
      </c>
      <c r="P683" s="393" t="n">
        <v>4607109956717</v>
      </c>
      <c r="Q683" s="235"/>
      <c r="R683" s="375" t="n">
        <f aca="false">ROUND(M683/L683,2)</f>
        <v>18.85</v>
      </c>
      <c r="S683" s="394" t="s">
        <v>4377</v>
      </c>
      <c r="T683" s="395" t="s">
        <v>3711</v>
      </c>
    </row>
    <row r="684" customFormat="false" ht="25.5" hidden="false" customHeight="false" outlineLevel="0" collapsed="false">
      <c r="A684" s="345" t="n">
        <v>666</v>
      </c>
      <c r="B684" s="396" t="n">
        <v>6464</v>
      </c>
      <c r="C684" s="383" t="s">
        <v>4380</v>
      </c>
      <c r="D684" s="384"/>
      <c r="E684" s="385" t="s">
        <v>2360</v>
      </c>
      <c r="F684" s="397" t="s">
        <v>4381</v>
      </c>
      <c r="G684" s="387" t="str">
        <f aca="false">HYPERLINK("http://www.gardenbulbs.ru/images/summer_CL/thumbnails/"&amp;C684&amp;".jpg","фото")</f>
        <v>фото</v>
      </c>
      <c r="H684" s="388"/>
      <c r="I684" s="398" t="s">
        <v>4382</v>
      </c>
      <c r="J684" s="235" t="s">
        <v>2363</v>
      </c>
      <c r="K684" s="408" t="s">
        <v>289</v>
      </c>
      <c r="L684" s="390" t="n">
        <v>10</v>
      </c>
      <c r="M684" s="370" t="n">
        <v>176.1</v>
      </c>
      <c r="N684" s="392"/>
      <c r="O684" s="372" t="n">
        <f aca="false">IF(ISERROR(N684*M684),0,N684*M684)</f>
        <v>0</v>
      </c>
      <c r="P684" s="393" t="n">
        <v>4607109930861</v>
      </c>
      <c r="Q684" s="367"/>
      <c r="R684" s="375" t="n">
        <f aca="false">ROUND(M684/L684,2)</f>
        <v>17.61</v>
      </c>
      <c r="S684" s="394" t="s">
        <v>4380</v>
      </c>
      <c r="T684" s="395" t="s">
        <v>3711</v>
      </c>
    </row>
    <row r="685" customFormat="false" ht="38.25" hidden="false" customHeight="false" outlineLevel="0" collapsed="false">
      <c r="A685" s="345" t="n">
        <v>667</v>
      </c>
      <c r="B685" s="396" t="n">
        <v>3395</v>
      </c>
      <c r="C685" s="383" t="s">
        <v>3717</v>
      </c>
      <c r="D685" s="384"/>
      <c r="E685" s="385" t="s">
        <v>2360</v>
      </c>
      <c r="F685" s="386" t="s">
        <v>4383</v>
      </c>
      <c r="G685" s="387" t="str">
        <f aca="false">HYPERLINK("http://www.gardenbulbs.ru/images/summer_CL/thumbnails/"&amp;C685&amp;".jpg","фото")</f>
        <v>фото</v>
      </c>
      <c r="H685" s="388"/>
      <c r="I685" s="398" t="s">
        <v>4384</v>
      </c>
      <c r="J685" s="235" t="s">
        <v>2404</v>
      </c>
      <c r="K685" s="236" t="s">
        <v>289</v>
      </c>
      <c r="L685" s="390" t="n">
        <v>10</v>
      </c>
      <c r="M685" s="370" t="n">
        <v>186.5</v>
      </c>
      <c r="N685" s="392"/>
      <c r="O685" s="372" t="n">
        <f aca="false">IF(ISERROR(N685*M685),0,N685*M685)</f>
        <v>0</v>
      </c>
      <c r="P685" s="393" t="n">
        <v>4607109951002</v>
      </c>
      <c r="Q685" s="235"/>
      <c r="R685" s="375" t="n">
        <f aca="false">ROUND(M685/L685,2)</f>
        <v>18.65</v>
      </c>
      <c r="S685" s="394" t="s">
        <v>3717</v>
      </c>
      <c r="T685" s="395" t="s">
        <v>3711</v>
      </c>
    </row>
    <row r="686" customFormat="false" ht="21.75" hidden="false" customHeight="true" outlineLevel="0" collapsed="false">
      <c r="A686" s="345" t="n">
        <v>668</v>
      </c>
      <c r="B686" s="396" t="n">
        <v>5811</v>
      </c>
      <c r="C686" s="383" t="s">
        <v>4385</v>
      </c>
      <c r="D686" s="384"/>
      <c r="E686" s="385" t="s">
        <v>2360</v>
      </c>
      <c r="F686" s="386" t="s">
        <v>4386</v>
      </c>
      <c r="G686" s="387" t="str">
        <f aca="false">HYPERLINK("http://www.gardenbulbs.ru/images/summer_CL/thumbnails/"&amp;C686&amp;".jpg","фото")</f>
        <v>фото</v>
      </c>
      <c r="H686" s="388"/>
      <c r="I686" s="398" t="s">
        <v>4053</v>
      </c>
      <c r="J686" s="235" t="s">
        <v>2363</v>
      </c>
      <c r="K686" s="236" t="s">
        <v>289</v>
      </c>
      <c r="L686" s="390" t="n">
        <v>10</v>
      </c>
      <c r="M686" s="370" t="n">
        <v>176.1</v>
      </c>
      <c r="N686" s="392"/>
      <c r="O686" s="372" t="n">
        <f aca="false">IF(ISERROR(N686*M686),0,N686*M686)</f>
        <v>0</v>
      </c>
      <c r="P686" s="393" t="n">
        <v>4607109935064</v>
      </c>
      <c r="Q686" s="235"/>
      <c r="R686" s="375" t="n">
        <f aca="false">ROUND(M686/L686,2)</f>
        <v>17.61</v>
      </c>
      <c r="S686" s="394" t="s">
        <v>4385</v>
      </c>
      <c r="T686" s="395" t="s">
        <v>3711</v>
      </c>
    </row>
    <row r="687" customFormat="false" ht="25.5" hidden="false" customHeight="false" outlineLevel="0" collapsed="false">
      <c r="A687" s="345" t="n">
        <v>669</v>
      </c>
      <c r="B687" s="396" t="n">
        <v>6466</v>
      </c>
      <c r="C687" s="383" t="s">
        <v>4387</v>
      </c>
      <c r="D687" s="384"/>
      <c r="E687" s="385" t="s">
        <v>2360</v>
      </c>
      <c r="F687" s="397" t="s">
        <v>4388</v>
      </c>
      <c r="G687" s="387" t="str">
        <f aca="false">HYPERLINK("http://www.gardenbulbs.ru/images/summer_CL/thumbnails/"&amp;C687&amp;".jpg","фото")</f>
        <v>фото</v>
      </c>
      <c r="H687" s="388"/>
      <c r="I687" s="398" t="s">
        <v>4389</v>
      </c>
      <c r="J687" s="235" t="s">
        <v>2363</v>
      </c>
      <c r="K687" s="408" t="s">
        <v>289</v>
      </c>
      <c r="L687" s="390" t="n">
        <v>10</v>
      </c>
      <c r="M687" s="370" t="n">
        <v>188.5</v>
      </c>
      <c r="N687" s="392"/>
      <c r="O687" s="372" t="n">
        <f aca="false">IF(ISERROR(N687*M687),0,N687*M687)</f>
        <v>0</v>
      </c>
      <c r="P687" s="393" t="n">
        <v>4607109930854</v>
      </c>
      <c r="Q687" s="235"/>
      <c r="R687" s="375" t="n">
        <f aca="false">ROUND(M687/L687,2)</f>
        <v>18.85</v>
      </c>
      <c r="S687" s="394" t="s">
        <v>4387</v>
      </c>
      <c r="T687" s="395" t="s">
        <v>3711</v>
      </c>
    </row>
    <row r="688" customFormat="false" ht="26.25" hidden="false" customHeight="true" outlineLevel="0" collapsed="false">
      <c r="A688" s="345" t="n">
        <v>670</v>
      </c>
      <c r="B688" s="396" t="n">
        <v>11750</v>
      </c>
      <c r="C688" s="383" t="s">
        <v>4390</v>
      </c>
      <c r="D688" s="384"/>
      <c r="E688" s="418" t="s">
        <v>2360</v>
      </c>
      <c r="F688" s="411" t="s">
        <v>4391</v>
      </c>
      <c r="G688" s="365" t="str">
        <f aca="false">HYPERLINK("http://www.gardenbulbs.ru/images/summer_CL/thumbnails/"&amp;C688&amp;".jpg","фото")</f>
        <v>фото</v>
      </c>
      <c r="H688" s="412"/>
      <c r="I688" s="419" t="s">
        <v>4392</v>
      </c>
      <c r="J688" s="367" t="s">
        <v>2363</v>
      </c>
      <c r="K688" s="430" t="s">
        <v>289</v>
      </c>
      <c r="L688" s="390" t="n">
        <v>10</v>
      </c>
      <c r="M688" s="391" t="n">
        <v>178.2</v>
      </c>
      <c r="N688" s="392"/>
      <c r="O688" s="372" t="n">
        <f aca="false">IF(ISERROR(N688*M688),0,N688*M688)</f>
        <v>0</v>
      </c>
      <c r="P688" s="393" t="n">
        <v>4607109923092</v>
      </c>
      <c r="Q688" s="235" t="s">
        <v>226</v>
      </c>
      <c r="R688" s="375" t="n">
        <f aca="false">ROUND(M688/L688,2)</f>
        <v>17.82</v>
      </c>
      <c r="S688" s="394" t="s">
        <v>4390</v>
      </c>
      <c r="T688" s="395" t="s">
        <v>3711</v>
      </c>
    </row>
    <row r="689" customFormat="false" ht="26.25" hidden="false" customHeight="true" outlineLevel="0" collapsed="false">
      <c r="A689" s="345" t="n">
        <v>671</v>
      </c>
      <c r="B689" s="431" t="n">
        <v>2411</v>
      </c>
      <c r="C689" s="432" t="s">
        <v>4393</v>
      </c>
      <c r="D689" s="433"/>
      <c r="E689" s="434" t="s">
        <v>2360</v>
      </c>
      <c r="F689" s="435" t="s">
        <v>4394</v>
      </c>
      <c r="G689" s="436" t="str">
        <f aca="false">HYPERLINK("http://www.gardenbulbs.ru/images/summer_CL/thumbnails/"&amp;C689&amp;".jpg","фото")</f>
        <v>фото</v>
      </c>
      <c r="H689" s="437"/>
      <c r="I689" s="462" t="s">
        <v>4395</v>
      </c>
      <c r="J689" s="439" t="s">
        <v>2363</v>
      </c>
      <c r="K689" s="440" t="s">
        <v>289</v>
      </c>
      <c r="L689" s="441" t="n">
        <v>8</v>
      </c>
      <c r="M689" s="370" t="n">
        <v>236.8</v>
      </c>
      <c r="N689" s="442"/>
      <c r="O689" s="372" t="n">
        <f aca="false">IF(ISERROR(N689*M689),0,N689*M689)</f>
        <v>0</v>
      </c>
      <c r="P689" s="443" t="n">
        <v>4607109967041</v>
      </c>
      <c r="Q689" s="439"/>
      <c r="R689" s="375" t="n">
        <f aca="false">ROUND(M689/L689,2)</f>
        <v>29.6</v>
      </c>
      <c r="S689" s="444" t="s">
        <v>4393</v>
      </c>
      <c r="T689" s="445" t="s">
        <v>3711</v>
      </c>
    </row>
    <row r="690" customFormat="false" ht="18" hidden="false" customHeight="true" outlineLevel="0" collapsed="false">
      <c r="A690" s="345" t="n">
        <v>672</v>
      </c>
      <c r="B690" s="474"/>
      <c r="C690" s="475"/>
      <c r="D690" s="475"/>
      <c r="E690" s="448" t="s">
        <v>4396</v>
      </c>
      <c r="F690" s="449"/>
      <c r="G690" s="449"/>
      <c r="H690" s="449"/>
      <c r="I690" s="449"/>
      <c r="J690" s="449"/>
      <c r="K690" s="449"/>
      <c r="L690" s="449"/>
      <c r="M690" s="450"/>
      <c r="N690" s="449"/>
      <c r="O690" s="449"/>
      <c r="P690" s="449"/>
      <c r="Q690" s="449"/>
      <c r="R690" s="449"/>
      <c r="S690" s="449"/>
      <c r="T690" s="451"/>
    </row>
    <row r="691" customFormat="false" ht="15.75" hidden="false" customHeight="false" outlineLevel="0" collapsed="false">
      <c r="A691" s="345" t="n">
        <v>673</v>
      </c>
      <c r="B691" s="359" t="n">
        <v>3245</v>
      </c>
      <c r="C691" s="360" t="s">
        <v>4397</v>
      </c>
      <c r="D691" s="361"/>
      <c r="E691" s="452" t="s">
        <v>2360</v>
      </c>
      <c r="F691" s="379" t="s">
        <v>4398</v>
      </c>
      <c r="G691" s="380" t="str">
        <f aca="false">HYPERLINK("http://www.gardenbulbs.ru/images/summer_CL/thumbnails/"&amp;C691&amp;".jpg","фото")</f>
        <v>фото</v>
      </c>
      <c r="H691" s="453"/>
      <c r="I691" s="454" t="s">
        <v>4399</v>
      </c>
      <c r="J691" s="374" t="s">
        <v>2646</v>
      </c>
      <c r="K691" s="455" t="s">
        <v>289</v>
      </c>
      <c r="L691" s="456" t="n">
        <v>10</v>
      </c>
      <c r="M691" s="370" t="n">
        <v>159.6</v>
      </c>
      <c r="N691" s="371"/>
      <c r="O691" s="372" t="n">
        <f aca="false">IF(ISERROR(N691*M691),0,N691*M691)</f>
        <v>0</v>
      </c>
      <c r="P691" s="373" t="n">
        <v>4607109950210</v>
      </c>
      <c r="Q691" s="374"/>
      <c r="R691" s="375" t="n">
        <f aca="false">ROUND(M691/L691,2)</f>
        <v>15.96</v>
      </c>
      <c r="S691" s="376" t="s">
        <v>4397</v>
      </c>
      <c r="T691" s="377" t="s">
        <v>4400</v>
      </c>
    </row>
    <row r="692" customFormat="false" ht="25.5" hidden="false" customHeight="false" outlineLevel="0" collapsed="false">
      <c r="A692" s="345" t="n">
        <v>674</v>
      </c>
      <c r="B692" s="396" t="n">
        <v>3256</v>
      </c>
      <c r="C692" s="383" t="s">
        <v>4401</v>
      </c>
      <c r="D692" s="384"/>
      <c r="E692" s="385" t="s">
        <v>2360</v>
      </c>
      <c r="F692" s="386" t="s">
        <v>4402</v>
      </c>
      <c r="G692" s="387" t="str">
        <f aca="false">HYPERLINK("http://www.gardenbulbs.ru/images/summer_CL/thumbnails/"&amp;C692&amp;".jpg","фото")</f>
        <v>фото</v>
      </c>
      <c r="H692" s="388"/>
      <c r="I692" s="398" t="s">
        <v>4403</v>
      </c>
      <c r="J692" s="235" t="s">
        <v>2646</v>
      </c>
      <c r="K692" s="236" t="s">
        <v>289</v>
      </c>
      <c r="L692" s="390" t="n">
        <v>10</v>
      </c>
      <c r="M692" s="370" t="n">
        <v>163.8</v>
      </c>
      <c r="N692" s="392"/>
      <c r="O692" s="372" t="n">
        <f aca="false">IF(ISERROR(N692*M692),0,N692*M692)</f>
        <v>0</v>
      </c>
      <c r="P692" s="393" t="n">
        <v>4607109950203</v>
      </c>
      <c r="Q692" s="235"/>
      <c r="R692" s="375" t="n">
        <f aca="false">ROUND(M692/L692,2)</f>
        <v>16.38</v>
      </c>
      <c r="S692" s="394" t="s">
        <v>4401</v>
      </c>
      <c r="T692" s="395" t="s">
        <v>4400</v>
      </c>
    </row>
    <row r="693" customFormat="false" ht="25.5" hidden="false" customHeight="false" outlineLevel="0" collapsed="false">
      <c r="A693" s="345" t="n">
        <v>675</v>
      </c>
      <c r="B693" s="396" t="n">
        <v>11755</v>
      </c>
      <c r="C693" s="383" t="s">
        <v>4404</v>
      </c>
      <c r="D693" s="384"/>
      <c r="E693" s="418" t="s">
        <v>2360</v>
      </c>
      <c r="F693" s="411" t="s">
        <v>4405</v>
      </c>
      <c r="G693" s="365" t="str">
        <f aca="false">HYPERLINK("http://www.gardenbulbs.ru/images/summer_CL/thumbnails/"&amp;C693&amp;".jpg","фото")</f>
        <v>фото</v>
      </c>
      <c r="H693" s="412"/>
      <c r="I693" s="419" t="s">
        <v>4406</v>
      </c>
      <c r="J693" s="367" t="s">
        <v>2491</v>
      </c>
      <c r="K693" s="430" t="s">
        <v>289</v>
      </c>
      <c r="L693" s="390" t="n">
        <v>10</v>
      </c>
      <c r="M693" s="370" t="n">
        <v>178.2</v>
      </c>
      <c r="N693" s="392"/>
      <c r="O693" s="372" t="n">
        <f aca="false">IF(ISERROR(N693*M693),0,N693*M693)</f>
        <v>0</v>
      </c>
      <c r="P693" s="393" t="n">
        <v>4607109923047</v>
      </c>
      <c r="Q693" s="235" t="s">
        <v>226</v>
      </c>
      <c r="R693" s="375" t="n">
        <f aca="false">ROUND(M693/L693,2)</f>
        <v>17.82</v>
      </c>
      <c r="S693" s="394" t="s">
        <v>4407</v>
      </c>
      <c r="T693" s="395" t="s">
        <v>4400</v>
      </c>
    </row>
    <row r="694" customFormat="false" ht="25.5" hidden="false" customHeight="false" outlineLevel="0" collapsed="false">
      <c r="A694" s="345" t="n">
        <v>676</v>
      </c>
      <c r="B694" s="396" t="n">
        <v>11756</v>
      </c>
      <c r="C694" s="383" t="s">
        <v>4408</v>
      </c>
      <c r="D694" s="384"/>
      <c r="E694" s="418" t="s">
        <v>2360</v>
      </c>
      <c r="F694" s="411" t="s">
        <v>4409</v>
      </c>
      <c r="G694" s="365" t="str">
        <f aca="false">HYPERLINK("http://www.gardenbulbs.ru/images/summer_CL/thumbnails/"&amp;C694&amp;".jpg","фото")</f>
        <v>фото</v>
      </c>
      <c r="H694" s="412"/>
      <c r="I694" s="419" t="s">
        <v>4410</v>
      </c>
      <c r="J694" s="367" t="s">
        <v>2478</v>
      </c>
      <c r="K694" s="430" t="s">
        <v>289</v>
      </c>
      <c r="L694" s="390" t="n">
        <v>10</v>
      </c>
      <c r="M694" s="391" t="n">
        <v>174.1</v>
      </c>
      <c r="N694" s="392"/>
      <c r="O694" s="372" t="n">
        <f aca="false">IF(ISERROR(N694*M694),0,N694*M694)</f>
        <v>0</v>
      </c>
      <c r="P694" s="393" t="n">
        <v>4607109923030</v>
      </c>
      <c r="Q694" s="235" t="s">
        <v>226</v>
      </c>
      <c r="R694" s="375" t="n">
        <f aca="false">ROUND(M694/L694,2)</f>
        <v>17.41</v>
      </c>
      <c r="S694" s="394" t="s">
        <v>4408</v>
      </c>
      <c r="T694" s="395" t="s">
        <v>4400</v>
      </c>
    </row>
    <row r="695" customFormat="false" ht="29.25" hidden="false" customHeight="true" outlineLevel="0" collapsed="false">
      <c r="A695" s="345" t="n">
        <v>677</v>
      </c>
      <c r="B695" s="396" t="n">
        <v>11757</v>
      </c>
      <c r="C695" s="383" t="s">
        <v>4411</v>
      </c>
      <c r="D695" s="384"/>
      <c r="E695" s="418" t="s">
        <v>2360</v>
      </c>
      <c r="F695" s="411" t="s">
        <v>4412</v>
      </c>
      <c r="G695" s="365" t="str">
        <f aca="false">HYPERLINK("http://www.gardenbulbs.ru/images/summer_CL/thumbnails/"&amp;C695&amp;".jpg","фото")</f>
        <v>фото</v>
      </c>
      <c r="H695" s="412"/>
      <c r="I695" s="419" t="s">
        <v>4413</v>
      </c>
      <c r="J695" s="367" t="s">
        <v>2589</v>
      </c>
      <c r="K695" s="430" t="s">
        <v>289</v>
      </c>
      <c r="L695" s="390" t="n">
        <v>10</v>
      </c>
      <c r="M695" s="370" t="n">
        <v>205</v>
      </c>
      <c r="N695" s="392"/>
      <c r="O695" s="372" t="n">
        <f aca="false">IF(ISERROR(N695*M695),0,N695*M695)</f>
        <v>0</v>
      </c>
      <c r="P695" s="393" t="n">
        <v>4607109923023</v>
      </c>
      <c r="Q695" s="367" t="s">
        <v>226</v>
      </c>
      <c r="R695" s="375" t="n">
        <f aca="false">ROUND(M695/L695,2)</f>
        <v>20.5</v>
      </c>
      <c r="S695" s="394" t="s">
        <v>4411</v>
      </c>
      <c r="T695" s="395" t="s">
        <v>4400</v>
      </c>
    </row>
    <row r="696" customFormat="false" ht="25.5" hidden="false" customHeight="false" outlineLevel="0" collapsed="false">
      <c r="A696" s="345" t="n">
        <v>678</v>
      </c>
      <c r="B696" s="396" t="n">
        <v>3407</v>
      </c>
      <c r="C696" s="383" t="s">
        <v>4414</v>
      </c>
      <c r="D696" s="384"/>
      <c r="E696" s="385" t="s">
        <v>2360</v>
      </c>
      <c r="F696" s="386" t="s">
        <v>4415</v>
      </c>
      <c r="G696" s="387" t="str">
        <f aca="false">HYPERLINK("http://www.gardenbulbs.ru/images/summer_CL/thumbnails/"&amp;C696&amp;".jpg","фото")</f>
        <v>фото</v>
      </c>
      <c r="H696" s="388"/>
      <c r="I696" s="398" t="s">
        <v>4416</v>
      </c>
      <c r="J696" s="235" t="s">
        <v>2478</v>
      </c>
      <c r="K696" s="236" t="s">
        <v>289</v>
      </c>
      <c r="L696" s="390" t="n">
        <v>10</v>
      </c>
      <c r="M696" s="370" t="n">
        <v>174.1</v>
      </c>
      <c r="N696" s="392"/>
      <c r="O696" s="372" t="n">
        <f aca="false">IF(ISERROR(N696*M696),0,N696*M696)</f>
        <v>0</v>
      </c>
      <c r="P696" s="393" t="n">
        <v>4607109950197</v>
      </c>
      <c r="Q696" s="235"/>
      <c r="R696" s="375" t="n">
        <f aca="false">ROUND(M696/L696,2)</f>
        <v>17.41</v>
      </c>
      <c r="S696" s="394" t="s">
        <v>4414</v>
      </c>
      <c r="T696" s="395" t="s">
        <v>4400</v>
      </c>
    </row>
    <row r="697" customFormat="false" ht="53.25" hidden="false" customHeight="true" outlineLevel="0" collapsed="false">
      <c r="A697" s="345" t="n">
        <v>679</v>
      </c>
      <c r="B697" s="396" t="n">
        <v>2342</v>
      </c>
      <c r="C697" s="383" t="s">
        <v>4417</v>
      </c>
      <c r="D697" s="384"/>
      <c r="E697" s="401" t="s">
        <v>2360</v>
      </c>
      <c r="F697" s="386" t="s">
        <v>4418</v>
      </c>
      <c r="G697" s="387" t="str">
        <f aca="false">HYPERLINK("http://www.gardenbulbs.ru/images/summer_CL/thumbnails/"&amp;C697&amp;".jpg","фото")</f>
        <v>фото</v>
      </c>
      <c r="H697" s="388"/>
      <c r="I697" s="422" t="s">
        <v>4419</v>
      </c>
      <c r="J697" s="235" t="s">
        <v>2491</v>
      </c>
      <c r="K697" s="408" t="s">
        <v>289</v>
      </c>
      <c r="L697" s="390" t="n">
        <v>10</v>
      </c>
      <c r="M697" s="370" t="n">
        <v>170</v>
      </c>
      <c r="N697" s="392"/>
      <c r="O697" s="372" t="n">
        <f aca="false">IF(ISERROR(N697*M697),0,N697*M697)</f>
        <v>0</v>
      </c>
      <c r="P697" s="393" t="n">
        <v>4607109985458</v>
      </c>
      <c r="Q697" s="235"/>
      <c r="R697" s="375" t="n">
        <f aca="false">ROUND(M697/L697,2)</f>
        <v>17</v>
      </c>
      <c r="S697" s="394" t="s">
        <v>4420</v>
      </c>
      <c r="T697" s="395" t="s">
        <v>4400</v>
      </c>
    </row>
    <row r="698" customFormat="false" ht="53.25" hidden="false" customHeight="true" outlineLevel="0" collapsed="false">
      <c r="A698" s="345" t="n">
        <v>680</v>
      </c>
      <c r="B698" s="396" t="n">
        <v>11759</v>
      </c>
      <c r="C698" s="383" t="s">
        <v>4421</v>
      </c>
      <c r="D698" s="384" t="s">
        <v>4422</v>
      </c>
      <c r="E698" s="410" t="s">
        <v>2360</v>
      </c>
      <c r="F698" s="411" t="s">
        <v>4423</v>
      </c>
      <c r="G698" s="365" t="str">
        <f aca="false">HYPERLINK("http://www.gardenbulbs.ru/images/summer_CL/thumbnails/"&amp;C698&amp;".jpg","фото")</f>
        <v>фото</v>
      </c>
      <c r="H698" s="365" t="str">
        <f aca="false">HYPERLINK("http://www.gardenbulbs.ru/images/summer_CL/thumbnails/"&amp;D698&amp;".jpg","фото")</f>
        <v>фото</v>
      </c>
      <c r="I698" s="480" t="s">
        <v>3913</v>
      </c>
      <c r="J698" s="367" t="s">
        <v>2491</v>
      </c>
      <c r="K698" s="414" t="s">
        <v>289</v>
      </c>
      <c r="L698" s="390" t="n">
        <v>10</v>
      </c>
      <c r="M698" s="370" t="n">
        <v>163.8</v>
      </c>
      <c r="N698" s="392"/>
      <c r="O698" s="372" t="n">
        <f aca="false">IF(ISERROR(N698*M698),0,N698*M698)</f>
        <v>0</v>
      </c>
      <c r="P698" s="393" t="n">
        <v>4607109923009</v>
      </c>
      <c r="Q698" s="235" t="s">
        <v>226</v>
      </c>
      <c r="R698" s="375" t="n">
        <f aca="false">ROUND(M698/L698,2)</f>
        <v>16.38</v>
      </c>
      <c r="S698" s="394" t="s">
        <v>4424</v>
      </c>
      <c r="T698" s="395" t="s">
        <v>4400</v>
      </c>
    </row>
    <row r="699" customFormat="false" ht="25.5" hidden="false" customHeight="false" outlineLevel="0" collapsed="false">
      <c r="A699" s="345" t="n">
        <v>681</v>
      </c>
      <c r="B699" s="396" t="n">
        <v>6697</v>
      </c>
      <c r="C699" s="383" t="s">
        <v>4425</v>
      </c>
      <c r="D699" s="384"/>
      <c r="E699" s="416" t="s">
        <v>2360</v>
      </c>
      <c r="F699" s="386" t="s">
        <v>4426</v>
      </c>
      <c r="G699" s="387" t="str">
        <f aca="false">HYPERLINK("http://www.gardenbulbs.ru/images/summer_CL/thumbnails/"&amp;C699&amp;".jpg","фото")</f>
        <v>фото</v>
      </c>
      <c r="H699" s="388"/>
      <c r="I699" s="398" t="s">
        <v>4427</v>
      </c>
      <c r="J699" s="235" t="s">
        <v>3323</v>
      </c>
      <c r="K699" s="408" t="s">
        <v>289</v>
      </c>
      <c r="L699" s="403" t="n">
        <v>10</v>
      </c>
      <c r="M699" s="370" t="n">
        <v>236</v>
      </c>
      <c r="N699" s="392"/>
      <c r="O699" s="372" t="n">
        <f aca="false">IF(ISERROR(N699*M699),0,N699*M699)</f>
        <v>0</v>
      </c>
      <c r="P699" s="393" t="n">
        <v>4607109943410</v>
      </c>
      <c r="Q699" s="235"/>
      <c r="R699" s="375" t="n">
        <f aca="false">ROUND(M699/L699,2)</f>
        <v>23.6</v>
      </c>
      <c r="S699" s="394" t="s">
        <v>4425</v>
      </c>
      <c r="T699" s="395" t="s">
        <v>4400</v>
      </c>
    </row>
    <row r="700" customFormat="false" ht="25.5" hidden="false" customHeight="true" outlineLevel="0" collapsed="false">
      <c r="A700" s="345" t="n">
        <v>682</v>
      </c>
      <c r="B700" s="396" t="n">
        <v>3348</v>
      </c>
      <c r="C700" s="383" t="s">
        <v>4428</v>
      </c>
      <c r="D700" s="384"/>
      <c r="E700" s="385" t="s">
        <v>2360</v>
      </c>
      <c r="F700" s="386" t="s">
        <v>4429</v>
      </c>
      <c r="G700" s="387" t="str">
        <f aca="false">HYPERLINK("http://www.gardenbulbs.ru/images/summer_CL/thumbnails/"&amp;C700&amp;".jpg","фото")</f>
        <v>фото</v>
      </c>
      <c r="H700" s="388"/>
      <c r="I700" s="398" t="s">
        <v>4430</v>
      </c>
      <c r="J700" s="235" t="s">
        <v>3323</v>
      </c>
      <c r="K700" s="236" t="s">
        <v>289</v>
      </c>
      <c r="L700" s="390" t="n">
        <v>10</v>
      </c>
      <c r="M700" s="391" t="n">
        <v>184.4</v>
      </c>
      <c r="N700" s="392"/>
      <c r="O700" s="372" t="n">
        <f aca="false">IF(ISERROR(N700*M700),0,N700*M700)</f>
        <v>0</v>
      </c>
      <c r="P700" s="393" t="n">
        <v>4607109950180</v>
      </c>
      <c r="Q700" s="235"/>
      <c r="R700" s="375" t="n">
        <f aca="false">ROUND(M700/L700,2)</f>
        <v>18.44</v>
      </c>
      <c r="S700" s="394" t="s">
        <v>4428</v>
      </c>
      <c r="T700" s="395" t="s">
        <v>4400</v>
      </c>
    </row>
    <row r="701" customFormat="false" ht="25.5" hidden="false" customHeight="false" outlineLevel="0" collapsed="false">
      <c r="A701" s="345" t="n">
        <v>683</v>
      </c>
      <c r="B701" s="396" t="n">
        <v>1220</v>
      </c>
      <c r="C701" s="383" t="s">
        <v>4431</v>
      </c>
      <c r="D701" s="384"/>
      <c r="E701" s="385" t="s">
        <v>2360</v>
      </c>
      <c r="F701" s="386" t="s">
        <v>4432</v>
      </c>
      <c r="G701" s="387" t="str">
        <f aca="false">HYPERLINK("http://www.gardenbulbs.ru/images/summer_CL/thumbnails/"&amp;C701&amp;".jpg","фото")</f>
        <v>фото</v>
      </c>
      <c r="H701" s="388"/>
      <c r="I701" s="398" t="s">
        <v>4433</v>
      </c>
      <c r="J701" s="235" t="s">
        <v>3323</v>
      </c>
      <c r="K701" s="236" t="s">
        <v>289</v>
      </c>
      <c r="L701" s="390" t="n">
        <v>10</v>
      </c>
      <c r="M701" s="370" t="n">
        <v>167.9</v>
      </c>
      <c r="N701" s="392"/>
      <c r="O701" s="372" t="n">
        <f aca="false">IF(ISERROR(N701*M701),0,N701*M701)</f>
        <v>0</v>
      </c>
      <c r="P701" s="393" t="n">
        <v>4607109985663</v>
      </c>
      <c r="Q701" s="235"/>
      <c r="R701" s="375" t="n">
        <f aca="false">ROUND(M701/L701,2)</f>
        <v>16.79</v>
      </c>
      <c r="S701" s="394" t="s">
        <v>4431</v>
      </c>
      <c r="T701" s="395" t="s">
        <v>4400</v>
      </c>
    </row>
    <row r="702" customFormat="false" ht="25.5" hidden="false" customHeight="false" outlineLevel="0" collapsed="false">
      <c r="A702" s="345" t="n">
        <v>684</v>
      </c>
      <c r="B702" s="396" t="n">
        <v>3360</v>
      </c>
      <c r="C702" s="383" t="s">
        <v>4434</v>
      </c>
      <c r="D702" s="384"/>
      <c r="E702" s="385" t="s">
        <v>2360</v>
      </c>
      <c r="F702" s="386" t="s">
        <v>4435</v>
      </c>
      <c r="G702" s="387" t="str">
        <f aca="false">HYPERLINK("http://www.gardenbulbs.ru/images/summer_CL/thumbnails/"&amp;C702&amp;".jpg","фото")</f>
        <v>фото</v>
      </c>
      <c r="H702" s="388"/>
      <c r="I702" s="398" t="s">
        <v>4436</v>
      </c>
      <c r="J702" s="235" t="s">
        <v>3323</v>
      </c>
      <c r="K702" s="236" t="s">
        <v>289</v>
      </c>
      <c r="L702" s="390" t="n">
        <v>10</v>
      </c>
      <c r="M702" s="370" t="n">
        <v>163.8</v>
      </c>
      <c r="N702" s="392"/>
      <c r="O702" s="372" t="n">
        <f aca="false">IF(ISERROR(N702*M702),0,N702*M702)</f>
        <v>0</v>
      </c>
      <c r="P702" s="393" t="n">
        <v>4607109950173</v>
      </c>
      <c r="Q702" s="235"/>
      <c r="R702" s="375" t="n">
        <f aca="false">ROUND(M702/L702,2)</f>
        <v>16.38</v>
      </c>
      <c r="S702" s="394" t="s">
        <v>4434</v>
      </c>
      <c r="T702" s="395" t="s">
        <v>4400</v>
      </c>
    </row>
    <row r="703" customFormat="false" ht="53.25" hidden="false" customHeight="true" outlineLevel="0" collapsed="false">
      <c r="A703" s="345" t="n">
        <v>685</v>
      </c>
      <c r="B703" s="396" t="n">
        <v>3401</v>
      </c>
      <c r="C703" s="383" t="s">
        <v>4437</v>
      </c>
      <c r="D703" s="384" t="s">
        <v>4438</v>
      </c>
      <c r="E703" s="401" t="s">
        <v>2360</v>
      </c>
      <c r="F703" s="386" t="s">
        <v>4439</v>
      </c>
      <c r="G703" s="387" t="str">
        <f aca="false">HYPERLINK("http://www.gardenbulbs.ru/images/summer_CL/thumbnails/"&amp;C703&amp;".jpg","фото")</f>
        <v>фото</v>
      </c>
      <c r="H703" s="387" t="str">
        <f aca="false">HYPERLINK("http://www.gardenbulbs.ru/images/summer_CL/thumbnails/"&amp;D703&amp;".jpg","фото")</f>
        <v>фото</v>
      </c>
      <c r="I703" s="422" t="s">
        <v>4440</v>
      </c>
      <c r="J703" s="235" t="s">
        <v>2656</v>
      </c>
      <c r="K703" s="408" t="s">
        <v>289</v>
      </c>
      <c r="L703" s="390" t="n">
        <v>10</v>
      </c>
      <c r="M703" s="370" t="n">
        <v>266.9</v>
      </c>
      <c r="N703" s="392"/>
      <c r="O703" s="372" t="n">
        <f aca="false">IF(ISERROR(N703*M703),0,N703*M703)</f>
        <v>0</v>
      </c>
      <c r="P703" s="393" t="n">
        <v>4607109950807</v>
      </c>
      <c r="Q703" s="235"/>
      <c r="R703" s="375" t="n">
        <f aca="false">ROUND(M703/L703,2)</f>
        <v>26.69</v>
      </c>
      <c r="S703" s="394" t="s">
        <v>4437</v>
      </c>
      <c r="T703" s="395" t="s">
        <v>4400</v>
      </c>
    </row>
    <row r="704" customFormat="false" ht="30.75" hidden="false" customHeight="true" outlineLevel="0" collapsed="false">
      <c r="A704" s="345" t="n">
        <v>686</v>
      </c>
      <c r="B704" s="396" t="n">
        <v>11758</v>
      </c>
      <c r="C704" s="383" t="s">
        <v>4441</v>
      </c>
      <c r="D704" s="384"/>
      <c r="E704" s="418" t="s">
        <v>2360</v>
      </c>
      <c r="F704" s="411" t="s">
        <v>4442</v>
      </c>
      <c r="G704" s="365" t="str">
        <f aca="false">HYPERLINK("http://www.gardenbulbs.ru/images/summer_CL/thumbnails/"&amp;C704&amp;".jpg","фото")</f>
        <v>фото</v>
      </c>
      <c r="H704" s="412"/>
      <c r="I704" s="419" t="s">
        <v>4443</v>
      </c>
      <c r="J704" s="367" t="s">
        <v>2491</v>
      </c>
      <c r="K704" s="430" t="s">
        <v>289</v>
      </c>
      <c r="L704" s="390" t="n">
        <v>10</v>
      </c>
      <c r="M704" s="370" t="n">
        <v>170</v>
      </c>
      <c r="N704" s="392"/>
      <c r="O704" s="372" t="n">
        <f aca="false">IF(ISERROR(N704*M704),0,N704*M704)</f>
        <v>0</v>
      </c>
      <c r="P704" s="393" t="n">
        <v>4607109923016</v>
      </c>
      <c r="Q704" s="235" t="s">
        <v>226</v>
      </c>
      <c r="R704" s="375" t="n">
        <f aca="false">ROUND(M704/L704,2)</f>
        <v>17</v>
      </c>
      <c r="S704" s="394" t="s">
        <v>4441</v>
      </c>
      <c r="T704" s="395" t="s">
        <v>4400</v>
      </c>
    </row>
    <row r="705" customFormat="false" ht="38.25" hidden="false" customHeight="false" outlineLevel="0" collapsed="false">
      <c r="A705" s="345" t="n">
        <v>687</v>
      </c>
      <c r="B705" s="396" t="n">
        <v>1292</v>
      </c>
      <c r="C705" s="383" t="s">
        <v>4444</v>
      </c>
      <c r="D705" s="384"/>
      <c r="E705" s="385" t="s">
        <v>2360</v>
      </c>
      <c r="F705" s="386" t="s">
        <v>4445</v>
      </c>
      <c r="G705" s="387" t="str">
        <f aca="false">HYPERLINK("http://www.gardenbulbs.ru/images/summer_CL/thumbnails/"&amp;C705&amp;".jpg","фото")</f>
        <v>фото</v>
      </c>
      <c r="H705" s="388"/>
      <c r="I705" s="398" t="s">
        <v>4446</v>
      </c>
      <c r="J705" s="235" t="s">
        <v>2363</v>
      </c>
      <c r="K705" s="236" t="s">
        <v>289</v>
      </c>
      <c r="L705" s="390" t="n">
        <v>10</v>
      </c>
      <c r="M705" s="370" t="n">
        <v>205</v>
      </c>
      <c r="N705" s="392"/>
      <c r="O705" s="372" t="n">
        <f aca="false">IF(ISERROR(N705*M705),0,N705*M705)</f>
        <v>0</v>
      </c>
      <c r="P705" s="393" t="n">
        <v>4607109985786</v>
      </c>
      <c r="Q705" s="235"/>
      <c r="R705" s="375" t="n">
        <f aca="false">ROUND(M705/L705,2)</f>
        <v>20.5</v>
      </c>
      <c r="S705" s="394" t="s">
        <v>4444</v>
      </c>
      <c r="T705" s="395" t="s">
        <v>4400</v>
      </c>
    </row>
    <row r="706" customFormat="false" ht="25.5" hidden="false" customHeight="false" outlineLevel="0" collapsed="false">
      <c r="A706" s="345" t="n">
        <v>688</v>
      </c>
      <c r="B706" s="431" t="n">
        <v>3416</v>
      </c>
      <c r="C706" s="432" t="s">
        <v>4447</v>
      </c>
      <c r="D706" s="433"/>
      <c r="E706" s="434" t="s">
        <v>2360</v>
      </c>
      <c r="F706" s="435" t="s">
        <v>4448</v>
      </c>
      <c r="G706" s="436" t="str">
        <f aca="false">HYPERLINK("http://www.gardenbulbs.ru/images/summer_CL/thumbnails/"&amp;C706&amp;".jpg","фото")</f>
        <v>фото</v>
      </c>
      <c r="H706" s="437"/>
      <c r="I706" s="462" t="s">
        <v>4449</v>
      </c>
      <c r="J706" s="439" t="s">
        <v>2426</v>
      </c>
      <c r="K706" s="440" t="s">
        <v>289</v>
      </c>
      <c r="L706" s="441" t="n">
        <v>10</v>
      </c>
      <c r="M706" s="370" t="n">
        <v>174.1</v>
      </c>
      <c r="N706" s="442"/>
      <c r="O706" s="372" t="n">
        <f aca="false">IF(ISERROR(N706*M706),0,N706*M706)</f>
        <v>0</v>
      </c>
      <c r="P706" s="443" t="n">
        <v>4607109950166</v>
      </c>
      <c r="Q706" s="439"/>
      <c r="R706" s="375" t="n">
        <f aca="false">ROUND(M706/L706,2)</f>
        <v>17.41</v>
      </c>
      <c r="S706" s="444" t="s">
        <v>4447</v>
      </c>
      <c r="T706" s="445" t="s">
        <v>4400</v>
      </c>
    </row>
    <row r="707" customFormat="false" ht="18" hidden="false" customHeight="true" outlineLevel="0" collapsed="false">
      <c r="A707" s="345" t="n">
        <v>689</v>
      </c>
      <c r="B707" s="474"/>
      <c r="C707" s="475"/>
      <c r="D707" s="475"/>
      <c r="E707" s="448" t="s">
        <v>4450</v>
      </c>
      <c r="F707" s="449"/>
      <c r="G707" s="449"/>
      <c r="H707" s="449"/>
      <c r="I707" s="449"/>
      <c r="J707" s="449"/>
      <c r="K707" s="449"/>
      <c r="L707" s="449"/>
      <c r="M707" s="450"/>
      <c r="N707" s="449"/>
      <c r="O707" s="449"/>
      <c r="P707" s="449"/>
      <c r="Q707" s="449"/>
      <c r="R707" s="449"/>
      <c r="S707" s="449"/>
      <c r="T707" s="451"/>
    </row>
    <row r="708" customFormat="false" ht="38.25" hidden="false" customHeight="false" outlineLevel="0" collapsed="false">
      <c r="A708" s="345" t="n">
        <v>690</v>
      </c>
      <c r="B708" s="359" t="n">
        <v>3250</v>
      </c>
      <c r="C708" s="360" t="s">
        <v>4451</v>
      </c>
      <c r="D708" s="361"/>
      <c r="E708" s="452" t="s">
        <v>2360</v>
      </c>
      <c r="F708" s="379" t="s">
        <v>4452</v>
      </c>
      <c r="G708" s="380" t="str">
        <f aca="false">HYPERLINK("http://www.gardenbulbs.ru/images/summer_CL/thumbnails/"&amp;C708&amp;".jpg","фото")</f>
        <v>фото</v>
      </c>
      <c r="H708" s="453"/>
      <c r="I708" s="454" t="s">
        <v>4453</v>
      </c>
      <c r="J708" s="374" t="s">
        <v>2646</v>
      </c>
      <c r="K708" s="455" t="s">
        <v>289</v>
      </c>
      <c r="L708" s="456" t="n">
        <v>10</v>
      </c>
      <c r="M708" s="370" t="n">
        <v>174.1</v>
      </c>
      <c r="N708" s="371"/>
      <c r="O708" s="372" t="n">
        <f aca="false">IF(ISERROR(N708*M708),0,N708*M708)</f>
        <v>0</v>
      </c>
      <c r="P708" s="373" t="n">
        <v>4607109950159</v>
      </c>
      <c r="Q708" s="374"/>
      <c r="R708" s="375" t="n">
        <f aca="false">ROUND(M708/L708,2)</f>
        <v>17.41</v>
      </c>
      <c r="S708" s="376" t="s">
        <v>4451</v>
      </c>
      <c r="T708" s="377" t="s">
        <v>4454</v>
      </c>
    </row>
    <row r="709" customFormat="false" ht="51" hidden="false" customHeight="false" outlineLevel="0" collapsed="false">
      <c r="A709" s="345" t="n">
        <v>691</v>
      </c>
      <c r="B709" s="396" t="n">
        <v>3314</v>
      </c>
      <c r="C709" s="383" t="s">
        <v>4455</v>
      </c>
      <c r="D709" s="384"/>
      <c r="E709" s="385" t="s">
        <v>2360</v>
      </c>
      <c r="F709" s="386" t="s">
        <v>4456</v>
      </c>
      <c r="G709" s="387" t="str">
        <f aca="false">HYPERLINK("http://www.gardenbulbs.ru/images/summer_CL/thumbnails/"&amp;C709&amp;".jpg","фото")</f>
        <v>фото</v>
      </c>
      <c r="H709" s="388"/>
      <c r="I709" s="398" t="s">
        <v>4457</v>
      </c>
      <c r="J709" s="235" t="s">
        <v>3323</v>
      </c>
      <c r="K709" s="236" t="s">
        <v>289</v>
      </c>
      <c r="L709" s="390" t="n">
        <v>10</v>
      </c>
      <c r="M709" s="370" t="n">
        <v>184.4</v>
      </c>
      <c r="N709" s="392"/>
      <c r="O709" s="372" t="n">
        <f aca="false">IF(ISERROR(N709*M709),0,N709*M709)</f>
        <v>0</v>
      </c>
      <c r="P709" s="393" t="n">
        <v>4607109950142</v>
      </c>
      <c r="Q709" s="235"/>
      <c r="R709" s="375" t="n">
        <f aca="false">ROUND(M709/L709,2)</f>
        <v>18.44</v>
      </c>
      <c r="S709" s="394" t="s">
        <v>4455</v>
      </c>
      <c r="T709" s="395" t="s">
        <v>4454</v>
      </c>
    </row>
    <row r="710" customFormat="false" ht="27" hidden="false" customHeight="true" outlineLevel="0" collapsed="false">
      <c r="A710" s="345" t="n">
        <v>692</v>
      </c>
      <c r="B710" s="396" t="n">
        <v>6688</v>
      </c>
      <c r="C710" s="383" t="s">
        <v>4458</v>
      </c>
      <c r="D710" s="384" t="s">
        <v>4459</v>
      </c>
      <c r="E710" s="416" t="s">
        <v>2360</v>
      </c>
      <c r="F710" s="386" t="s">
        <v>4460</v>
      </c>
      <c r="G710" s="387" t="str">
        <f aca="false">HYPERLINK("http://www.gardenbulbs.ru/images/summer_CL/thumbnails/"&amp;C710&amp;".jpg","фото")</f>
        <v>фото</v>
      </c>
      <c r="H710" s="387" t="str">
        <f aca="false">HYPERLINK("http://www.gardenbulbs.ru/images/summer_CL/thumbnails/"&amp;D710&amp;".jpg","фото")</f>
        <v>фото</v>
      </c>
      <c r="I710" s="398" t="s">
        <v>4461</v>
      </c>
      <c r="J710" s="235" t="s">
        <v>2491</v>
      </c>
      <c r="K710" s="408" t="s">
        <v>289</v>
      </c>
      <c r="L710" s="403" t="n">
        <v>10</v>
      </c>
      <c r="M710" s="490" t="n">
        <v>167.9</v>
      </c>
      <c r="N710" s="392"/>
      <c r="O710" s="372" t="n">
        <f aca="false">IF(ISERROR(N710*M710),0,N710*M710)</f>
        <v>0</v>
      </c>
      <c r="P710" s="393" t="n">
        <v>4607109943328</v>
      </c>
      <c r="Q710" s="235"/>
      <c r="R710" s="375" t="n">
        <f aca="false">ROUND(M710/L710,2)</f>
        <v>16.79</v>
      </c>
      <c r="S710" s="394" t="s">
        <v>4462</v>
      </c>
      <c r="T710" s="395" t="s">
        <v>4454</v>
      </c>
    </row>
    <row r="711" customFormat="false" ht="25.5" hidden="false" customHeight="false" outlineLevel="0" collapsed="false">
      <c r="A711" s="345" t="n">
        <v>693</v>
      </c>
      <c r="B711" s="396" t="n">
        <v>3406</v>
      </c>
      <c r="C711" s="383" t="s">
        <v>4463</v>
      </c>
      <c r="D711" s="384"/>
      <c r="E711" s="385" t="s">
        <v>2360</v>
      </c>
      <c r="F711" s="386" t="s">
        <v>4464</v>
      </c>
      <c r="G711" s="387" t="str">
        <f aca="false">HYPERLINK("http://www.gardenbulbs.ru/images/summer_CL/thumbnails/"&amp;C711&amp;".jpg","фото")</f>
        <v>фото</v>
      </c>
      <c r="H711" s="388"/>
      <c r="I711" s="398" t="s">
        <v>4465</v>
      </c>
      <c r="J711" s="235" t="s">
        <v>4466</v>
      </c>
      <c r="K711" s="236" t="s">
        <v>289</v>
      </c>
      <c r="L711" s="390" t="n">
        <v>10</v>
      </c>
      <c r="M711" s="490" t="n">
        <v>163.8</v>
      </c>
      <c r="N711" s="392"/>
      <c r="O711" s="372" t="n">
        <f aca="false">IF(ISERROR(N711*M711),0,N711*M711)</f>
        <v>0</v>
      </c>
      <c r="P711" s="393" t="n">
        <v>4607109950135</v>
      </c>
      <c r="Q711" s="235"/>
      <c r="R711" s="375" t="n">
        <f aca="false">ROUND(M711/L711,2)</f>
        <v>16.38</v>
      </c>
      <c r="S711" s="394" t="s">
        <v>4467</v>
      </c>
      <c r="T711" s="395" t="s">
        <v>4454</v>
      </c>
    </row>
    <row r="712" customFormat="false" ht="26.25" hidden="false" customHeight="true" outlineLevel="0" collapsed="false">
      <c r="A712" s="345" t="n">
        <v>694</v>
      </c>
      <c r="B712" s="396" t="n">
        <v>3323</v>
      </c>
      <c r="C712" s="383" t="s">
        <v>4468</v>
      </c>
      <c r="D712" s="384"/>
      <c r="E712" s="385" t="s">
        <v>2360</v>
      </c>
      <c r="F712" s="386" t="s">
        <v>4469</v>
      </c>
      <c r="G712" s="387" t="str">
        <f aca="false">HYPERLINK("http://www.gardenbulbs.ru/images/summer_CL/thumbnails/"&amp;C712&amp;".jpg","фото")</f>
        <v>фото</v>
      </c>
      <c r="H712" s="388"/>
      <c r="I712" s="398" t="s">
        <v>337</v>
      </c>
      <c r="J712" s="235" t="s">
        <v>2646</v>
      </c>
      <c r="K712" s="236" t="s">
        <v>289</v>
      </c>
      <c r="L712" s="390" t="n">
        <v>10</v>
      </c>
      <c r="M712" s="490" t="n">
        <v>184.4</v>
      </c>
      <c r="N712" s="392"/>
      <c r="O712" s="372" t="n">
        <f aca="false">IF(ISERROR(N712*M712),0,N712*M712)</f>
        <v>0</v>
      </c>
      <c r="P712" s="393" t="n">
        <v>4607109950128</v>
      </c>
      <c r="Q712" s="235"/>
      <c r="R712" s="375" t="n">
        <f aca="false">ROUND(M712/L712,2)</f>
        <v>18.44</v>
      </c>
      <c r="S712" s="394" t="s">
        <v>4468</v>
      </c>
      <c r="T712" s="395" t="s">
        <v>4454</v>
      </c>
    </row>
    <row r="713" customFormat="false" ht="38.25" hidden="false" customHeight="false" outlineLevel="0" collapsed="false">
      <c r="A713" s="345" t="n">
        <v>695</v>
      </c>
      <c r="B713" s="396" t="n">
        <v>3408</v>
      </c>
      <c r="C713" s="383" t="s">
        <v>4470</v>
      </c>
      <c r="D713" s="384"/>
      <c r="E713" s="385" t="s">
        <v>2360</v>
      </c>
      <c r="F713" s="386" t="s">
        <v>4471</v>
      </c>
      <c r="G713" s="387" t="str">
        <f aca="false">HYPERLINK("http://www.gardenbulbs.ru/images/summer_CL/thumbnails/"&amp;C713&amp;".jpg","фото")</f>
        <v>фото</v>
      </c>
      <c r="H713" s="388"/>
      <c r="I713" s="398" t="s">
        <v>4472</v>
      </c>
      <c r="J713" s="235" t="s">
        <v>2646</v>
      </c>
      <c r="K713" s="236" t="s">
        <v>2379</v>
      </c>
      <c r="L713" s="390" t="n">
        <v>10</v>
      </c>
      <c r="M713" s="490" t="n">
        <v>151.4</v>
      </c>
      <c r="N713" s="392"/>
      <c r="O713" s="372" t="n">
        <f aca="false">IF(ISERROR(N713*M713),0,N713*M713)</f>
        <v>0</v>
      </c>
      <c r="P713" s="393" t="n">
        <v>4607109950111</v>
      </c>
      <c r="Q713" s="235"/>
      <c r="R713" s="375" t="n">
        <f aca="false">ROUND(M713/L713,2)</f>
        <v>15.14</v>
      </c>
      <c r="S713" s="394" t="s">
        <v>4470</v>
      </c>
      <c r="T713" s="395" t="s">
        <v>4454</v>
      </c>
    </row>
    <row r="714" customFormat="false" ht="25.5" hidden="false" customHeight="false" outlineLevel="0" collapsed="false">
      <c r="A714" s="345" t="n">
        <v>696</v>
      </c>
      <c r="B714" s="404" t="n">
        <v>2883</v>
      </c>
      <c r="C714" s="383" t="s">
        <v>4473</v>
      </c>
      <c r="D714" s="384"/>
      <c r="E714" s="416" t="s">
        <v>2360</v>
      </c>
      <c r="F714" s="406" t="s">
        <v>4474</v>
      </c>
      <c r="G714" s="387" t="str">
        <f aca="false">HYPERLINK("http://www.gardenbulbs.ru/images/summer_CL/thumbnails/"&amp;C714&amp;".jpg","фото")</f>
        <v>фото</v>
      </c>
      <c r="H714" s="388"/>
      <c r="I714" s="467" t="s">
        <v>4475</v>
      </c>
      <c r="J714" s="235" t="s">
        <v>2491</v>
      </c>
      <c r="K714" s="408" t="s">
        <v>289</v>
      </c>
      <c r="L714" s="403" t="n">
        <v>10</v>
      </c>
      <c r="M714" s="490" t="n">
        <v>180.3</v>
      </c>
      <c r="N714" s="392"/>
      <c r="O714" s="372" t="n">
        <f aca="false">IF(ISERROR(N714*M714),0,N714*M714)</f>
        <v>0</v>
      </c>
      <c r="P714" s="393" t="n">
        <v>4607109979327</v>
      </c>
      <c r="Q714" s="235"/>
      <c r="R714" s="375" t="n">
        <f aca="false">ROUND(M714/L714,2)</f>
        <v>18.03</v>
      </c>
      <c r="S714" s="394" t="s">
        <v>4473</v>
      </c>
      <c r="T714" s="395" t="s">
        <v>4454</v>
      </c>
    </row>
    <row r="715" customFormat="false" ht="15.75" hidden="false" customHeight="false" outlineLevel="0" collapsed="false">
      <c r="A715" s="345" t="n">
        <v>697</v>
      </c>
      <c r="B715" s="431" t="n">
        <v>6713</v>
      </c>
      <c r="C715" s="432" t="s">
        <v>4476</v>
      </c>
      <c r="D715" s="433" t="s">
        <v>4477</v>
      </c>
      <c r="E715" s="491" t="s">
        <v>2360</v>
      </c>
      <c r="F715" s="435" t="s">
        <v>4478</v>
      </c>
      <c r="G715" s="436" t="str">
        <f aca="false">HYPERLINK("http://www.gardenbulbs.ru/images/summer_CL/thumbnails/"&amp;C715&amp;".jpg","фото")</f>
        <v>фото</v>
      </c>
      <c r="H715" s="436" t="str">
        <f aca="false">HYPERLINK("http://www.gardenbulbs.ru/images/summer_CL/thumbnails/"&amp;D715&amp;".jpg","фото")</f>
        <v>фото</v>
      </c>
      <c r="I715" s="462" t="s">
        <v>4479</v>
      </c>
      <c r="J715" s="439" t="s">
        <v>2491</v>
      </c>
      <c r="K715" s="492" t="s">
        <v>289</v>
      </c>
      <c r="L715" s="493" t="n">
        <v>10</v>
      </c>
      <c r="M715" s="494" t="n">
        <v>184.4</v>
      </c>
      <c r="N715" s="442"/>
      <c r="O715" s="372" t="n">
        <f aca="false">IF(ISERROR(N715*M715),0,N715*M715)</f>
        <v>0</v>
      </c>
      <c r="P715" s="443" t="n">
        <v>4607109943571</v>
      </c>
      <c r="Q715" s="439"/>
      <c r="R715" s="375" t="n">
        <f aca="false">ROUND(M715/L715,2)</f>
        <v>18.44</v>
      </c>
      <c r="S715" s="444" t="s">
        <v>4480</v>
      </c>
      <c r="T715" s="445" t="s">
        <v>4454</v>
      </c>
    </row>
    <row r="716" customFormat="false" ht="18" hidden="false" customHeight="true" outlineLevel="0" collapsed="false">
      <c r="A716" s="345" t="n">
        <v>698</v>
      </c>
      <c r="B716" s="474"/>
      <c r="C716" s="475"/>
      <c r="D716" s="475"/>
      <c r="E716" s="448" t="s">
        <v>4481</v>
      </c>
      <c r="F716" s="449"/>
      <c r="G716" s="449"/>
      <c r="H716" s="449"/>
      <c r="I716" s="449"/>
      <c r="J716" s="449"/>
      <c r="K716" s="449"/>
      <c r="L716" s="449"/>
      <c r="M716" s="495"/>
      <c r="N716" s="449"/>
      <c r="O716" s="449"/>
      <c r="P716" s="449"/>
      <c r="Q716" s="449"/>
      <c r="R716" s="449"/>
      <c r="S716" s="449"/>
      <c r="T716" s="451"/>
    </row>
    <row r="717" customFormat="false" ht="25.5" hidden="false" customHeight="false" outlineLevel="0" collapsed="false">
      <c r="A717" s="345" t="n">
        <v>699</v>
      </c>
      <c r="B717" s="359" t="n">
        <v>6670</v>
      </c>
      <c r="C717" s="360" t="s">
        <v>4482</v>
      </c>
      <c r="D717" s="361"/>
      <c r="E717" s="378" t="s">
        <v>2360</v>
      </c>
      <c r="F717" s="379" t="s">
        <v>4483</v>
      </c>
      <c r="G717" s="380" t="str">
        <f aca="false">HYPERLINK("http://www.gardenbulbs.ru/images/summer_CL/thumbnails/"&amp;C717&amp;".jpg","фото")</f>
        <v>фото</v>
      </c>
      <c r="H717" s="453"/>
      <c r="I717" s="454" t="s">
        <v>4484</v>
      </c>
      <c r="J717" s="374" t="s">
        <v>2478</v>
      </c>
      <c r="K717" s="455" t="s">
        <v>2379</v>
      </c>
      <c r="L717" s="369" t="n">
        <v>10</v>
      </c>
      <c r="M717" s="370" t="n">
        <v>188.5</v>
      </c>
      <c r="N717" s="371"/>
      <c r="O717" s="372" t="n">
        <f aca="false">IF(ISERROR(N717*M717),0,N717*M717)</f>
        <v>0</v>
      </c>
      <c r="P717" s="373" t="n">
        <v>4607109943144</v>
      </c>
      <c r="Q717" s="374"/>
      <c r="R717" s="375" t="n">
        <f aca="false">ROUND(M717/L717,2)</f>
        <v>18.85</v>
      </c>
      <c r="S717" s="376" t="s">
        <v>4482</v>
      </c>
      <c r="T717" s="377" t="s">
        <v>4485</v>
      </c>
    </row>
    <row r="718" customFormat="false" ht="53.25" hidden="false" customHeight="true" outlineLevel="0" collapsed="false">
      <c r="A718" s="345" t="n">
        <v>700</v>
      </c>
      <c r="B718" s="396" t="n">
        <v>11760</v>
      </c>
      <c r="C718" s="383" t="s">
        <v>4486</v>
      </c>
      <c r="D718" s="384" t="s">
        <v>4487</v>
      </c>
      <c r="E718" s="410" t="s">
        <v>2360</v>
      </c>
      <c r="F718" s="411" t="s">
        <v>4488</v>
      </c>
      <c r="G718" s="365" t="str">
        <f aca="false">HYPERLINK("http://www.gardenbulbs.ru/images/summer_CL/thumbnails/"&amp;C718&amp;".jpg","фото")</f>
        <v>фото</v>
      </c>
      <c r="H718" s="365" t="str">
        <f aca="false">HYPERLINK("http://www.gardenbulbs.ru/images/summer_CL/thumbnails/"&amp;D718&amp;".jpg","фото")</f>
        <v>фото</v>
      </c>
      <c r="I718" s="480" t="s">
        <v>4489</v>
      </c>
      <c r="J718" s="367" t="s">
        <v>2363</v>
      </c>
      <c r="K718" s="414" t="s">
        <v>289</v>
      </c>
      <c r="L718" s="390" t="n">
        <v>8</v>
      </c>
      <c r="M718" s="490" t="n">
        <v>215.3</v>
      </c>
      <c r="N718" s="392"/>
      <c r="O718" s="372" t="n">
        <f aca="false">IF(ISERROR(N718*M718),0,N718*M718)</f>
        <v>0</v>
      </c>
      <c r="P718" s="393" t="n">
        <v>4607109922996</v>
      </c>
      <c r="Q718" s="235" t="s">
        <v>226</v>
      </c>
      <c r="R718" s="375" t="n">
        <f aca="false">ROUND(M718/L718,2)</f>
        <v>26.91</v>
      </c>
      <c r="S718" s="394" t="s">
        <v>4486</v>
      </c>
      <c r="T718" s="395" t="s">
        <v>4485</v>
      </c>
    </row>
    <row r="719" customFormat="false" ht="30" hidden="false" customHeight="true" outlineLevel="0" collapsed="false">
      <c r="A719" s="345" t="n">
        <v>701</v>
      </c>
      <c r="B719" s="396" t="n">
        <v>11761</v>
      </c>
      <c r="C719" s="383" t="s">
        <v>4490</v>
      </c>
      <c r="D719" s="384"/>
      <c r="E719" s="418" t="s">
        <v>2360</v>
      </c>
      <c r="F719" s="411" t="s">
        <v>4491</v>
      </c>
      <c r="G719" s="365" t="str">
        <f aca="false">HYPERLINK("http://www.gardenbulbs.ru/images/summer_CL/thumbnails/"&amp;C719&amp;".jpg","фото")</f>
        <v>фото</v>
      </c>
      <c r="H719" s="412"/>
      <c r="I719" s="419" t="s">
        <v>2822</v>
      </c>
      <c r="J719" s="367" t="s">
        <v>2363</v>
      </c>
      <c r="K719" s="430" t="s">
        <v>2492</v>
      </c>
      <c r="L719" s="390" t="n">
        <v>10</v>
      </c>
      <c r="M719" s="496" t="n">
        <v>132.8</v>
      </c>
      <c r="N719" s="392"/>
      <c r="O719" s="372" t="n">
        <f aca="false">IF(ISERROR(N719*M719),0,N719*M719)</f>
        <v>0</v>
      </c>
      <c r="P719" s="393" t="n">
        <v>4607109922989</v>
      </c>
      <c r="Q719" s="235" t="s">
        <v>226</v>
      </c>
      <c r="R719" s="375" t="n">
        <f aca="false">ROUND(M719/L719,2)</f>
        <v>13.28</v>
      </c>
      <c r="S719" s="394" t="s">
        <v>4490</v>
      </c>
      <c r="T719" s="395" t="s">
        <v>4485</v>
      </c>
    </row>
    <row r="720" customFormat="false" ht="38.25" hidden="false" customHeight="false" outlineLevel="0" collapsed="false">
      <c r="A720" s="345" t="n">
        <v>702</v>
      </c>
      <c r="B720" s="396" t="n">
        <v>11762</v>
      </c>
      <c r="C720" s="383" t="s">
        <v>4492</v>
      </c>
      <c r="D720" s="384" t="s">
        <v>4493</v>
      </c>
      <c r="E720" s="418" t="s">
        <v>2360</v>
      </c>
      <c r="F720" s="411" t="s">
        <v>4494</v>
      </c>
      <c r="G720" s="365" t="str">
        <f aca="false">HYPERLINK("http://www.gardenbulbs.ru/images/summer_CL/thumbnails/"&amp;C720&amp;".jpg","фото")</f>
        <v>фото</v>
      </c>
      <c r="H720" s="365" t="str">
        <f aca="false">HYPERLINK("http://www.gardenbulbs.ru/images/summer_CL/thumbnails/"&amp;D720&amp;".jpg","фото")</f>
        <v>фото</v>
      </c>
      <c r="I720" s="419" t="s">
        <v>4495</v>
      </c>
      <c r="J720" s="367" t="s">
        <v>2426</v>
      </c>
      <c r="K720" s="430" t="s">
        <v>289</v>
      </c>
      <c r="L720" s="390" t="n">
        <v>10</v>
      </c>
      <c r="M720" s="490" t="n">
        <v>143.1</v>
      </c>
      <c r="N720" s="392"/>
      <c r="O720" s="372" t="n">
        <f aca="false">IF(ISERROR(N720*M720),0,N720*M720)</f>
        <v>0</v>
      </c>
      <c r="P720" s="393" t="n">
        <v>4607109922972</v>
      </c>
      <c r="Q720" s="235" t="s">
        <v>226</v>
      </c>
      <c r="R720" s="375" t="n">
        <f aca="false">ROUND(M720/L720,2)</f>
        <v>14.31</v>
      </c>
      <c r="S720" s="394" t="s">
        <v>4492</v>
      </c>
      <c r="T720" s="395" t="s">
        <v>4485</v>
      </c>
    </row>
    <row r="721" customFormat="false" ht="25.5" hidden="false" customHeight="false" outlineLevel="0" collapsed="false">
      <c r="A721" s="345" t="n">
        <v>703</v>
      </c>
      <c r="B721" s="396" t="n">
        <v>6684</v>
      </c>
      <c r="C721" s="383" t="s">
        <v>4496</v>
      </c>
      <c r="D721" s="384"/>
      <c r="E721" s="416" t="s">
        <v>2360</v>
      </c>
      <c r="F721" s="386" t="s">
        <v>4497</v>
      </c>
      <c r="G721" s="387" t="str">
        <f aca="false">HYPERLINK("http://www.gardenbulbs.ru/images/summer_CL/thumbnails/"&amp;C721&amp;".jpg","фото")</f>
        <v>фото</v>
      </c>
      <c r="H721" s="388"/>
      <c r="I721" s="398" t="s">
        <v>4498</v>
      </c>
      <c r="J721" s="235" t="s">
        <v>2426</v>
      </c>
      <c r="K721" s="408" t="s">
        <v>289</v>
      </c>
      <c r="L721" s="403" t="n">
        <v>10</v>
      </c>
      <c r="M721" s="490" t="n">
        <v>147.3</v>
      </c>
      <c r="N721" s="392"/>
      <c r="O721" s="372" t="n">
        <f aca="false">IF(ISERROR(N721*M721),0,N721*M721)</f>
        <v>0</v>
      </c>
      <c r="P721" s="393" t="n">
        <v>4607109943281</v>
      </c>
      <c r="Q721" s="235"/>
      <c r="R721" s="375" t="n">
        <f aca="false">ROUND(M721/L721,2)</f>
        <v>14.73</v>
      </c>
      <c r="S721" s="394" t="s">
        <v>4496</v>
      </c>
      <c r="T721" s="395" t="s">
        <v>4485</v>
      </c>
    </row>
    <row r="722" customFormat="false" ht="33.75" hidden="false" customHeight="true" outlineLevel="0" collapsed="false">
      <c r="A722" s="345" t="n">
        <v>704</v>
      </c>
      <c r="B722" s="396" t="n">
        <v>11763</v>
      </c>
      <c r="C722" s="383" t="s">
        <v>4499</v>
      </c>
      <c r="D722" s="384" t="s">
        <v>4500</v>
      </c>
      <c r="E722" s="418" t="s">
        <v>2360</v>
      </c>
      <c r="F722" s="411" t="s">
        <v>4501</v>
      </c>
      <c r="G722" s="365" t="str">
        <f aca="false">HYPERLINK("http://www.gardenbulbs.ru/images/summer_CL/thumbnails/"&amp;C722&amp;".jpg","фото")</f>
        <v>фото</v>
      </c>
      <c r="H722" s="365" t="str">
        <f aca="false">HYPERLINK("http://www.gardenbulbs.ru/images/summer_CL/thumbnails/"&amp;D722&amp;".jpg","фото")</f>
        <v>фото</v>
      </c>
      <c r="I722" s="419" t="s">
        <v>4502</v>
      </c>
      <c r="J722" s="367" t="s">
        <v>2426</v>
      </c>
      <c r="K722" s="430" t="s">
        <v>289</v>
      </c>
      <c r="L722" s="390" t="n">
        <v>10</v>
      </c>
      <c r="M722" s="496" t="n">
        <v>205</v>
      </c>
      <c r="N722" s="392"/>
      <c r="O722" s="372" t="n">
        <f aca="false">IF(ISERROR(N722*M722),0,N722*M722)</f>
        <v>0</v>
      </c>
      <c r="P722" s="393" t="n">
        <v>4607109922965</v>
      </c>
      <c r="Q722" s="235" t="s">
        <v>226</v>
      </c>
      <c r="R722" s="375" t="n">
        <f aca="false">ROUND(M722/L722,2)</f>
        <v>20.5</v>
      </c>
      <c r="S722" s="394" t="s">
        <v>4499</v>
      </c>
      <c r="T722" s="395" t="s">
        <v>4485</v>
      </c>
    </row>
    <row r="723" customFormat="false" ht="33.75" hidden="false" customHeight="true" outlineLevel="0" collapsed="false">
      <c r="A723" s="345" t="n">
        <v>705</v>
      </c>
      <c r="B723" s="396" t="n">
        <v>11764</v>
      </c>
      <c r="C723" s="383" t="s">
        <v>4503</v>
      </c>
      <c r="D723" s="384"/>
      <c r="E723" s="418" t="s">
        <v>2360</v>
      </c>
      <c r="F723" s="411" t="s">
        <v>4504</v>
      </c>
      <c r="G723" s="365" t="str">
        <f aca="false">HYPERLINK("http://www.gardenbulbs.ru/images/summer_CL/thumbnails/"&amp;C723&amp;".jpg","фото")</f>
        <v>фото</v>
      </c>
      <c r="H723" s="365"/>
      <c r="I723" s="419" t="s">
        <v>4505</v>
      </c>
      <c r="J723" s="367" t="s">
        <v>2426</v>
      </c>
      <c r="K723" s="430" t="s">
        <v>289</v>
      </c>
      <c r="L723" s="390" t="n">
        <v>10</v>
      </c>
      <c r="M723" s="496" t="n">
        <v>153.5</v>
      </c>
      <c r="N723" s="392"/>
      <c r="O723" s="372" t="n">
        <f aca="false">IF(ISERROR(N723*M723),0,N723*M723)</f>
        <v>0</v>
      </c>
      <c r="P723" s="393" t="n">
        <v>4607109922958</v>
      </c>
      <c r="Q723" s="235" t="s">
        <v>226</v>
      </c>
      <c r="R723" s="375" t="n">
        <f aca="false">ROUND(M723/L723,2)</f>
        <v>15.35</v>
      </c>
      <c r="S723" s="394" t="s">
        <v>4503</v>
      </c>
      <c r="T723" s="395" t="s">
        <v>4485</v>
      </c>
    </row>
    <row r="724" customFormat="false" ht="33.75" hidden="false" customHeight="true" outlineLevel="0" collapsed="false">
      <c r="A724" s="345" t="n">
        <v>706</v>
      </c>
      <c r="B724" s="396" t="n">
        <v>6705</v>
      </c>
      <c r="C724" s="383" t="s">
        <v>4506</v>
      </c>
      <c r="D724" s="384" t="s">
        <v>4507</v>
      </c>
      <c r="E724" s="416" t="s">
        <v>2360</v>
      </c>
      <c r="F724" s="386" t="s">
        <v>4508</v>
      </c>
      <c r="G724" s="387" t="str">
        <f aca="false">HYPERLINK("http://www.gardenbulbs.ru/images/summer_CL/thumbnails/"&amp;C724&amp;".jpg","фото")</f>
        <v>фото</v>
      </c>
      <c r="H724" s="387" t="str">
        <f aca="false">HYPERLINK("http://www.gardenbulbs.ru/images/summer_CL/thumbnails/"&amp;D724&amp;".jpg","фото")</f>
        <v>фото</v>
      </c>
      <c r="I724" s="398" t="s">
        <v>283</v>
      </c>
      <c r="J724" s="235" t="s">
        <v>2478</v>
      </c>
      <c r="K724" s="408" t="s">
        <v>289</v>
      </c>
      <c r="L724" s="403" t="n">
        <v>10</v>
      </c>
      <c r="M724" s="490" t="n">
        <v>157.6</v>
      </c>
      <c r="N724" s="392"/>
      <c r="O724" s="372" t="n">
        <f aca="false">IF(ISERROR(N724*M724),0,N724*M724)</f>
        <v>0</v>
      </c>
      <c r="P724" s="393" t="n">
        <v>4607109943496</v>
      </c>
      <c r="Q724" s="235"/>
      <c r="R724" s="375" t="n">
        <f aca="false">ROUND(M724/L724,2)</f>
        <v>15.76</v>
      </c>
      <c r="S724" s="394" t="s">
        <v>4509</v>
      </c>
      <c r="T724" s="395" t="s">
        <v>4485</v>
      </c>
    </row>
    <row r="725" customFormat="false" ht="33.75" hidden="false" customHeight="true" outlineLevel="0" collapsed="false">
      <c r="A725" s="345" t="n">
        <v>707</v>
      </c>
      <c r="B725" s="497" t="n">
        <v>49</v>
      </c>
      <c r="C725" s="432" t="s">
        <v>4510</v>
      </c>
      <c r="D725" s="433"/>
      <c r="E725" s="491" t="s">
        <v>2360</v>
      </c>
      <c r="F725" s="498" t="s">
        <v>4511</v>
      </c>
      <c r="G725" s="436" t="str">
        <f aca="false">HYPERLINK("http://www.gardenbulbs.ru/images/summer_CL/thumbnails/"&amp;C725&amp;".jpg","фото")</f>
        <v>фото</v>
      </c>
      <c r="H725" s="436"/>
      <c r="I725" s="499" t="s">
        <v>4512</v>
      </c>
      <c r="J725" s="500" t="s">
        <v>2656</v>
      </c>
      <c r="K725" s="440" t="s">
        <v>2379</v>
      </c>
      <c r="L725" s="493" t="n">
        <v>10</v>
      </c>
      <c r="M725" s="501" t="n">
        <v>194.7</v>
      </c>
      <c r="N725" s="442"/>
      <c r="O725" s="372" t="n">
        <f aca="false">IF(ISERROR(N725*M725),0,N725*M725)</f>
        <v>0</v>
      </c>
      <c r="P725" s="443" t="n">
        <v>4607109979341</v>
      </c>
      <c r="Q725" s="439"/>
      <c r="R725" s="375" t="n">
        <f aca="false">ROUND(M725/L725,2)</f>
        <v>19.47</v>
      </c>
      <c r="S725" s="444" t="s">
        <v>4510</v>
      </c>
      <c r="T725" s="445" t="s">
        <v>4485</v>
      </c>
    </row>
    <row r="726" customFormat="false" ht="18" hidden="false" customHeight="true" outlineLevel="0" collapsed="false">
      <c r="A726" s="345" t="n">
        <v>708</v>
      </c>
      <c r="B726" s="474"/>
      <c r="C726" s="475"/>
      <c r="D726" s="475"/>
      <c r="E726" s="448" t="s">
        <v>4513</v>
      </c>
      <c r="F726" s="449"/>
      <c r="G726" s="449"/>
      <c r="H726" s="449"/>
      <c r="I726" s="449"/>
      <c r="J726" s="449"/>
      <c r="K726" s="449"/>
      <c r="L726" s="449"/>
      <c r="M726" s="495"/>
      <c r="N726" s="449"/>
      <c r="O726" s="449"/>
      <c r="P726" s="449"/>
      <c r="Q726" s="449"/>
      <c r="R726" s="449"/>
      <c r="S726" s="449"/>
      <c r="T726" s="451"/>
    </row>
    <row r="727" customFormat="false" ht="25.5" hidden="false" customHeight="false" outlineLevel="0" collapsed="false">
      <c r="A727" s="345" t="n">
        <v>709</v>
      </c>
      <c r="B727" s="424" t="n">
        <v>3761</v>
      </c>
      <c r="C727" s="360" t="s">
        <v>4514</v>
      </c>
      <c r="D727" s="361"/>
      <c r="E727" s="378" t="s">
        <v>2360</v>
      </c>
      <c r="F727" s="502" t="s">
        <v>4515</v>
      </c>
      <c r="G727" s="380" t="str">
        <f aca="false">HYPERLINK("http://www.gardenbulbs.ru/images/summer_CL/thumbnails/"&amp;C727&amp;".jpg","фото")</f>
        <v>фото</v>
      </c>
      <c r="H727" s="453"/>
      <c r="I727" s="503" t="s">
        <v>4516</v>
      </c>
      <c r="J727" s="504" t="s">
        <v>2392</v>
      </c>
      <c r="K727" s="382" t="s">
        <v>4517</v>
      </c>
      <c r="L727" s="369" t="n">
        <v>5</v>
      </c>
      <c r="M727" s="391" t="n">
        <v>364.9</v>
      </c>
      <c r="N727" s="371"/>
      <c r="O727" s="372" t="n">
        <f aca="false">IF(ISERROR(N727*M727),0,N727*M727)</f>
        <v>0</v>
      </c>
      <c r="P727" s="373" t="n">
        <v>4607109985342</v>
      </c>
      <c r="Q727" s="374"/>
      <c r="R727" s="375" t="n">
        <f aca="false">ROUND(M727/L727,2)</f>
        <v>72.98</v>
      </c>
      <c r="S727" s="376" t="s">
        <v>4514</v>
      </c>
      <c r="T727" s="377" t="s">
        <v>4518</v>
      </c>
    </row>
    <row r="728" customFormat="false" ht="24.75" hidden="false" customHeight="true" outlineLevel="0" collapsed="false">
      <c r="A728" s="345" t="n">
        <v>710</v>
      </c>
      <c r="B728" s="404" t="n">
        <v>1284</v>
      </c>
      <c r="C728" s="383" t="s">
        <v>4519</v>
      </c>
      <c r="D728" s="384"/>
      <c r="E728" s="416" t="s">
        <v>2360</v>
      </c>
      <c r="F728" s="406" t="s">
        <v>4520</v>
      </c>
      <c r="G728" s="387" t="str">
        <f aca="false">HYPERLINK("http://www.gardenbulbs.ru/images/summer_CL/thumbnails/"&amp;C728&amp;".jpg","фото")</f>
        <v>фото</v>
      </c>
      <c r="H728" s="388"/>
      <c r="I728" s="467" t="s">
        <v>4521</v>
      </c>
      <c r="J728" s="407" t="s">
        <v>2646</v>
      </c>
      <c r="K728" s="408" t="s">
        <v>2590</v>
      </c>
      <c r="L728" s="403" t="n">
        <v>10</v>
      </c>
      <c r="M728" s="391" t="n">
        <v>132.8</v>
      </c>
      <c r="N728" s="392"/>
      <c r="O728" s="372" t="n">
        <f aca="false">IF(ISERROR(N728*M728),0,N728*M728)</f>
        <v>0</v>
      </c>
      <c r="P728" s="393" t="n">
        <v>4607109985533</v>
      </c>
      <c r="Q728" s="235"/>
      <c r="R728" s="375" t="n">
        <f aca="false">ROUND(M728/L728,2)</f>
        <v>13.28</v>
      </c>
      <c r="S728" s="394" t="s">
        <v>4519</v>
      </c>
      <c r="T728" s="395" t="s">
        <v>4518</v>
      </c>
    </row>
    <row r="729" customFormat="false" ht="24.75" hidden="false" customHeight="true" outlineLevel="0" collapsed="false">
      <c r="A729" s="345" t="n">
        <v>711</v>
      </c>
      <c r="B729" s="404" t="n">
        <v>1187</v>
      </c>
      <c r="C729" s="383" t="s">
        <v>4522</v>
      </c>
      <c r="D729" s="384"/>
      <c r="E729" s="416" t="s">
        <v>2360</v>
      </c>
      <c r="F729" s="406" t="s">
        <v>4523</v>
      </c>
      <c r="G729" s="387" t="str">
        <f aca="false">HYPERLINK("http://www.gardenbulbs.ru/images/summer_CL/thumbnails/"&amp;C729&amp;".jpg","фото")</f>
        <v>фото</v>
      </c>
      <c r="H729" s="388"/>
      <c r="I729" s="467" t="s">
        <v>4524</v>
      </c>
      <c r="J729" s="407" t="s">
        <v>2646</v>
      </c>
      <c r="K729" s="408" t="s">
        <v>4525</v>
      </c>
      <c r="L729" s="403" t="n">
        <v>10</v>
      </c>
      <c r="M729" s="391" t="n">
        <v>122.5</v>
      </c>
      <c r="N729" s="392"/>
      <c r="O729" s="372" t="n">
        <f aca="false">IF(ISERROR(N729*M729),0,N729*M729)</f>
        <v>0</v>
      </c>
      <c r="P729" s="393" t="n">
        <v>4607109985830</v>
      </c>
      <c r="Q729" s="235"/>
      <c r="R729" s="375" t="n">
        <f aca="false">ROUND(M729/L729,2)</f>
        <v>12.25</v>
      </c>
      <c r="S729" s="394" t="s">
        <v>4522</v>
      </c>
      <c r="T729" s="395" t="s">
        <v>4518</v>
      </c>
    </row>
    <row r="730" customFormat="false" ht="25.5" hidden="false" customHeight="false" outlineLevel="0" collapsed="false">
      <c r="A730" s="345" t="n">
        <v>712</v>
      </c>
      <c r="B730" s="396" t="n">
        <v>6468</v>
      </c>
      <c r="C730" s="383" t="s">
        <v>4526</v>
      </c>
      <c r="D730" s="384"/>
      <c r="E730" s="385" t="s">
        <v>2360</v>
      </c>
      <c r="F730" s="397" t="s">
        <v>4527</v>
      </c>
      <c r="G730" s="387" t="str">
        <f aca="false">HYPERLINK("http://www.gardenbulbs.ru/images/summer_CL/thumbnails/"&amp;C730&amp;".jpg","фото")</f>
        <v>фото</v>
      </c>
      <c r="H730" s="388"/>
      <c r="I730" s="398" t="s">
        <v>4528</v>
      </c>
      <c r="J730" s="407" t="s">
        <v>2646</v>
      </c>
      <c r="K730" s="408" t="s">
        <v>4517</v>
      </c>
      <c r="L730" s="403" t="n">
        <v>10</v>
      </c>
      <c r="M730" s="391" t="n">
        <v>163.8</v>
      </c>
      <c r="N730" s="392"/>
      <c r="O730" s="372" t="n">
        <f aca="false">IF(ISERROR(N730*M730),0,N730*M730)</f>
        <v>0</v>
      </c>
      <c r="P730" s="393" t="n">
        <v>4607109930847</v>
      </c>
      <c r="Q730" s="235"/>
      <c r="R730" s="375" t="n">
        <f aca="false">ROUND(M730/L730,2)</f>
        <v>16.38</v>
      </c>
      <c r="S730" s="394" t="s">
        <v>4526</v>
      </c>
      <c r="T730" s="395" t="s">
        <v>4518</v>
      </c>
    </row>
    <row r="731" customFormat="false" ht="25.5" hidden="false" customHeight="false" outlineLevel="0" collapsed="false">
      <c r="A731" s="345" t="n">
        <v>713</v>
      </c>
      <c r="B731" s="404" t="n">
        <v>1196</v>
      </c>
      <c r="C731" s="383" t="s">
        <v>4529</v>
      </c>
      <c r="D731" s="384"/>
      <c r="E731" s="416" t="s">
        <v>2360</v>
      </c>
      <c r="F731" s="406" t="s">
        <v>4530</v>
      </c>
      <c r="G731" s="387" t="str">
        <f aca="false">HYPERLINK("http://www.gardenbulbs.ru/images/summer_CL/thumbnails/"&amp;C731&amp;".jpg","фото")</f>
        <v>фото</v>
      </c>
      <c r="H731" s="388"/>
      <c r="I731" s="467" t="s">
        <v>4531</v>
      </c>
      <c r="J731" s="407" t="s">
        <v>2491</v>
      </c>
      <c r="K731" s="408" t="s">
        <v>4525</v>
      </c>
      <c r="L731" s="403" t="n">
        <v>10</v>
      </c>
      <c r="M731" s="370" t="n">
        <v>211.2</v>
      </c>
      <c r="N731" s="392"/>
      <c r="O731" s="372" t="n">
        <f aca="false">IF(ISERROR(N731*M731),0,N731*M731)</f>
        <v>0</v>
      </c>
      <c r="P731" s="393" t="n">
        <v>4607109985847</v>
      </c>
      <c r="Q731" s="235"/>
      <c r="R731" s="375" t="n">
        <f aca="false">ROUND(M731/L731,2)</f>
        <v>21.12</v>
      </c>
      <c r="S731" s="394" t="s">
        <v>4532</v>
      </c>
      <c r="T731" s="395" t="s">
        <v>4518</v>
      </c>
    </row>
    <row r="732" customFormat="false" ht="28.5" hidden="false" customHeight="false" outlineLevel="0" collapsed="false">
      <c r="A732" s="345" t="n">
        <v>714</v>
      </c>
      <c r="B732" s="396" t="n">
        <v>11766</v>
      </c>
      <c r="C732" s="383" t="s">
        <v>4533</v>
      </c>
      <c r="D732" s="384"/>
      <c r="E732" s="418" t="s">
        <v>2360</v>
      </c>
      <c r="F732" s="411" t="s">
        <v>4534</v>
      </c>
      <c r="G732" s="365" t="str">
        <f aca="false">HYPERLINK("http://www.gardenbulbs.ru/images/summer_CL/thumbnails/"&amp;C732&amp;".jpg","фото")</f>
        <v>фото</v>
      </c>
      <c r="H732" s="412"/>
      <c r="I732" s="419" t="s">
        <v>4535</v>
      </c>
      <c r="J732" s="367" t="s">
        <v>2491</v>
      </c>
      <c r="K732" s="414" t="s">
        <v>4525</v>
      </c>
      <c r="L732" s="390" t="n">
        <v>10</v>
      </c>
      <c r="M732" s="370" t="n">
        <v>215.3</v>
      </c>
      <c r="N732" s="392"/>
      <c r="O732" s="372" t="n">
        <f aca="false">IF(ISERROR(N732*M732),0,N732*M732)</f>
        <v>0</v>
      </c>
      <c r="P732" s="393" t="n">
        <v>4607109922934</v>
      </c>
      <c r="Q732" s="367" t="s">
        <v>226</v>
      </c>
      <c r="R732" s="375" t="n">
        <f aca="false">ROUND(M732/L732,2)</f>
        <v>21.53</v>
      </c>
      <c r="S732" s="394" t="s">
        <v>4533</v>
      </c>
      <c r="T732" s="395" t="s">
        <v>4518</v>
      </c>
    </row>
    <row r="733" customFormat="false" ht="25.5" hidden="false" customHeight="false" outlineLevel="0" collapsed="false">
      <c r="A733" s="345" t="n">
        <v>715</v>
      </c>
      <c r="B733" s="396" t="n">
        <v>6706</v>
      </c>
      <c r="C733" s="383" t="s">
        <v>4536</v>
      </c>
      <c r="D733" s="384" t="s">
        <v>4537</v>
      </c>
      <c r="E733" s="416" t="s">
        <v>2360</v>
      </c>
      <c r="F733" s="386" t="s">
        <v>4538</v>
      </c>
      <c r="G733" s="387" t="str">
        <f aca="false">HYPERLINK("http://www.gardenbulbs.ru/images/summer_CL/thumbnails/"&amp;C733&amp;".jpg","фото")</f>
        <v>фото</v>
      </c>
      <c r="H733" s="387" t="str">
        <f aca="false">HYPERLINK("http://www.gardenbulbs.ru/images/summer_CL/thumbnails/"&amp;D733&amp;".jpg","фото")</f>
        <v>фото</v>
      </c>
      <c r="I733" s="398" t="s">
        <v>4539</v>
      </c>
      <c r="J733" s="235" t="s">
        <v>2392</v>
      </c>
      <c r="K733" s="408" t="s">
        <v>4525</v>
      </c>
      <c r="L733" s="403" t="n">
        <v>10</v>
      </c>
      <c r="M733" s="370" t="n">
        <v>188.5</v>
      </c>
      <c r="N733" s="392"/>
      <c r="O733" s="372" t="n">
        <f aca="false">IF(ISERROR(N733*M733),0,N733*M733)</f>
        <v>0</v>
      </c>
      <c r="P733" s="393" t="n">
        <v>4607109943502</v>
      </c>
      <c r="Q733" s="235"/>
      <c r="R733" s="375" t="n">
        <f aca="false">ROUND(M733/L733,2)</f>
        <v>18.85</v>
      </c>
      <c r="S733" s="394" t="s">
        <v>4540</v>
      </c>
      <c r="T733" s="395" t="s">
        <v>4518</v>
      </c>
    </row>
    <row r="734" customFormat="false" ht="25.5" hidden="false" customHeight="false" outlineLevel="0" collapsed="false">
      <c r="A734" s="345" t="n">
        <v>716</v>
      </c>
      <c r="B734" s="396" t="n">
        <v>11765</v>
      </c>
      <c r="C734" s="383" t="s">
        <v>4541</v>
      </c>
      <c r="D734" s="384"/>
      <c r="E734" s="418" t="s">
        <v>2360</v>
      </c>
      <c r="F734" s="411" t="s">
        <v>4542</v>
      </c>
      <c r="G734" s="365" t="str">
        <f aca="false">HYPERLINK("http://www.gardenbulbs.ru/images/summer_CL/thumbnails/"&amp;C734&amp;".jpg","фото")</f>
        <v>фото</v>
      </c>
      <c r="H734" s="412"/>
      <c r="I734" s="419" t="s">
        <v>4543</v>
      </c>
      <c r="J734" s="367" t="s">
        <v>2589</v>
      </c>
      <c r="K734" s="430" t="s">
        <v>2590</v>
      </c>
      <c r="L734" s="390" t="n">
        <v>10</v>
      </c>
      <c r="M734" s="391" t="n">
        <v>174.1</v>
      </c>
      <c r="N734" s="392"/>
      <c r="O734" s="372" t="n">
        <f aca="false">IF(ISERROR(N734*M734),0,N734*M734)</f>
        <v>0</v>
      </c>
      <c r="P734" s="393" t="n">
        <v>4607109922941</v>
      </c>
      <c r="Q734" s="235" t="s">
        <v>226</v>
      </c>
      <c r="R734" s="375" t="n">
        <f aca="false">ROUND(M734/L734,2)</f>
        <v>17.41</v>
      </c>
      <c r="S734" s="394" t="s">
        <v>4541</v>
      </c>
      <c r="T734" s="395" t="s">
        <v>4518</v>
      </c>
    </row>
    <row r="735" customFormat="false" ht="22.5" hidden="false" customHeight="true" outlineLevel="0" collapsed="false">
      <c r="A735" s="345" t="n">
        <v>717</v>
      </c>
      <c r="B735" s="396" t="n">
        <v>11767</v>
      </c>
      <c r="C735" s="383" t="s">
        <v>4544</v>
      </c>
      <c r="D735" s="384"/>
      <c r="E735" s="418" t="s">
        <v>2360</v>
      </c>
      <c r="F735" s="411" t="s">
        <v>4545</v>
      </c>
      <c r="G735" s="365" t="str">
        <f aca="false">HYPERLINK("http://www.gardenbulbs.ru/images/summer_CL/thumbnails/"&amp;C735&amp;".jpg","фото")</f>
        <v>фото</v>
      </c>
      <c r="H735" s="412"/>
      <c r="I735" s="419" t="s">
        <v>4546</v>
      </c>
      <c r="J735" s="367" t="s">
        <v>2589</v>
      </c>
      <c r="K735" s="430" t="s">
        <v>2492</v>
      </c>
      <c r="L735" s="390" t="n">
        <v>10</v>
      </c>
      <c r="M735" s="391" t="n">
        <v>194.7</v>
      </c>
      <c r="N735" s="392"/>
      <c r="O735" s="372" t="n">
        <f aca="false">IF(ISERROR(N735*M735),0,N735*M735)</f>
        <v>0</v>
      </c>
      <c r="P735" s="393" t="n">
        <v>4607109922927</v>
      </c>
      <c r="Q735" s="235" t="s">
        <v>226</v>
      </c>
      <c r="R735" s="375" t="n">
        <f aca="false">ROUND(M735/L735,2)</f>
        <v>19.47</v>
      </c>
      <c r="S735" s="394" t="s">
        <v>4544</v>
      </c>
      <c r="T735" s="395" t="s">
        <v>4518</v>
      </c>
    </row>
    <row r="736" customFormat="false" ht="22.5" hidden="false" customHeight="true" outlineLevel="0" collapsed="false">
      <c r="A736" s="345" t="n">
        <v>718</v>
      </c>
      <c r="B736" s="396" t="n">
        <v>11768</v>
      </c>
      <c r="C736" s="383" t="s">
        <v>4547</v>
      </c>
      <c r="D736" s="384"/>
      <c r="E736" s="418" t="s">
        <v>2360</v>
      </c>
      <c r="F736" s="411" t="s">
        <v>4548</v>
      </c>
      <c r="G736" s="365" t="str">
        <f aca="false">HYPERLINK("http://www.gardenbulbs.ru/images/summer_CL/thumbnails/"&amp;C736&amp;".jpg","фото")</f>
        <v>фото</v>
      </c>
      <c r="H736" s="412"/>
      <c r="I736" s="419" t="s">
        <v>4549</v>
      </c>
      <c r="J736" s="367" t="s">
        <v>2589</v>
      </c>
      <c r="K736" s="414" t="s">
        <v>2590</v>
      </c>
      <c r="L736" s="403" t="n">
        <v>10</v>
      </c>
      <c r="M736" s="391" t="n">
        <v>174.1</v>
      </c>
      <c r="N736" s="392"/>
      <c r="O736" s="372" t="n">
        <f aca="false">IF(ISERROR(N736*M736),0,N736*M736)</f>
        <v>0</v>
      </c>
      <c r="P736" s="393" t="n">
        <v>4607109922910</v>
      </c>
      <c r="Q736" s="235" t="s">
        <v>226</v>
      </c>
      <c r="R736" s="375" t="n">
        <f aca="false">ROUND(M736/L736,2)</f>
        <v>17.41</v>
      </c>
      <c r="S736" s="394" t="s">
        <v>4547</v>
      </c>
      <c r="T736" s="395" t="s">
        <v>4518</v>
      </c>
    </row>
    <row r="737" customFormat="false" ht="25.5" hidden="false" customHeight="false" outlineLevel="0" collapsed="false">
      <c r="A737" s="345" t="n">
        <v>719</v>
      </c>
      <c r="B737" s="404" t="n">
        <v>1269</v>
      </c>
      <c r="C737" s="383" t="s">
        <v>4550</v>
      </c>
      <c r="D737" s="384"/>
      <c r="E737" s="416" t="s">
        <v>2360</v>
      </c>
      <c r="F737" s="406" t="s">
        <v>4551</v>
      </c>
      <c r="G737" s="387" t="str">
        <f aca="false">HYPERLINK("http://www.gardenbulbs.ru/images/summer_CL/thumbnails/"&amp;C737&amp;".jpg","фото")</f>
        <v>фото</v>
      </c>
      <c r="H737" s="388"/>
      <c r="I737" s="467" t="s">
        <v>4552</v>
      </c>
      <c r="J737" s="407" t="s">
        <v>2392</v>
      </c>
      <c r="K737" s="408" t="s">
        <v>4517</v>
      </c>
      <c r="L737" s="403" t="n">
        <v>10</v>
      </c>
      <c r="M737" s="370" t="n">
        <v>180.3</v>
      </c>
      <c r="N737" s="392"/>
      <c r="O737" s="372" t="n">
        <f aca="false">IF(ISERROR(N737*M737),0,N737*M737)</f>
        <v>0</v>
      </c>
      <c r="P737" s="393" t="n">
        <v>4607109985540</v>
      </c>
      <c r="Q737" s="235"/>
      <c r="R737" s="375" t="n">
        <f aca="false">ROUND(M737/L737,2)</f>
        <v>18.03</v>
      </c>
      <c r="S737" s="394" t="s">
        <v>4550</v>
      </c>
      <c r="T737" s="395" t="s">
        <v>4518</v>
      </c>
    </row>
    <row r="738" customFormat="false" ht="15.75" hidden="false" customHeight="false" outlineLevel="0" collapsed="false">
      <c r="A738" s="345" t="n">
        <v>720</v>
      </c>
      <c r="B738" s="404" t="n">
        <v>2709</v>
      </c>
      <c r="C738" s="383" t="s">
        <v>4553</v>
      </c>
      <c r="D738" s="384"/>
      <c r="E738" s="416" t="s">
        <v>2360</v>
      </c>
      <c r="F738" s="406" t="s">
        <v>4554</v>
      </c>
      <c r="G738" s="387" t="str">
        <f aca="false">HYPERLINK("http://www.gardenbulbs.ru/images/summer_CL/thumbnails/"&amp;C738&amp;".jpg","фото")</f>
        <v>фото</v>
      </c>
      <c r="H738" s="388"/>
      <c r="I738" s="467" t="s">
        <v>4555</v>
      </c>
      <c r="J738" s="407" t="s">
        <v>2392</v>
      </c>
      <c r="K738" s="408" t="s">
        <v>4525</v>
      </c>
      <c r="L738" s="403" t="n">
        <v>10</v>
      </c>
      <c r="M738" s="370" t="n">
        <v>143.1</v>
      </c>
      <c r="N738" s="392"/>
      <c r="O738" s="372" t="n">
        <f aca="false">IF(ISERROR(N738*M738),0,N738*M738)</f>
        <v>0</v>
      </c>
      <c r="P738" s="393" t="n">
        <v>4607109985557</v>
      </c>
      <c r="Q738" s="235"/>
      <c r="R738" s="375" t="n">
        <f aca="false">ROUND(M738/L738,2)</f>
        <v>14.31</v>
      </c>
      <c r="S738" s="394" t="s">
        <v>4556</v>
      </c>
      <c r="T738" s="395" t="s">
        <v>4518</v>
      </c>
    </row>
    <row r="739" customFormat="false" ht="15.75" hidden="false" customHeight="false" outlineLevel="0" collapsed="false">
      <c r="A739" s="345" t="n">
        <v>721</v>
      </c>
      <c r="B739" s="404" t="n">
        <v>2598</v>
      </c>
      <c r="C739" s="383" t="s">
        <v>4557</v>
      </c>
      <c r="D739" s="384"/>
      <c r="E739" s="416" t="s">
        <v>2360</v>
      </c>
      <c r="F739" s="406" t="s">
        <v>4558</v>
      </c>
      <c r="G739" s="387" t="str">
        <f aca="false">HYPERLINK("http://www.gardenbulbs.ru/images/summer_CL/thumbnails/"&amp;C739&amp;".jpg","фото")</f>
        <v>фото</v>
      </c>
      <c r="H739" s="388"/>
      <c r="I739" s="467" t="s">
        <v>4559</v>
      </c>
      <c r="J739" s="407" t="s">
        <v>2392</v>
      </c>
      <c r="K739" s="408" t="s">
        <v>4525</v>
      </c>
      <c r="L739" s="403" t="n">
        <v>8</v>
      </c>
      <c r="M739" s="370" t="n">
        <v>146</v>
      </c>
      <c r="N739" s="392"/>
      <c r="O739" s="372" t="n">
        <f aca="false">IF(ISERROR(N739*M739),0,N739*M739)</f>
        <v>0</v>
      </c>
      <c r="P739" s="393" t="n">
        <v>4607109985564</v>
      </c>
      <c r="Q739" s="235"/>
      <c r="R739" s="375" t="n">
        <f aca="false">ROUND(M739/L739,2)</f>
        <v>18.25</v>
      </c>
      <c r="S739" s="394" t="s">
        <v>4560</v>
      </c>
      <c r="T739" s="395" t="s">
        <v>4518</v>
      </c>
    </row>
    <row r="740" customFormat="false" ht="15.75" hidden="false" customHeight="false" outlineLevel="0" collapsed="false">
      <c r="A740" s="345" t="n">
        <v>722</v>
      </c>
      <c r="B740" s="396" t="n">
        <v>6691</v>
      </c>
      <c r="C740" s="383" t="s">
        <v>4561</v>
      </c>
      <c r="D740" s="384"/>
      <c r="E740" s="416" t="s">
        <v>2360</v>
      </c>
      <c r="F740" s="386" t="s">
        <v>4562</v>
      </c>
      <c r="G740" s="387" t="str">
        <f aca="false">HYPERLINK("http://www.gardenbulbs.ru/images/summer_CL/thumbnails/"&amp;C740&amp;".jpg","фото")</f>
        <v>фото</v>
      </c>
      <c r="H740" s="388"/>
      <c r="I740" s="398" t="s">
        <v>4563</v>
      </c>
      <c r="J740" s="235" t="s">
        <v>2589</v>
      </c>
      <c r="K740" s="408" t="s">
        <v>4525</v>
      </c>
      <c r="L740" s="403" t="n">
        <v>10</v>
      </c>
      <c r="M740" s="391" t="n">
        <v>174.1</v>
      </c>
      <c r="N740" s="392"/>
      <c r="O740" s="372" t="n">
        <f aca="false">IF(ISERROR(N740*M740),0,N740*M740)</f>
        <v>0</v>
      </c>
      <c r="P740" s="393" t="n">
        <v>4607109943359</v>
      </c>
      <c r="Q740" s="235"/>
      <c r="R740" s="375" t="n">
        <f aca="false">ROUND(M740/L740,2)</f>
        <v>17.41</v>
      </c>
      <c r="S740" s="394" t="s">
        <v>4561</v>
      </c>
      <c r="T740" s="395" t="s">
        <v>4518</v>
      </c>
    </row>
    <row r="741" customFormat="false" ht="38.25" hidden="false" customHeight="false" outlineLevel="0" collapsed="false">
      <c r="A741" s="345" t="n">
        <v>723</v>
      </c>
      <c r="B741" s="396" t="n">
        <v>6692</v>
      </c>
      <c r="C741" s="383" t="s">
        <v>4564</v>
      </c>
      <c r="D741" s="384"/>
      <c r="E741" s="416" t="s">
        <v>2360</v>
      </c>
      <c r="F741" s="386" t="s">
        <v>4565</v>
      </c>
      <c r="G741" s="387" t="str">
        <f aca="false">HYPERLINK("http://www.gardenbulbs.ru/images/summer_CL/thumbnails/"&amp;C741&amp;".jpg","фото")</f>
        <v>фото</v>
      </c>
      <c r="H741" s="388"/>
      <c r="I741" s="398" t="s">
        <v>4566</v>
      </c>
      <c r="J741" s="235" t="s">
        <v>2589</v>
      </c>
      <c r="K741" s="408" t="s">
        <v>4517</v>
      </c>
      <c r="L741" s="403" t="n">
        <v>10</v>
      </c>
      <c r="M741" s="391" t="n">
        <v>184.4</v>
      </c>
      <c r="N741" s="392"/>
      <c r="O741" s="372" t="n">
        <f aca="false">IF(ISERROR(N741*M741),0,N741*M741)</f>
        <v>0</v>
      </c>
      <c r="P741" s="393" t="n">
        <v>4607109943366</v>
      </c>
      <c r="Q741" s="235"/>
      <c r="R741" s="375" t="n">
        <f aca="false">ROUND(M741/L741,2)</f>
        <v>18.44</v>
      </c>
      <c r="S741" s="394" t="s">
        <v>4564</v>
      </c>
      <c r="T741" s="395" t="s">
        <v>4518</v>
      </c>
    </row>
    <row r="742" customFormat="false" ht="28.5" hidden="false" customHeight="false" outlineLevel="0" collapsed="false">
      <c r="A742" s="345" t="n">
        <v>724</v>
      </c>
      <c r="B742" s="396" t="n">
        <v>2452</v>
      </c>
      <c r="C742" s="383" t="s">
        <v>4567</v>
      </c>
      <c r="D742" s="384"/>
      <c r="E742" s="385" t="s">
        <v>2360</v>
      </c>
      <c r="F742" s="386" t="s">
        <v>4568</v>
      </c>
      <c r="G742" s="387" t="str">
        <f aca="false">HYPERLINK("http://www.gardenbulbs.ru/images/summer_CL/thumbnails/"&amp;C742&amp;".jpg","фото")</f>
        <v>фото</v>
      </c>
      <c r="H742" s="388"/>
      <c r="I742" s="398" t="s">
        <v>4569</v>
      </c>
      <c r="J742" s="235" t="s">
        <v>2363</v>
      </c>
      <c r="K742" s="408" t="s">
        <v>4525</v>
      </c>
      <c r="L742" s="390" t="n">
        <v>10</v>
      </c>
      <c r="M742" s="391" t="n">
        <v>194.7</v>
      </c>
      <c r="N742" s="392"/>
      <c r="O742" s="372" t="n">
        <f aca="false">IF(ISERROR(N742*M742),0,N742*M742)</f>
        <v>0</v>
      </c>
      <c r="P742" s="393" t="n">
        <v>4607109966860</v>
      </c>
      <c r="Q742" s="235"/>
      <c r="R742" s="375" t="n">
        <f aca="false">ROUND(M742/L742,2)</f>
        <v>19.47</v>
      </c>
      <c r="S742" s="394" t="s">
        <v>4567</v>
      </c>
      <c r="T742" s="395" t="s">
        <v>4518</v>
      </c>
    </row>
    <row r="743" customFormat="false" ht="28.5" hidden="false" customHeight="false" outlineLevel="0" collapsed="false">
      <c r="A743" s="345" t="n">
        <v>725</v>
      </c>
      <c r="B743" s="396" t="n">
        <v>3399</v>
      </c>
      <c r="C743" s="383" t="s">
        <v>4570</v>
      </c>
      <c r="D743" s="384"/>
      <c r="E743" s="385" t="s">
        <v>2360</v>
      </c>
      <c r="F743" s="386" t="s">
        <v>4571</v>
      </c>
      <c r="G743" s="387" t="str">
        <f aca="false">HYPERLINK("http://www.gardenbulbs.ru/images/summer_CL/thumbnails/"&amp;C743&amp;".jpg","фото")</f>
        <v>фото</v>
      </c>
      <c r="H743" s="388"/>
      <c r="I743" s="398" t="s">
        <v>4572</v>
      </c>
      <c r="J743" s="235" t="s">
        <v>2392</v>
      </c>
      <c r="K743" s="408" t="s">
        <v>4517</v>
      </c>
      <c r="L743" s="390" t="n">
        <v>10</v>
      </c>
      <c r="M743" s="391" t="n">
        <v>184.4</v>
      </c>
      <c r="N743" s="392"/>
      <c r="O743" s="372" t="n">
        <f aca="false">IF(ISERROR(N743*M743),0,N743*M743)</f>
        <v>0</v>
      </c>
      <c r="P743" s="393" t="n">
        <v>4607109950487</v>
      </c>
      <c r="Q743" s="235"/>
      <c r="R743" s="375" t="n">
        <f aca="false">ROUND(M743/L743,2)</f>
        <v>18.44</v>
      </c>
      <c r="S743" s="394" t="s">
        <v>4570</v>
      </c>
      <c r="T743" s="395" t="s">
        <v>4518</v>
      </c>
    </row>
    <row r="744" customFormat="false" ht="15.75" hidden="false" customHeight="false" outlineLevel="0" collapsed="false">
      <c r="A744" s="345" t="n">
        <v>726</v>
      </c>
      <c r="B744" s="396" t="n">
        <v>6708</v>
      </c>
      <c r="C744" s="383" t="s">
        <v>4573</v>
      </c>
      <c r="D744" s="384"/>
      <c r="E744" s="416" t="s">
        <v>2360</v>
      </c>
      <c r="F744" s="386" t="s">
        <v>4574</v>
      </c>
      <c r="G744" s="387" t="str">
        <f aca="false">HYPERLINK("http://www.gardenbulbs.ru/images/summer_CL/thumbnails/"&amp;C744&amp;".jpg","фото")</f>
        <v>фото</v>
      </c>
      <c r="H744" s="388"/>
      <c r="I744" s="398" t="s">
        <v>4575</v>
      </c>
      <c r="J744" s="235" t="s">
        <v>2589</v>
      </c>
      <c r="K744" s="408" t="s">
        <v>4525</v>
      </c>
      <c r="L744" s="403" t="n">
        <v>10</v>
      </c>
      <c r="M744" s="370" t="n">
        <v>184.4</v>
      </c>
      <c r="N744" s="392"/>
      <c r="O744" s="372" t="n">
        <f aca="false">IF(ISERROR(N744*M744),0,N744*M744)</f>
        <v>0</v>
      </c>
      <c r="P744" s="393" t="n">
        <v>4607109943526</v>
      </c>
      <c r="Q744" s="235"/>
      <c r="R744" s="375" t="n">
        <f aca="false">ROUND(M744/L744,2)</f>
        <v>18.44</v>
      </c>
      <c r="S744" s="394" t="s">
        <v>4573</v>
      </c>
      <c r="T744" s="395" t="s">
        <v>4518</v>
      </c>
    </row>
    <row r="745" customFormat="false" ht="15.75" hidden="false" customHeight="false" outlineLevel="0" collapsed="false">
      <c r="A745" s="345" t="n">
        <v>727</v>
      </c>
      <c r="B745" s="404" t="n">
        <v>1291</v>
      </c>
      <c r="C745" s="383" t="s">
        <v>4576</v>
      </c>
      <c r="D745" s="384"/>
      <c r="E745" s="416" t="s">
        <v>2360</v>
      </c>
      <c r="F745" s="406" t="s">
        <v>4577</v>
      </c>
      <c r="G745" s="387" t="str">
        <f aca="false">HYPERLINK("http://www.gardenbulbs.ru/images/summer_CL/thumbnails/"&amp;C745&amp;".jpg","фото")</f>
        <v>фото</v>
      </c>
      <c r="H745" s="388"/>
      <c r="I745" s="467" t="s">
        <v>4578</v>
      </c>
      <c r="J745" s="407" t="s">
        <v>2392</v>
      </c>
      <c r="K745" s="408" t="s">
        <v>4579</v>
      </c>
      <c r="L745" s="403" t="n">
        <v>10</v>
      </c>
      <c r="M745" s="391" t="n">
        <v>81.3</v>
      </c>
      <c r="N745" s="392"/>
      <c r="O745" s="372" t="n">
        <f aca="false">IF(ISERROR(N745*M745),0,N745*M745)</f>
        <v>0</v>
      </c>
      <c r="P745" s="393" t="n">
        <v>4607109985779</v>
      </c>
      <c r="Q745" s="235"/>
      <c r="R745" s="375" t="n">
        <f aca="false">ROUND(M745/L745,2)</f>
        <v>8.13</v>
      </c>
      <c r="S745" s="394" t="s">
        <v>4580</v>
      </c>
      <c r="T745" s="395" t="s">
        <v>4518</v>
      </c>
    </row>
    <row r="746" customFormat="false" ht="15.75" hidden="false" customHeight="false" outlineLevel="0" collapsed="false">
      <c r="A746" s="345" t="n">
        <v>728</v>
      </c>
      <c r="B746" s="431" t="n">
        <v>3415</v>
      </c>
      <c r="C746" s="432" t="s">
        <v>4581</v>
      </c>
      <c r="D746" s="433"/>
      <c r="E746" s="434" t="s">
        <v>2360</v>
      </c>
      <c r="F746" s="435" t="s">
        <v>4582</v>
      </c>
      <c r="G746" s="436" t="str">
        <f aca="false">HYPERLINK("http://www.gardenbulbs.ru/images/summer_CL/thumbnails/"&amp;C746&amp;".jpg","фото")</f>
        <v>фото</v>
      </c>
      <c r="H746" s="437"/>
      <c r="I746" s="462" t="s">
        <v>4583</v>
      </c>
      <c r="J746" s="439" t="s">
        <v>2392</v>
      </c>
      <c r="K746" s="440" t="s">
        <v>4584</v>
      </c>
      <c r="L746" s="441" t="n">
        <v>6</v>
      </c>
      <c r="M746" s="370" t="n">
        <v>221.9</v>
      </c>
      <c r="N746" s="442"/>
      <c r="O746" s="372" t="n">
        <f aca="false">IF(ISERROR(N746*M746),0,N746*M746)</f>
        <v>0</v>
      </c>
      <c r="P746" s="443" t="n">
        <v>4607109951606</v>
      </c>
      <c r="Q746" s="439"/>
      <c r="R746" s="375" t="n">
        <f aca="false">ROUND(M746/L746,2)</f>
        <v>36.98</v>
      </c>
      <c r="S746" s="444" t="s">
        <v>4585</v>
      </c>
      <c r="T746" s="395" t="s">
        <v>4518</v>
      </c>
    </row>
    <row r="747" customFormat="false" ht="18.75" hidden="false" customHeight="false" outlineLevel="0" collapsed="false">
      <c r="A747" s="345" t="n">
        <v>729</v>
      </c>
      <c r="B747" s="505"/>
      <c r="C747" s="346"/>
      <c r="D747" s="346"/>
      <c r="E747" s="506" t="s">
        <v>4586</v>
      </c>
      <c r="F747" s="507"/>
      <c r="G747" s="507"/>
      <c r="H747" s="507"/>
      <c r="I747" s="507"/>
      <c r="J747" s="507"/>
      <c r="K747" s="507"/>
      <c r="L747" s="507"/>
      <c r="M747" s="507"/>
      <c r="N747" s="507"/>
      <c r="O747" s="507"/>
      <c r="P747" s="507"/>
      <c r="Q747" s="507"/>
      <c r="R747" s="507"/>
      <c r="S747" s="507"/>
      <c r="T747" s="310"/>
    </row>
    <row r="748" customFormat="false" ht="18" hidden="false" customHeight="true" outlineLevel="0" collapsed="false">
      <c r="A748" s="345" t="n">
        <v>730</v>
      </c>
      <c r="B748" s="508"/>
      <c r="C748" s="509"/>
      <c r="D748" s="509"/>
      <c r="E748" s="448" t="s">
        <v>4587</v>
      </c>
      <c r="F748" s="469"/>
      <c r="G748" s="469"/>
      <c r="H748" s="469"/>
      <c r="I748" s="469"/>
      <c r="J748" s="469"/>
      <c r="K748" s="469"/>
      <c r="L748" s="469"/>
      <c r="M748" s="495"/>
      <c r="N748" s="469"/>
      <c r="O748" s="469"/>
      <c r="P748" s="469"/>
      <c r="Q748" s="469"/>
      <c r="R748" s="469"/>
      <c r="S748" s="469"/>
      <c r="T748" s="470"/>
    </row>
    <row r="749" customFormat="false" ht="15.75" hidden="false" customHeight="false" outlineLevel="0" collapsed="false">
      <c r="A749" s="345" t="n">
        <v>731</v>
      </c>
      <c r="B749" s="359" t="n">
        <v>2344</v>
      </c>
      <c r="C749" s="360" t="s">
        <v>4588</v>
      </c>
      <c r="D749" s="361"/>
      <c r="E749" s="452" t="s">
        <v>4589</v>
      </c>
      <c r="F749" s="510" t="s">
        <v>4590</v>
      </c>
      <c r="G749" s="380" t="str">
        <f aca="false">HYPERLINK("http://www.gardenbulbs.ru/images/summer_CL/thumbnails/"&amp;C749&amp;".jpg","фото")</f>
        <v>фото</v>
      </c>
      <c r="H749" s="453"/>
      <c r="I749" s="454" t="s">
        <v>4005</v>
      </c>
      <c r="J749" s="374" t="s">
        <v>2589</v>
      </c>
      <c r="K749" s="511" t="s">
        <v>4591</v>
      </c>
      <c r="L749" s="456" t="n">
        <v>5</v>
      </c>
      <c r="M749" s="391" t="n">
        <v>153.7</v>
      </c>
      <c r="N749" s="371"/>
      <c r="O749" s="372" t="n">
        <f aca="false">IF(ISERROR(N749*M749),0,N749*M749)</f>
        <v>0</v>
      </c>
      <c r="P749" s="373" t="n">
        <v>4607109967065</v>
      </c>
      <c r="Q749" s="374"/>
      <c r="R749" s="375" t="n">
        <f aca="false">ROUND(M749/L749,2)</f>
        <v>30.74</v>
      </c>
      <c r="S749" s="376" t="s">
        <v>4588</v>
      </c>
      <c r="T749" s="377"/>
    </row>
    <row r="750" customFormat="false" ht="15.75" hidden="false" customHeight="false" outlineLevel="0" collapsed="false">
      <c r="A750" s="345" t="n">
        <v>732</v>
      </c>
      <c r="B750" s="396" t="n">
        <v>2353</v>
      </c>
      <c r="C750" s="383" t="s">
        <v>4592</v>
      </c>
      <c r="D750" s="384"/>
      <c r="E750" s="385" t="s">
        <v>4589</v>
      </c>
      <c r="F750" s="512" t="s">
        <v>4593</v>
      </c>
      <c r="G750" s="387" t="str">
        <f aca="false">HYPERLINK("http://www.gardenbulbs.ru/images/summer_CL/thumbnails/"&amp;C750&amp;".jpg","фото")</f>
        <v>фото</v>
      </c>
      <c r="H750" s="388"/>
      <c r="I750" s="398" t="s">
        <v>283</v>
      </c>
      <c r="J750" s="235" t="s">
        <v>2589</v>
      </c>
      <c r="K750" s="399" t="s">
        <v>4591</v>
      </c>
      <c r="L750" s="390" t="n">
        <v>5</v>
      </c>
      <c r="M750" s="391" t="n">
        <v>153.7</v>
      </c>
      <c r="N750" s="392"/>
      <c r="O750" s="372" t="n">
        <f aca="false">IF(ISERROR(N750*M750),0,N750*M750)</f>
        <v>0</v>
      </c>
      <c r="P750" s="393" t="n">
        <v>4607109967089</v>
      </c>
      <c r="Q750" s="235"/>
      <c r="R750" s="375" t="n">
        <f aca="false">ROUND(M750/L750,2)</f>
        <v>30.74</v>
      </c>
      <c r="S750" s="394" t="s">
        <v>4592</v>
      </c>
      <c r="T750" s="395"/>
    </row>
    <row r="751" customFormat="false" ht="15.75" hidden="false" customHeight="false" outlineLevel="0" collapsed="false">
      <c r="A751" s="345" t="n">
        <v>733</v>
      </c>
      <c r="B751" s="396" t="n">
        <v>2350</v>
      </c>
      <c r="C751" s="383" t="s">
        <v>4594</v>
      </c>
      <c r="D751" s="384"/>
      <c r="E751" s="385" t="s">
        <v>4589</v>
      </c>
      <c r="F751" s="397" t="s">
        <v>4595</v>
      </c>
      <c r="G751" s="387" t="str">
        <f aca="false">HYPERLINK("http://www.gardenbulbs.ru/images/summer_CL/thumbnails/"&amp;C751&amp;".jpg","фото")</f>
        <v>фото</v>
      </c>
      <c r="H751" s="388"/>
      <c r="I751" s="398" t="s">
        <v>3925</v>
      </c>
      <c r="J751" s="235" t="s">
        <v>2478</v>
      </c>
      <c r="K751" s="399" t="s">
        <v>4591</v>
      </c>
      <c r="L751" s="390" t="n">
        <v>5</v>
      </c>
      <c r="M751" s="391" t="n">
        <v>153.7</v>
      </c>
      <c r="N751" s="392"/>
      <c r="O751" s="372" t="n">
        <f aca="false">IF(ISERROR(N751*M751),0,N751*M751)</f>
        <v>0</v>
      </c>
      <c r="P751" s="393" t="n">
        <v>4607109967072</v>
      </c>
      <c r="Q751" s="235"/>
      <c r="R751" s="375" t="n">
        <f aca="false">ROUND(M751/L751,2)</f>
        <v>30.74</v>
      </c>
      <c r="S751" s="394" t="s">
        <v>4594</v>
      </c>
      <c r="T751" s="395"/>
    </row>
    <row r="752" customFormat="false" ht="15.75" hidden="false" customHeight="false" outlineLevel="0" collapsed="false">
      <c r="A752" s="345" t="n">
        <v>734</v>
      </c>
      <c r="B752" s="396" t="n">
        <v>11772</v>
      </c>
      <c r="C752" s="383" t="s">
        <v>4596</v>
      </c>
      <c r="D752" s="384"/>
      <c r="E752" s="418" t="s">
        <v>4589</v>
      </c>
      <c r="F752" s="411" t="s">
        <v>4597</v>
      </c>
      <c r="G752" s="365" t="str">
        <f aca="false">HYPERLINK("http://www.gardenbulbs.ru/images/summer_CL/thumbnails/"&amp;C752&amp;".jpg","фото")</f>
        <v>фото</v>
      </c>
      <c r="H752" s="412"/>
      <c r="I752" s="419" t="s">
        <v>4598</v>
      </c>
      <c r="J752" s="367" t="s">
        <v>2589</v>
      </c>
      <c r="K752" s="513" t="s">
        <v>4591</v>
      </c>
      <c r="L752" s="390" t="n">
        <v>5</v>
      </c>
      <c r="M752" s="391" t="n">
        <v>158.9</v>
      </c>
      <c r="N752" s="392"/>
      <c r="O752" s="372" t="n">
        <f aca="false">IF(ISERROR(N752*M752),0,N752*M752)</f>
        <v>0</v>
      </c>
      <c r="P752" s="393" t="n">
        <v>4607109922873</v>
      </c>
      <c r="Q752" s="235" t="s">
        <v>226</v>
      </c>
      <c r="R752" s="375" t="n">
        <f aca="false">ROUND(M752/L752,2)</f>
        <v>31.78</v>
      </c>
      <c r="S752" s="394" t="s">
        <v>4596</v>
      </c>
      <c r="T752" s="395"/>
    </row>
    <row r="753" customFormat="false" ht="15.75" hidden="false" customHeight="false" outlineLevel="0" collapsed="false">
      <c r="A753" s="345" t="n">
        <v>735</v>
      </c>
      <c r="B753" s="396" t="n">
        <v>2357</v>
      </c>
      <c r="C753" s="383" t="s">
        <v>4599</v>
      </c>
      <c r="D753" s="384"/>
      <c r="E753" s="385" t="s">
        <v>4589</v>
      </c>
      <c r="F753" s="386" t="s">
        <v>4600</v>
      </c>
      <c r="G753" s="387" t="str">
        <f aca="false">HYPERLINK("http://www.gardenbulbs.ru/images/summer_CL/thumbnails/"&amp;C753&amp;".jpg","фото")</f>
        <v>фото</v>
      </c>
      <c r="H753" s="388"/>
      <c r="I753" s="398" t="s">
        <v>390</v>
      </c>
      <c r="J753" s="235" t="s">
        <v>2589</v>
      </c>
      <c r="K753" s="399" t="s">
        <v>4591</v>
      </c>
      <c r="L753" s="390" t="n">
        <v>5</v>
      </c>
      <c r="M753" s="391" t="n">
        <v>158.9</v>
      </c>
      <c r="N753" s="392"/>
      <c r="O753" s="372" t="n">
        <f aca="false">IF(ISERROR(N753*M753),0,N753*M753)</f>
        <v>0</v>
      </c>
      <c r="P753" s="393" t="n">
        <v>4607109967096</v>
      </c>
      <c r="Q753" s="235"/>
      <c r="R753" s="375" t="n">
        <f aca="false">ROUND(M753/L753,2)</f>
        <v>31.78</v>
      </c>
      <c r="S753" s="394" t="s">
        <v>4599</v>
      </c>
      <c r="T753" s="395"/>
    </row>
    <row r="754" customFormat="false" ht="15.75" hidden="false" customHeight="false" outlineLevel="0" collapsed="false">
      <c r="A754" s="345" t="n">
        <v>736</v>
      </c>
      <c r="B754" s="431" t="n">
        <v>11770</v>
      </c>
      <c r="C754" s="432" t="s">
        <v>4601</v>
      </c>
      <c r="D754" s="433"/>
      <c r="E754" s="481" t="s">
        <v>4589</v>
      </c>
      <c r="F754" s="482" t="s">
        <v>4602</v>
      </c>
      <c r="G754" s="483" t="str">
        <f aca="false">HYPERLINK("http://www.gardenbulbs.ru/images/summer_CL/thumbnails/"&amp;C754&amp;".jpg","фото")</f>
        <v>фото</v>
      </c>
      <c r="H754" s="483"/>
      <c r="I754" s="485" t="s">
        <v>4603</v>
      </c>
      <c r="J754" s="468" t="s">
        <v>2589</v>
      </c>
      <c r="K754" s="514" t="s">
        <v>4591</v>
      </c>
      <c r="L754" s="441" t="n">
        <v>5</v>
      </c>
      <c r="M754" s="391" t="n">
        <v>158.9</v>
      </c>
      <c r="N754" s="442"/>
      <c r="O754" s="372" t="n">
        <f aca="false">IF(ISERROR(N754*M754),0,N754*M754)</f>
        <v>0</v>
      </c>
      <c r="P754" s="443" t="n">
        <v>4607109922897</v>
      </c>
      <c r="Q754" s="439" t="s">
        <v>226</v>
      </c>
      <c r="R754" s="375" t="n">
        <f aca="false">ROUND(M754/L754,2)</f>
        <v>31.78</v>
      </c>
      <c r="S754" s="444" t="s">
        <v>4601</v>
      </c>
      <c r="T754" s="445"/>
    </row>
    <row r="755" customFormat="false" ht="18" hidden="false" customHeight="true" outlineLevel="0" collapsed="false">
      <c r="A755" s="345" t="n">
        <v>737</v>
      </c>
      <c r="B755" s="508"/>
      <c r="C755" s="509"/>
      <c r="D755" s="509"/>
      <c r="E755" s="448" t="s">
        <v>4604</v>
      </c>
      <c r="F755" s="469"/>
      <c r="G755" s="469"/>
      <c r="H755" s="469"/>
      <c r="I755" s="469"/>
      <c r="J755" s="469"/>
      <c r="K755" s="469"/>
      <c r="L755" s="469"/>
      <c r="M755" s="450"/>
      <c r="N755" s="469"/>
      <c r="O755" s="469"/>
      <c r="P755" s="469"/>
      <c r="Q755" s="469"/>
      <c r="R755" s="469"/>
      <c r="S755" s="469"/>
      <c r="T755" s="470"/>
    </row>
    <row r="756" customFormat="false" ht="15.75" hidden="false" customHeight="false" outlineLevel="0" collapsed="false">
      <c r="A756" s="345" t="n">
        <v>738</v>
      </c>
      <c r="B756" s="359" t="n">
        <v>11769</v>
      </c>
      <c r="C756" s="360" t="s">
        <v>4605</v>
      </c>
      <c r="D756" s="361"/>
      <c r="E756" s="476" t="s">
        <v>4589</v>
      </c>
      <c r="F756" s="363" t="s">
        <v>4606</v>
      </c>
      <c r="G756" s="364" t="str">
        <f aca="false">HYPERLINK("http://www.gardenbulbs.ru/images/summer_CL/thumbnails/"&amp;C756&amp;".jpg","фото")</f>
        <v>фото</v>
      </c>
      <c r="H756" s="477"/>
      <c r="I756" s="478" t="s">
        <v>4607</v>
      </c>
      <c r="J756" s="466" t="s">
        <v>2656</v>
      </c>
      <c r="K756" s="515" t="s">
        <v>4591</v>
      </c>
      <c r="L756" s="456" t="n">
        <v>3</v>
      </c>
      <c r="M756" s="391" t="n">
        <v>92.9</v>
      </c>
      <c r="N756" s="371"/>
      <c r="O756" s="372" t="n">
        <f aca="false">IF(ISERROR(N756*M756),0,N756*M756)</f>
        <v>0</v>
      </c>
      <c r="P756" s="373" t="n">
        <v>4607109922903</v>
      </c>
      <c r="Q756" s="374" t="s">
        <v>226</v>
      </c>
      <c r="R756" s="375" t="n">
        <f aca="false">ROUND(M756/L756,2)</f>
        <v>30.97</v>
      </c>
      <c r="S756" s="376" t="s">
        <v>4605</v>
      </c>
      <c r="T756" s="377"/>
    </row>
    <row r="757" customFormat="false" ht="15.75" hidden="false" customHeight="false" outlineLevel="0" collapsed="false">
      <c r="A757" s="345" t="n">
        <v>739</v>
      </c>
      <c r="B757" s="431" t="n">
        <v>11773</v>
      </c>
      <c r="C757" s="432" t="s">
        <v>4608</v>
      </c>
      <c r="D757" s="433"/>
      <c r="E757" s="481" t="s">
        <v>4589</v>
      </c>
      <c r="F757" s="482" t="s">
        <v>4609</v>
      </c>
      <c r="G757" s="483" t="str">
        <f aca="false">HYPERLINK("http://www.gardenbulbs.ru/images/summer_CL/thumbnails/"&amp;C757&amp;".jpg","фото")</f>
        <v>фото</v>
      </c>
      <c r="H757" s="484"/>
      <c r="I757" s="485" t="s">
        <v>4610</v>
      </c>
      <c r="J757" s="468" t="s">
        <v>2656</v>
      </c>
      <c r="K757" s="514" t="s">
        <v>4591</v>
      </c>
      <c r="L757" s="441" t="n">
        <v>5</v>
      </c>
      <c r="M757" s="391" t="n">
        <v>143.4</v>
      </c>
      <c r="N757" s="442"/>
      <c r="O757" s="372" t="n">
        <f aca="false">IF(ISERROR(N757*M757),0,N757*M757)</f>
        <v>0</v>
      </c>
      <c r="P757" s="443" t="n">
        <v>4607109922866</v>
      </c>
      <c r="Q757" s="439" t="s">
        <v>226</v>
      </c>
      <c r="R757" s="375" t="n">
        <f aca="false">ROUND(M757/L757,2)</f>
        <v>28.68</v>
      </c>
      <c r="S757" s="444" t="s">
        <v>4608</v>
      </c>
      <c r="T757" s="445"/>
    </row>
    <row r="758" customFormat="false" ht="18" hidden="false" customHeight="true" outlineLevel="0" collapsed="false">
      <c r="A758" s="345" t="n">
        <v>740</v>
      </c>
      <c r="B758" s="508"/>
      <c r="C758" s="509"/>
      <c r="D758" s="509"/>
      <c r="E758" s="448" t="s">
        <v>4611</v>
      </c>
      <c r="F758" s="469"/>
      <c r="G758" s="469"/>
      <c r="H758" s="469"/>
      <c r="I758" s="469"/>
      <c r="J758" s="469"/>
      <c r="K758" s="469"/>
      <c r="L758" s="469"/>
      <c r="M758" s="450"/>
      <c r="N758" s="469"/>
      <c r="O758" s="469"/>
      <c r="P758" s="469"/>
      <c r="Q758" s="469"/>
      <c r="R758" s="469"/>
      <c r="S758" s="469"/>
      <c r="T758" s="470"/>
    </row>
    <row r="759" customFormat="false" ht="15.75" hidden="false" customHeight="false" outlineLevel="0" collapsed="false">
      <c r="A759" s="345" t="n">
        <v>741</v>
      </c>
      <c r="B759" s="359" t="n">
        <v>2642</v>
      </c>
      <c r="C759" s="360" t="s">
        <v>4612</v>
      </c>
      <c r="D759" s="361"/>
      <c r="E759" s="452" t="s">
        <v>4589</v>
      </c>
      <c r="F759" s="516" t="s">
        <v>4613</v>
      </c>
      <c r="G759" s="380" t="str">
        <f aca="false">HYPERLINK("http://www.gardenbulbs.ru/images/summer_CL/thumbnails/"&amp;C759&amp;".jpg","фото")</f>
        <v>фото</v>
      </c>
      <c r="H759" s="453"/>
      <c r="I759" s="454" t="s">
        <v>4614</v>
      </c>
      <c r="J759" s="374" t="s">
        <v>2478</v>
      </c>
      <c r="K759" s="511" t="s">
        <v>4591</v>
      </c>
      <c r="L759" s="456" t="n">
        <v>3</v>
      </c>
      <c r="M759" s="370" t="n">
        <v>102.2</v>
      </c>
      <c r="N759" s="371"/>
      <c r="O759" s="372" t="n">
        <f aca="false">IF(ISERROR(N759*M759),0,N759*M759)</f>
        <v>0</v>
      </c>
      <c r="P759" s="373" t="n">
        <v>4607109956205</v>
      </c>
      <c r="Q759" s="374"/>
      <c r="R759" s="375" t="n">
        <f aca="false">ROUND(M759/L759,2)</f>
        <v>34.07</v>
      </c>
      <c r="S759" s="376" t="s">
        <v>4612</v>
      </c>
      <c r="T759" s="377"/>
    </row>
    <row r="760" customFormat="false" ht="15.75" hidden="false" customHeight="false" outlineLevel="0" collapsed="false">
      <c r="A760" s="345" t="n">
        <v>742</v>
      </c>
      <c r="B760" s="396" t="n">
        <v>1301</v>
      </c>
      <c r="C760" s="383" t="s">
        <v>4615</v>
      </c>
      <c r="D760" s="384"/>
      <c r="E760" s="385" t="s">
        <v>4589</v>
      </c>
      <c r="F760" s="397" t="s">
        <v>4616</v>
      </c>
      <c r="G760" s="387" t="str">
        <f aca="false">HYPERLINK("http://www.gardenbulbs.ru/images/summer_CL/thumbnails/"&amp;C760&amp;".jpg","фото")</f>
        <v>фото</v>
      </c>
      <c r="H760" s="387"/>
      <c r="I760" s="398" t="s">
        <v>4617</v>
      </c>
      <c r="J760" s="235" t="s">
        <v>2478</v>
      </c>
      <c r="K760" s="399" t="s">
        <v>4591</v>
      </c>
      <c r="L760" s="390" t="n">
        <v>5</v>
      </c>
      <c r="M760" s="391" t="n">
        <v>153.7</v>
      </c>
      <c r="N760" s="392"/>
      <c r="O760" s="372" t="n">
        <f aca="false">IF(ISERROR(N760*M760),0,N760*M760)</f>
        <v>0</v>
      </c>
      <c r="P760" s="393" t="n">
        <v>4607109962633</v>
      </c>
      <c r="Q760" s="235"/>
      <c r="R760" s="375" t="n">
        <f aca="false">ROUND(M760/L760,2)</f>
        <v>30.74</v>
      </c>
      <c r="S760" s="394" t="s">
        <v>4615</v>
      </c>
      <c r="T760" s="395"/>
    </row>
    <row r="761" customFormat="false" ht="15.75" hidden="false" customHeight="false" outlineLevel="0" collapsed="false">
      <c r="A761" s="345" t="n">
        <v>743</v>
      </c>
      <c r="B761" s="396" t="n">
        <v>2062</v>
      </c>
      <c r="C761" s="383" t="s">
        <v>4618</v>
      </c>
      <c r="D761" s="384"/>
      <c r="E761" s="385" t="s">
        <v>4589</v>
      </c>
      <c r="F761" s="397" t="s">
        <v>4619</v>
      </c>
      <c r="G761" s="387" t="str">
        <f aca="false">HYPERLINK("http://www.gardenbulbs.ru/images/summer_CL/thumbnails/"&amp;C761&amp;".jpg","фото")</f>
        <v>фото</v>
      </c>
      <c r="H761" s="388"/>
      <c r="I761" s="398" t="s">
        <v>4620</v>
      </c>
      <c r="J761" s="235" t="s">
        <v>2589</v>
      </c>
      <c r="K761" s="399" t="s">
        <v>4591</v>
      </c>
      <c r="L761" s="390" t="n">
        <v>5</v>
      </c>
      <c r="M761" s="391" t="n">
        <v>153.7</v>
      </c>
      <c r="N761" s="392"/>
      <c r="O761" s="372" t="n">
        <f aca="false">IF(ISERROR(N761*M761),0,N761*M761)</f>
        <v>0</v>
      </c>
      <c r="P761" s="393" t="n">
        <v>4607109984802</v>
      </c>
      <c r="Q761" s="235"/>
      <c r="R761" s="375" t="n">
        <f aca="false">ROUND(M761/L761,2)</f>
        <v>30.74</v>
      </c>
      <c r="S761" s="394" t="s">
        <v>4621</v>
      </c>
      <c r="T761" s="395"/>
    </row>
    <row r="762" customFormat="false" ht="15.75" hidden="false" customHeight="false" outlineLevel="0" collapsed="false">
      <c r="A762" s="345" t="n">
        <v>744</v>
      </c>
      <c r="B762" s="396" t="n">
        <v>1219</v>
      </c>
      <c r="C762" s="383" t="s">
        <v>4622</v>
      </c>
      <c r="D762" s="384"/>
      <c r="E762" s="385" t="s">
        <v>4589</v>
      </c>
      <c r="F762" s="397" t="s">
        <v>4623</v>
      </c>
      <c r="G762" s="387" t="str">
        <f aca="false">HYPERLINK("http://www.gardenbulbs.ru/images/summer_CL/thumbnails/"&amp;C762&amp;".jpg","фото")</f>
        <v>фото</v>
      </c>
      <c r="H762" s="388"/>
      <c r="I762" s="398" t="s">
        <v>744</v>
      </c>
      <c r="J762" s="235" t="s">
        <v>2589</v>
      </c>
      <c r="K762" s="399" t="s">
        <v>4591</v>
      </c>
      <c r="L762" s="390" t="n">
        <v>5</v>
      </c>
      <c r="M762" s="391" t="n">
        <v>148.6</v>
      </c>
      <c r="N762" s="392"/>
      <c r="O762" s="372" t="n">
        <f aca="false">IF(ISERROR(N762*M762),0,N762*M762)</f>
        <v>0</v>
      </c>
      <c r="P762" s="393" t="n">
        <v>4607109950104</v>
      </c>
      <c r="Q762" s="235"/>
      <c r="R762" s="375" t="n">
        <f aca="false">ROUND(M762/L762,2)</f>
        <v>29.72</v>
      </c>
      <c r="S762" s="394" t="s">
        <v>4622</v>
      </c>
      <c r="T762" s="395"/>
    </row>
    <row r="763" customFormat="false" ht="15.75" hidden="false" customHeight="false" outlineLevel="0" collapsed="false">
      <c r="A763" s="345" t="n">
        <v>745</v>
      </c>
      <c r="B763" s="396" t="n">
        <v>1234</v>
      </c>
      <c r="C763" s="383" t="s">
        <v>4624</v>
      </c>
      <c r="D763" s="384"/>
      <c r="E763" s="385" t="s">
        <v>4589</v>
      </c>
      <c r="F763" s="397" t="s">
        <v>4625</v>
      </c>
      <c r="G763" s="387" t="str">
        <f aca="false">HYPERLINK("http://www.gardenbulbs.ru/images/summer_CL/thumbnails/"&amp;C763&amp;".jpg","фото")</f>
        <v>фото</v>
      </c>
      <c r="H763" s="388"/>
      <c r="I763" s="398" t="s">
        <v>4626</v>
      </c>
      <c r="J763" s="235" t="s">
        <v>2589</v>
      </c>
      <c r="K763" s="399" t="s">
        <v>4591</v>
      </c>
      <c r="L763" s="390" t="n">
        <v>5</v>
      </c>
      <c r="M763" s="391" t="n">
        <v>148.6</v>
      </c>
      <c r="N763" s="392"/>
      <c r="O763" s="372" t="n">
        <f aca="false">IF(ISERROR(N763*M763),0,N763*M763)</f>
        <v>0</v>
      </c>
      <c r="P763" s="393" t="n">
        <v>4607109950098</v>
      </c>
      <c r="Q763" s="235"/>
      <c r="R763" s="375" t="n">
        <f aca="false">ROUND(M763/L763,2)</f>
        <v>29.72</v>
      </c>
      <c r="S763" s="394" t="s">
        <v>4624</v>
      </c>
      <c r="T763" s="395"/>
    </row>
    <row r="764" customFormat="false" ht="15.75" hidden="false" customHeight="false" outlineLevel="0" collapsed="false">
      <c r="A764" s="345" t="n">
        <v>746</v>
      </c>
      <c r="B764" s="396" t="n">
        <v>1180</v>
      </c>
      <c r="C764" s="383" t="s">
        <v>4627</v>
      </c>
      <c r="D764" s="384"/>
      <c r="E764" s="385" t="s">
        <v>4589</v>
      </c>
      <c r="F764" s="397" t="s">
        <v>4628</v>
      </c>
      <c r="G764" s="387" t="str">
        <f aca="false">HYPERLINK("http://www.gardenbulbs.ru/images/summer_CL/thumbnails/"&amp;C764&amp;".jpg","фото")</f>
        <v>фото</v>
      </c>
      <c r="H764" s="388"/>
      <c r="I764" s="398" t="s">
        <v>390</v>
      </c>
      <c r="J764" s="235" t="s">
        <v>2656</v>
      </c>
      <c r="K764" s="399" t="s">
        <v>4591</v>
      </c>
      <c r="L764" s="390" t="n">
        <v>5</v>
      </c>
      <c r="M764" s="391" t="n">
        <v>153.7</v>
      </c>
      <c r="N764" s="392"/>
      <c r="O764" s="372" t="n">
        <f aca="false">IF(ISERROR(N764*M764),0,N764*M764)</f>
        <v>0</v>
      </c>
      <c r="P764" s="393" t="n">
        <v>4607109950081</v>
      </c>
      <c r="Q764" s="235"/>
      <c r="R764" s="375" t="n">
        <f aca="false">ROUND(M764/L764,2)</f>
        <v>30.74</v>
      </c>
      <c r="S764" s="394" t="s">
        <v>4627</v>
      </c>
      <c r="T764" s="395"/>
    </row>
    <row r="765" customFormat="false" ht="15.75" hidden="false" customHeight="false" outlineLevel="0" collapsed="false">
      <c r="A765" s="345" t="n">
        <v>747</v>
      </c>
      <c r="B765" s="359" t="n">
        <v>865</v>
      </c>
      <c r="C765" s="383" t="s">
        <v>4629</v>
      </c>
      <c r="D765" s="384"/>
      <c r="E765" s="385" t="s">
        <v>4589</v>
      </c>
      <c r="F765" s="397" t="s">
        <v>4630</v>
      </c>
      <c r="G765" s="387" t="str">
        <f aca="false">HYPERLINK("http://www.gardenbulbs.ru/images/summer_CL/thumbnails/"&amp;C765&amp;".jpg","фото")</f>
        <v>фото</v>
      </c>
      <c r="H765" s="388"/>
      <c r="I765" s="398" t="s">
        <v>3812</v>
      </c>
      <c r="J765" s="235" t="s">
        <v>2478</v>
      </c>
      <c r="K765" s="399" t="s">
        <v>4591</v>
      </c>
      <c r="L765" s="390" t="n">
        <v>5</v>
      </c>
      <c r="M765" s="391" t="n">
        <v>153.7</v>
      </c>
      <c r="N765" s="392"/>
      <c r="O765" s="372" t="n">
        <f aca="false">IF(ISERROR(N765*M765),0,N765*M765)</f>
        <v>0</v>
      </c>
      <c r="P765" s="393" t="n">
        <v>4607109956236</v>
      </c>
      <c r="Q765" s="235"/>
      <c r="R765" s="375" t="n">
        <f aca="false">ROUND(M765/L765,2)</f>
        <v>30.74</v>
      </c>
      <c r="S765" s="394" t="s">
        <v>4629</v>
      </c>
      <c r="T765" s="395"/>
    </row>
    <row r="766" customFormat="false" ht="38.25" hidden="false" customHeight="false" outlineLevel="0" collapsed="false">
      <c r="A766" s="345" t="n">
        <v>748</v>
      </c>
      <c r="B766" s="396" t="n">
        <v>2061</v>
      </c>
      <c r="C766" s="383" t="s">
        <v>4631</v>
      </c>
      <c r="D766" s="384"/>
      <c r="E766" s="385" t="s">
        <v>4589</v>
      </c>
      <c r="F766" s="397" t="s">
        <v>4632</v>
      </c>
      <c r="G766" s="387" t="str">
        <f aca="false">HYPERLINK("http://www.gardenbulbs.ru/images/summer_CL/thumbnails/"&amp;C766&amp;".jpg","фото")</f>
        <v>фото</v>
      </c>
      <c r="H766" s="388"/>
      <c r="I766" s="400" t="s">
        <v>4633</v>
      </c>
      <c r="J766" s="235" t="s">
        <v>2589</v>
      </c>
      <c r="K766" s="399" t="s">
        <v>4591</v>
      </c>
      <c r="L766" s="390" t="n">
        <v>3</v>
      </c>
      <c r="M766" s="370" t="n">
        <v>105.3</v>
      </c>
      <c r="N766" s="392"/>
      <c r="O766" s="372" t="n">
        <f aca="false">IF(ISERROR(N766*M766),0,N766*M766)</f>
        <v>0</v>
      </c>
      <c r="P766" s="393" t="n">
        <v>4607109984758</v>
      </c>
      <c r="Q766" s="235"/>
      <c r="R766" s="375" t="n">
        <f aca="false">ROUND(M766/L766,2)</f>
        <v>35.1</v>
      </c>
      <c r="S766" s="394" t="s">
        <v>4631</v>
      </c>
      <c r="T766" s="395"/>
    </row>
    <row r="767" customFormat="false" ht="15.75" hidden="false" customHeight="false" outlineLevel="0" collapsed="false">
      <c r="A767" s="345" t="n">
        <v>749</v>
      </c>
      <c r="B767" s="396" t="n">
        <v>6634</v>
      </c>
      <c r="C767" s="383" t="s">
        <v>4634</v>
      </c>
      <c r="D767" s="384"/>
      <c r="E767" s="385" t="s">
        <v>4589</v>
      </c>
      <c r="F767" s="397" t="s">
        <v>4635</v>
      </c>
      <c r="G767" s="387" t="str">
        <f aca="false">HYPERLINK("http://www.gardenbulbs.ru/images/summer_CL/thumbnails/"&amp;C767&amp;".jpg","фото")</f>
        <v>фото</v>
      </c>
      <c r="H767" s="388"/>
      <c r="I767" s="398" t="s">
        <v>4636</v>
      </c>
      <c r="J767" s="235" t="s">
        <v>2656</v>
      </c>
      <c r="K767" s="399" t="s">
        <v>4591</v>
      </c>
      <c r="L767" s="390" t="n">
        <v>5</v>
      </c>
      <c r="M767" s="391" t="n">
        <v>153.7</v>
      </c>
      <c r="N767" s="392"/>
      <c r="O767" s="372" t="n">
        <f aca="false">IF(ISERROR(N767*M767),0,N767*M767)</f>
        <v>0</v>
      </c>
      <c r="P767" s="393" t="n">
        <v>4607109942789</v>
      </c>
      <c r="Q767" s="235"/>
      <c r="R767" s="375" t="n">
        <f aca="false">ROUND(M767/L767,2)</f>
        <v>30.74</v>
      </c>
      <c r="S767" s="394" t="s">
        <v>4634</v>
      </c>
      <c r="T767" s="395"/>
    </row>
    <row r="768" customFormat="false" ht="15.75" hidden="false" customHeight="false" outlineLevel="0" collapsed="false">
      <c r="A768" s="345" t="n">
        <v>750</v>
      </c>
      <c r="B768" s="396" t="n">
        <v>1181</v>
      </c>
      <c r="C768" s="383" t="s">
        <v>4637</v>
      </c>
      <c r="D768" s="384"/>
      <c r="E768" s="401" t="s">
        <v>4589</v>
      </c>
      <c r="F768" s="386" t="s">
        <v>4638</v>
      </c>
      <c r="G768" s="387" t="str">
        <f aca="false">HYPERLINK("http://www.gardenbulbs.ru/images/summer_CL/thumbnails/"&amp;C768&amp;".jpg","фото")</f>
        <v>фото</v>
      </c>
      <c r="H768" s="388"/>
      <c r="I768" s="422" t="s">
        <v>4639</v>
      </c>
      <c r="J768" s="235" t="s">
        <v>2656</v>
      </c>
      <c r="K768" s="408" t="s">
        <v>4591</v>
      </c>
      <c r="L768" s="390" t="n">
        <v>5</v>
      </c>
      <c r="M768" s="391" t="n">
        <v>153.7</v>
      </c>
      <c r="N768" s="392"/>
      <c r="O768" s="372" t="n">
        <f aca="false">IF(ISERROR(N768*M768),0,N768*M768)</f>
        <v>0</v>
      </c>
      <c r="P768" s="393" t="n">
        <v>4607109950074</v>
      </c>
      <c r="Q768" s="235"/>
      <c r="R768" s="375" t="n">
        <f aca="false">ROUND(M768/L768,2)</f>
        <v>30.74</v>
      </c>
      <c r="S768" s="394" t="s">
        <v>4637</v>
      </c>
      <c r="T768" s="395"/>
    </row>
    <row r="769" customFormat="false" ht="25.5" hidden="false" customHeight="false" outlineLevel="0" collapsed="false">
      <c r="A769" s="345" t="n">
        <v>751</v>
      </c>
      <c r="B769" s="396" t="n">
        <v>1746</v>
      </c>
      <c r="C769" s="383" t="s">
        <v>4640</v>
      </c>
      <c r="D769" s="384"/>
      <c r="E769" s="385" t="s">
        <v>4589</v>
      </c>
      <c r="F769" s="397" t="s">
        <v>4641</v>
      </c>
      <c r="G769" s="387" t="str">
        <f aca="false">HYPERLINK("http://www.gardenbulbs.ru/images/summer_CL/thumbnails/"&amp;C769&amp;".jpg","фото")</f>
        <v>фото</v>
      </c>
      <c r="H769" s="388"/>
      <c r="I769" s="400" t="s">
        <v>4642</v>
      </c>
      <c r="J769" s="235" t="s">
        <v>2589</v>
      </c>
      <c r="K769" s="399" t="s">
        <v>1830</v>
      </c>
      <c r="L769" s="390" t="n">
        <v>5</v>
      </c>
      <c r="M769" s="391" t="n">
        <v>158.9</v>
      </c>
      <c r="N769" s="392"/>
      <c r="O769" s="372" t="n">
        <f aca="false">IF(ISERROR(N769*M769),0,N769*M769)</f>
        <v>0</v>
      </c>
      <c r="P769" s="393" t="n">
        <v>4607109984734</v>
      </c>
      <c r="Q769" s="235"/>
      <c r="R769" s="375" t="n">
        <f aca="false">ROUND(M769/L769,2)</f>
        <v>31.78</v>
      </c>
      <c r="S769" s="394" t="s">
        <v>4640</v>
      </c>
      <c r="T769" s="395"/>
    </row>
    <row r="770" customFormat="false" ht="25.5" hidden="false" customHeight="false" outlineLevel="0" collapsed="false">
      <c r="A770" s="345" t="n">
        <v>752</v>
      </c>
      <c r="B770" s="396" t="n">
        <v>6470</v>
      </c>
      <c r="C770" s="383" t="s">
        <v>4643</v>
      </c>
      <c r="D770" s="384"/>
      <c r="E770" s="385" t="s">
        <v>4589</v>
      </c>
      <c r="F770" s="397" t="s">
        <v>4644</v>
      </c>
      <c r="G770" s="387" t="str">
        <f aca="false">HYPERLINK("http://www.gardenbulbs.ru/images/summer_CL/thumbnails/"&amp;C770&amp;".jpg","фото")</f>
        <v>фото</v>
      </c>
      <c r="H770" s="388"/>
      <c r="I770" s="421" t="s">
        <v>4645</v>
      </c>
      <c r="J770" s="235" t="s">
        <v>2656</v>
      </c>
      <c r="K770" s="399" t="s">
        <v>4591</v>
      </c>
      <c r="L770" s="390" t="n">
        <v>3</v>
      </c>
      <c r="M770" s="370" t="n">
        <v>105.3</v>
      </c>
      <c r="N770" s="392"/>
      <c r="O770" s="372" t="n">
        <f aca="false">IF(ISERROR(N770*M770),0,N770*M770)</f>
        <v>0</v>
      </c>
      <c r="P770" s="393" t="n">
        <v>4607109930830</v>
      </c>
      <c r="Q770" s="235"/>
      <c r="R770" s="375" t="n">
        <f aca="false">ROUND(M770/L770,2)</f>
        <v>35.1</v>
      </c>
      <c r="S770" s="394" t="s">
        <v>4643</v>
      </c>
      <c r="T770" s="395"/>
    </row>
    <row r="771" customFormat="false" ht="25.5" hidden="false" customHeight="false" outlineLevel="0" collapsed="false">
      <c r="A771" s="345" t="n">
        <v>753</v>
      </c>
      <c r="B771" s="396" t="n">
        <v>6635</v>
      </c>
      <c r="C771" s="383" t="s">
        <v>4646</v>
      </c>
      <c r="D771" s="384"/>
      <c r="E771" s="385" t="s">
        <v>4589</v>
      </c>
      <c r="F771" s="397" t="s">
        <v>4647</v>
      </c>
      <c r="G771" s="387" t="str">
        <f aca="false">HYPERLINK("http://www.gardenbulbs.ru/images/summer_CL/thumbnails/"&amp;C771&amp;".jpg","фото")</f>
        <v>фото</v>
      </c>
      <c r="H771" s="388"/>
      <c r="I771" s="398" t="s">
        <v>4648</v>
      </c>
      <c r="J771" s="235" t="s">
        <v>2478</v>
      </c>
      <c r="K771" s="399" t="s">
        <v>4591</v>
      </c>
      <c r="L771" s="390" t="n">
        <v>5</v>
      </c>
      <c r="M771" s="391" t="n">
        <v>143.4</v>
      </c>
      <c r="N771" s="392"/>
      <c r="O771" s="372" t="n">
        <f aca="false">IF(ISERROR(N771*M771),0,N771*M771)</f>
        <v>0</v>
      </c>
      <c r="P771" s="393" t="n">
        <v>4607109942796</v>
      </c>
      <c r="Q771" s="235"/>
      <c r="R771" s="375" t="n">
        <f aca="false">ROUND(M771/L771,2)</f>
        <v>28.68</v>
      </c>
      <c r="S771" s="394" t="s">
        <v>4646</v>
      </c>
      <c r="T771" s="395"/>
    </row>
    <row r="772" customFormat="false" ht="15.75" hidden="false" customHeight="false" outlineLevel="0" collapsed="false">
      <c r="A772" s="345" t="n">
        <v>754</v>
      </c>
      <c r="B772" s="396" t="n">
        <v>1302</v>
      </c>
      <c r="C772" s="383" t="s">
        <v>4649</v>
      </c>
      <c r="D772" s="384"/>
      <c r="E772" s="385" t="s">
        <v>4589</v>
      </c>
      <c r="F772" s="397" t="s">
        <v>4650</v>
      </c>
      <c r="G772" s="387" t="str">
        <f aca="false">HYPERLINK("http://www.gardenbulbs.ru/images/summer_CL/thumbnails/"&amp;C772&amp;".jpg","фото")</f>
        <v>фото</v>
      </c>
      <c r="H772" s="388"/>
      <c r="I772" s="398" t="s">
        <v>4651</v>
      </c>
      <c r="J772" s="235" t="s">
        <v>2589</v>
      </c>
      <c r="K772" s="399" t="s">
        <v>4591</v>
      </c>
      <c r="L772" s="390" t="n">
        <v>5</v>
      </c>
      <c r="M772" s="391" t="n">
        <v>158.9</v>
      </c>
      <c r="N772" s="392"/>
      <c r="O772" s="372" t="n">
        <f aca="false">IF(ISERROR(N772*M772),0,N772*M772)</f>
        <v>0</v>
      </c>
      <c r="P772" s="393" t="n">
        <v>4607109962794</v>
      </c>
      <c r="Q772" s="235"/>
      <c r="R772" s="375" t="n">
        <f aca="false">ROUND(M772/L772,2)</f>
        <v>31.78</v>
      </c>
      <c r="S772" s="394" t="s">
        <v>4649</v>
      </c>
      <c r="T772" s="395"/>
    </row>
    <row r="773" customFormat="false" ht="15.75" hidden="false" customHeight="false" outlineLevel="0" collapsed="false">
      <c r="A773" s="345" t="n">
        <v>755</v>
      </c>
      <c r="B773" s="396" t="n">
        <v>2345</v>
      </c>
      <c r="C773" s="383" t="s">
        <v>4652</v>
      </c>
      <c r="D773" s="384"/>
      <c r="E773" s="385" t="s">
        <v>4589</v>
      </c>
      <c r="F773" s="397" t="s">
        <v>4653</v>
      </c>
      <c r="G773" s="387" t="str">
        <f aca="false">HYPERLINK("http://www.gardenbulbs.ru/images/summer_CL/thumbnails/"&amp;C773&amp;".jpg","фото")</f>
        <v>фото</v>
      </c>
      <c r="H773" s="388"/>
      <c r="I773" s="398" t="s">
        <v>4654</v>
      </c>
      <c r="J773" s="235" t="s">
        <v>2589</v>
      </c>
      <c r="K773" s="399" t="s">
        <v>4591</v>
      </c>
      <c r="L773" s="390" t="n">
        <v>3</v>
      </c>
      <c r="M773" s="391" t="n">
        <v>130</v>
      </c>
      <c r="N773" s="392"/>
      <c r="O773" s="372" t="n">
        <f aca="false">IF(ISERROR(N773*M773),0,N773*M773)</f>
        <v>0</v>
      </c>
      <c r="P773" s="393" t="n">
        <v>4607109967102</v>
      </c>
      <c r="Q773" s="235"/>
      <c r="R773" s="375" t="n">
        <f aca="false">ROUND(M773/L773,2)</f>
        <v>43.33</v>
      </c>
      <c r="S773" s="394" t="s">
        <v>4652</v>
      </c>
      <c r="T773" s="395"/>
    </row>
    <row r="774" customFormat="false" ht="15.75" hidden="false" customHeight="false" outlineLevel="0" collapsed="false">
      <c r="A774" s="345" t="n">
        <v>756</v>
      </c>
      <c r="B774" s="396" t="n">
        <v>3293</v>
      </c>
      <c r="C774" s="383" t="s">
        <v>4655</v>
      </c>
      <c r="D774" s="384"/>
      <c r="E774" s="385" t="s">
        <v>4589</v>
      </c>
      <c r="F774" s="512" t="s">
        <v>4656</v>
      </c>
      <c r="G774" s="387" t="str">
        <f aca="false">HYPERLINK("http://www.gardenbulbs.ru/images/summer_CL/thumbnails/"&amp;C774&amp;".jpg","фото")</f>
        <v>фото</v>
      </c>
      <c r="H774" s="388"/>
      <c r="I774" s="398" t="s">
        <v>4657</v>
      </c>
      <c r="J774" s="235" t="s">
        <v>2478</v>
      </c>
      <c r="K774" s="399" t="s">
        <v>4591</v>
      </c>
      <c r="L774" s="390" t="n">
        <v>5</v>
      </c>
      <c r="M774" s="391" t="n">
        <v>148.6</v>
      </c>
      <c r="N774" s="392"/>
      <c r="O774" s="372" t="n">
        <f aca="false">IF(ISERROR(N774*M774),0,N774*M774)</f>
        <v>0</v>
      </c>
      <c r="P774" s="393" t="n">
        <v>4607109951620</v>
      </c>
      <c r="Q774" s="235"/>
      <c r="R774" s="375" t="n">
        <f aca="false">ROUND(M774/L774,2)</f>
        <v>29.72</v>
      </c>
      <c r="S774" s="394" t="s">
        <v>4655</v>
      </c>
      <c r="T774" s="395"/>
    </row>
    <row r="775" customFormat="false" ht="15.75" hidden="false" customHeight="false" outlineLevel="0" collapsed="false">
      <c r="A775" s="345" t="n">
        <v>757</v>
      </c>
      <c r="B775" s="396" t="n">
        <v>1182</v>
      </c>
      <c r="C775" s="383" t="s">
        <v>4658</v>
      </c>
      <c r="D775" s="384"/>
      <c r="E775" s="385" t="s">
        <v>4589</v>
      </c>
      <c r="F775" s="397" t="s">
        <v>4659</v>
      </c>
      <c r="G775" s="387" t="str">
        <f aca="false">HYPERLINK("http://www.gardenbulbs.ru/images/summer_CL/thumbnails/"&amp;C775&amp;".jpg","фото")</f>
        <v>фото</v>
      </c>
      <c r="H775" s="388"/>
      <c r="I775" s="398" t="s">
        <v>3564</v>
      </c>
      <c r="J775" s="235" t="s">
        <v>2589</v>
      </c>
      <c r="K775" s="399" t="s">
        <v>4591</v>
      </c>
      <c r="L775" s="390" t="n">
        <v>5</v>
      </c>
      <c r="M775" s="391" t="n">
        <v>158.9</v>
      </c>
      <c r="N775" s="392"/>
      <c r="O775" s="372" t="n">
        <f aca="false">IF(ISERROR(N775*M775),0,N775*M775)</f>
        <v>0</v>
      </c>
      <c r="P775" s="393" t="n">
        <v>4607109950067</v>
      </c>
      <c r="Q775" s="235"/>
      <c r="R775" s="375" t="n">
        <f aca="false">ROUND(M775/L775,2)</f>
        <v>31.78</v>
      </c>
      <c r="S775" s="394" t="s">
        <v>4658</v>
      </c>
      <c r="T775" s="395"/>
    </row>
    <row r="776" customFormat="false" ht="15.75" hidden="false" customHeight="false" outlineLevel="0" collapsed="false">
      <c r="A776" s="345" t="n">
        <v>758</v>
      </c>
      <c r="B776" s="396" t="n">
        <v>7467</v>
      </c>
      <c r="C776" s="383" t="s">
        <v>4660</v>
      </c>
      <c r="D776" s="384"/>
      <c r="E776" s="385" t="s">
        <v>4589</v>
      </c>
      <c r="F776" s="386" t="s">
        <v>4661</v>
      </c>
      <c r="G776" s="387" t="str">
        <f aca="false">HYPERLINK("http://www.gardenbulbs.ru/images/summer_CL/thumbnails/"&amp;C776&amp;".jpg","фото")</f>
        <v>фото</v>
      </c>
      <c r="H776" s="388"/>
      <c r="I776" s="398" t="s">
        <v>4662</v>
      </c>
      <c r="J776" s="235" t="s">
        <v>2656</v>
      </c>
      <c r="K776" s="399" t="s">
        <v>4591</v>
      </c>
      <c r="L776" s="390" t="n">
        <v>5</v>
      </c>
      <c r="M776" s="391" t="n">
        <v>158.9</v>
      </c>
      <c r="N776" s="392"/>
      <c r="O776" s="372" t="n">
        <f aca="false">IF(ISERROR(N776*M776),0,N776*M776)</f>
        <v>0</v>
      </c>
      <c r="P776" s="393" t="n">
        <v>4607109938966</v>
      </c>
      <c r="Q776" s="235"/>
      <c r="R776" s="375" t="n">
        <f aca="false">ROUND(M776/L776,2)</f>
        <v>31.78</v>
      </c>
      <c r="S776" s="394" t="s">
        <v>4660</v>
      </c>
      <c r="T776" s="395"/>
    </row>
    <row r="777" customFormat="false" ht="18" hidden="false" customHeight="true" outlineLevel="0" collapsed="false">
      <c r="A777" s="345" t="n">
        <v>759</v>
      </c>
      <c r="B777" s="396" t="n">
        <v>6474</v>
      </c>
      <c r="C777" s="383" t="s">
        <v>4663</v>
      </c>
      <c r="D777" s="384"/>
      <c r="E777" s="401" t="s">
        <v>4589</v>
      </c>
      <c r="F777" s="386" t="s">
        <v>4664</v>
      </c>
      <c r="G777" s="387" t="str">
        <f aca="false">HYPERLINK("http://www.gardenbulbs.ru/images/summer_CL/thumbnails/"&amp;C777&amp;".jpg","фото")</f>
        <v>фото</v>
      </c>
      <c r="H777" s="388"/>
      <c r="I777" s="422" t="s">
        <v>2669</v>
      </c>
      <c r="J777" s="235" t="s">
        <v>2656</v>
      </c>
      <c r="K777" s="408" t="s">
        <v>4591</v>
      </c>
      <c r="L777" s="390" t="n">
        <v>5</v>
      </c>
      <c r="M777" s="391" t="n">
        <v>158.9</v>
      </c>
      <c r="N777" s="392"/>
      <c r="O777" s="372" t="n">
        <f aca="false">IF(ISERROR(N777*M777),0,N777*M777)</f>
        <v>0</v>
      </c>
      <c r="P777" s="393" t="n">
        <v>4607109930823</v>
      </c>
      <c r="Q777" s="235"/>
      <c r="R777" s="375" t="n">
        <f aca="false">ROUND(M777/L777,2)</f>
        <v>31.78</v>
      </c>
      <c r="S777" s="394" t="s">
        <v>4663</v>
      </c>
      <c r="T777" s="395"/>
    </row>
    <row r="778" customFormat="false" ht="15.75" hidden="false" customHeight="false" outlineLevel="0" collapsed="false">
      <c r="A778" s="345" t="n">
        <v>760</v>
      </c>
      <c r="B778" s="396" t="n">
        <v>911</v>
      </c>
      <c r="C778" s="383" t="s">
        <v>4665</v>
      </c>
      <c r="D778" s="384"/>
      <c r="E778" s="385" t="s">
        <v>4589</v>
      </c>
      <c r="F778" s="397" t="s">
        <v>4666</v>
      </c>
      <c r="G778" s="387" t="str">
        <f aca="false">HYPERLINK("http://www.gardenbulbs.ru/images/summer_CL/thumbnails/"&amp;C778&amp;".jpg","фото")</f>
        <v>фото</v>
      </c>
      <c r="H778" s="388"/>
      <c r="I778" s="398" t="s">
        <v>390</v>
      </c>
      <c r="J778" s="235" t="s">
        <v>2656</v>
      </c>
      <c r="K778" s="399" t="s">
        <v>4591</v>
      </c>
      <c r="L778" s="390" t="n">
        <v>5</v>
      </c>
      <c r="M778" s="391" t="n">
        <v>153.7</v>
      </c>
      <c r="N778" s="392"/>
      <c r="O778" s="372" t="n">
        <f aca="false">IF(ISERROR(N778*M778),0,N778*M778)</f>
        <v>0</v>
      </c>
      <c r="P778" s="393" t="n">
        <v>4607109956281</v>
      </c>
      <c r="Q778" s="235"/>
      <c r="R778" s="375" t="n">
        <f aca="false">ROUND(M778/L778,2)</f>
        <v>30.74</v>
      </c>
      <c r="S778" s="394" t="s">
        <v>4665</v>
      </c>
      <c r="T778" s="395"/>
    </row>
    <row r="779" customFormat="false" ht="25.5" hidden="false" customHeight="false" outlineLevel="0" collapsed="false">
      <c r="A779" s="345" t="n">
        <v>761</v>
      </c>
      <c r="B779" s="396" t="n">
        <v>2539</v>
      </c>
      <c r="C779" s="383" t="s">
        <v>4667</v>
      </c>
      <c r="D779" s="384"/>
      <c r="E779" s="385" t="s">
        <v>4589</v>
      </c>
      <c r="F779" s="397" t="s">
        <v>3133</v>
      </c>
      <c r="G779" s="387" t="str">
        <f aca="false">HYPERLINK("http://www.gardenbulbs.ru/images/summer_CL/thumbnails/"&amp;C779&amp;".jpg","фото")</f>
        <v>фото</v>
      </c>
      <c r="H779" s="388"/>
      <c r="I779" s="398" t="s">
        <v>4668</v>
      </c>
      <c r="J779" s="235" t="s">
        <v>2589</v>
      </c>
      <c r="K779" s="399" t="s">
        <v>4591</v>
      </c>
      <c r="L779" s="390" t="n">
        <v>5</v>
      </c>
      <c r="M779" s="391" t="n">
        <v>153.7</v>
      </c>
      <c r="N779" s="392"/>
      <c r="O779" s="372" t="n">
        <f aca="false">IF(ISERROR(N779*M779),0,N779*M779)</f>
        <v>0</v>
      </c>
      <c r="P779" s="393" t="n">
        <v>4607109950050</v>
      </c>
      <c r="Q779" s="235"/>
      <c r="R779" s="375" t="n">
        <f aca="false">ROUND(M779/L779,2)</f>
        <v>30.74</v>
      </c>
      <c r="S779" s="394" t="s">
        <v>4667</v>
      </c>
      <c r="T779" s="395"/>
    </row>
    <row r="780" customFormat="false" ht="15.75" hidden="false" customHeight="false" outlineLevel="0" collapsed="false">
      <c r="A780" s="345" t="n">
        <v>762</v>
      </c>
      <c r="B780" s="396" t="n">
        <v>1303</v>
      </c>
      <c r="C780" s="383" t="s">
        <v>4669</v>
      </c>
      <c r="D780" s="384"/>
      <c r="E780" s="385" t="s">
        <v>4589</v>
      </c>
      <c r="F780" s="386" t="s">
        <v>4670</v>
      </c>
      <c r="G780" s="387" t="str">
        <f aca="false">HYPERLINK("http://www.gardenbulbs.ru/images/summer_CL/thumbnails/"&amp;C780&amp;".jpg","фото")</f>
        <v>фото</v>
      </c>
      <c r="H780" s="388"/>
      <c r="I780" s="398" t="s">
        <v>2822</v>
      </c>
      <c r="J780" s="235" t="s">
        <v>2589</v>
      </c>
      <c r="K780" s="399" t="s">
        <v>4591</v>
      </c>
      <c r="L780" s="390" t="n">
        <v>5</v>
      </c>
      <c r="M780" s="391" t="n">
        <v>153.7</v>
      </c>
      <c r="N780" s="392"/>
      <c r="O780" s="372" t="n">
        <f aca="false">IF(ISERROR(N780*M780),0,N780*M780)</f>
        <v>0</v>
      </c>
      <c r="P780" s="393" t="n">
        <v>4607109962930</v>
      </c>
      <c r="Q780" s="235"/>
      <c r="R780" s="375" t="n">
        <f aca="false">ROUND(M780/L780,2)</f>
        <v>30.74</v>
      </c>
      <c r="S780" s="394" t="s">
        <v>4669</v>
      </c>
      <c r="T780" s="395"/>
    </row>
    <row r="781" customFormat="false" ht="15.75" hidden="false" customHeight="false" outlineLevel="0" collapsed="false">
      <c r="A781" s="345" t="n">
        <v>763</v>
      </c>
      <c r="B781" s="396" t="n">
        <v>2645</v>
      </c>
      <c r="C781" s="383" t="s">
        <v>4671</v>
      </c>
      <c r="D781" s="384"/>
      <c r="E781" s="385" t="s">
        <v>4589</v>
      </c>
      <c r="F781" s="386" t="s">
        <v>4672</v>
      </c>
      <c r="G781" s="387" t="str">
        <f aca="false">HYPERLINK("http://www.gardenbulbs.ru/images/summer_CL/thumbnails/"&amp;C781&amp;".jpg","фото")</f>
        <v>фото</v>
      </c>
      <c r="H781" s="388"/>
      <c r="I781" s="398" t="s">
        <v>4673</v>
      </c>
      <c r="J781" s="235" t="s">
        <v>2656</v>
      </c>
      <c r="K781" s="399" t="s">
        <v>4591</v>
      </c>
      <c r="L781" s="390" t="n">
        <v>5</v>
      </c>
      <c r="M781" s="391" t="n">
        <v>153.7</v>
      </c>
      <c r="N781" s="392"/>
      <c r="O781" s="372" t="n">
        <f aca="false">IF(ISERROR(N781*M781),0,N781*M781)</f>
        <v>0</v>
      </c>
      <c r="P781" s="393" t="n">
        <v>4607109956250</v>
      </c>
      <c r="Q781" s="235"/>
      <c r="R781" s="375" t="n">
        <f aca="false">ROUND(M781/L781,2)</f>
        <v>30.74</v>
      </c>
      <c r="S781" s="394" t="s">
        <v>4674</v>
      </c>
      <c r="T781" s="395"/>
    </row>
    <row r="782" customFormat="false" ht="25.5" hidden="false" customHeight="false" outlineLevel="0" collapsed="false">
      <c r="A782" s="345" t="n">
        <v>764</v>
      </c>
      <c r="B782" s="396" t="n">
        <v>5817</v>
      </c>
      <c r="C782" s="383" t="s">
        <v>4675</v>
      </c>
      <c r="D782" s="384"/>
      <c r="E782" s="385" t="s">
        <v>4589</v>
      </c>
      <c r="F782" s="397" t="s">
        <v>4676</v>
      </c>
      <c r="G782" s="387" t="str">
        <f aca="false">HYPERLINK("http://www.gardenbulbs.ru/images/summer_CL/thumbnails/"&amp;C782&amp;".jpg","фото")</f>
        <v>фото</v>
      </c>
      <c r="H782" s="388"/>
      <c r="I782" s="421" t="s">
        <v>4677</v>
      </c>
      <c r="J782" s="235" t="s">
        <v>2656</v>
      </c>
      <c r="K782" s="399" t="s">
        <v>4591</v>
      </c>
      <c r="L782" s="390" t="n">
        <v>5</v>
      </c>
      <c r="M782" s="391" t="n">
        <v>158.9</v>
      </c>
      <c r="N782" s="392"/>
      <c r="O782" s="372" t="n">
        <f aca="false">IF(ISERROR(N782*M782),0,N782*M782)</f>
        <v>0</v>
      </c>
      <c r="P782" s="393" t="n">
        <v>4607109935019</v>
      </c>
      <c r="Q782" s="235"/>
      <c r="R782" s="375" t="n">
        <f aca="false">ROUND(M782/L782,2)</f>
        <v>31.78</v>
      </c>
      <c r="S782" s="394" t="s">
        <v>4675</v>
      </c>
      <c r="T782" s="395"/>
    </row>
    <row r="783" customFormat="false" ht="15.75" hidden="false" customHeight="false" outlineLevel="0" collapsed="false">
      <c r="A783" s="345" t="n">
        <v>765</v>
      </c>
      <c r="B783" s="396" t="n">
        <v>2045</v>
      </c>
      <c r="C783" s="383" t="s">
        <v>4678</v>
      </c>
      <c r="D783" s="384"/>
      <c r="E783" s="385" t="s">
        <v>4589</v>
      </c>
      <c r="F783" s="397" t="s">
        <v>4679</v>
      </c>
      <c r="G783" s="387" t="str">
        <f aca="false">HYPERLINK("http://www.gardenbulbs.ru/images/summer_CL/thumbnails/"&amp;C783&amp;".jpg","фото")</f>
        <v>фото</v>
      </c>
      <c r="H783" s="388"/>
      <c r="I783" s="398" t="s">
        <v>4680</v>
      </c>
      <c r="J783" s="235" t="s">
        <v>2589</v>
      </c>
      <c r="K783" s="399" t="s">
        <v>4591</v>
      </c>
      <c r="L783" s="390" t="n">
        <v>5</v>
      </c>
      <c r="M783" s="391" t="n">
        <v>158.9</v>
      </c>
      <c r="N783" s="392"/>
      <c r="O783" s="372" t="n">
        <f aca="false">IF(ISERROR(N783*M783),0,N783*M783)</f>
        <v>0</v>
      </c>
      <c r="P783" s="393" t="n">
        <v>4607109984833</v>
      </c>
      <c r="Q783" s="235"/>
      <c r="R783" s="375" t="n">
        <f aca="false">ROUND(M783/L783,2)</f>
        <v>31.78</v>
      </c>
      <c r="S783" s="394" t="s">
        <v>4678</v>
      </c>
      <c r="T783" s="395"/>
    </row>
    <row r="784" customFormat="false" ht="15.75" hidden="false" customHeight="false" outlineLevel="0" collapsed="false">
      <c r="A784" s="345" t="n">
        <v>766</v>
      </c>
      <c r="B784" s="396" t="n">
        <v>2596</v>
      </c>
      <c r="C784" s="383" t="s">
        <v>4681</v>
      </c>
      <c r="D784" s="384"/>
      <c r="E784" s="385" t="s">
        <v>4589</v>
      </c>
      <c r="F784" s="397" t="s">
        <v>4682</v>
      </c>
      <c r="G784" s="387" t="str">
        <f aca="false">HYPERLINK("http://www.gardenbulbs.ru/images/summer_CL/thumbnails/"&amp;C784&amp;".jpg","фото")</f>
        <v>фото</v>
      </c>
      <c r="H784" s="388"/>
      <c r="I784" s="398" t="s">
        <v>4683</v>
      </c>
      <c r="J784" s="235" t="s">
        <v>2589</v>
      </c>
      <c r="K784" s="399" t="s">
        <v>4591</v>
      </c>
      <c r="L784" s="390" t="n">
        <v>5</v>
      </c>
      <c r="M784" s="391" t="n">
        <v>153.7</v>
      </c>
      <c r="N784" s="392"/>
      <c r="O784" s="372" t="n">
        <f aca="false">IF(ISERROR(N784*M784),0,N784*M784)</f>
        <v>0</v>
      </c>
      <c r="P784" s="393" t="n">
        <v>4607109950043</v>
      </c>
      <c r="Q784" s="235"/>
      <c r="R784" s="375" t="n">
        <f aca="false">ROUND(M784/L784,2)</f>
        <v>30.74</v>
      </c>
      <c r="S784" s="394" t="s">
        <v>4681</v>
      </c>
      <c r="T784" s="395"/>
    </row>
    <row r="785" customFormat="false" ht="51" hidden="false" customHeight="false" outlineLevel="0" collapsed="false">
      <c r="A785" s="345" t="n">
        <v>767</v>
      </c>
      <c r="B785" s="396" t="n">
        <v>5821</v>
      </c>
      <c r="C785" s="383" t="s">
        <v>4684</v>
      </c>
      <c r="D785" s="384" t="s">
        <v>4685</v>
      </c>
      <c r="E785" s="385" t="s">
        <v>4589</v>
      </c>
      <c r="F785" s="397" t="s">
        <v>4686</v>
      </c>
      <c r="G785" s="387" t="str">
        <f aca="false">HYPERLINK("http://www.gardenbulbs.ru/images/summer_CL/thumbnails/"&amp;C785&amp;".jpg","фото")</f>
        <v>фото</v>
      </c>
      <c r="H785" s="387" t="str">
        <f aca="false">HYPERLINK("http://www.gardenbulbs.ru/images/summer_CL/thumbnails/"&amp;D785&amp;".jpg","фото")</f>
        <v>фото</v>
      </c>
      <c r="I785" s="421" t="s">
        <v>4687</v>
      </c>
      <c r="J785" s="235" t="s">
        <v>2656</v>
      </c>
      <c r="K785" s="399" t="s">
        <v>4591</v>
      </c>
      <c r="L785" s="390" t="n">
        <v>5</v>
      </c>
      <c r="M785" s="391" t="n">
        <v>158.9</v>
      </c>
      <c r="N785" s="392"/>
      <c r="O785" s="372" t="n">
        <f aca="false">IF(ISERROR(N785*M785),0,N785*M785)</f>
        <v>0</v>
      </c>
      <c r="P785" s="393" t="n">
        <v>4607109934999</v>
      </c>
      <c r="Q785" s="235"/>
      <c r="R785" s="375" t="n">
        <f aca="false">ROUND(M785/L785,2)</f>
        <v>31.78</v>
      </c>
      <c r="S785" s="394" t="s">
        <v>4684</v>
      </c>
      <c r="T785" s="395"/>
    </row>
    <row r="786" customFormat="false" ht="15.75" hidden="false" customHeight="false" outlineLevel="0" collapsed="false">
      <c r="A786" s="345" t="n">
        <v>768</v>
      </c>
      <c r="B786" s="396" t="n">
        <v>2590</v>
      </c>
      <c r="C786" s="383" t="s">
        <v>4688</v>
      </c>
      <c r="D786" s="384"/>
      <c r="E786" s="385" t="s">
        <v>4589</v>
      </c>
      <c r="F786" s="397" t="s">
        <v>4689</v>
      </c>
      <c r="G786" s="387" t="str">
        <f aca="false">HYPERLINK("http://www.gardenbulbs.ru/images/summer_CL/thumbnails/"&amp;C786&amp;".jpg","фото")</f>
        <v>фото</v>
      </c>
      <c r="H786" s="388"/>
      <c r="I786" s="398" t="s">
        <v>4690</v>
      </c>
      <c r="J786" s="235" t="s">
        <v>2478</v>
      </c>
      <c r="K786" s="399" t="s">
        <v>4591</v>
      </c>
      <c r="L786" s="390" t="n">
        <v>5</v>
      </c>
      <c r="M786" s="391" t="n">
        <v>153.7</v>
      </c>
      <c r="N786" s="392"/>
      <c r="O786" s="372" t="n">
        <f aca="false">IF(ISERROR(N786*M786),0,N786*M786)</f>
        <v>0</v>
      </c>
      <c r="P786" s="393" t="n">
        <v>4607109950036</v>
      </c>
      <c r="Q786" s="235"/>
      <c r="R786" s="375" t="n">
        <f aca="false">ROUND(M786/L786,2)</f>
        <v>30.74</v>
      </c>
      <c r="S786" s="394" t="s">
        <v>4688</v>
      </c>
      <c r="T786" s="395"/>
    </row>
    <row r="787" customFormat="false" ht="25.5" hidden="false" customHeight="false" outlineLevel="0" collapsed="false">
      <c r="A787" s="345" t="n">
        <v>769</v>
      </c>
      <c r="B787" s="396" t="n">
        <v>925</v>
      </c>
      <c r="C787" s="383" t="s">
        <v>4691</v>
      </c>
      <c r="D787" s="384"/>
      <c r="E787" s="385" t="s">
        <v>4589</v>
      </c>
      <c r="F787" s="397" t="s">
        <v>4692</v>
      </c>
      <c r="G787" s="387" t="str">
        <f aca="false">HYPERLINK("http://www.gardenbulbs.ru/images/summer_CL/thumbnails/"&amp;C787&amp;".jpg","фото")</f>
        <v>фото</v>
      </c>
      <c r="H787" s="388"/>
      <c r="I787" s="421" t="s">
        <v>4693</v>
      </c>
      <c r="J787" s="235" t="s">
        <v>2589</v>
      </c>
      <c r="K787" s="399" t="s">
        <v>4591</v>
      </c>
      <c r="L787" s="390" t="n">
        <v>5</v>
      </c>
      <c r="M787" s="391" t="n">
        <v>148.6</v>
      </c>
      <c r="N787" s="392"/>
      <c r="O787" s="372" t="n">
        <f aca="false">IF(ISERROR(N787*M787),0,N787*M787)</f>
        <v>0</v>
      </c>
      <c r="P787" s="393" t="n">
        <v>4607109963081</v>
      </c>
      <c r="Q787" s="235"/>
      <c r="R787" s="375" t="n">
        <f aca="false">ROUND(M787/L787,2)</f>
        <v>29.72</v>
      </c>
      <c r="S787" s="394" t="s">
        <v>4691</v>
      </c>
      <c r="T787" s="395"/>
    </row>
    <row r="788" customFormat="false" ht="15.75" hidden="false" customHeight="false" outlineLevel="0" collapsed="false">
      <c r="A788" s="345" t="n">
        <v>770</v>
      </c>
      <c r="B788" s="396" t="n">
        <v>2646</v>
      </c>
      <c r="C788" s="383" t="s">
        <v>4694</v>
      </c>
      <c r="D788" s="384"/>
      <c r="E788" s="385" t="s">
        <v>4589</v>
      </c>
      <c r="F788" s="397" t="s">
        <v>4695</v>
      </c>
      <c r="G788" s="387" t="str">
        <f aca="false">HYPERLINK("http://www.gardenbulbs.ru/images/summer_CL/thumbnails/"&amp;C788&amp;".jpg","фото")</f>
        <v>фото</v>
      </c>
      <c r="H788" s="388"/>
      <c r="I788" s="398" t="s">
        <v>1046</v>
      </c>
      <c r="J788" s="235" t="s">
        <v>2478</v>
      </c>
      <c r="K788" s="399" t="s">
        <v>4591</v>
      </c>
      <c r="L788" s="390" t="n">
        <v>5</v>
      </c>
      <c r="M788" s="391" t="n">
        <v>158.9</v>
      </c>
      <c r="N788" s="392"/>
      <c r="O788" s="372" t="n">
        <f aca="false">IF(ISERROR(N788*M788),0,N788*M788)</f>
        <v>0</v>
      </c>
      <c r="P788" s="393" t="n">
        <v>4607109956267</v>
      </c>
      <c r="Q788" s="235"/>
      <c r="R788" s="375" t="n">
        <f aca="false">ROUND(M788/L788,2)</f>
        <v>31.78</v>
      </c>
      <c r="S788" s="394" t="s">
        <v>4694</v>
      </c>
      <c r="T788" s="395"/>
    </row>
    <row r="789" customFormat="false" ht="15.75" hidden="false" customHeight="false" outlineLevel="0" collapsed="false">
      <c r="A789" s="345" t="n">
        <v>771</v>
      </c>
      <c r="B789" s="396" t="n">
        <v>1305</v>
      </c>
      <c r="C789" s="383" t="s">
        <v>4696</v>
      </c>
      <c r="D789" s="384"/>
      <c r="E789" s="385" t="s">
        <v>4589</v>
      </c>
      <c r="F789" s="397" t="s">
        <v>4697</v>
      </c>
      <c r="G789" s="387" t="str">
        <f aca="false">HYPERLINK("http://www.gardenbulbs.ru/images/summer_CL/thumbnails/"&amp;C789&amp;".jpg","фото")</f>
        <v>фото</v>
      </c>
      <c r="H789" s="388"/>
      <c r="I789" s="398" t="s">
        <v>4598</v>
      </c>
      <c r="J789" s="235" t="s">
        <v>2589</v>
      </c>
      <c r="K789" s="399" t="s">
        <v>4591</v>
      </c>
      <c r="L789" s="390" t="n">
        <v>5</v>
      </c>
      <c r="M789" s="391" t="n">
        <v>148.6</v>
      </c>
      <c r="N789" s="392"/>
      <c r="O789" s="372" t="n">
        <f aca="false">IF(ISERROR(N789*M789),0,N789*M789)</f>
        <v>0</v>
      </c>
      <c r="P789" s="393" t="n">
        <v>4607109963159</v>
      </c>
      <c r="Q789" s="235"/>
      <c r="R789" s="375" t="n">
        <f aca="false">ROUND(M789/L789,2)</f>
        <v>29.72</v>
      </c>
      <c r="S789" s="394" t="s">
        <v>4696</v>
      </c>
      <c r="T789" s="395"/>
    </row>
    <row r="790" customFormat="false" ht="37.5" hidden="false" customHeight="true" outlineLevel="0" collapsed="false">
      <c r="A790" s="345" t="n">
        <v>772</v>
      </c>
      <c r="B790" s="396" t="n">
        <v>7468</v>
      </c>
      <c r="C790" s="383" t="s">
        <v>4698</v>
      </c>
      <c r="D790" s="384"/>
      <c r="E790" s="401" t="s">
        <v>4589</v>
      </c>
      <c r="F790" s="386" t="s">
        <v>4699</v>
      </c>
      <c r="G790" s="387" t="str">
        <f aca="false">HYPERLINK("http://www.gardenbulbs.ru/images/summer_CL/thumbnails/"&amp;C790&amp;".jpg","фото")</f>
        <v>фото</v>
      </c>
      <c r="H790" s="388"/>
      <c r="I790" s="422" t="s">
        <v>4700</v>
      </c>
      <c r="J790" s="235" t="s">
        <v>2589</v>
      </c>
      <c r="K790" s="408" t="s">
        <v>4701</v>
      </c>
      <c r="L790" s="390" t="n">
        <v>5</v>
      </c>
      <c r="M790" s="391" t="n">
        <v>256.9</v>
      </c>
      <c r="N790" s="392"/>
      <c r="O790" s="372" t="n">
        <f aca="false">IF(ISERROR(N790*M790),0,N790*M790)</f>
        <v>0</v>
      </c>
      <c r="P790" s="393" t="n">
        <v>4607109938959</v>
      </c>
      <c r="Q790" s="235"/>
      <c r="R790" s="375" t="n">
        <f aca="false">ROUND(M790/L790,2)</f>
        <v>51.38</v>
      </c>
      <c r="S790" s="394" t="s">
        <v>4698</v>
      </c>
      <c r="T790" s="395"/>
    </row>
    <row r="791" customFormat="false" ht="15.75" hidden="false" customHeight="false" outlineLevel="0" collapsed="false">
      <c r="A791" s="345" t="n">
        <v>773</v>
      </c>
      <c r="B791" s="396" t="n">
        <v>6636</v>
      </c>
      <c r="C791" s="383" t="s">
        <v>4702</v>
      </c>
      <c r="D791" s="384"/>
      <c r="E791" s="385" t="s">
        <v>4589</v>
      </c>
      <c r="F791" s="397" t="s">
        <v>3470</v>
      </c>
      <c r="G791" s="387" t="str">
        <f aca="false">HYPERLINK("http://www.gardenbulbs.ru/images/summer_CL/thumbnails/"&amp;C791&amp;".jpg","фото")</f>
        <v>фото</v>
      </c>
      <c r="H791" s="388"/>
      <c r="I791" s="398" t="s">
        <v>390</v>
      </c>
      <c r="J791" s="235" t="s">
        <v>2656</v>
      </c>
      <c r="K791" s="399" t="s">
        <v>4591</v>
      </c>
      <c r="L791" s="390" t="n">
        <v>5</v>
      </c>
      <c r="M791" s="391" t="n">
        <v>158.9</v>
      </c>
      <c r="N791" s="392"/>
      <c r="O791" s="372" t="n">
        <f aca="false">IF(ISERROR(N791*M791),0,N791*M791)</f>
        <v>0</v>
      </c>
      <c r="P791" s="393" t="n">
        <v>4607109942802</v>
      </c>
      <c r="Q791" s="235"/>
      <c r="R791" s="375" t="n">
        <f aca="false">ROUND(M791/L791,2)</f>
        <v>31.78</v>
      </c>
      <c r="S791" s="394" t="s">
        <v>4702</v>
      </c>
      <c r="T791" s="395"/>
    </row>
    <row r="792" customFormat="false" ht="15.75" hidden="false" customHeight="false" outlineLevel="0" collapsed="false">
      <c r="A792" s="345" t="n">
        <v>774</v>
      </c>
      <c r="B792" s="396" t="n">
        <v>2591</v>
      </c>
      <c r="C792" s="383" t="s">
        <v>4703</v>
      </c>
      <c r="D792" s="384"/>
      <c r="E792" s="385" t="s">
        <v>4589</v>
      </c>
      <c r="F792" s="397" t="s">
        <v>4704</v>
      </c>
      <c r="G792" s="387" t="str">
        <f aca="false">HYPERLINK("http://www.gardenbulbs.ru/images/summer_CL/thumbnails/"&amp;C792&amp;".jpg","фото")</f>
        <v>фото</v>
      </c>
      <c r="H792" s="388"/>
      <c r="I792" s="398" t="s">
        <v>4705</v>
      </c>
      <c r="J792" s="235" t="s">
        <v>2656</v>
      </c>
      <c r="K792" s="399" t="s">
        <v>4591</v>
      </c>
      <c r="L792" s="390" t="n">
        <v>3</v>
      </c>
      <c r="M792" s="370" t="n">
        <v>102.2</v>
      </c>
      <c r="N792" s="392"/>
      <c r="O792" s="372" t="n">
        <f aca="false">IF(ISERROR(N792*M792),0,N792*M792)</f>
        <v>0</v>
      </c>
      <c r="P792" s="393" t="n">
        <v>4607109970003</v>
      </c>
      <c r="Q792" s="235"/>
      <c r="R792" s="375" t="n">
        <f aca="false">ROUND(M792/L792,2)</f>
        <v>34.07</v>
      </c>
      <c r="S792" s="394" t="s">
        <v>4703</v>
      </c>
      <c r="T792" s="395"/>
    </row>
    <row r="793" customFormat="false" ht="15.75" hidden="false" customHeight="false" outlineLevel="0" collapsed="false">
      <c r="A793" s="345" t="n">
        <v>775</v>
      </c>
      <c r="B793" s="396" t="n">
        <v>2349</v>
      </c>
      <c r="C793" s="383" t="s">
        <v>4706</v>
      </c>
      <c r="D793" s="384"/>
      <c r="E793" s="385" t="s">
        <v>4589</v>
      </c>
      <c r="F793" s="397" t="s">
        <v>4707</v>
      </c>
      <c r="G793" s="387" t="str">
        <f aca="false">HYPERLINK("http://www.gardenbulbs.ru/images/summer_CL/thumbnails/"&amp;C793&amp;".jpg","фото")</f>
        <v>фото</v>
      </c>
      <c r="H793" s="388"/>
      <c r="I793" s="398" t="s">
        <v>4708</v>
      </c>
      <c r="J793" s="235" t="s">
        <v>2589</v>
      </c>
      <c r="K793" s="399" t="s">
        <v>4591</v>
      </c>
      <c r="L793" s="390" t="n">
        <v>5</v>
      </c>
      <c r="M793" s="391" t="n">
        <v>158.9</v>
      </c>
      <c r="N793" s="392"/>
      <c r="O793" s="372" t="n">
        <f aca="false">IF(ISERROR(N793*M793),0,N793*M793)</f>
        <v>0</v>
      </c>
      <c r="P793" s="393" t="n">
        <v>4607109967508</v>
      </c>
      <c r="Q793" s="235"/>
      <c r="R793" s="375" t="n">
        <f aca="false">ROUND(M793/L793,2)</f>
        <v>31.78</v>
      </c>
      <c r="S793" s="394" t="s">
        <v>4706</v>
      </c>
      <c r="T793" s="395"/>
    </row>
    <row r="794" customFormat="false" ht="27.75" hidden="false" customHeight="true" outlineLevel="0" collapsed="false">
      <c r="A794" s="345" t="n">
        <v>776</v>
      </c>
      <c r="B794" s="396" t="n">
        <v>5822</v>
      </c>
      <c r="C794" s="383" t="s">
        <v>4709</v>
      </c>
      <c r="D794" s="384"/>
      <c r="E794" s="401" t="s">
        <v>4589</v>
      </c>
      <c r="F794" s="386" t="s">
        <v>4710</v>
      </c>
      <c r="G794" s="387" t="str">
        <f aca="false">HYPERLINK("http://www.gardenbulbs.ru/images/summer_CL/thumbnails/"&amp;C794&amp;".jpg","фото")</f>
        <v>фото</v>
      </c>
      <c r="H794" s="388"/>
      <c r="I794" s="422" t="s">
        <v>4711</v>
      </c>
      <c r="J794" s="235" t="s">
        <v>2589</v>
      </c>
      <c r="K794" s="408" t="s">
        <v>4591</v>
      </c>
      <c r="L794" s="390" t="n">
        <v>5</v>
      </c>
      <c r="M794" s="391" t="n">
        <v>158.9</v>
      </c>
      <c r="N794" s="392"/>
      <c r="O794" s="372" t="n">
        <f aca="false">IF(ISERROR(N794*M794),0,N794*M794)</f>
        <v>0</v>
      </c>
      <c r="P794" s="393" t="n">
        <v>4607109934982</v>
      </c>
      <c r="Q794" s="235"/>
      <c r="R794" s="375" t="n">
        <f aca="false">ROUND(M794/L794,2)</f>
        <v>31.78</v>
      </c>
      <c r="S794" s="394" t="s">
        <v>4712</v>
      </c>
      <c r="T794" s="395"/>
    </row>
    <row r="795" customFormat="false" ht="27.75" hidden="false" customHeight="true" outlineLevel="0" collapsed="false">
      <c r="A795" s="345" t="n">
        <v>777</v>
      </c>
      <c r="B795" s="396" t="n">
        <v>1306</v>
      </c>
      <c r="C795" s="383" t="s">
        <v>4713</v>
      </c>
      <c r="D795" s="384"/>
      <c r="E795" s="401" t="s">
        <v>4589</v>
      </c>
      <c r="F795" s="386" t="s">
        <v>4714</v>
      </c>
      <c r="G795" s="387" t="str">
        <f aca="false">HYPERLINK("http://www.gardenbulbs.ru/images/summer_CL/thumbnails/"&amp;C795&amp;".jpg","фото")</f>
        <v>фото</v>
      </c>
      <c r="H795" s="388"/>
      <c r="I795" s="422" t="s">
        <v>2190</v>
      </c>
      <c r="J795" s="235" t="s">
        <v>2478</v>
      </c>
      <c r="K795" s="408" t="s">
        <v>4591</v>
      </c>
      <c r="L795" s="390" t="n">
        <v>5</v>
      </c>
      <c r="M795" s="391" t="n">
        <v>158.9</v>
      </c>
      <c r="N795" s="392"/>
      <c r="O795" s="372" t="n">
        <f aca="false">IF(ISERROR(N795*M795),0,N795*M795)</f>
        <v>0</v>
      </c>
      <c r="P795" s="393" t="n">
        <v>4607109963234</v>
      </c>
      <c r="Q795" s="235"/>
      <c r="R795" s="375" t="n">
        <f aca="false">ROUND(M795/L795,2)</f>
        <v>31.78</v>
      </c>
      <c r="S795" s="394" t="s">
        <v>4713</v>
      </c>
      <c r="T795" s="395"/>
    </row>
    <row r="796" customFormat="false" ht="15.75" hidden="false" customHeight="false" outlineLevel="0" collapsed="false">
      <c r="A796" s="345" t="n">
        <v>778</v>
      </c>
      <c r="B796" s="396" t="n">
        <v>2886</v>
      </c>
      <c r="C796" s="383" t="s">
        <v>4715</v>
      </c>
      <c r="D796" s="384"/>
      <c r="E796" s="385" t="s">
        <v>4589</v>
      </c>
      <c r="F796" s="397" t="s">
        <v>4716</v>
      </c>
      <c r="G796" s="387" t="str">
        <f aca="false">HYPERLINK("http://www.gardenbulbs.ru/images/summer_CL/thumbnails/"&amp;C796&amp;".jpg","фото")</f>
        <v>фото</v>
      </c>
      <c r="H796" s="388"/>
      <c r="I796" s="400" t="s">
        <v>3999</v>
      </c>
      <c r="J796" s="235" t="s">
        <v>2656</v>
      </c>
      <c r="K796" s="399" t="s">
        <v>4717</v>
      </c>
      <c r="L796" s="390" t="n">
        <v>3</v>
      </c>
      <c r="M796" s="391" t="n">
        <v>195</v>
      </c>
      <c r="N796" s="392"/>
      <c r="O796" s="372" t="n">
        <f aca="false">IF(ISERROR(N796*M796),0,N796*M796)</f>
        <v>0</v>
      </c>
      <c r="P796" s="393" t="n">
        <v>4607109978641</v>
      </c>
      <c r="Q796" s="235"/>
      <c r="R796" s="375" t="n">
        <f aca="false">ROUND(M796/L796,2)</f>
        <v>65</v>
      </c>
      <c r="S796" s="394" t="s">
        <v>4715</v>
      </c>
      <c r="T796" s="395"/>
    </row>
    <row r="797" customFormat="false" ht="15.75" hidden="false" customHeight="false" outlineLevel="0" collapsed="false">
      <c r="A797" s="345" t="n">
        <v>779</v>
      </c>
      <c r="B797" s="396" t="n">
        <v>2649</v>
      </c>
      <c r="C797" s="383" t="s">
        <v>4718</v>
      </c>
      <c r="D797" s="384"/>
      <c r="E797" s="385" t="s">
        <v>4589</v>
      </c>
      <c r="F797" s="397" t="s">
        <v>4719</v>
      </c>
      <c r="G797" s="387" t="str">
        <f aca="false">HYPERLINK("http://www.gardenbulbs.ru/images/summer_CL/thumbnails/"&amp;C797&amp;".jpg","фото")</f>
        <v>фото</v>
      </c>
      <c r="H797" s="388"/>
      <c r="I797" s="398" t="s">
        <v>4720</v>
      </c>
      <c r="J797" s="235" t="s">
        <v>2478</v>
      </c>
      <c r="K797" s="399" t="s">
        <v>4591</v>
      </c>
      <c r="L797" s="390" t="n">
        <v>5</v>
      </c>
      <c r="M797" s="370" t="n">
        <v>169.2</v>
      </c>
      <c r="N797" s="392"/>
      <c r="O797" s="372" t="n">
        <f aca="false">IF(ISERROR(N797*M797),0,N797*M797)</f>
        <v>0</v>
      </c>
      <c r="P797" s="393" t="n">
        <v>4607109956311</v>
      </c>
      <c r="Q797" s="235"/>
      <c r="R797" s="375" t="n">
        <f aca="false">ROUND(M797/L797,2)</f>
        <v>33.84</v>
      </c>
      <c r="S797" s="394" t="s">
        <v>4718</v>
      </c>
      <c r="T797" s="395"/>
    </row>
    <row r="798" customFormat="false" ht="15.75" hidden="false" customHeight="false" outlineLevel="0" collapsed="false">
      <c r="A798" s="345" t="n">
        <v>780</v>
      </c>
      <c r="B798" s="396" t="n">
        <v>1307</v>
      </c>
      <c r="C798" s="383" t="s">
        <v>4721</v>
      </c>
      <c r="D798" s="384"/>
      <c r="E798" s="385" t="s">
        <v>4589</v>
      </c>
      <c r="F798" s="397" t="s">
        <v>4722</v>
      </c>
      <c r="G798" s="387" t="str">
        <f aca="false">HYPERLINK("http://www.gardenbulbs.ru/images/summer_CL/thumbnails/"&amp;C798&amp;".jpg","фото")</f>
        <v>фото</v>
      </c>
      <c r="H798" s="388"/>
      <c r="I798" s="398" t="s">
        <v>4723</v>
      </c>
      <c r="J798" s="235" t="s">
        <v>2589</v>
      </c>
      <c r="K798" s="399" t="s">
        <v>4591</v>
      </c>
      <c r="L798" s="390" t="n">
        <v>5</v>
      </c>
      <c r="M798" s="391" t="n">
        <v>158.9</v>
      </c>
      <c r="N798" s="392"/>
      <c r="O798" s="372" t="n">
        <f aca="false">IF(ISERROR(N798*M798),0,N798*M798)</f>
        <v>0</v>
      </c>
      <c r="P798" s="393" t="n">
        <v>4607109963265</v>
      </c>
      <c r="Q798" s="235"/>
      <c r="R798" s="375" t="n">
        <f aca="false">ROUND(M798/L798,2)</f>
        <v>31.78</v>
      </c>
      <c r="S798" s="394" t="s">
        <v>4721</v>
      </c>
      <c r="T798" s="395"/>
    </row>
    <row r="799" customFormat="false" ht="15.75" hidden="false" customHeight="false" outlineLevel="0" collapsed="false">
      <c r="A799" s="345" t="n">
        <v>781</v>
      </c>
      <c r="B799" s="396" t="n">
        <v>6638</v>
      </c>
      <c r="C799" s="383" t="s">
        <v>4724</v>
      </c>
      <c r="D799" s="384"/>
      <c r="E799" s="385" t="s">
        <v>4589</v>
      </c>
      <c r="F799" s="397" t="s">
        <v>4725</v>
      </c>
      <c r="G799" s="387" t="str">
        <f aca="false">HYPERLINK("http://www.gardenbulbs.ru/images/summer_CL/thumbnails/"&amp;C799&amp;".jpg","фото")</f>
        <v>фото</v>
      </c>
      <c r="H799" s="388"/>
      <c r="I799" s="398" t="s">
        <v>4726</v>
      </c>
      <c r="J799" s="235" t="s">
        <v>2478</v>
      </c>
      <c r="K799" s="399" t="s">
        <v>4591</v>
      </c>
      <c r="L799" s="390" t="n">
        <v>3</v>
      </c>
      <c r="M799" s="391" t="n">
        <v>114.5</v>
      </c>
      <c r="N799" s="392"/>
      <c r="O799" s="372" t="n">
        <f aca="false">IF(ISERROR(N799*M799),0,N799*M799)</f>
        <v>0</v>
      </c>
      <c r="P799" s="393" t="n">
        <v>4607109942826</v>
      </c>
      <c r="Q799" s="235"/>
      <c r="R799" s="375" t="n">
        <f aca="false">ROUND(M799/L799,2)</f>
        <v>38.17</v>
      </c>
      <c r="S799" s="394" t="s">
        <v>4727</v>
      </c>
      <c r="T799" s="395"/>
    </row>
    <row r="800" customFormat="false" ht="15.75" hidden="false" customHeight="false" outlineLevel="0" collapsed="false">
      <c r="A800" s="345" t="n">
        <v>782</v>
      </c>
      <c r="B800" s="396" t="n">
        <v>1308</v>
      </c>
      <c r="C800" s="383" t="s">
        <v>4728</v>
      </c>
      <c r="D800" s="384"/>
      <c r="E800" s="385" t="s">
        <v>4589</v>
      </c>
      <c r="F800" s="397" t="s">
        <v>4729</v>
      </c>
      <c r="G800" s="387" t="str">
        <f aca="false">HYPERLINK("http://www.gardenbulbs.ru/images/summer_CL/thumbnails/"&amp;C800&amp;".jpg","фото")</f>
        <v>фото</v>
      </c>
      <c r="H800" s="388"/>
      <c r="I800" s="398" t="s">
        <v>4730</v>
      </c>
      <c r="J800" s="235" t="s">
        <v>2589</v>
      </c>
      <c r="K800" s="399" t="s">
        <v>4591</v>
      </c>
      <c r="L800" s="390" t="n">
        <v>5</v>
      </c>
      <c r="M800" s="391" t="n">
        <v>153.7</v>
      </c>
      <c r="N800" s="392"/>
      <c r="O800" s="372" t="n">
        <f aca="false">IF(ISERROR(N800*M800),0,N800*M800)</f>
        <v>0</v>
      </c>
      <c r="P800" s="393" t="n">
        <v>4607109963289</v>
      </c>
      <c r="Q800" s="235"/>
      <c r="R800" s="375" t="n">
        <f aca="false">ROUND(M800/L800,2)</f>
        <v>30.74</v>
      </c>
      <c r="S800" s="394" t="s">
        <v>4728</v>
      </c>
      <c r="T800" s="395"/>
    </row>
    <row r="801" customFormat="false" ht="15.75" hidden="false" customHeight="false" outlineLevel="0" collapsed="false">
      <c r="A801" s="345" t="n">
        <v>783</v>
      </c>
      <c r="B801" s="396" t="n">
        <v>11771</v>
      </c>
      <c r="C801" s="383" t="s">
        <v>4731</v>
      </c>
      <c r="D801" s="384"/>
      <c r="E801" s="418" t="s">
        <v>4589</v>
      </c>
      <c r="F801" s="411" t="s">
        <v>4732</v>
      </c>
      <c r="G801" s="365" t="str">
        <f aca="false">HYPERLINK("http://www.gardenbulbs.ru/images/summer_CL/thumbnails/"&amp;C801&amp;".jpg","фото")</f>
        <v>фото</v>
      </c>
      <c r="H801" s="412"/>
      <c r="I801" s="419" t="s">
        <v>4733</v>
      </c>
      <c r="J801" s="367" t="s">
        <v>2589</v>
      </c>
      <c r="K801" s="513" t="s">
        <v>4591</v>
      </c>
      <c r="L801" s="390" t="n">
        <v>5</v>
      </c>
      <c r="M801" s="391" t="n">
        <v>153.7</v>
      </c>
      <c r="N801" s="392"/>
      <c r="O801" s="372" t="n">
        <f aca="false">IF(ISERROR(N801*M801),0,N801*M801)</f>
        <v>0</v>
      </c>
      <c r="P801" s="393" t="n">
        <v>4607109922880</v>
      </c>
      <c r="Q801" s="235" t="s">
        <v>226</v>
      </c>
      <c r="R801" s="375" t="n">
        <f aca="false">ROUND(M801/L801,2)</f>
        <v>30.74</v>
      </c>
      <c r="S801" s="394" t="s">
        <v>4731</v>
      </c>
      <c r="T801" s="395"/>
    </row>
    <row r="802" customFormat="false" ht="15.75" hidden="false" customHeight="false" outlineLevel="0" collapsed="false">
      <c r="A802" s="345" t="n">
        <v>784</v>
      </c>
      <c r="B802" s="396" t="n">
        <v>2351</v>
      </c>
      <c r="C802" s="383" t="s">
        <v>4734</v>
      </c>
      <c r="D802" s="384"/>
      <c r="E802" s="385" t="s">
        <v>4589</v>
      </c>
      <c r="F802" s="397" t="s">
        <v>4735</v>
      </c>
      <c r="G802" s="387" t="str">
        <f aca="false">HYPERLINK("http://www.gardenbulbs.ru/images/summer_CL/thumbnails/"&amp;C802&amp;".jpg","фото")</f>
        <v>фото</v>
      </c>
      <c r="H802" s="388"/>
      <c r="I802" s="398" t="s">
        <v>4736</v>
      </c>
      <c r="J802" s="235" t="s">
        <v>2589</v>
      </c>
      <c r="K802" s="399" t="s">
        <v>4591</v>
      </c>
      <c r="L802" s="390" t="n">
        <v>5</v>
      </c>
      <c r="M802" s="391" t="n">
        <v>153.7</v>
      </c>
      <c r="N802" s="392"/>
      <c r="O802" s="372" t="n">
        <f aca="false">IF(ISERROR(N802*M802),0,N802*M802)</f>
        <v>0</v>
      </c>
      <c r="P802" s="393" t="n">
        <v>4607109967119</v>
      </c>
      <c r="Q802" s="235"/>
      <c r="R802" s="375" t="n">
        <f aca="false">ROUND(M802/L802,2)</f>
        <v>30.74</v>
      </c>
      <c r="S802" s="394" t="s">
        <v>4734</v>
      </c>
      <c r="T802" s="395"/>
    </row>
    <row r="803" customFormat="false" ht="15.75" hidden="false" customHeight="false" outlineLevel="0" collapsed="false">
      <c r="A803" s="345" t="n">
        <v>785</v>
      </c>
      <c r="B803" s="396" t="n">
        <v>2888</v>
      </c>
      <c r="C803" s="383" t="s">
        <v>4737</v>
      </c>
      <c r="D803" s="384"/>
      <c r="E803" s="385" t="s">
        <v>4589</v>
      </c>
      <c r="F803" s="397" t="s">
        <v>4738</v>
      </c>
      <c r="G803" s="387" t="str">
        <f aca="false">HYPERLINK("http://www.gardenbulbs.ru/images/summer_CL/thumbnails/"&amp;C803&amp;".jpg","фото")</f>
        <v>фото</v>
      </c>
      <c r="H803" s="387"/>
      <c r="I803" s="398" t="s">
        <v>2669</v>
      </c>
      <c r="J803" s="235" t="s">
        <v>2589</v>
      </c>
      <c r="K803" s="399" t="s">
        <v>4591</v>
      </c>
      <c r="L803" s="390" t="n">
        <v>5</v>
      </c>
      <c r="M803" s="391" t="n">
        <v>138.3</v>
      </c>
      <c r="N803" s="392"/>
      <c r="O803" s="372" t="n">
        <f aca="false">IF(ISERROR(N803*M803),0,N803*M803)</f>
        <v>0</v>
      </c>
      <c r="P803" s="393" t="n">
        <v>4607109978658</v>
      </c>
      <c r="Q803" s="235"/>
      <c r="R803" s="375" t="n">
        <f aca="false">ROUND(M803/L803,2)</f>
        <v>27.66</v>
      </c>
      <c r="S803" s="394" t="s">
        <v>4737</v>
      </c>
      <c r="T803" s="395"/>
    </row>
    <row r="804" customFormat="false" ht="15.75" hidden="false" customHeight="false" outlineLevel="0" collapsed="false">
      <c r="A804" s="345" t="n">
        <v>786</v>
      </c>
      <c r="B804" s="396" t="n">
        <v>2594</v>
      </c>
      <c r="C804" s="383" t="s">
        <v>4739</v>
      </c>
      <c r="D804" s="384"/>
      <c r="E804" s="385" t="s">
        <v>4589</v>
      </c>
      <c r="F804" s="397" t="s">
        <v>4740</v>
      </c>
      <c r="G804" s="387" t="str">
        <f aca="false">HYPERLINK("http://www.gardenbulbs.ru/images/summer_CL/thumbnails/"&amp;C804&amp;".jpg","фото")</f>
        <v>фото</v>
      </c>
      <c r="H804" s="388"/>
      <c r="I804" s="398" t="s">
        <v>4741</v>
      </c>
      <c r="J804" s="235" t="s">
        <v>2589</v>
      </c>
      <c r="K804" s="399" t="s">
        <v>4591</v>
      </c>
      <c r="L804" s="390" t="n">
        <v>3</v>
      </c>
      <c r="M804" s="391" t="n">
        <v>130</v>
      </c>
      <c r="N804" s="392"/>
      <c r="O804" s="372" t="n">
        <f aca="false">IF(ISERROR(N804*M804),0,N804*M804)</f>
        <v>0</v>
      </c>
      <c r="P804" s="393" t="n">
        <v>4607109970041</v>
      </c>
      <c r="Q804" s="235"/>
      <c r="R804" s="375" t="n">
        <f aca="false">ROUND(M804/L804,2)</f>
        <v>43.33</v>
      </c>
      <c r="S804" s="394" t="s">
        <v>4739</v>
      </c>
      <c r="T804" s="395"/>
    </row>
    <row r="805" customFormat="false" ht="15.75" hidden="false" customHeight="false" outlineLevel="0" collapsed="false">
      <c r="A805" s="345" t="n">
        <v>787</v>
      </c>
      <c r="B805" s="396" t="n">
        <v>6639</v>
      </c>
      <c r="C805" s="383" t="s">
        <v>4742</v>
      </c>
      <c r="D805" s="384"/>
      <c r="E805" s="385" t="s">
        <v>4589</v>
      </c>
      <c r="F805" s="397" t="s">
        <v>4743</v>
      </c>
      <c r="G805" s="387" t="str">
        <f aca="false">HYPERLINK("http://www.gardenbulbs.ru/images/summer_CL/thumbnails/"&amp;C805&amp;".jpg","фото")</f>
        <v>фото</v>
      </c>
      <c r="H805" s="388"/>
      <c r="I805" s="398" t="s">
        <v>4744</v>
      </c>
      <c r="J805" s="235" t="s">
        <v>2656</v>
      </c>
      <c r="K805" s="399" t="s">
        <v>4591</v>
      </c>
      <c r="L805" s="390" t="n">
        <v>3</v>
      </c>
      <c r="M805" s="370" t="n">
        <v>102.2</v>
      </c>
      <c r="N805" s="392"/>
      <c r="O805" s="372" t="n">
        <f aca="false">IF(ISERROR(N805*M805),0,N805*M805)</f>
        <v>0</v>
      </c>
      <c r="P805" s="393" t="n">
        <v>4607109942833</v>
      </c>
      <c r="Q805" s="235"/>
      <c r="R805" s="375" t="n">
        <f aca="false">ROUND(M805/L805,2)</f>
        <v>34.07</v>
      </c>
      <c r="S805" s="394" t="s">
        <v>4742</v>
      </c>
      <c r="T805" s="395"/>
    </row>
    <row r="806" customFormat="false" ht="15.75" hidden="false" customHeight="false" outlineLevel="0" collapsed="false">
      <c r="A806" s="345" t="n">
        <v>788</v>
      </c>
      <c r="B806" s="396" t="n">
        <v>3412</v>
      </c>
      <c r="C806" s="383" t="s">
        <v>4745</v>
      </c>
      <c r="D806" s="384"/>
      <c r="E806" s="418" t="s">
        <v>4589</v>
      </c>
      <c r="F806" s="411" t="s">
        <v>4746</v>
      </c>
      <c r="G806" s="365" t="str">
        <f aca="false">HYPERLINK("http://www.gardenbulbs.ru/images/summer_CL/thumbnails/"&amp;C806&amp;".jpg","фото")</f>
        <v>фото</v>
      </c>
      <c r="H806" s="412"/>
      <c r="I806" s="419" t="s">
        <v>4747</v>
      </c>
      <c r="J806" s="367" t="s">
        <v>2656</v>
      </c>
      <c r="K806" s="513" t="s">
        <v>4591</v>
      </c>
      <c r="L806" s="390" t="n">
        <v>3</v>
      </c>
      <c r="M806" s="391" t="n">
        <v>114.5</v>
      </c>
      <c r="N806" s="392"/>
      <c r="O806" s="372" t="n">
        <f aca="false">IF(ISERROR(N806*M806),0,N806*M806)</f>
        <v>0</v>
      </c>
      <c r="P806" s="393" t="n">
        <v>4607109951613</v>
      </c>
      <c r="Q806" s="235" t="s">
        <v>226</v>
      </c>
      <c r="R806" s="375" t="n">
        <f aca="false">ROUND(M806/L806,2)</f>
        <v>38.17</v>
      </c>
      <c r="S806" s="394" t="s">
        <v>4745</v>
      </c>
      <c r="T806" s="395"/>
    </row>
    <row r="807" customFormat="false" ht="15.75" hidden="false" customHeight="false" outlineLevel="0" collapsed="false">
      <c r="A807" s="345" t="n">
        <v>789</v>
      </c>
      <c r="B807" s="396" t="n">
        <v>6480</v>
      </c>
      <c r="C807" s="383" t="s">
        <v>4748</v>
      </c>
      <c r="D807" s="384"/>
      <c r="E807" s="385" t="s">
        <v>4589</v>
      </c>
      <c r="F807" s="397" t="s">
        <v>4749</v>
      </c>
      <c r="G807" s="387" t="str">
        <f aca="false">HYPERLINK("http://www.gardenbulbs.ru/images/summer_CL/thumbnails/"&amp;C807&amp;".jpg","фото")</f>
        <v>фото</v>
      </c>
      <c r="H807" s="388"/>
      <c r="I807" s="398" t="s">
        <v>4750</v>
      </c>
      <c r="J807" s="235" t="s">
        <v>2656</v>
      </c>
      <c r="K807" s="399" t="s">
        <v>4591</v>
      </c>
      <c r="L807" s="390" t="n">
        <v>5</v>
      </c>
      <c r="M807" s="391" t="n">
        <v>158.9</v>
      </c>
      <c r="N807" s="392"/>
      <c r="O807" s="372" t="n">
        <f aca="false">IF(ISERROR(N807*M807),0,N807*M807)</f>
        <v>0</v>
      </c>
      <c r="P807" s="393" t="n">
        <v>4607109930809</v>
      </c>
      <c r="Q807" s="235"/>
      <c r="R807" s="375" t="n">
        <f aca="false">ROUND(M807/L807,2)</f>
        <v>31.78</v>
      </c>
      <c r="S807" s="394" t="s">
        <v>4748</v>
      </c>
      <c r="T807" s="395"/>
    </row>
    <row r="808" customFormat="false" ht="63.75" hidden="false" customHeight="false" outlineLevel="0" collapsed="false">
      <c r="A808" s="345" t="n">
        <v>790</v>
      </c>
      <c r="B808" s="396" t="n">
        <v>5823</v>
      </c>
      <c r="C808" s="383" t="s">
        <v>4751</v>
      </c>
      <c r="D808" s="384" t="s">
        <v>4752</v>
      </c>
      <c r="E808" s="385" t="s">
        <v>4589</v>
      </c>
      <c r="F808" s="397" t="s">
        <v>4753</v>
      </c>
      <c r="G808" s="387" t="str">
        <f aca="false">HYPERLINK("http://www.gardenbulbs.ru/images/summer_CL/thumbnails/"&amp;C808&amp;".jpg","фото")</f>
        <v>фото</v>
      </c>
      <c r="H808" s="387" t="str">
        <f aca="false">HYPERLINK("http://www.gardenbulbs.ru/images/summer_CL/thumbnails/"&amp;D808&amp;".jpg","фото")</f>
        <v>фото</v>
      </c>
      <c r="I808" s="421" t="s">
        <v>4754</v>
      </c>
      <c r="J808" s="235" t="s">
        <v>2656</v>
      </c>
      <c r="K808" s="399" t="s">
        <v>4591</v>
      </c>
      <c r="L808" s="390" t="n">
        <v>5</v>
      </c>
      <c r="M808" s="391" t="n">
        <v>158.9</v>
      </c>
      <c r="N808" s="392"/>
      <c r="O808" s="372" t="n">
        <f aca="false">IF(ISERROR(N808*M808),0,N808*M808)</f>
        <v>0</v>
      </c>
      <c r="P808" s="393" t="n">
        <v>4607109934975</v>
      </c>
      <c r="Q808" s="235"/>
      <c r="R808" s="375" t="n">
        <f aca="false">ROUND(M808/L808,2)</f>
        <v>31.78</v>
      </c>
      <c r="S808" s="394" t="s">
        <v>4755</v>
      </c>
      <c r="T808" s="395"/>
    </row>
    <row r="809" customFormat="false" ht="29.25" hidden="false" customHeight="true" outlineLevel="0" collapsed="false">
      <c r="A809" s="345" t="n">
        <v>791</v>
      </c>
      <c r="B809" s="396" t="n">
        <v>1309</v>
      </c>
      <c r="C809" s="383" t="s">
        <v>4756</v>
      </c>
      <c r="D809" s="384"/>
      <c r="E809" s="401" t="s">
        <v>4589</v>
      </c>
      <c r="F809" s="386" t="s">
        <v>4757</v>
      </c>
      <c r="G809" s="387" t="str">
        <f aca="false">HYPERLINK("http://www.gardenbulbs.ru/images/summer_CL/thumbnails/"&amp;C809&amp;".jpg","фото")</f>
        <v>фото</v>
      </c>
      <c r="H809" s="388"/>
      <c r="I809" s="422" t="s">
        <v>4758</v>
      </c>
      <c r="J809" s="235" t="s">
        <v>2589</v>
      </c>
      <c r="K809" s="408" t="s">
        <v>4591</v>
      </c>
      <c r="L809" s="390" t="n">
        <v>5</v>
      </c>
      <c r="M809" s="391" t="n">
        <v>158.9</v>
      </c>
      <c r="N809" s="392"/>
      <c r="O809" s="372" t="n">
        <f aca="false">IF(ISERROR(N809*M809),0,N809*M809)</f>
        <v>0</v>
      </c>
      <c r="P809" s="393" t="n">
        <v>4607109963388</v>
      </c>
      <c r="Q809" s="235"/>
      <c r="R809" s="375" t="n">
        <f aca="false">ROUND(M809/L809,2)</f>
        <v>31.78</v>
      </c>
      <c r="S809" s="394" t="s">
        <v>4756</v>
      </c>
      <c r="T809" s="395"/>
    </row>
    <row r="810" customFormat="false" ht="25.5" hidden="false" customHeight="false" outlineLevel="0" collapsed="false">
      <c r="A810" s="345" t="n">
        <v>792</v>
      </c>
      <c r="B810" s="396" t="n">
        <v>1310</v>
      </c>
      <c r="C810" s="383" t="s">
        <v>4759</v>
      </c>
      <c r="D810" s="384"/>
      <c r="E810" s="385" t="s">
        <v>4589</v>
      </c>
      <c r="F810" s="386" t="s">
        <v>4760</v>
      </c>
      <c r="G810" s="387" t="str">
        <f aca="false">HYPERLINK("http://www.gardenbulbs.ru/images/summer_CL/thumbnails/"&amp;C810&amp;".jpg","фото")</f>
        <v>фото</v>
      </c>
      <c r="H810" s="388"/>
      <c r="I810" s="398" t="s">
        <v>4761</v>
      </c>
      <c r="J810" s="235" t="s">
        <v>2589</v>
      </c>
      <c r="K810" s="399" t="s">
        <v>4591</v>
      </c>
      <c r="L810" s="390" t="n">
        <v>5</v>
      </c>
      <c r="M810" s="391" t="n">
        <v>158.9</v>
      </c>
      <c r="N810" s="392"/>
      <c r="O810" s="372" t="n">
        <f aca="false">IF(ISERROR(N810*M810),0,N810*M810)</f>
        <v>0</v>
      </c>
      <c r="P810" s="393" t="n">
        <v>4607109963395</v>
      </c>
      <c r="Q810" s="235"/>
      <c r="R810" s="375" t="n">
        <f aca="false">ROUND(M810/L810,2)</f>
        <v>31.78</v>
      </c>
      <c r="S810" s="394" t="s">
        <v>4759</v>
      </c>
      <c r="T810" s="395"/>
    </row>
    <row r="811" customFormat="false" ht="15.75" hidden="false" customHeight="false" outlineLevel="0" collapsed="false">
      <c r="A811" s="345" t="n">
        <v>793</v>
      </c>
      <c r="B811" s="396" t="n">
        <v>2589</v>
      </c>
      <c r="C811" s="383" t="s">
        <v>4762</v>
      </c>
      <c r="D811" s="384"/>
      <c r="E811" s="385" t="s">
        <v>4589</v>
      </c>
      <c r="F811" s="397" t="s">
        <v>4763</v>
      </c>
      <c r="G811" s="387" t="str">
        <f aca="false">HYPERLINK("http://www.gardenbulbs.ru/images/summer_CL/thumbnails/"&amp;C811&amp;".jpg","фото")</f>
        <v>фото</v>
      </c>
      <c r="H811" s="388"/>
      <c r="I811" s="398" t="s">
        <v>4764</v>
      </c>
      <c r="J811" s="235" t="s">
        <v>2589</v>
      </c>
      <c r="K811" s="399" t="s">
        <v>4591</v>
      </c>
      <c r="L811" s="390" t="n">
        <v>5</v>
      </c>
      <c r="M811" s="391" t="n">
        <v>158.9</v>
      </c>
      <c r="N811" s="392"/>
      <c r="O811" s="372" t="n">
        <f aca="false">IF(ISERROR(N811*M811),0,N811*M811)</f>
        <v>0</v>
      </c>
      <c r="P811" s="393" t="n">
        <v>4607109970058</v>
      </c>
      <c r="Q811" s="235"/>
      <c r="R811" s="375" t="n">
        <f aca="false">ROUND(M811/L811,2)</f>
        <v>31.78</v>
      </c>
      <c r="S811" s="394" t="s">
        <v>4762</v>
      </c>
      <c r="T811" s="395"/>
    </row>
    <row r="812" customFormat="false" ht="15.75" hidden="false" customHeight="false" outlineLevel="0" collapsed="false">
      <c r="A812" s="345" t="n">
        <v>794</v>
      </c>
      <c r="B812" s="396" t="n">
        <v>2595</v>
      </c>
      <c r="C812" s="383" t="s">
        <v>4765</v>
      </c>
      <c r="D812" s="384"/>
      <c r="E812" s="385" t="s">
        <v>4589</v>
      </c>
      <c r="F812" s="397" t="s">
        <v>4766</v>
      </c>
      <c r="G812" s="387" t="str">
        <f aca="false">HYPERLINK("http://www.gardenbulbs.ru/images/summer_CL/thumbnails/"&amp;C812&amp;".jpg","фото")</f>
        <v>фото</v>
      </c>
      <c r="H812" s="388"/>
      <c r="I812" s="398" t="s">
        <v>390</v>
      </c>
      <c r="J812" s="235" t="s">
        <v>2589</v>
      </c>
      <c r="K812" s="399" t="s">
        <v>4591</v>
      </c>
      <c r="L812" s="390" t="n">
        <v>5</v>
      </c>
      <c r="M812" s="391" t="n">
        <v>158.9</v>
      </c>
      <c r="N812" s="392"/>
      <c r="O812" s="372" t="n">
        <f aca="false">IF(ISERROR(N812*M812),0,N812*M812)</f>
        <v>0</v>
      </c>
      <c r="P812" s="393" t="n">
        <v>4607109970065</v>
      </c>
      <c r="Q812" s="235"/>
      <c r="R812" s="375" t="n">
        <f aca="false">ROUND(M812/L812,2)</f>
        <v>31.78</v>
      </c>
      <c r="S812" s="394" t="s">
        <v>4765</v>
      </c>
      <c r="T812" s="395"/>
    </row>
    <row r="813" customFormat="false" ht="15.75" hidden="false" customHeight="false" outlineLevel="0" collapsed="false">
      <c r="A813" s="345" t="n">
        <v>795</v>
      </c>
      <c r="B813" s="396" t="n">
        <v>1312</v>
      </c>
      <c r="C813" s="383" t="s">
        <v>4767</v>
      </c>
      <c r="D813" s="384"/>
      <c r="E813" s="385" t="s">
        <v>4589</v>
      </c>
      <c r="F813" s="386" t="s">
        <v>4768</v>
      </c>
      <c r="G813" s="387" t="str">
        <f aca="false">HYPERLINK("http://www.gardenbulbs.ru/images/summer_CL/thumbnails/"&amp;C813&amp;".jpg","фото")</f>
        <v>фото</v>
      </c>
      <c r="H813" s="388"/>
      <c r="I813" s="398" t="s">
        <v>4769</v>
      </c>
      <c r="J813" s="235" t="s">
        <v>2589</v>
      </c>
      <c r="K813" s="399" t="s">
        <v>4591</v>
      </c>
      <c r="L813" s="390" t="n">
        <v>5</v>
      </c>
      <c r="M813" s="391" t="n">
        <v>158.9</v>
      </c>
      <c r="N813" s="392"/>
      <c r="O813" s="372" t="n">
        <f aca="false">IF(ISERROR(N813*M813),0,N813*M813)</f>
        <v>0</v>
      </c>
      <c r="P813" s="393" t="n">
        <v>4607109963470</v>
      </c>
      <c r="Q813" s="235"/>
      <c r="R813" s="375" t="n">
        <f aca="false">ROUND(M813/L813,2)</f>
        <v>31.78</v>
      </c>
      <c r="S813" s="394" t="s">
        <v>4767</v>
      </c>
      <c r="T813" s="395"/>
    </row>
    <row r="814" customFormat="false" ht="15.75" hidden="false" customHeight="false" outlineLevel="0" collapsed="false">
      <c r="A814" s="345" t="n">
        <v>796</v>
      </c>
      <c r="B814" s="396" t="n">
        <v>2647</v>
      </c>
      <c r="C814" s="383" t="s">
        <v>4770</v>
      </c>
      <c r="D814" s="384"/>
      <c r="E814" s="385" t="s">
        <v>4589</v>
      </c>
      <c r="F814" s="397" t="s">
        <v>4771</v>
      </c>
      <c r="G814" s="387" t="str">
        <f aca="false">HYPERLINK("http://www.gardenbulbs.ru/images/summer_CL/thumbnails/"&amp;C814&amp;".jpg","фото")</f>
        <v>фото</v>
      </c>
      <c r="H814" s="388"/>
      <c r="I814" s="398" t="s">
        <v>4772</v>
      </c>
      <c r="J814" s="235" t="s">
        <v>2478</v>
      </c>
      <c r="K814" s="399" t="s">
        <v>4591</v>
      </c>
      <c r="L814" s="390" t="n">
        <v>5</v>
      </c>
      <c r="M814" s="391" t="n">
        <v>133.1</v>
      </c>
      <c r="N814" s="392"/>
      <c r="O814" s="372" t="n">
        <f aca="false">IF(ISERROR(N814*M814),0,N814*M814)</f>
        <v>0</v>
      </c>
      <c r="P814" s="393" t="n">
        <v>4607109956274</v>
      </c>
      <c r="Q814" s="235"/>
      <c r="R814" s="375" t="n">
        <f aca="false">ROUND(M814/L814,2)</f>
        <v>26.62</v>
      </c>
      <c r="S814" s="394" t="s">
        <v>4770</v>
      </c>
      <c r="T814" s="395"/>
    </row>
    <row r="815" customFormat="false" ht="15.75" hidden="false" customHeight="false" outlineLevel="0" collapsed="false">
      <c r="A815" s="345" t="n">
        <v>797</v>
      </c>
      <c r="B815" s="431" t="n">
        <v>6641</v>
      </c>
      <c r="C815" s="432" t="s">
        <v>4773</v>
      </c>
      <c r="D815" s="433"/>
      <c r="E815" s="434" t="s">
        <v>4589</v>
      </c>
      <c r="F815" s="465" t="s">
        <v>4774</v>
      </c>
      <c r="G815" s="436" t="str">
        <f aca="false">HYPERLINK("http://www.gardenbulbs.ru/images/summer_CL/thumbnails/"&amp;C815&amp;".jpg","фото")</f>
        <v>фото</v>
      </c>
      <c r="H815" s="437"/>
      <c r="I815" s="462" t="s">
        <v>4775</v>
      </c>
      <c r="J815" s="439" t="s">
        <v>2656</v>
      </c>
      <c r="K815" s="517" t="s">
        <v>4591</v>
      </c>
      <c r="L815" s="441" t="n">
        <v>5</v>
      </c>
      <c r="M815" s="391" t="n">
        <v>158.9</v>
      </c>
      <c r="N815" s="442"/>
      <c r="O815" s="372" t="n">
        <f aca="false">IF(ISERROR(N815*M815),0,N815*M815)</f>
        <v>0</v>
      </c>
      <c r="P815" s="443" t="n">
        <v>4607109942857</v>
      </c>
      <c r="Q815" s="439"/>
      <c r="R815" s="375" t="n">
        <f aca="false">ROUND(M815/L815,2)</f>
        <v>31.78</v>
      </c>
      <c r="S815" s="444" t="s">
        <v>4773</v>
      </c>
      <c r="T815" s="445"/>
    </row>
    <row r="816" customFormat="false" ht="18" hidden="false" customHeight="true" outlineLevel="0" collapsed="false">
      <c r="A816" s="345" t="n">
        <v>798</v>
      </c>
      <c r="B816" s="508"/>
      <c r="C816" s="509"/>
      <c r="D816" s="509"/>
      <c r="E816" s="448" t="s">
        <v>4776</v>
      </c>
      <c r="F816" s="469"/>
      <c r="G816" s="469"/>
      <c r="H816" s="469"/>
      <c r="I816" s="469"/>
      <c r="J816" s="469"/>
      <c r="K816" s="469"/>
      <c r="L816" s="469"/>
      <c r="M816" s="450"/>
      <c r="N816" s="469"/>
      <c r="O816" s="469"/>
      <c r="P816" s="469"/>
      <c r="Q816" s="469"/>
      <c r="R816" s="469"/>
      <c r="S816" s="469"/>
      <c r="T816" s="470"/>
    </row>
    <row r="817" customFormat="false" ht="15.75" hidden="false" customHeight="false" outlineLevel="0" collapsed="false">
      <c r="A817" s="345" t="n">
        <v>799</v>
      </c>
      <c r="B817" s="359" t="n">
        <v>1313</v>
      </c>
      <c r="C817" s="360" t="s">
        <v>4615</v>
      </c>
      <c r="D817" s="361"/>
      <c r="E817" s="452" t="s">
        <v>4589</v>
      </c>
      <c r="F817" s="516" t="s">
        <v>4777</v>
      </c>
      <c r="G817" s="380" t="str">
        <f aca="false">HYPERLINK("http://www.gardenbulbs.ru/images/summer_CL/thumbnails/"&amp;C817&amp;".jpg","фото")</f>
        <v>фото</v>
      </c>
      <c r="H817" s="453"/>
      <c r="I817" s="454" t="s">
        <v>3198</v>
      </c>
      <c r="J817" s="374" t="s">
        <v>2478</v>
      </c>
      <c r="K817" s="511" t="s">
        <v>4778</v>
      </c>
      <c r="L817" s="456" t="n">
        <v>3</v>
      </c>
      <c r="M817" s="391" t="n">
        <v>139.3</v>
      </c>
      <c r="N817" s="371"/>
      <c r="O817" s="372" t="n">
        <f aca="false">IF(ISERROR(N817*M817),0,N817*M817)</f>
        <v>0</v>
      </c>
      <c r="P817" s="373" t="n">
        <v>4607109963524</v>
      </c>
      <c r="Q817" s="374"/>
      <c r="R817" s="375" t="n">
        <f aca="false">ROUND(M817/L817,2)</f>
        <v>46.43</v>
      </c>
      <c r="S817" s="376" t="s">
        <v>4779</v>
      </c>
      <c r="T817" s="377"/>
    </row>
    <row r="818" customFormat="false" ht="25.5" hidden="false" customHeight="false" outlineLevel="0" collapsed="false">
      <c r="A818" s="345" t="n">
        <v>800</v>
      </c>
      <c r="B818" s="396" t="n">
        <v>1315</v>
      </c>
      <c r="C818" s="383" t="s">
        <v>4780</v>
      </c>
      <c r="D818" s="384"/>
      <c r="E818" s="385" t="s">
        <v>4589</v>
      </c>
      <c r="F818" s="386" t="s">
        <v>4781</v>
      </c>
      <c r="G818" s="387" t="str">
        <f aca="false">HYPERLINK("http://www.gardenbulbs.ru/images/summer_CL/thumbnails/"&amp;C818&amp;".jpg","фото")</f>
        <v>фото</v>
      </c>
      <c r="H818" s="388"/>
      <c r="I818" s="398" t="s">
        <v>2822</v>
      </c>
      <c r="J818" s="235" t="s">
        <v>2589</v>
      </c>
      <c r="K818" s="399" t="s">
        <v>4778</v>
      </c>
      <c r="L818" s="390" t="n">
        <v>3</v>
      </c>
      <c r="M818" s="391" t="n">
        <v>148.6</v>
      </c>
      <c r="N818" s="392"/>
      <c r="O818" s="372" t="n">
        <f aca="false">IF(ISERROR(N818*M818),0,N818*M818)</f>
        <v>0</v>
      </c>
      <c r="P818" s="393" t="n">
        <v>4607109963548</v>
      </c>
      <c r="Q818" s="235"/>
      <c r="R818" s="375" t="n">
        <f aca="false">ROUND(M818/L818,2)</f>
        <v>49.53</v>
      </c>
      <c r="S818" s="394" t="s">
        <v>4782</v>
      </c>
      <c r="T818" s="395"/>
    </row>
    <row r="819" customFormat="false" ht="15.75" hidden="false" customHeight="false" outlineLevel="0" collapsed="false">
      <c r="A819" s="345" t="n">
        <v>801</v>
      </c>
      <c r="B819" s="396" t="n">
        <v>1316</v>
      </c>
      <c r="C819" s="383" t="s">
        <v>4691</v>
      </c>
      <c r="D819" s="384"/>
      <c r="E819" s="385" t="s">
        <v>4589</v>
      </c>
      <c r="F819" s="397" t="s">
        <v>4783</v>
      </c>
      <c r="G819" s="387" t="str">
        <f aca="false">HYPERLINK("http://www.gardenbulbs.ru/images/summer_CL/thumbnails/"&amp;C819&amp;".jpg","фото")</f>
        <v>фото</v>
      </c>
      <c r="H819" s="388"/>
      <c r="I819" s="398" t="s">
        <v>462</v>
      </c>
      <c r="J819" s="235" t="s">
        <v>2589</v>
      </c>
      <c r="K819" s="399" t="s">
        <v>4778</v>
      </c>
      <c r="L819" s="390" t="n">
        <v>3</v>
      </c>
      <c r="M819" s="391" t="n">
        <v>157.9</v>
      </c>
      <c r="N819" s="392"/>
      <c r="O819" s="372" t="n">
        <f aca="false">IF(ISERROR(N819*M819),0,N819*M819)</f>
        <v>0</v>
      </c>
      <c r="P819" s="393" t="n">
        <v>4607109963555</v>
      </c>
      <c r="Q819" s="235"/>
      <c r="R819" s="375" t="n">
        <f aca="false">ROUND(M819/L819,2)</f>
        <v>52.63</v>
      </c>
      <c r="S819" s="394" t="s">
        <v>4784</v>
      </c>
      <c r="T819" s="395"/>
    </row>
    <row r="820" customFormat="false" ht="15.75" hidden="false" customHeight="false" outlineLevel="0" collapsed="false">
      <c r="A820" s="345" t="n">
        <v>802</v>
      </c>
      <c r="B820" s="396" t="n">
        <v>1317</v>
      </c>
      <c r="C820" s="383" t="s">
        <v>4696</v>
      </c>
      <c r="D820" s="384"/>
      <c r="E820" s="385" t="s">
        <v>4589</v>
      </c>
      <c r="F820" s="397" t="s">
        <v>4785</v>
      </c>
      <c r="G820" s="387" t="str">
        <f aca="false">HYPERLINK("http://www.gardenbulbs.ru/images/summer_CL/thumbnails/"&amp;C820&amp;".jpg","фото")</f>
        <v>фото</v>
      </c>
      <c r="H820" s="388"/>
      <c r="I820" s="398" t="s">
        <v>246</v>
      </c>
      <c r="J820" s="235" t="s">
        <v>2589</v>
      </c>
      <c r="K820" s="399" t="s">
        <v>4778</v>
      </c>
      <c r="L820" s="390" t="n">
        <v>3</v>
      </c>
      <c r="M820" s="391" t="n">
        <v>157.9</v>
      </c>
      <c r="N820" s="392"/>
      <c r="O820" s="372" t="n">
        <f aca="false">IF(ISERROR(N820*M820),0,N820*M820)</f>
        <v>0</v>
      </c>
      <c r="P820" s="393" t="n">
        <v>4607109963562</v>
      </c>
      <c r="Q820" s="235"/>
      <c r="R820" s="375" t="n">
        <f aca="false">ROUND(M820/L820,2)</f>
        <v>52.63</v>
      </c>
      <c r="S820" s="394" t="s">
        <v>4786</v>
      </c>
      <c r="T820" s="395"/>
    </row>
    <row r="821" customFormat="false" ht="15.75" hidden="false" customHeight="false" outlineLevel="0" collapsed="false">
      <c r="A821" s="345" t="n">
        <v>803</v>
      </c>
      <c r="B821" s="518" t="n">
        <v>1322</v>
      </c>
      <c r="C821" s="432" t="s">
        <v>4767</v>
      </c>
      <c r="D821" s="433"/>
      <c r="E821" s="434" t="s">
        <v>4589</v>
      </c>
      <c r="F821" s="435" t="s">
        <v>4787</v>
      </c>
      <c r="G821" s="436" t="str">
        <f aca="false">HYPERLINK("http://www.gardenbulbs.ru/images/summer_CL/thumbnails/"&amp;C821&amp;".jpg","фото")</f>
        <v>фото</v>
      </c>
      <c r="H821" s="437"/>
      <c r="I821" s="462" t="s">
        <v>4769</v>
      </c>
      <c r="J821" s="439" t="s">
        <v>2589</v>
      </c>
      <c r="K821" s="517" t="s">
        <v>4778</v>
      </c>
      <c r="L821" s="441" t="n">
        <v>3</v>
      </c>
      <c r="M821" s="391" t="n">
        <v>164</v>
      </c>
      <c r="N821" s="442"/>
      <c r="O821" s="372" t="n">
        <f aca="false">IF(ISERROR(N821*M821),0,N821*M821)</f>
        <v>0</v>
      </c>
      <c r="P821" s="443" t="n">
        <v>4607109963616</v>
      </c>
      <c r="Q821" s="439"/>
      <c r="R821" s="375" t="n">
        <f aca="false">ROUND(M821/L821,2)</f>
        <v>54.67</v>
      </c>
      <c r="S821" s="444" t="s">
        <v>4788</v>
      </c>
      <c r="T821" s="445"/>
    </row>
    <row r="822" customFormat="false" ht="18" hidden="false" customHeight="true" outlineLevel="0" collapsed="false">
      <c r="A822" s="345" t="n">
        <v>804</v>
      </c>
      <c r="B822" s="508"/>
      <c r="C822" s="509"/>
      <c r="D822" s="509"/>
      <c r="E822" s="448" t="s">
        <v>4789</v>
      </c>
      <c r="F822" s="469"/>
      <c r="G822" s="469"/>
      <c r="H822" s="469"/>
      <c r="I822" s="469"/>
      <c r="J822" s="469"/>
      <c r="K822" s="469"/>
      <c r="L822" s="469"/>
      <c r="M822" s="450"/>
      <c r="N822" s="469"/>
      <c r="O822" s="469"/>
      <c r="P822" s="469"/>
      <c r="Q822" s="469"/>
      <c r="R822" s="469"/>
      <c r="S822" s="469"/>
      <c r="T822" s="470"/>
    </row>
    <row r="823" customFormat="false" ht="15.75" hidden="false" customHeight="false" outlineLevel="0" collapsed="false">
      <c r="A823" s="345" t="n">
        <v>805</v>
      </c>
      <c r="B823" s="359" t="n">
        <v>2891</v>
      </c>
      <c r="C823" s="360" t="s">
        <v>4790</v>
      </c>
      <c r="D823" s="361"/>
      <c r="E823" s="452" t="s">
        <v>4589</v>
      </c>
      <c r="F823" s="516" t="s">
        <v>4791</v>
      </c>
      <c r="G823" s="380" t="str">
        <f aca="false">HYPERLINK("http://www.gardenbulbs.ru/images/summer_CL/thumbnails/"&amp;C823&amp;".jpg","фото")</f>
        <v>фото</v>
      </c>
      <c r="H823" s="453"/>
      <c r="I823" s="454" t="s">
        <v>4792</v>
      </c>
      <c r="J823" s="374" t="s">
        <v>2656</v>
      </c>
      <c r="K823" s="511" t="s">
        <v>1830</v>
      </c>
      <c r="L823" s="456" t="n">
        <v>5</v>
      </c>
      <c r="M823" s="391" t="n">
        <v>164</v>
      </c>
      <c r="N823" s="371"/>
      <c r="O823" s="372" t="n">
        <f aca="false">IF(ISERROR(N823*M823),0,N823*M823)</f>
        <v>0</v>
      </c>
      <c r="P823" s="373" t="n">
        <v>4607109984772</v>
      </c>
      <c r="Q823" s="374"/>
      <c r="R823" s="375" t="n">
        <f aca="false">ROUND(M823/L823,2)</f>
        <v>32.8</v>
      </c>
      <c r="S823" s="376" t="s">
        <v>4790</v>
      </c>
      <c r="T823" s="377" t="s">
        <v>4793</v>
      </c>
    </row>
    <row r="824" customFormat="false" ht="15.75" hidden="false" customHeight="false" outlineLevel="0" collapsed="false">
      <c r="A824" s="345" t="n">
        <v>806</v>
      </c>
      <c r="B824" s="396" t="n">
        <v>2648</v>
      </c>
      <c r="C824" s="383" t="s">
        <v>4794</v>
      </c>
      <c r="D824" s="384"/>
      <c r="E824" s="385" t="s">
        <v>4589</v>
      </c>
      <c r="F824" s="386" t="s">
        <v>4795</v>
      </c>
      <c r="G824" s="387" t="str">
        <f aca="false">HYPERLINK("http://www.gardenbulbs.ru/images/summer_CL/thumbnails/"&amp;C824&amp;".jpg","фото")</f>
        <v>фото</v>
      </c>
      <c r="H824" s="388"/>
      <c r="I824" s="398" t="s">
        <v>4796</v>
      </c>
      <c r="J824" s="235" t="s">
        <v>2656</v>
      </c>
      <c r="K824" s="399" t="s">
        <v>4591</v>
      </c>
      <c r="L824" s="390" t="n">
        <v>5</v>
      </c>
      <c r="M824" s="370" t="n">
        <v>303.3</v>
      </c>
      <c r="N824" s="392"/>
      <c r="O824" s="372" t="n">
        <f aca="false">IF(ISERROR(N824*M824),0,N824*M824)</f>
        <v>0</v>
      </c>
      <c r="P824" s="393" t="n">
        <v>4607109956298</v>
      </c>
      <c r="Q824" s="235"/>
      <c r="R824" s="375" t="n">
        <f aca="false">ROUND(M824/L824,2)</f>
        <v>60.66</v>
      </c>
      <c r="S824" s="394" t="s">
        <v>4797</v>
      </c>
      <c r="T824" s="395" t="s">
        <v>4793</v>
      </c>
    </row>
    <row r="825" customFormat="false" ht="15.75" hidden="false" customHeight="false" outlineLevel="0" collapsed="false">
      <c r="A825" s="345" t="n">
        <v>807</v>
      </c>
      <c r="B825" s="396" t="n">
        <v>2347</v>
      </c>
      <c r="C825" s="383" t="s">
        <v>4798</v>
      </c>
      <c r="D825" s="384"/>
      <c r="E825" s="385" t="s">
        <v>4589</v>
      </c>
      <c r="F825" s="386" t="s">
        <v>4799</v>
      </c>
      <c r="G825" s="387" t="str">
        <f aca="false">HYPERLINK("http://www.gardenbulbs.ru/images/summer_CL/thumbnails/"&amp;C825&amp;".jpg","фото")</f>
        <v>фото</v>
      </c>
      <c r="H825" s="388"/>
      <c r="I825" s="398" t="s">
        <v>4800</v>
      </c>
      <c r="J825" s="235" t="s">
        <v>2656</v>
      </c>
      <c r="K825" s="399" t="s">
        <v>4591</v>
      </c>
      <c r="L825" s="390" t="n">
        <v>5</v>
      </c>
      <c r="M825" s="370" t="n">
        <v>293</v>
      </c>
      <c r="N825" s="392"/>
      <c r="O825" s="372" t="n">
        <f aca="false">IF(ISERROR(N825*M825),0,N825*M825)</f>
        <v>0</v>
      </c>
      <c r="P825" s="393" t="n">
        <v>4607109967133</v>
      </c>
      <c r="Q825" s="235"/>
      <c r="R825" s="375" t="n">
        <f aca="false">ROUND(M825/L825,2)</f>
        <v>58.6</v>
      </c>
      <c r="S825" s="394" t="s">
        <v>4798</v>
      </c>
      <c r="T825" s="395" t="s">
        <v>4793</v>
      </c>
    </row>
    <row r="826" customFormat="false" ht="15.75" hidden="false" customHeight="false" outlineLevel="0" collapsed="false">
      <c r="A826" s="345" t="n">
        <v>808</v>
      </c>
      <c r="B826" s="396" t="n">
        <v>2644</v>
      </c>
      <c r="C826" s="383" t="s">
        <v>4801</v>
      </c>
      <c r="D826" s="384"/>
      <c r="E826" s="385" t="s">
        <v>4589</v>
      </c>
      <c r="F826" s="386" t="s">
        <v>4802</v>
      </c>
      <c r="G826" s="387" t="str">
        <f aca="false">HYPERLINK("http://www.gardenbulbs.ru/images/summer_CL/thumbnails/"&amp;C826&amp;".jpg","фото")</f>
        <v>фото</v>
      </c>
      <c r="H826" s="388"/>
      <c r="I826" s="398" t="s">
        <v>4803</v>
      </c>
      <c r="J826" s="235" t="s">
        <v>2656</v>
      </c>
      <c r="K826" s="399" t="s">
        <v>4591</v>
      </c>
      <c r="L826" s="390" t="n">
        <v>5</v>
      </c>
      <c r="M826" s="391" t="n">
        <v>318.8</v>
      </c>
      <c r="N826" s="392"/>
      <c r="O826" s="372" t="n">
        <f aca="false">IF(ISERROR(N826*M826),0,N826*M826)</f>
        <v>0</v>
      </c>
      <c r="P826" s="393" t="n">
        <v>4607109956243</v>
      </c>
      <c r="Q826" s="235"/>
      <c r="R826" s="375" t="n">
        <f aca="false">ROUND(M826/L826,2)</f>
        <v>63.76</v>
      </c>
      <c r="S826" s="394" t="s">
        <v>4801</v>
      </c>
      <c r="T826" s="395" t="s">
        <v>4793</v>
      </c>
    </row>
    <row r="827" customFormat="false" ht="15.75" hidden="false" customHeight="false" outlineLevel="0" collapsed="false">
      <c r="A827" s="345" t="n">
        <v>809</v>
      </c>
      <c r="B827" s="396" t="n">
        <v>2358</v>
      </c>
      <c r="C827" s="383" t="s">
        <v>4804</v>
      </c>
      <c r="D827" s="384"/>
      <c r="E827" s="385" t="s">
        <v>4589</v>
      </c>
      <c r="F827" s="386" t="s">
        <v>4805</v>
      </c>
      <c r="G827" s="387" t="str">
        <f aca="false">HYPERLINK("http://www.gardenbulbs.ru/images/summer_CL/thumbnails/"&amp;C827&amp;".jpg","фото")</f>
        <v>фото</v>
      </c>
      <c r="H827" s="388"/>
      <c r="I827" s="398" t="s">
        <v>4806</v>
      </c>
      <c r="J827" s="235" t="s">
        <v>2656</v>
      </c>
      <c r="K827" s="399" t="s">
        <v>4591</v>
      </c>
      <c r="L827" s="390" t="n">
        <v>5</v>
      </c>
      <c r="M827" s="370" t="n">
        <v>375.5</v>
      </c>
      <c r="N827" s="392"/>
      <c r="O827" s="372" t="n">
        <f aca="false">IF(ISERROR(N827*M827),0,N827*M827)</f>
        <v>0</v>
      </c>
      <c r="P827" s="393" t="n">
        <v>4607109967171</v>
      </c>
      <c r="Q827" s="235"/>
      <c r="R827" s="375" t="n">
        <f aca="false">ROUND(M827/L827,2)</f>
        <v>75.1</v>
      </c>
      <c r="S827" s="394" t="s">
        <v>4804</v>
      </c>
      <c r="T827" s="395" t="s">
        <v>4793</v>
      </c>
    </row>
    <row r="828" customFormat="false" ht="15.75" hidden="false" customHeight="false" outlineLevel="0" collapsed="false">
      <c r="A828" s="345" t="n">
        <v>810</v>
      </c>
      <c r="B828" s="396" t="n">
        <v>6637</v>
      </c>
      <c r="C828" s="383" t="s">
        <v>4807</v>
      </c>
      <c r="D828" s="384"/>
      <c r="E828" s="385" t="s">
        <v>4589</v>
      </c>
      <c r="F828" s="397" t="s">
        <v>4808</v>
      </c>
      <c r="G828" s="387" t="str">
        <f aca="false">HYPERLINK("http://www.gardenbulbs.ru/images/summer_CL/thumbnails/"&amp;C828&amp;".jpg","фото")</f>
        <v>фото</v>
      </c>
      <c r="H828" s="388"/>
      <c r="I828" s="398" t="s">
        <v>627</v>
      </c>
      <c r="J828" s="235" t="s">
        <v>2656</v>
      </c>
      <c r="K828" s="399" t="s">
        <v>4591</v>
      </c>
      <c r="L828" s="390" t="n">
        <v>5</v>
      </c>
      <c r="M828" s="370" t="n">
        <v>303.3</v>
      </c>
      <c r="N828" s="392"/>
      <c r="O828" s="372" t="n">
        <f aca="false">IF(ISERROR(N828*M828),0,N828*M828)</f>
        <v>0</v>
      </c>
      <c r="P828" s="393" t="n">
        <v>4607109942819</v>
      </c>
      <c r="Q828" s="235"/>
      <c r="R828" s="375" t="n">
        <f aca="false">ROUND(M828/L828,2)</f>
        <v>60.66</v>
      </c>
      <c r="S828" s="394" t="s">
        <v>4807</v>
      </c>
      <c r="T828" s="395" t="s">
        <v>4793</v>
      </c>
    </row>
    <row r="829" customFormat="false" ht="15.75" hidden="false" customHeight="false" outlineLevel="0" collapsed="false">
      <c r="A829" s="345" t="n">
        <v>811</v>
      </c>
      <c r="B829" s="396" t="n">
        <v>3279</v>
      </c>
      <c r="C829" s="383" t="s">
        <v>4809</v>
      </c>
      <c r="D829" s="384"/>
      <c r="E829" s="385" t="s">
        <v>4589</v>
      </c>
      <c r="F829" s="512" t="s">
        <v>4810</v>
      </c>
      <c r="G829" s="387" t="str">
        <f aca="false">HYPERLINK("http://www.gardenbulbs.ru/images/summer_CL/thumbnails/"&amp;C829&amp;".jpg","фото")</f>
        <v>фото</v>
      </c>
      <c r="H829" s="388"/>
      <c r="I829" s="398" t="s">
        <v>4811</v>
      </c>
      <c r="J829" s="235" t="s">
        <v>2656</v>
      </c>
      <c r="K829" s="399" t="s">
        <v>4591</v>
      </c>
      <c r="L829" s="390" t="n">
        <v>5</v>
      </c>
      <c r="M829" s="391" t="n">
        <v>164</v>
      </c>
      <c r="N829" s="392"/>
      <c r="O829" s="372" t="n">
        <f aca="false">IF(ISERROR(N829*M829),0,N829*M829)</f>
        <v>0</v>
      </c>
      <c r="P829" s="393" t="n">
        <v>4607109951828</v>
      </c>
      <c r="Q829" s="235"/>
      <c r="R829" s="375" t="n">
        <f aca="false">ROUND(M829/L829,2)</f>
        <v>32.8</v>
      </c>
      <c r="S829" s="394" t="s">
        <v>4809</v>
      </c>
      <c r="T829" s="395" t="s">
        <v>4793</v>
      </c>
    </row>
    <row r="830" customFormat="false" ht="15.75" hidden="false" customHeight="false" outlineLevel="0" collapsed="false">
      <c r="A830" s="345" t="n">
        <v>812</v>
      </c>
      <c r="B830" s="396" t="n">
        <v>2354</v>
      </c>
      <c r="C830" s="383" t="s">
        <v>4812</v>
      </c>
      <c r="D830" s="384"/>
      <c r="E830" s="385" t="s">
        <v>4589</v>
      </c>
      <c r="F830" s="386" t="s">
        <v>4813</v>
      </c>
      <c r="G830" s="387" t="str">
        <f aca="false">HYPERLINK("http://www.gardenbulbs.ru/images/summer_CL/thumbnails/"&amp;C830&amp;".jpg","фото")</f>
        <v>фото</v>
      </c>
      <c r="H830" s="388"/>
      <c r="I830" s="398" t="s">
        <v>283</v>
      </c>
      <c r="J830" s="235" t="s">
        <v>2656</v>
      </c>
      <c r="K830" s="399" t="s">
        <v>4591</v>
      </c>
      <c r="L830" s="390" t="n">
        <v>5</v>
      </c>
      <c r="M830" s="391" t="n">
        <v>169.2</v>
      </c>
      <c r="N830" s="392"/>
      <c r="O830" s="372" t="n">
        <f aca="false">IF(ISERROR(N830*M830),0,N830*M830)</f>
        <v>0</v>
      </c>
      <c r="P830" s="393" t="n">
        <v>4607109967157</v>
      </c>
      <c r="Q830" s="235"/>
      <c r="R830" s="375" t="n">
        <f aca="false">ROUND(M830/L830,2)</f>
        <v>33.84</v>
      </c>
      <c r="S830" s="394" t="s">
        <v>4814</v>
      </c>
      <c r="T830" s="395" t="s">
        <v>4793</v>
      </c>
    </row>
    <row r="831" customFormat="false" ht="15.75" hidden="false" customHeight="false" outlineLevel="0" collapsed="false">
      <c r="A831" s="345" t="n">
        <v>813</v>
      </c>
      <c r="B831" s="396" t="n">
        <v>1323</v>
      </c>
      <c r="C831" s="383" t="s">
        <v>4815</v>
      </c>
      <c r="D831" s="384"/>
      <c r="E831" s="385" t="s">
        <v>4589</v>
      </c>
      <c r="F831" s="386" t="s">
        <v>4816</v>
      </c>
      <c r="G831" s="387" t="str">
        <f aca="false">HYPERLINK("http://www.gardenbulbs.ru/images/summer_CL/thumbnails/"&amp;C831&amp;".jpg","фото")</f>
        <v>фото</v>
      </c>
      <c r="H831" s="388"/>
      <c r="I831" s="398" t="s">
        <v>4817</v>
      </c>
      <c r="J831" s="235" t="s">
        <v>2656</v>
      </c>
      <c r="K831" s="399" t="s">
        <v>4591</v>
      </c>
      <c r="L831" s="390" t="n">
        <v>5</v>
      </c>
      <c r="M831" s="391" t="n">
        <v>225.9</v>
      </c>
      <c r="N831" s="392"/>
      <c r="O831" s="372" t="n">
        <f aca="false">IF(ISERROR(N831*M831),0,N831*M831)</f>
        <v>0</v>
      </c>
      <c r="P831" s="393" t="n">
        <v>4607109963326</v>
      </c>
      <c r="Q831" s="235"/>
      <c r="R831" s="375" t="n">
        <f aca="false">ROUND(M831/L831,2)</f>
        <v>45.18</v>
      </c>
      <c r="S831" s="394" t="s">
        <v>4815</v>
      </c>
      <c r="T831" s="395" t="s">
        <v>4793</v>
      </c>
    </row>
    <row r="832" customFormat="false" ht="15.75" hidden="false" customHeight="false" outlineLevel="0" collapsed="false">
      <c r="A832" s="345" t="n">
        <v>814</v>
      </c>
      <c r="B832" s="396" t="n">
        <v>909</v>
      </c>
      <c r="C832" s="383" t="s">
        <v>4818</v>
      </c>
      <c r="D832" s="384"/>
      <c r="E832" s="385" t="s">
        <v>4589</v>
      </c>
      <c r="F832" s="386" t="s">
        <v>4819</v>
      </c>
      <c r="G832" s="387" t="str">
        <f aca="false">HYPERLINK("http://www.gardenbulbs.ru/images/summer_CL/thumbnails/"&amp;C832&amp;".jpg","фото")</f>
        <v>фото</v>
      </c>
      <c r="H832" s="388"/>
      <c r="I832" s="398" t="s">
        <v>4820</v>
      </c>
      <c r="J832" s="235" t="s">
        <v>2656</v>
      </c>
      <c r="K832" s="399" t="s">
        <v>4591</v>
      </c>
      <c r="L832" s="390" t="n">
        <v>5</v>
      </c>
      <c r="M832" s="391" t="n">
        <v>318.8</v>
      </c>
      <c r="N832" s="392"/>
      <c r="O832" s="372" t="n">
        <f aca="false">IF(ISERROR(N832*M832),0,N832*M832)</f>
        <v>0</v>
      </c>
      <c r="P832" s="393" t="n">
        <v>4607109970089</v>
      </c>
      <c r="Q832" s="235"/>
      <c r="R832" s="375" t="n">
        <f aca="false">ROUND(M832/L832,2)</f>
        <v>63.76</v>
      </c>
      <c r="S832" s="394" t="s">
        <v>4818</v>
      </c>
      <c r="T832" s="395" t="s">
        <v>4793</v>
      </c>
    </row>
    <row r="833" customFormat="false" ht="15.75" hidden="false" customHeight="false" outlineLevel="0" collapsed="false">
      <c r="A833" s="345" t="n">
        <v>815</v>
      </c>
      <c r="B833" s="396" t="n">
        <v>1994</v>
      </c>
      <c r="C833" s="383" t="s">
        <v>4821</v>
      </c>
      <c r="D833" s="384"/>
      <c r="E833" s="385" t="s">
        <v>4589</v>
      </c>
      <c r="F833" s="397" t="s">
        <v>4822</v>
      </c>
      <c r="G833" s="387" t="str">
        <f aca="false">HYPERLINK("http://www.gardenbulbs.ru/images/summer_CL/thumbnails/"&amp;C833&amp;".jpg","фото")</f>
        <v>фото</v>
      </c>
      <c r="H833" s="388"/>
      <c r="I833" s="398" t="s">
        <v>4823</v>
      </c>
      <c r="J833" s="235" t="s">
        <v>2656</v>
      </c>
      <c r="K833" s="399" t="s">
        <v>4591</v>
      </c>
      <c r="L833" s="390" t="n">
        <v>5</v>
      </c>
      <c r="M833" s="391" t="n">
        <v>158.9</v>
      </c>
      <c r="N833" s="392"/>
      <c r="O833" s="372" t="n">
        <f aca="false">IF(ISERROR(N833*M833),0,N833*M833)</f>
        <v>0</v>
      </c>
      <c r="P833" s="393" t="n">
        <v>4607109984826</v>
      </c>
      <c r="Q833" s="235"/>
      <c r="R833" s="375" t="n">
        <f aca="false">ROUND(M833/L833,2)</f>
        <v>31.78</v>
      </c>
      <c r="S833" s="394" t="s">
        <v>4821</v>
      </c>
      <c r="T833" s="395" t="s">
        <v>4793</v>
      </c>
    </row>
    <row r="834" customFormat="false" ht="15.75" hidden="false" customHeight="false" outlineLevel="0" collapsed="false">
      <c r="A834" s="345" t="n">
        <v>816</v>
      </c>
      <c r="B834" s="431" t="n">
        <v>2356</v>
      </c>
      <c r="C834" s="432" t="s">
        <v>4824</v>
      </c>
      <c r="D834" s="433"/>
      <c r="E834" s="434" t="s">
        <v>4589</v>
      </c>
      <c r="F834" s="435" t="s">
        <v>2620</v>
      </c>
      <c r="G834" s="436" t="str">
        <f aca="false">HYPERLINK("http://www.gardenbulbs.ru/images/summer_CL/thumbnails/"&amp;C834&amp;".jpg","фото")</f>
        <v>фото</v>
      </c>
      <c r="H834" s="437"/>
      <c r="I834" s="462" t="s">
        <v>390</v>
      </c>
      <c r="J834" s="439" t="s">
        <v>2656</v>
      </c>
      <c r="K834" s="517" t="s">
        <v>4591</v>
      </c>
      <c r="L834" s="441" t="n">
        <v>5</v>
      </c>
      <c r="M834" s="501" t="n">
        <v>220.8</v>
      </c>
      <c r="N834" s="442"/>
      <c r="O834" s="372" t="n">
        <f aca="false">IF(ISERROR(N834*M834),0,N834*M834)</f>
        <v>0</v>
      </c>
      <c r="P834" s="443" t="n">
        <v>4607109967164</v>
      </c>
      <c r="Q834" s="439"/>
      <c r="R834" s="375" t="n">
        <f aca="false">ROUND(M834/L834,2)</f>
        <v>44.16</v>
      </c>
      <c r="S834" s="444" t="s">
        <v>4824</v>
      </c>
      <c r="T834" s="445" t="s">
        <v>4793</v>
      </c>
    </row>
    <row r="835" customFormat="false" ht="18" hidden="false" customHeight="true" outlineLevel="0" collapsed="false">
      <c r="A835" s="345" t="n">
        <v>817</v>
      </c>
      <c r="B835" s="508"/>
      <c r="C835" s="509"/>
      <c r="D835" s="509"/>
      <c r="E835" s="448" t="s">
        <v>4825</v>
      </c>
      <c r="F835" s="469"/>
      <c r="G835" s="469"/>
      <c r="H835" s="469"/>
      <c r="I835" s="469"/>
      <c r="J835" s="469"/>
      <c r="K835" s="469"/>
      <c r="L835" s="469"/>
      <c r="M835" s="495"/>
      <c r="N835" s="469"/>
      <c r="O835" s="469"/>
      <c r="P835" s="469"/>
      <c r="Q835" s="469"/>
      <c r="R835" s="469"/>
      <c r="S835" s="469"/>
      <c r="T835" s="470"/>
    </row>
    <row r="836" customFormat="false" ht="15.75" hidden="false" customHeight="false" outlineLevel="0" collapsed="false">
      <c r="A836" s="345" t="n">
        <v>818</v>
      </c>
      <c r="B836" s="359" t="n">
        <v>2346</v>
      </c>
      <c r="C836" s="360" t="s">
        <v>4826</v>
      </c>
      <c r="D836" s="361"/>
      <c r="E836" s="452" t="s">
        <v>4589</v>
      </c>
      <c r="F836" s="516" t="s">
        <v>4827</v>
      </c>
      <c r="G836" s="380" t="str">
        <f aca="false">HYPERLINK("http://www.gardenbulbs.ru/images/summer_CL/thumbnails/"&amp;C836&amp;".jpg","фото")</f>
        <v>фото</v>
      </c>
      <c r="H836" s="453"/>
      <c r="I836" s="454" t="s">
        <v>4828</v>
      </c>
      <c r="J836" s="374" t="s">
        <v>2478</v>
      </c>
      <c r="K836" s="511" t="s">
        <v>1830</v>
      </c>
      <c r="L836" s="456" t="n">
        <v>5</v>
      </c>
      <c r="M836" s="391" t="n">
        <v>213.1</v>
      </c>
      <c r="N836" s="371"/>
      <c r="O836" s="372" t="n">
        <f aca="false">IF(ISERROR(N836*M836),0,N836*M836)</f>
        <v>0</v>
      </c>
      <c r="P836" s="373" t="n">
        <v>4607109967188</v>
      </c>
      <c r="Q836" s="466"/>
      <c r="R836" s="375" t="n">
        <f aca="false">ROUND(M836/L836,2)</f>
        <v>42.62</v>
      </c>
      <c r="S836" s="376" t="s">
        <v>4826</v>
      </c>
      <c r="T836" s="377" t="s">
        <v>3227</v>
      </c>
    </row>
    <row r="837" customFormat="false" ht="15.75" hidden="false" customHeight="false" outlineLevel="0" collapsed="false">
      <c r="A837" s="345" t="n">
        <v>819</v>
      </c>
      <c r="B837" s="396" t="n">
        <v>1324</v>
      </c>
      <c r="C837" s="383" t="s">
        <v>4829</v>
      </c>
      <c r="D837" s="384"/>
      <c r="E837" s="385" t="s">
        <v>4589</v>
      </c>
      <c r="F837" s="397" t="s">
        <v>4830</v>
      </c>
      <c r="G837" s="387" t="str">
        <f aca="false">HYPERLINK("http://www.gardenbulbs.ru/images/summer_CL/thumbnails/"&amp;C837&amp;".jpg","фото")</f>
        <v>фото</v>
      </c>
      <c r="H837" s="388"/>
      <c r="I837" s="398" t="s">
        <v>744</v>
      </c>
      <c r="J837" s="235" t="s">
        <v>2478</v>
      </c>
      <c r="K837" s="399" t="s">
        <v>1830</v>
      </c>
      <c r="L837" s="390" t="n">
        <v>5</v>
      </c>
      <c r="M837" s="496" t="n">
        <v>213.1</v>
      </c>
      <c r="N837" s="392"/>
      <c r="O837" s="372" t="n">
        <f aca="false">IF(ISERROR(N837*M837),0,N837*M837)</f>
        <v>0</v>
      </c>
      <c r="P837" s="393" t="n">
        <v>4607109963272</v>
      </c>
      <c r="Q837" s="235"/>
      <c r="R837" s="375" t="n">
        <f aca="false">ROUND(M837/L837,2)</f>
        <v>42.62</v>
      </c>
      <c r="S837" s="394" t="s">
        <v>4829</v>
      </c>
      <c r="T837" s="395" t="s">
        <v>3227</v>
      </c>
    </row>
    <row r="838" customFormat="false" ht="15.75" hidden="false" customHeight="false" outlineLevel="0" collapsed="false">
      <c r="A838" s="345" t="n">
        <v>820</v>
      </c>
      <c r="B838" s="431" t="n">
        <v>3423</v>
      </c>
      <c r="C838" s="432" t="s">
        <v>4831</v>
      </c>
      <c r="D838" s="433"/>
      <c r="E838" s="434" t="s">
        <v>4589</v>
      </c>
      <c r="F838" s="465" t="s">
        <v>4832</v>
      </c>
      <c r="G838" s="436" t="str">
        <f aca="false">HYPERLINK("http://www.gardenbulbs.ru/images/summer_CL/thumbnails/"&amp;C838&amp;".jpg","фото")</f>
        <v>фото</v>
      </c>
      <c r="H838" s="437"/>
      <c r="I838" s="462" t="s">
        <v>390</v>
      </c>
      <c r="J838" s="439" t="s">
        <v>2478</v>
      </c>
      <c r="K838" s="517" t="s">
        <v>1830</v>
      </c>
      <c r="L838" s="441" t="n">
        <v>5</v>
      </c>
      <c r="M838" s="501" t="n">
        <v>213.1</v>
      </c>
      <c r="N838" s="442"/>
      <c r="O838" s="372" t="n">
        <f aca="false">IF(ISERROR(N838*M838),0,N838*M838)</f>
        <v>0</v>
      </c>
      <c r="P838" s="443" t="n">
        <v>4607109970096</v>
      </c>
      <c r="Q838" s="439"/>
      <c r="R838" s="375" t="n">
        <f aca="false">ROUND(M838/L838,2)</f>
        <v>42.62</v>
      </c>
      <c r="S838" s="444" t="s">
        <v>4831</v>
      </c>
      <c r="T838" s="445" t="s">
        <v>3227</v>
      </c>
    </row>
    <row r="839" customFormat="false" ht="18.75" hidden="false" customHeight="false" outlineLevel="0" collapsed="false">
      <c r="A839" s="345" t="n">
        <v>821</v>
      </c>
      <c r="B839" s="505"/>
      <c r="C839" s="346"/>
      <c r="D839" s="346"/>
      <c r="E839" s="506" t="s">
        <v>4833</v>
      </c>
      <c r="F839" s="519"/>
      <c r="G839" s="519"/>
      <c r="H839" s="519"/>
      <c r="I839" s="519"/>
      <c r="J839" s="519"/>
      <c r="K839" s="519"/>
      <c r="L839" s="519"/>
      <c r="M839" s="519"/>
      <c r="N839" s="519"/>
      <c r="O839" s="519"/>
      <c r="P839" s="519"/>
      <c r="Q839" s="519"/>
      <c r="R839" s="519"/>
      <c r="S839" s="519"/>
      <c r="T839" s="275"/>
    </row>
    <row r="840" customFormat="false" ht="18" hidden="false" customHeight="true" outlineLevel="0" collapsed="false">
      <c r="A840" s="345" t="n">
        <v>822</v>
      </c>
      <c r="B840" s="508"/>
      <c r="C840" s="509"/>
      <c r="D840" s="509"/>
      <c r="E840" s="448" t="s">
        <v>4834</v>
      </c>
      <c r="F840" s="469"/>
      <c r="G840" s="469"/>
      <c r="H840" s="469"/>
      <c r="I840" s="469"/>
      <c r="J840" s="469"/>
      <c r="K840" s="469"/>
      <c r="L840" s="469"/>
      <c r="M840" s="495"/>
      <c r="N840" s="469"/>
      <c r="O840" s="469"/>
      <c r="P840" s="469"/>
      <c r="Q840" s="469"/>
      <c r="R840" s="469"/>
      <c r="S840" s="469"/>
      <c r="T840" s="470"/>
    </row>
    <row r="841" customFormat="false" ht="38.25" hidden="false" customHeight="false" outlineLevel="0" collapsed="false">
      <c r="A841" s="345" t="n">
        <v>823</v>
      </c>
      <c r="B841" s="359" t="n">
        <v>68</v>
      </c>
      <c r="C841" s="360" t="s">
        <v>4835</v>
      </c>
      <c r="D841" s="361"/>
      <c r="E841" s="452" t="s">
        <v>4836</v>
      </c>
      <c r="F841" s="379" t="s">
        <v>4837</v>
      </c>
      <c r="G841" s="380" t="str">
        <f aca="false">HYPERLINK("http://www.gardenbulbs.ru/images/summer_CL/thumbnails/"&amp;C841&amp;".jpg","фото")</f>
        <v>фото</v>
      </c>
      <c r="H841" s="453"/>
      <c r="I841" s="454" t="s">
        <v>4838</v>
      </c>
      <c r="J841" s="374" t="s">
        <v>2426</v>
      </c>
      <c r="K841" s="511" t="s">
        <v>139</v>
      </c>
      <c r="L841" s="456" t="n">
        <v>5</v>
      </c>
      <c r="M841" s="370" t="n">
        <v>283.3</v>
      </c>
      <c r="N841" s="371"/>
      <c r="O841" s="372" t="n">
        <f aca="false">IF(ISERROR(N841*M841),0,N841*M841)</f>
        <v>0</v>
      </c>
      <c r="P841" s="373" t="n">
        <v>4607109978726</v>
      </c>
      <c r="Q841" s="374"/>
      <c r="R841" s="375" t="n">
        <f aca="false">ROUND(M841/L841,2)</f>
        <v>56.66</v>
      </c>
      <c r="S841" s="376" t="s">
        <v>4835</v>
      </c>
      <c r="T841" s="377" t="s">
        <v>4839</v>
      </c>
    </row>
    <row r="842" customFormat="false" ht="25.5" hidden="false" customHeight="false" outlineLevel="0" collapsed="false">
      <c r="A842" s="345" t="n">
        <v>824</v>
      </c>
      <c r="B842" s="396" t="n">
        <v>11774</v>
      </c>
      <c r="C842" s="383" t="s">
        <v>4840</v>
      </c>
      <c r="D842" s="384"/>
      <c r="E842" s="418" t="s">
        <v>4836</v>
      </c>
      <c r="F842" s="411" t="s">
        <v>4841</v>
      </c>
      <c r="G842" s="365" t="str">
        <f aca="false">HYPERLINK("http://www.gardenbulbs.ru/images/summer_CL/thumbnails/"&amp;C842&amp;".jpg","фото")</f>
        <v>фото</v>
      </c>
      <c r="H842" s="412"/>
      <c r="I842" s="419" t="s">
        <v>4842</v>
      </c>
      <c r="J842" s="367" t="s">
        <v>2589</v>
      </c>
      <c r="K842" s="513" t="s">
        <v>139</v>
      </c>
      <c r="L842" s="390" t="n">
        <v>5</v>
      </c>
      <c r="M842" s="391" t="n">
        <v>260.3</v>
      </c>
      <c r="N842" s="392"/>
      <c r="O842" s="372" t="n">
        <f aca="false">IF(ISERROR(N842*M842),0,N842*M842)</f>
        <v>0</v>
      </c>
      <c r="P842" s="393" t="n">
        <v>4607109922859</v>
      </c>
      <c r="Q842" s="235" t="s">
        <v>226</v>
      </c>
      <c r="R842" s="375" t="n">
        <f aca="false">ROUND(M842/L842,2)</f>
        <v>52.06</v>
      </c>
      <c r="S842" s="394" t="s">
        <v>4840</v>
      </c>
      <c r="T842" s="395" t="s">
        <v>4843</v>
      </c>
    </row>
    <row r="843" customFormat="false" ht="102" hidden="false" customHeight="false" outlineLevel="0" collapsed="false">
      <c r="A843" s="345" t="n">
        <v>825</v>
      </c>
      <c r="B843" s="396" t="n">
        <v>922</v>
      </c>
      <c r="C843" s="383" t="s">
        <v>4844</v>
      </c>
      <c r="D843" s="384"/>
      <c r="E843" s="385" t="s">
        <v>4836</v>
      </c>
      <c r="F843" s="512" t="s">
        <v>4845</v>
      </c>
      <c r="G843" s="387" t="str">
        <f aca="false">HYPERLINK("http://www.gardenbulbs.ru/images/summer_CL/thumbnails/"&amp;C843&amp;".jpg","фото")</f>
        <v>фото</v>
      </c>
      <c r="H843" s="388"/>
      <c r="I843" s="398" t="s">
        <v>4846</v>
      </c>
      <c r="J843" s="235" t="s">
        <v>2656</v>
      </c>
      <c r="K843" s="399" t="s">
        <v>139</v>
      </c>
      <c r="L843" s="390" t="n">
        <v>3</v>
      </c>
      <c r="M843" s="370" t="n">
        <v>373.4</v>
      </c>
      <c r="N843" s="392"/>
      <c r="O843" s="372" t="n">
        <f aca="false">IF(ISERROR(N843*M843),0,N843*M843)</f>
        <v>0</v>
      </c>
      <c r="P843" s="393" t="n">
        <v>4607109956458</v>
      </c>
      <c r="Q843" s="235"/>
      <c r="R843" s="375" t="n">
        <f aca="false">ROUND(M843/L843,2)</f>
        <v>124.47</v>
      </c>
      <c r="S843" s="394" t="s">
        <v>4844</v>
      </c>
      <c r="T843" s="395" t="s">
        <v>4847</v>
      </c>
    </row>
    <row r="844" customFormat="false" ht="25.5" hidden="false" customHeight="false" outlineLevel="0" collapsed="false">
      <c r="A844" s="345" t="n">
        <v>826</v>
      </c>
      <c r="B844" s="396" t="n">
        <v>2042</v>
      </c>
      <c r="C844" s="383" t="s">
        <v>4848</v>
      </c>
      <c r="D844" s="384"/>
      <c r="E844" s="385" t="s">
        <v>4836</v>
      </c>
      <c r="F844" s="397" t="s">
        <v>4849</v>
      </c>
      <c r="G844" s="387" t="str">
        <f aca="false">HYPERLINK("http://www.gardenbulbs.ru/images/summer_CL/thumbnails/"&amp;C844&amp;".jpg","фото")</f>
        <v>фото</v>
      </c>
      <c r="H844" s="388"/>
      <c r="I844" s="421" t="s">
        <v>4850</v>
      </c>
      <c r="J844" s="235" t="s">
        <v>2426</v>
      </c>
      <c r="K844" s="399" t="s">
        <v>139</v>
      </c>
      <c r="L844" s="390" t="n">
        <v>7</v>
      </c>
      <c r="M844" s="370" t="n">
        <v>256.7</v>
      </c>
      <c r="N844" s="392"/>
      <c r="O844" s="372" t="n">
        <f aca="false">IF(ISERROR(N844*M844),0,N844*M844)</f>
        <v>0</v>
      </c>
      <c r="P844" s="393" t="n">
        <v>4607109985045</v>
      </c>
      <c r="Q844" s="235"/>
      <c r="R844" s="375" t="n">
        <f aca="false">ROUND(M844/L844,2)</f>
        <v>36.67</v>
      </c>
      <c r="S844" s="394" t="s">
        <v>4851</v>
      </c>
      <c r="T844" s="395" t="s">
        <v>4839</v>
      </c>
    </row>
    <row r="845" customFormat="false" ht="38.25" hidden="false" customHeight="false" outlineLevel="0" collapsed="false">
      <c r="A845" s="345" t="n">
        <v>827</v>
      </c>
      <c r="B845" s="396" t="n">
        <v>5826</v>
      </c>
      <c r="C845" s="383" t="s">
        <v>4852</v>
      </c>
      <c r="D845" s="384"/>
      <c r="E845" s="385" t="s">
        <v>4836</v>
      </c>
      <c r="F845" s="512" t="s">
        <v>3389</v>
      </c>
      <c r="G845" s="387" t="str">
        <f aca="false">HYPERLINK("http://www.gardenbulbs.ru/images/summer_CL/thumbnails/"&amp;C845&amp;".jpg","фото")</f>
        <v>фото</v>
      </c>
      <c r="H845" s="388"/>
      <c r="I845" s="398" t="s">
        <v>4853</v>
      </c>
      <c r="J845" s="235" t="s">
        <v>2478</v>
      </c>
      <c r="K845" s="399" t="s">
        <v>139</v>
      </c>
      <c r="L845" s="390" t="n">
        <v>3</v>
      </c>
      <c r="M845" s="370" t="n">
        <v>543</v>
      </c>
      <c r="N845" s="392"/>
      <c r="O845" s="372" t="n">
        <f aca="false">IF(ISERROR(N845*M845),0,N845*M845)</f>
        <v>0</v>
      </c>
      <c r="P845" s="393" t="n">
        <v>4607109934944</v>
      </c>
      <c r="Q845" s="235"/>
      <c r="R845" s="375" t="n">
        <f aca="false">ROUND(M845/L845,2)</f>
        <v>181</v>
      </c>
      <c r="S845" s="394" t="s">
        <v>4852</v>
      </c>
      <c r="T845" s="395" t="s">
        <v>4854</v>
      </c>
    </row>
    <row r="846" customFormat="false" ht="53.25" hidden="false" customHeight="true" outlineLevel="0" collapsed="false">
      <c r="A846" s="345" t="n">
        <v>828</v>
      </c>
      <c r="B846" s="396" t="n">
        <v>7477</v>
      </c>
      <c r="C846" s="383" t="s">
        <v>4855</v>
      </c>
      <c r="D846" s="384"/>
      <c r="E846" s="385" t="s">
        <v>4836</v>
      </c>
      <c r="F846" s="512" t="s">
        <v>4856</v>
      </c>
      <c r="G846" s="387" t="str">
        <f aca="false">HYPERLINK("http://www.gardenbulbs.ru/images/summer_CL/thumbnails/"&amp;C846&amp;".jpg","фото")</f>
        <v>фото</v>
      </c>
      <c r="H846" s="388"/>
      <c r="I846" s="398" t="s">
        <v>4857</v>
      </c>
      <c r="J846" s="235" t="s">
        <v>2363</v>
      </c>
      <c r="K846" s="399" t="s">
        <v>139</v>
      </c>
      <c r="L846" s="390" t="n">
        <v>5</v>
      </c>
      <c r="M846" s="391" t="n">
        <v>249.8</v>
      </c>
      <c r="N846" s="392"/>
      <c r="O846" s="372" t="n">
        <f aca="false">IF(ISERROR(N846*M846),0,N846*M846)</f>
        <v>0</v>
      </c>
      <c r="P846" s="393" t="n">
        <v>4607109938867</v>
      </c>
      <c r="Q846" s="235"/>
      <c r="R846" s="375" t="n">
        <f aca="false">ROUND(M846/L846,2)</f>
        <v>49.96</v>
      </c>
      <c r="S846" s="394" t="s">
        <v>4855</v>
      </c>
      <c r="T846" s="395" t="s">
        <v>4858</v>
      </c>
    </row>
    <row r="847" customFormat="false" ht="66.75" hidden="false" customHeight="true" outlineLevel="0" collapsed="false">
      <c r="A847" s="345" t="n">
        <v>829</v>
      </c>
      <c r="B847" s="396" t="n">
        <v>5827</v>
      </c>
      <c r="C847" s="383" t="s">
        <v>4859</v>
      </c>
      <c r="D847" s="384" t="s">
        <v>4860</v>
      </c>
      <c r="E847" s="385" t="s">
        <v>4836</v>
      </c>
      <c r="F847" s="512" t="s">
        <v>4861</v>
      </c>
      <c r="G847" s="387" t="str">
        <f aca="false">HYPERLINK("http://www.gardenbulbs.ru/images/summer_CL/thumbnails/"&amp;C847&amp;".jpg","фото")</f>
        <v>фото</v>
      </c>
      <c r="H847" s="388" t="str">
        <f aca="false">HYPERLINK("http://www.gardenbulbs.ru/images/summer_CL/thumbnails/"&amp;D847&amp;".jpg","фото")</f>
        <v>фото</v>
      </c>
      <c r="I847" s="398" t="s">
        <v>4862</v>
      </c>
      <c r="J847" s="235" t="s">
        <v>2478</v>
      </c>
      <c r="K847" s="399" t="s">
        <v>139</v>
      </c>
      <c r="L847" s="390" t="n">
        <v>5</v>
      </c>
      <c r="M847" s="391" t="n">
        <v>239.3</v>
      </c>
      <c r="N847" s="392"/>
      <c r="O847" s="372" t="n">
        <f aca="false">IF(ISERROR(N847*M847),0,N847*M847)</f>
        <v>0</v>
      </c>
      <c r="P847" s="393" t="n">
        <v>4607109934937</v>
      </c>
      <c r="Q847" s="235"/>
      <c r="R847" s="375" t="n">
        <f aca="false">ROUND(M847/L847,2)</f>
        <v>47.86</v>
      </c>
      <c r="S847" s="394" t="s">
        <v>4863</v>
      </c>
      <c r="T847" s="395" t="s">
        <v>4858</v>
      </c>
    </row>
    <row r="848" customFormat="false" ht="38.25" hidden="false" customHeight="false" outlineLevel="0" collapsed="false">
      <c r="A848" s="345" t="n">
        <v>830</v>
      </c>
      <c r="B848" s="396" t="n">
        <v>5829</v>
      </c>
      <c r="C848" s="383" t="s">
        <v>4864</v>
      </c>
      <c r="D848" s="384"/>
      <c r="E848" s="385" t="s">
        <v>4836</v>
      </c>
      <c r="F848" s="512" t="s">
        <v>4865</v>
      </c>
      <c r="G848" s="387" t="str">
        <f aca="false">HYPERLINK("http://www.gardenbulbs.ru/images/summer_CL/thumbnails/"&amp;C848&amp;".jpg","фото")</f>
        <v>фото</v>
      </c>
      <c r="H848" s="388"/>
      <c r="I848" s="398" t="s">
        <v>4866</v>
      </c>
      <c r="J848" s="235" t="s">
        <v>2426</v>
      </c>
      <c r="K848" s="399" t="s">
        <v>247</v>
      </c>
      <c r="L848" s="390" t="n">
        <v>5</v>
      </c>
      <c r="M848" s="391" t="n">
        <v>302.2</v>
      </c>
      <c r="N848" s="392"/>
      <c r="O848" s="372" t="n">
        <f aca="false">IF(ISERROR(N848*M848),0,N848*M848)</f>
        <v>0</v>
      </c>
      <c r="P848" s="393" t="n">
        <v>4607109934920</v>
      </c>
      <c r="Q848" s="235"/>
      <c r="R848" s="375" t="n">
        <f aca="false">ROUND(M848/L848,2)</f>
        <v>60.44</v>
      </c>
      <c r="S848" s="394" t="s">
        <v>4864</v>
      </c>
      <c r="T848" s="395" t="s">
        <v>4854</v>
      </c>
    </row>
    <row r="849" customFormat="false" ht="76.5" hidden="false" customHeight="false" outlineLevel="0" collapsed="false">
      <c r="A849" s="345" t="n">
        <v>831</v>
      </c>
      <c r="B849" s="396" t="n">
        <v>11775</v>
      </c>
      <c r="C849" s="383" t="s">
        <v>4867</v>
      </c>
      <c r="D849" s="384" t="s">
        <v>4868</v>
      </c>
      <c r="E849" s="418" t="s">
        <v>4836</v>
      </c>
      <c r="F849" s="411" t="s">
        <v>4869</v>
      </c>
      <c r="G849" s="365" t="str">
        <f aca="false">HYPERLINK("http://www.gardenbulbs.ru/images/summer_CL/thumbnails/"&amp;C849&amp;".jpg","фото")</f>
        <v>фото</v>
      </c>
      <c r="H849" s="365" t="str">
        <f aca="false">HYPERLINK("http://www.gardenbulbs.ru/images/summer_CL/thumbnails/"&amp;D849&amp;".jpg","фото")</f>
        <v>фото</v>
      </c>
      <c r="I849" s="419" t="s">
        <v>4870</v>
      </c>
      <c r="J849" s="367" t="s">
        <v>2426</v>
      </c>
      <c r="K849" s="513" t="s">
        <v>139</v>
      </c>
      <c r="L849" s="390" t="n">
        <v>10</v>
      </c>
      <c r="M849" s="391" t="n">
        <v>239.3</v>
      </c>
      <c r="N849" s="392"/>
      <c r="O849" s="372" t="n">
        <f aca="false">IF(ISERROR(N849*M849),0,N849*M849)</f>
        <v>0</v>
      </c>
      <c r="P849" s="393" t="n">
        <v>4607109922842</v>
      </c>
      <c r="Q849" s="235" t="s">
        <v>226</v>
      </c>
      <c r="R849" s="375" t="n">
        <f aca="false">ROUND(M849/L849,2)</f>
        <v>23.93</v>
      </c>
      <c r="S849" s="394" t="s">
        <v>4871</v>
      </c>
      <c r="T849" s="395" t="s">
        <v>4872</v>
      </c>
    </row>
    <row r="850" customFormat="false" ht="38.25" hidden="false" customHeight="false" outlineLevel="0" collapsed="false">
      <c r="A850" s="345" t="n">
        <v>832</v>
      </c>
      <c r="B850" s="396" t="n">
        <v>7471</v>
      </c>
      <c r="C850" s="383" t="s">
        <v>4873</v>
      </c>
      <c r="D850" s="384"/>
      <c r="E850" s="385" t="s">
        <v>4836</v>
      </c>
      <c r="F850" s="512" t="s">
        <v>4874</v>
      </c>
      <c r="G850" s="387" t="str">
        <f aca="false">HYPERLINK("http://www.gardenbulbs.ru/images/summer_CL/thumbnails/"&amp;C850&amp;".jpg","фото")</f>
        <v>фото</v>
      </c>
      <c r="H850" s="388"/>
      <c r="I850" s="398" t="s">
        <v>4875</v>
      </c>
      <c r="J850" s="235" t="s">
        <v>2478</v>
      </c>
      <c r="K850" s="399" t="s">
        <v>139</v>
      </c>
      <c r="L850" s="390" t="n">
        <v>5</v>
      </c>
      <c r="M850" s="391" t="n">
        <v>291.7</v>
      </c>
      <c r="N850" s="392"/>
      <c r="O850" s="372" t="n">
        <f aca="false">IF(ISERROR(N850*M850),0,N850*M850)</f>
        <v>0</v>
      </c>
      <c r="P850" s="393" t="n">
        <v>4607109938928</v>
      </c>
      <c r="Q850" s="235"/>
      <c r="R850" s="375" t="n">
        <f aca="false">ROUND(M850/L850,2)</f>
        <v>58.34</v>
      </c>
      <c r="S850" s="394" t="s">
        <v>4873</v>
      </c>
      <c r="T850" s="395" t="s">
        <v>4876</v>
      </c>
    </row>
    <row r="851" customFormat="false" ht="25.5" hidden="false" customHeight="false" outlineLevel="0" collapsed="false">
      <c r="A851" s="345" t="n">
        <v>833</v>
      </c>
      <c r="B851" s="396" t="n">
        <v>67</v>
      </c>
      <c r="C851" s="383" t="s">
        <v>4877</v>
      </c>
      <c r="D851" s="384"/>
      <c r="E851" s="385" t="s">
        <v>4836</v>
      </c>
      <c r="F851" s="386" t="s">
        <v>4878</v>
      </c>
      <c r="G851" s="387" t="str">
        <f aca="false">HYPERLINK("http://www.gardenbulbs.ru/images/summer_CL/thumbnails/"&amp;C851&amp;".jpg","фото")</f>
        <v>фото</v>
      </c>
      <c r="H851" s="388"/>
      <c r="I851" s="398" t="s">
        <v>4879</v>
      </c>
      <c r="J851" s="235" t="s">
        <v>2656</v>
      </c>
      <c r="K851" s="399" t="s">
        <v>139</v>
      </c>
      <c r="L851" s="390" t="n">
        <v>10</v>
      </c>
      <c r="M851" s="370" t="n">
        <v>333.6</v>
      </c>
      <c r="N851" s="392"/>
      <c r="O851" s="372" t="n">
        <f aca="false">IF(ISERROR(N851*M851),0,N851*M851)</f>
        <v>0</v>
      </c>
      <c r="P851" s="393" t="n">
        <v>4607109978702</v>
      </c>
      <c r="Q851" s="235"/>
      <c r="R851" s="375" t="n">
        <f aca="false">ROUND(M851/L851,2)</f>
        <v>33.36</v>
      </c>
      <c r="S851" s="394" t="s">
        <v>4877</v>
      </c>
      <c r="T851" s="395" t="s">
        <v>4880</v>
      </c>
    </row>
    <row r="852" customFormat="false" ht="51" hidden="false" customHeight="false" outlineLevel="0" collapsed="false">
      <c r="A852" s="345" t="n">
        <v>834</v>
      </c>
      <c r="B852" s="396" t="n">
        <v>7472</v>
      </c>
      <c r="C852" s="383" t="s">
        <v>4881</v>
      </c>
      <c r="D852" s="384"/>
      <c r="E852" s="385" t="s">
        <v>4836</v>
      </c>
      <c r="F852" s="512" t="s">
        <v>4882</v>
      </c>
      <c r="G852" s="387" t="str">
        <f aca="false">HYPERLINK("http://www.gardenbulbs.ru/images/summer_CL/thumbnails/"&amp;C852&amp;".jpg","фото")</f>
        <v>фото</v>
      </c>
      <c r="H852" s="388"/>
      <c r="I852" s="421" t="s">
        <v>4883</v>
      </c>
      <c r="J852" s="235" t="s">
        <v>2478</v>
      </c>
      <c r="K852" s="399" t="s">
        <v>139</v>
      </c>
      <c r="L852" s="390" t="n">
        <v>5</v>
      </c>
      <c r="M852" s="391" t="n">
        <v>281.2</v>
      </c>
      <c r="N852" s="392"/>
      <c r="O852" s="372" t="n">
        <f aca="false">IF(ISERROR(N852*M852),0,N852*M852)</f>
        <v>0</v>
      </c>
      <c r="P852" s="393" t="n">
        <v>4607109938911</v>
      </c>
      <c r="Q852" s="235"/>
      <c r="R852" s="375" t="n">
        <f aca="false">ROUND(M852/L852,2)</f>
        <v>56.24</v>
      </c>
      <c r="S852" s="394" t="s">
        <v>4881</v>
      </c>
      <c r="T852" s="395" t="s">
        <v>4854</v>
      </c>
    </row>
    <row r="853" customFormat="false" ht="25.5" hidden="false" customHeight="false" outlineLevel="0" collapsed="false">
      <c r="A853" s="345" t="n">
        <v>835</v>
      </c>
      <c r="B853" s="396" t="n">
        <v>2868</v>
      </c>
      <c r="C853" s="383" t="s">
        <v>4884</v>
      </c>
      <c r="D853" s="384"/>
      <c r="E853" s="385" t="s">
        <v>4836</v>
      </c>
      <c r="F853" s="386" t="s">
        <v>4885</v>
      </c>
      <c r="G853" s="387" t="str">
        <f aca="false">HYPERLINK("http://www.gardenbulbs.ru/images/summer_CL/thumbnails/"&amp;C853&amp;".jpg","фото")</f>
        <v>фото</v>
      </c>
      <c r="H853" s="387"/>
      <c r="I853" s="398" t="s">
        <v>4886</v>
      </c>
      <c r="J853" s="235" t="s">
        <v>2656</v>
      </c>
      <c r="K853" s="399" t="s">
        <v>139</v>
      </c>
      <c r="L853" s="390" t="n">
        <v>5</v>
      </c>
      <c r="M853" s="391" t="n">
        <v>286.4</v>
      </c>
      <c r="N853" s="392"/>
      <c r="O853" s="372" t="n">
        <f aca="false">IF(ISERROR(N853*M853),0,N853*M853)</f>
        <v>0</v>
      </c>
      <c r="P853" s="393" t="n">
        <v>4607109978719</v>
      </c>
      <c r="Q853" s="235"/>
      <c r="R853" s="375" t="n">
        <f aca="false">ROUND(M853/L853,2)</f>
        <v>57.28</v>
      </c>
      <c r="S853" s="394" t="s">
        <v>4884</v>
      </c>
      <c r="T853" s="395" t="s">
        <v>4880</v>
      </c>
    </row>
    <row r="854" customFormat="false" ht="38.25" hidden="false" customHeight="false" outlineLevel="0" collapsed="false">
      <c r="A854" s="345" t="n">
        <v>836</v>
      </c>
      <c r="B854" s="431" t="n">
        <v>7473</v>
      </c>
      <c r="C854" s="432" t="s">
        <v>4887</v>
      </c>
      <c r="D854" s="433" t="s">
        <v>4888</v>
      </c>
      <c r="E854" s="434" t="s">
        <v>4836</v>
      </c>
      <c r="F854" s="520" t="s">
        <v>4889</v>
      </c>
      <c r="G854" s="436" t="str">
        <f aca="false">HYPERLINK("http://www.gardenbulbs.ru/images/summer_CL/thumbnails/"&amp;C854&amp;".jpg","фото")</f>
        <v>фото</v>
      </c>
      <c r="H854" s="436" t="str">
        <f aca="false">HYPERLINK("http://www.gardenbulbs.ru/images/summer_CL/thumbnails/"&amp;D854&amp;".jpg","фото")</f>
        <v>фото</v>
      </c>
      <c r="I854" s="462" t="s">
        <v>4890</v>
      </c>
      <c r="J854" s="439" t="s">
        <v>2426</v>
      </c>
      <c r="K854" s="517" t="s">
        <v>139</v>
      </c>
      <c r="L854" s="441" t="n">
        <v>5</v>
      </c>
      <c r="M854" s="391" t="n">
        <v>438.3</v>
      </c>
      <c r="N854" s="442"/>
      <c r="O854" s="372" t="n">
        <f aca="false">IF(ISERROR(N854*M854),0,N854*M854)</f>
        <v>0</v>
      </c>
      <c r="P854" s="443" t="n">
        <v>4607109938904</v>
      </c>
      <c r="Q854" s="439"/>
      <c r="R854" s="375" t="n">
        <f aca="false">ROUND(M854/L854,2)</f>
        <v>87.66</v>
      </c>
      <c r="S854" s="444" t="s">
        <v>4887</v>
      </c>
      <c r="T854" s="445" t="s">
        <v>4891</v>
      </c>
    </row>
    <row r="855" customFormat="false" ht="18" hidden="false" customHeight="true" outlineLevel="0" collapsed="false">
      <c r="A855" s="345" t="n">
        <v>837</v>
      </c>
      <c r="B855" s="508"/>
      <c r="C855" s="509"/>
      <c r="D855" s="509"/>
      <c r="E855" s="448" t="s">
        <v>4892</v>
      </c>
      <c r="F855" s="469"/>
      <c r="G855" s="469"/>
      <c r="H855" s="469"/>
      <c r="I855" s="469"/>
      <c r="J855" s="469"/>
      <c r="K855" s="469"/>
      <c r="L855" s="469"/>
      <c r="M855" s="450"/>
      <c r="N855" s="469"/>
      <c r="O855" s="469"/>
      <c r="P855" s="469"/>
      <c r="Q855" s="469"/>
      <c r="R855" s="469"/>
      <c r="S855" s="469"/>
      <c r="T855" s="470"/>
    </row>
    <row r="856" customFormat="false" ht="25.5" hidden="false" customHeight="false" outlineLevel="0" collapsed="false">
      <c r="A856" s="345" t="n">
        <v>838</v>
      </c>
      <c r="B856" s="359" t="n">
        <v>3294</v>
      </c>
      <c r="C856" s="360" t="s">
        <v>4893</v>
      </c>
      <c r="D856" s="361"/>
      <c r="E856" s="452" t="s">
        <v>4836</v>
      </c>
      <c r="F856" s="510" t="s">
        <v>4894</v>
      </c>
      <c r="G856" s="380" t="str">
        <f aca="false">HYPERLINK("http://www.gardenbulbs.ru/images/summer_CL/thumbnails/"&amp;C856&amp;".jpg","фото")</f>
        <v>фото</v>
      </c>
      <c r="H856" s="453"/>
      <c r="I856" s="454" t="s">
        <v>4895</v>
      </c>
      <c r="J856" s="374" t="s">
        <v>2478</v>
      </c>
      <c r="K856" s="511" t="s">
        <v>139</v>
      </c>
      <c r="L856" s="456" t="n">
        <v>10</v>
      </c>
      <c r="M856" s="370" t="n">
        <v>201.6</v>
      </c>
      <c r="N856" s="371"/>
      <c r="O856" s="372" t="n">
        <f aca="false">IF(ISERROR(N856*M856),0,N856*M856)</f>
        <v>0</v>
      </c>
      <c r="P856" s="373" t="n">
        <v>4607109950517</v>
      </c>
      <c r="Q856" s="374"/>
      <c r="R856" s="375" t="n">
        <f aca="false">ROUND(M856/L856,2)</f>
        <v>20.16</v>
      </c>
      <c r="S856" s="376" t="s">
        <v>4893</v>
      </c>
      <c r="T856" s="377" t="s">
        <v>4896</v>
      </c>
    </row>
    <row r="857" customFormat="false" ht="51" hidden="false" customHeight="false" outlineLevel="0" collapsed="false">
      <c r="A857" s="345" t="n">
        <v>839</v>
      </c>
      <c r="B857" s="396" t="n">
        <v>7474</v>
      </c>
      <c r="C857" s="383" t="s">
        <v>4897</v>
      </c>
      <c r="D857" s="384"/>
      <c r="E857" s="385" t="s">
        <v>4836</v>
      </c>
      <c r="F857" s="512" t="s">
        <v>3106</v>
      </c>
      <c r="G857" s="387" t="str">
        <f aca="false">HYPERLINK("http://www.gardenbulbs.ru/images/summer_CL/thumbnails/"&amp;C857&amp;".jpg","фото")</f>
        <v>фото</v>
      </c>
      <c r="H857" s="388"/>
      <c r="I857" s="398" t="s">
        <v>4898</v>
      </c>
      <c r="J857" s="235" t="s">
        <v>2426</v>
      </c>
      <c r="K857" s="399" t="s">
        <v>139</v>
      </c>
      <c r="L857" s="390" t="n">
        <v>3</v>
      </c>
      <c r="M857" s="391" t="n">
        <v>210</v>
      </c>
      <c r="N857" s="392"/>
      <c r="O857" s="372" t="n">
        <f aca="false">IF(ISERROR(N857*M857),0,N857*M857)</f>
        <v>0</v>
      </c>
      <c r="P857" s="393" t="n">
        <v>4607109938898</v>
      </c>
      <c r="Q857" s="235"/>
      <c r="R857" s="375" t="n">
        <f aca="false">ROUND(M857/L857,2)</f>
        <v>70</v>
      </c>
      <c r="S857" s="394" t="s">
        <v>4897</v>
      </c>
      <c r="T857" s="395" t="s">
        <v>4896</v>
      </c>
    </row>
    <row r="858" customFormat="false" ht="38.25" hidden="false" customHeight="false" outlineLevel="0" collapsed="false">
      <c r="A858" s="345" t="n">
        <v>840</v>
      </c>
      <c r="B858" s="396" t="n">
        <v>2556</v>
      </c>
      <c r="C858" s="383" t="s">
        <v>4899</v>
      </c>
      <c r="D858" s="384"/>
      <c r="E858" s="385" t="s">
        <v>4836</v>
      </c>
      <c r="F858" s="386" t="s">
        <v>4900</v>
      </c>
      <c r="G858" s="387" t="str">
        <f aca="false">HYPERLINK("http://www.gardenbulbs.ru/images/summer_CL/thumbnails/"&amp;C858&amp;".jpg","фото")</f>
        <v>фото</v>
      </c>
      <c r="H858" s="388"/>
      <c r="I858" s="398" t="s">
        <v>4901</v>
      </c>
      <c r="J858" s="235" t="s">
        <v>2478</v>
      </c>
      <c r="K858" s="399" t="s">
        <v>139</v>
      </c>
      <c r="L858" s="390" t="n">
        <v>10</v>
      </c>
      <c r="M858" s="391" t="n">
        <v>312.6</v>
      </c>
      <c r="N858" s="392"/>
      <c r="O858" s="372" t="n">
        <f aca="false">IF(ISERROR(N858*M858),0,N858*M858)</f>
        <v>0</v>
      </c>
      <c r="P858" s="393" t="n">
        <v>4607109970102</v>
      </c>
      <c r="Q858" s="235"/>
      <c r="R858" s="375" t="n">
        <f aca="false">ROUND(M858/L858,2)</f>
        <v>31.26</v>
      </c>
      <c r="S858" s="394" t="s">
        <v>4899</v>
      </c>
      <c r="T858" s="395" t="s">
        <v>4896</v>
      </c>
    </row>
    <row r="859" customFormat="false" ht="25.5" hidden="false" customHeight="false" outlineLevel="0" collapsed="false">
      <c r="A859" s="345" t="n">
        <v>841</v>
      </c>
      <c r="B859" s="396" t="n">
        <v>2361</v>
      </c>
      <c r="C859" s="383" t="s">
        <v>4902</v>
      </c>
      <c r="D859" s="384"/>
      <c r="E859" s="385" t="s">
        <v>4836</v>
      </c>
      <c r="F859" s="386" t="s">
        <v>4903</v>
      </c>
      <c r="G859" s="387" t="str">
        <f aca="false">HYPERLINK("http://www.gardenbulbs.ru/images/summer_CL/thumbnails/"&amp;C859&amp;".jpg","фото")</f>
        <v>фото</v>
      </c>
      <c r="H859" s="388"/>
      <c r="I859" s="398" t="s">
        <v>4904</v>
      </c>
      <c r="J859" s="235" t="s">
        <v>2426</v>
      </c>
      <c r="K859" s="399" t="s">
        <v>139</v>
      </c>
      <c r="L859" s="390" t="n">
        <v>10</v>
      </c>
      <c r="M859" s="370" t="n">
        <v>281.2</v>
      </c>
      <c r="N859" s="392"/>
      <c r="O859" s="372" t="n">
        <f aca="false">IF(ISERROR(N859*M859),0,N859*M859)</f>
        <v>0</v>
      </c>
      <c r="P859" s="393" t="n">
        <v>4607109967201</v>
      </c>
      <c r="Q859" s="235"/>
      <c r="R859" s="375" t="n">
        <f aca="false">ROUND(M859/L859,2)</f>
        <v>28.12</v>
      </c>
      <c r="S859" s="394" t="s">
        <v>4902</v>
      </c>
      <c r="T859" s="395" t="s">
        <v>4896</v>
      </c>
    </row>
    <row r="860" customFormat="false" ht="38.25" hidden="false" customHeight="false" outlineLevel="0" collapsed="false">
      <c r="A860" s="345" t="n">
        <v>842</v>
      </c>
      <c r="B860" s="396" t="n">
        <v>2557</v>
      </c>
      <c r="C860" s="383" t="s">
        <v>4905</v>
      </c>
      <c r="D860" s="384"/>
      <c r="E860" s="385" t="s">
        <v>4836</v>
      </c>
      <c r="F860" s="386" t="s">
        <v>4906</v>
      </c>
      <c r="G860" s="387" t="str">
        <f aca="false">HYPERLINK("http://www.gardenbulbs.ru/images/summer_CL/thumbnails/"&amp;C860&amp;".jpg","фото")</f>
        <v>фото</v>
      </c>
      <c r="H860" s="388"/>
      <c r="I860" s="398" t="s">
        <v>4907</v>
      </c>
      <c r="J860" s="235" t="s">
        <v>2426</v>
      </c>
      <c r="K860" s="399" t="s">
        <v>139</v>
      </c>
      <c r="L860" s="390" t="n">
        <v>7</v>
      </c>
      <c r="M860" s="370" t="n">
        <v>247.9</v>
      </c>
      <c r="N860" s="392"/>
      <c r="O860" s="372" t="n">
        <f aca="false">IF(ISERROR(N860*M860),0,N860*M860)</f>
        <v>0</v>
      </c>
      <c r="P860" s="393" t="n">
        <v>4607109970119</v>
      </c>
      <c r="Q860" s="235"/>
      <c r="R860" s="375" t="n">
        <f aca="false">ROUND(M860/L860,2)</f>
        <v>35.41</v>
      </c>
      <c r="S860" s="394" t="s">
        <v>4905</v>
      </c>
      <c r="T860" s="395" t="s">
        <v>4908</v>
      </c>
    </row>
    <row r="861" customFormat="false" ht="51" hidden="false" customHeight="false" outlineLevel="0" collapsed="false">
      <c r="A861" s="345" t="n">
        <v>843</v>
      </c>
      <c r="B861" s="396" t="n">
        <v>11776</v>
      </c>
      <c r="C861" s="383" t="s">
        <v>4909</v>
      </c>
      <c r="D861" s="384"/>
      <c r="E861" s="418" t="s">
        <v>4836</v>
      </c>
      <c r="F861" s="411" t="s">
        <v>4910</v>
      </c>
      <c r="G861" s="365" t="str">
        <f aca="false">HYPERLINK("http://www.gardenbulbs.ru/images/summer_CL/thumbnails/"&amp;C861&amp;".jpg","фото")</f>
        <v>фото</v>
      </c>
      <c r="H861" s="412"/>
      <c r="I861" s="419" t="s">
        <v>4911</v>
      </c>
      <c r="J861" s="367" t="s">
        <v>4912</v>
      </c>
      <c r="K861" s="513" t="s">
        <v>4913</v>
      </c>
      <c r="L861" s="390" t="n">
        <v>10</v>
      </c>
      <c r="M861" s="391" t="n">
        <v>197.4</v>
      </c>
      <c r="N861" s="392"/>
      <c r="O861" s="372" t="n">
        <f aca="false">IF(ISERROR(N861*M861),0,N861*M861)</f>
        <v>0</v>
      </c>
      <c r="P861" s="393" t="n">
        <v>4607109922835</v>
      </c>
      <c r="Q861" s="235" t="s">
        <v>226</v>
      </c>
      <c r="R861" s="375" t="n">
        <f aca="false">ROUND(M861/L861,2)</f>
        <v>19.74</v>
      </c>
      <c r="S861" s="394" t="s">
        <v>4909</v>
      </c>
      <c r="T861" s="395" t="s">
        <v>4914</v>
      </c>
    </row>
    <row r="862" customFormat="false" ht="38.25" hidden="false" customHeight="false" outlineLevel="0" collapsed="false">
      <c r="A862" s="345" t="n">
        <v>844</v>
      </c>
      <c r="B862" s="396" t="n">
        <v>2652</v>
      </c>
      <c r="C862" s="383" t="s">
        <v>4915</v>
      </c>
      <c r="D862" s="384"/>
      <c r="E862" s="385" t="s">
        <v>4836</v>
      </c>
      <c r="F862" s="386" t="s">
        <v>4916</v>
      </c>
      <c r="G862" s="387" t="str">
        <f aca="false">HYPERLINK("http://www.gardenbulbs.ru/images/summer_CL/thumbnails/"&amp;C862&amp;".jpg","фото")</f>
        <v>фото</v>
      </c>
      <c r="H862" s="388"/>
      <c r="I862" s="398" t="s">
        <v>4917</v>
      </c>
      <c r="J862" s="235" t="s">
        <v>2426</v>
      </c>
      <c r="K862" s="399" t="s">
        <v>139</v>
      </c>
      <c r="L862" s="390" t="n">
        <v>7</v>
      </c>
      <c r="M862" s="391" t="n">
        <v>302.2</v>
      </c>
      <c r="N862" s="392"/>
      <c r="O862" s="372" t="n">
        <f aca="false">IF(ISERROR(N862*M862),0,N862*M862)</f>
        <v>0</v>
      </c>
      <c r="P862" s="393" t="n">
        <v>4607109956021</v>
      </c>
      <c r="Q862" s="235"/>
      <c r="R862" s="375" t="n">
        <f aca="false">ROUND(M862/L862,2)</f>
        <v>43.17</v>
      </c>
      <c r="S862" s="394" t="s">
        <v>4915</v>
      </c>
      <c r="T862" s="395" t="s">
        <v>4918</v>
      </c>
    </row>
    <row r="863" customFormat="false" ht="38.25" hidden="false" customHeight="false" outlineLevel="0" collapsed="false">
      <c r="A863" s="345" t="n">
        <v>845</v>
      </c>
      <c r="B863" s="396" t="n">
        <v>2555</v>
      </c>
      <c r="C863" s="383" t="s">
        <v>4919</v>
      </c>
      <c r="D863" s="384"/>
      <c r="E863" s="385" t="s">
        <v>4836</v>
      </c>
      <c r="F863" s="386" t="s">
        <v>4920</v>
      </c>
      <c r="G863" s="387" t="str">
        <f aca="false">HYPERLINK("http://www.gardenbulbs.ru/images/summer_CL/thumbnails/"&amp;C863&amp;".jpg","фото")</f>
        <v>фото</v>
      </c>
      <c r="H863" s="388"/>
      <c r="I863" s="398" t="s">
        <v>4921</v>
      </c>
      <c r="J863" s="235" t="s">
        <v>2656</v>
      </c>
      <c r="K863" s="399" t="s">
        <v>247</v>
      </c>
      <c r="L863" s="390" t="n">
        <v>10</v>
      </c>
      <c r="M863" s="370" t="n">
        <v>281.2</v>
      </c>
      <c r="N863" s="392"/>
      <c r="O863" s="372" t="n">
        <f aca="false">IF(ISERROR(N863*M863),0,N863*M863)</f>
        <v>0</v>
      </c>
      <c r="P863" s="393" t="n">
        <v>4607109970126</v>
      </c>
      <c r="Q863" s="235"/>
      <c r="R863" s="375" t="n">
        <f aca="false">ROUND(M863/L863,2)</f>
        <v>28.12</v>
      </c>
      <c r="S863" s="394" t="s">
        <v>4919</v>
      </c>
      <c r="T863" s="395" t="s">
        <v>4896</v>
      </c>
    </row>
    <row r="864" customFormat="false" ht="25.5" hidden="false" customHeight="false" outlineLevel="0" collapsed="false">
      <c r="A864" s="345" t="n">
        <v>846</v>
      </c>
      <c r="B864" s="396" t="n">
        <v>6484</v>
      </c>
      <c r="C864" s="383" t="s">
        <v>4922</v>
      </c>
      <c r="D864" s="384"/>
      <c r="E864" s="385" t="s">
        <v>4836</v>
      </c>
      <c r="F864" s="397" t="s">
        <v>4923</v>
      </c>
      <c r="G864" s="387" t="str">
        <f aca="false">HYPERLINK("http://www.gardenbulbs.ru/images/summer_CL/thumbnails/"&amp;C864&amp;".jpg","фото")</f>
        <v>фото</v>
      </c>
      <c r="H864" s="388"/>
      <c r="I864" s="398" t="s">
        <v>4924</v>
      </c>
      <c r="J864" s="235" t="s">
        <v>2478</v>
      </c>
      <c r="K864" s="399" t="s">
        <v>247</v>
      </c>
      <c r="L864" s="390" t="n">
        <v>7</v>
      </c>
      <c r="M864" s="370" t="n">
        <v>228.8</v>
      </c>
      <c r="N864" s="392"/>
      <c r="O864" s="372" t="n">
        <f aca="false">IF(ISERROR(N864*M864),0,N864*M864)</f>
        <v>0</v>
      </c>
      <c r="P864" s="393" t="n">
        <v>4607109930779</v>
      </c>
      <c r="Q864" s="235"/>
      <c r="R864" s="375" t="n">
        <f aca="false">ROUND(M864/L864,2)</f>
        <v>32.69</v>
      </c>
      <c r="S864" s="394" t="s">
        <v>4925</v>
      </c>
      <c r="T864" s="395" t="s">
        <v>4908</v>
      </c>
    </row>
    <row r="865" customFormat="false" ht="25.5" hidden="false" customHeight="false" outlineLevel="0" collapsed="false">
      <c r="A865" s="345" t="n">
        <v>847</v>
      </c>
      <c r="B865" s="396" t="n">
        <v>5833</v>
      </c>
      <c r="C865" s="383" t="s">
        <v>4926</v>
      </c>
      <c r="D865" s="384"/>
      <c r="E865" s="385" t="s">
        <v>4836</v>
      </c>
      <c r="F865" s="397" t="s">
        <v>4927</v>
      </c>
      <c r="G865" s="387" t="str">
        <f aca="false">HYPERLINK("http://www.gardenbulbs.ru/images/summer_CL/thumbnails/"&amp;C865&amp;".jpg","фото")</f>
        <v>фото</v>
      </c>
      <c r="H865" s="388"/>
      <c r="I865" s="398" t="s">
        <v>4928</v>
      </c>
      <c r="J865" s="235" t="s">
        <v>2478</v>
      </c>
      <c r="K865" s="399" t="s">
        <v>247</v>
      </c>
      <c r="L865" s="390" t="n">
        <v>10</v>
      </c>
      <c r="M865" s="370" t="n">
        <v>323.1</v>
      </c>
      <c r="N865" s="392"/>
      <c r="O865" s="372" t="n">
        <f aca="false">IF(ISERROR(N865*M865),0,N865*M865)</f>
        <v>0</v>
      </c>
      <c r="P865" s="393" t="n">
        <v>4607109934913</v>
      </c>
      <c r="Q865" s="235"/>
      <c r="R865" s="375" t="n">
        <f aca="false">ROUND(M865/L865,2)</f>
        <v>32.31</v>
      </c>
      <c r="S865" s="394" t="s">
        <v>4926</v>
      </c>
      <c r="T865" s="395" t="s">
        <v>4896</v>
      </c>
    </row>
    <row r="866" customFormat="false" ht="25.5" hidden="false" customHeight="false" outlineLevel="0" collapsed="false">
      <c r="A866" s="345" t="n">
        <v>848</v>
      </c>
      <c r="B866" s="396" t="n">
        <v>917</v>
      </c>
      <c r="C866" s="383" t="s">
        <v>4929</v>
      </c>
      <c r="D866" s="384"/>
      <c r="E866" s="385" t="s">
        <v>4836</v>
      </c>
      <c r="F866" s="386" t="s">
        <v>4930</v>
      </c>
      <c r="G866" s="387" t="str">
        <f aca="false">HYPERLINK("http://www.gardenbulbs.ru/images/summer_CL/thumbnails/"&amp;C866&amp;".jpg","фото")</f>
        <v>фото</v>
      </c>
      <c r="H866" s="388"/>
      <c r="I866" s="398" t="s">
        <v>4931</v>
      </c>
      <c r="J866" s="235" t="s">
        <v>2478</v>
      </c>
      <c r="K866" s="399" t="s">
        <v>139</v>
      </c>
      <c r="L866" s="390" t="n">
        <v>10</v>
      </c>
      <c r="M866" s="370" t="n">
        <v>266.5</v>
      </c>
      <c r="N866" s="392"/>
      <c r="O866" s="372" t="n">
        <f aca="false">IF(ISERROR(N866*M866),0,N866*M866)</f>
        <v>0</v>
      </c>
      <c r="P866" s="393" t="n">
        <v>4607109967218</v>
      </c>
      <c r="Q866" s="235"/>
      <c r="R866" s="375" t="n">
        <f aca="false">ROUND(M866/L866,2)</f>
        <v>26.65</v>
      </c>
      <c r="S866" s="394" t="s">
        <v>4929</v>
      </c>
      <c r="T866" s="395" t="s">
        <v>4908</v>
      </c>
    </row>
    <row r="867" customFormat="false" ht="38.25" hidden="false" customHeight="false" outlineLevel="0" collapsed="false">
      <c r="A867" s="345" t="n">
        <v>849</v>
      </c>
      <c r="B867" s="396" t="n">
        <v>868</v>
      </c>
      <c r="C867" s="383" t="s">
        <v>4932</v>
      </c>
      <c r="D867" s="384"/>
      <c r="E867" s="385" t="s">
        <v>4836</v>
      </c>
      <c r="F867" s="386" t="s">
        <v>4933</v>
      </c>
      <c r="G867" s="387" t="str">
        <f aca="false">HYPERLINK("http://www.gardenbulbs.ru/images/summer_CL/thumbnails/"&amp;C867&amp;".jpg","фото")</f>
        <v>фото</v>
      </c>
      <c r="H867" s="388"/>
      <c r="I867" s="398" t="s">
        <v>4934</v>
      </c>
      <c r="J867" s="235" t="s">
        <v>2478</v>
      </c>
      <c r="K867" s="399" t="s">
        <v>139</v>
      </c>
      <c r="L867" s="390" t="n">
        <v>10</v>
      </c>
      <c r="M867" s="370" t="n">
        <v>235.1</v>
      </c>
      <c r="N867" s="392"/>
      <c r="O867" s="372" t="n">
        <f aca="false">IF(ISERROR(N867*M867),0,N867*M867)</f>
        <v>0</v>
      </c>
      <c r="P867" s="393" t="n">
        <v>4607109970140</v>
      </c>
      <c r="Q867" s="235"/>
      <c r="R867" s="375" t="n">
        <f aca="false">ROUND(M867/L867,2)</f>
        <v>23.51</v>
      </c>
      <c r="S867" s="394" t="s">
        <v>4932</v>
      </c>
      <c r="T867" s="395" t="s">
        <v>4935</v>
      </c>
    </row>
    <row r="868" customFormat="false" ht="38.25" hidden="false" customHeight="false" outlineLevel="0" collapsed="false">
      <c r="A868" s="345" t="n">
        <v>850</v>
      </c>
      <c r="B868" s="396" t="n">
        <v>2363</v>
      </c>
      <c r="C868" s="383" t="s">
        <v>4936</v>
      </c>
      <c r="D868" s="384"/>
      <c r="E868" s="385" t="s">
        <v>4836</v>
      </c>
      <c r="F868" s="386" t="s">
        <v>4937</v>
      </c>
      <c r="G868" s="387" t="str">
        <f aca="false">HYPERLINK("http://www.gardenbulbs.ru/images/summer_CL/thumbnails/"&amp;C868&amp;".jpg","фото")</f>
        <v>фото</v>
      </c>
      <c r="H868" s="387"/>
      <c r="I868" s="398" t="s">
        <v>4938</v>
      </c>
      <c r="J868" s="235" t="s">
        <v>2589</v>
      </c>
      <c r="K868" s="399" t="s">
        <v>139</v>
      </c>
      <c r="L868" s="390" t="n">
        <v>5</v>
      </c>
      <c r="M868" s="370" t="n">
        <v>244.6</v>
      </c>
      <c r="N868" s="392"/>
      <c r="O868" s="372" t="n">
        <f aca="false">IF(ISERROR(N868*M868),0,N868*M868)</f>
        <v>0</v>
      </c>
      <c r="P868" s="393" t="n">
        <v>4607109967225</v>
      </c>
      <c r="Q868" s="235"/>
      <c r="R868" s="375" t="n">
        <f aca="false">ROUND(M868/L868,2)</f>
        <v>48.92</v>
      </c>
      <c r="S868" s="394" t="s">
        <v>4936</v>
      </c>
      <c r="T868" s="395" t="s">
        <v>4935</v>
      </c>
    </row>
    <row r="869" customFormat="false" ht="25.5" hidden="false" customHeight="false" outlineLevel="0" collapsed="false">
      <c r="A869" s="345" t="n">
        <v>851</v>
      </c>
      <c r="B869" s="396" t="n">
        <v>2946</v>
      </c>
      <c r="C869" s="383" t="s">
        <v>4939</v>
      </c>
      <c r="D869" s="384"/>
      <c r="E869" s="385" t="s">
        <v>4836</v>
      </c>
      <c r="F869" s="512" t="s">
        <v>4940</v>
      </c>
      <c r="G869" s="387" t="str">
        <f aca="false">HYPERLINK("http://www.gardenbulbs.ru/images/summer_CL/thumbnails/"&amp;C869&amp;".jpg","фото")</f>
        <v>фото</v>
      </c>
      <c r="H869" s="388"/>
      <c r="I869" s="398" t="s">
        <v>4941</v>
      </c>
      <c r="J869" s="235" t="s">
        <v>2363</v>
      </c>
      <c r="K869" s="399" t="s">
        <v>139</v>
      </c>
      <c r="L869" s="390" t="n">
        <v>10</v>
      </c>
      <c r="M869" s="370" t="n">
        <v>270.7</v>
      </c>
      <c r="N869" s="392"/>
      <c r="O869" s="372" t="n">
        <f aca="false">IF(ISERROR(N869*M869),0,N869*M869)</f>
        <v>0</v>
      </c>
      <c r="P869" s="393" t="n">
        <v>4607109985038</v>
      </c>
      <c r="Q869" s="235"/>
      <c r="R869" s="375" t="n">
        <f aca="false">ROUND(M869/L869,2)</f>
        <v>27.07</v>
      </c>
      <c r="S869" s="394" t="s">
        <v>4942</v>
      </c>
      <c r="T869" s="395" t="s">
        <v>4918</v>
      </c>
    </row>
    <row r="870" customFormat="false" ht="25.5" hidden="false" customHeight="false" outlineLevel="0" collapsed="false">
      <c r="A870" s="345" t="n">
        <v>852</v>
      </c>
      <c r="B870" s="396" t="n">
        <v>2559</v>
      </c>
      <c r="C870" s="383" t="s">
        <v>4943</v>
      </c>
      <c r="D870" s="384"/>
      <c r="E870" s="385" t="s">
        <v>4836</v>
      </c>
      <c r="F870" s="386" t="s">
        <v>4944</v>
      </c>
      <c r="G870" s="387" t="str">
        <f aca="false">HYPERLINK("http://www.gardenbulbs.ru/images/summer_CL/thumbnails/"&amp;C870&amp;".jpg","фото")</f>
        <v>фото</v>
      </c>
      <c r="H870" s="388"/>
      <c r="I870" s="398" t="s">
        <v>4945</v>
      </c>
      <c r="J870" s="235" t="s">
        <v>2363</v>
      </c>
      <c r="K870" s="399" t="s">
        <v>139</v>
      </c>
      <c r="L870" s="390" t="n">
        <v>7</v>
      </c>
      <c r="M870" s="391" t="n">
        <v>316.8</v>
      </c>
      <c r="N870" s="392"/>
      <c r="O870" s="372" t="n">
        <f aca="false">IF(ISERROR(N870*M870),0,N870*M870)</f>
        <v>0</v>
      </c>
      <c r="P870" s="393" t="n">
        <v>4607109970157</v>
      </c>
      <c r="Q870" s="235"/>
      <c r="R870" s="375" t="n">
        <f aca="false">ROUND(M870/L870,2)</f>
        <v>45.26</v>
      </c>
      <c r="S870" s="394" t="s">
        <v>4943</v>
      </c>
      <c r="T870" s="395" t="s">
        <v>4935</v>
      </c>
    </row>
    <row r="871" customFormat="false" ht="30" hidden="false" customHeight="false" outlineLevel="0" collapsed="false">
      <c r="A871" s="345" t="n">
        <v>853</v>
      </c>
      <c r="B871" s="396" t="n">
        <v>6644</v>
      </c>
      <c r="C871" s="383" t="s">
        <v>4946</v>
      </c>
      <c r="D871" s="384"/>
      <c r="E871" s="418" t="s">
        <v>4836</v>
      </c>
      <c r="F871" s="521" t="s">
        <v>4947</v>
      </c>
      <c r="G871" s="365" t="str">
        <f aca="false">HYPERLINK("http://www.gardenbulbs.ru/images/summer_CL/thumbnails/"&amp;C871&amp;".jpg","фото")</f>
        <v>фото</v>
      </c>
      <c r="H871" s="412"/>
      <c r="I871" s="522" t="s">
        <v>4948</v>
      </c>
      <c r="J871" s="367" t="s">
        <v>2478</v>
      </c>
      <c r="K871" s="513" t="s">
        <v>139</v>
      </c>
      <c r="L871" s="390" t="n">
        <v>7</v>
      </c>
      <c r="M871" s="370" t="n">
        <v>247.9</v>
      </c>
      <c r="N871" s="392"/>
      <c r="O871" s="372" t="n">
        <f aca="false">IF(ISERROR(N871*M871),0,N871*M871)</f>
        <v>0</v>
      </c>
      <c r="P871" s="393" t="n">
        <v>4607109942888</v>
      </c>
      <c r="Q871" s="235" t="s">
        <v>226</v>
      </c>
      <c r="R871" s="375" t="n">
        <f aca="false">ROUND(M871/L871,2)</f>
        <v>35.41</v>
      </c>
      <c r="S871" s="394" t="s">
        <v>4946</v>
      </c>
      <c r="T871" s="395" t="s">
        <v>4935</v>
      </c>
    </row>
    <row r="872" customFormat="false" ht="30" hidden="false" customHeight="true" outlineLevel="0" collapsed="false">
      <c r="A872" s="345" t="n">
        <v>854</v>
      </c>
      <c r="B872" s="396" t="n">
        <v>3315</v>
      </c>
      <c r="C872" s="383" t="s">
        <v>4949</v>
      </c>
      <c r="D872" s="384"/>
      <c r="E872" s="385" t="s">
        <v>4836</v>
      </c>
      <c r="F872" s="512" t="s">
        <v>4950</v>
      </c>
      <c r="G872" s="387" t="str">
        <f aca="false">HYPERLINK("http://www.gardenbulbs.ru/images/summer_CL/thumbnails/"&amp;C872&amp;".jpg","фото")</f>
        <v>фото</v>
      </c>
      <c r="H872" s="388"/>
      <c r="I872" s="398" t="s">
        <v>4951</v>
      </c>
      <c r="J872" s="235" t="s">
        <v>3668</v>
      </c>
      <c r="K872" s="399" t="s">
        <v>247</v>
      </c>
      <c r="L872" s="390" t="n">
        <v>10</v>
      </c>
      <c r="M872" s="391" t="n">
        <v>145.1</v>
      </c>
      <c r="N872" s="392"/>
      <c r="O872" s="372" t="n">
        <f aca="false">IF(ISERROR(N872*M872),0,N872*M872)</f>
        <v>0</v>
      </c>
      <c r="P872" s="393" t="n">
        <v>4607109951040</v>
      </c>
      <c r="Q872" s="235"/>
      <c r="R872" s="375" t="n">
        <f aca="false">ROUND(M872/L872,2)</f>
        <v>14.51</v>
      </c>
      <c r="S872" s="394" t="s">
        <v>4949</v>
      </c>
      <c r="T872" s="395" t="s">
        <v>4896</v>
      </c>
    </row>
    <row r="873" customFormat="false" ht="30" hidden="false" customHeight="true" outlineLevel="0" collapsed="false">
      <c r="A873" s="345" t="n">
        <v>855</v>
      </c>
      <c r="B873" s="396" t="n">
        <v>2565</v>
      </c>
      <c r="C873" s="383" t="s">
        <v>4952</v>
      </c>
      <c r="D873" s="384"/>
      <c r="E873" s="385" t="s">
        <v>4836</v>
      </c>
      <c r="F873" s="386" t="s">
        <v>4953</v>
      </c>
      <c r="G873" s="387" t="str">
        <f aca="false">HYPERLINK("http://www.gardenbulbs.ru/images/summer_CL/thumbnails/"&amp;C873&amp;".jpg","фото")</f>
        <v>фото</v>
      </c>
      <c r="H873" s="388"/>
      <c r="I873" s="398" t="s">
        <v>4954</v>
      </c>
      <c r="J873" s="235" t="s">
        <v>2426</v>
      </c>
      <c r="K873" s="399" t="s">
        <v>139</v>
      </c>
      <c r="L873" s="390" t="n">
        <v>10</v>
      </c>
      <c r="M873" s="370" t="n">
        <v>222.6</v>
      </c>
      <c r="N873" s="392"/>
      <c r="O873" s="372" t="n">
        <f aca="false">IF(ISERROR(N873*M873),0,N873*M873)</f>
        <v>0</v>
      </c>
      <c r="P873" s="393" t="n">
        <v>4607109970171</v>
      </c>
      <c r="Q873" s="367"/>
      <c r="R873" s="375" t="n">
        <f aca="false">ROUND(M873/L873,2)</f>
        <v>22.26</v>
      </c>
      <c r="S873" s="394" t="s">
        <v>4952</v>
      </c>
      <c r="T873" s="395" t="s">
        <v>4908</v>
      </c>
    </row>
    <row r="874" customFormat="false" ht="51" hidden="false" customHeight="false" outlineLevel="0" collapsed="false">
      <c r="A874" s="345" t="n">
        <v>856</v>
      </c>
      <c r="B874" s="396" t="n">
        <v>11780</v>
      </c>
      <c r="C874" s="383" t="s">
        <v>4955</v>
      </c>
      <c r="D874" s="384"/>
      <c r="E874" s="418" t="s">
        <v>4836</v>
      </c>
      <c r="F874" s="411" t="s">
        <v>4956</v>
      </c>
      <c r="G874" s="365" t="str">
        <f aca="false">HYPERLINK("http://www.gardenbulbs.ru/images/summer_CL/thumbnails/"&amp;C874&amp;".jpg","фото")</f>
        <v>фото</v>
      </c>
      <c r="H874" s="412"/>
      <c r="I874" s="419" t="s">
        <v>4957</v>
      </c>
      <c r="J874" s="367" t="s">
        <v>4912</v>
      </c>
      <c r="K874" s="513" t="s">
        <v>4913</v>
      </c>
      <c r="L874" s="390" t="n">
        <v>10</v>
      </c>
      <c r="M874" s="391" t="n">
        <v>197.4</v>
      </c>
      <c r="N874" s="392"/>
      <c r="O874" s="372" t="n">
        <f aca="false">IF(ISERROR(N874*M874),0,N874*M874)</f>
        <v>0</v>
      </c>
      <c r="P874" s="393" t="n">
        <v>4607109922798</v>
      </c>
      <c r="Q874" s="235" t="s">
        <v>226</v>
      </c>
      <c r="R874" s="375" t="n">
        <f aca="false">ROUND(M874/L874,2)</f>
        <v>19.74</v>
      </c>
      <c r="S874" s="394" t="s">
        <v>4955</v>
      </c>
      <c r="T874" s="395" t="s">
        <v>4914</v>
      </c>
    </row>
    <row r="875" customFormat="false" ht="38.25" hidden="false" customHeight="false" outlineLevel="0" collapsed="false">
      <c r="A875" s="345" t="n">
        <v>857</v>
      </c>
      <c r="B875" s="396" t="n">
        <v>2387</v>
      </c>
      <c r="C875" s="383" t="s">
        <v>4958</v>
      </c>
      <c r="D875" s="384"/>
      <c r="E875" s="385" t="s">
        <v>4836</v>
      </c>
      <c r="F875" s="512" t="s">
        <v>4959</v>
      </c>
      <c r="G875" s="387" t="str">
        <f aca="false">HYPERLINK("http://www.gardenbulbs.ru/images/summer_CL/thumbnails/"&amp;C875&amp;".jpg","фото")</f>
        <v>фото</v>
      </c>
      <c r="H875" s="388"/>
      <c r="I875" s="398" t="s">
        <v>4960</v>
      </c>
      <c r="J875" s="235" t="s">
        <v>2363</v>
      </c>
      <c r="K875" s="399" t="s">
        <v>139</v>
      </c>
      <c r="L875" s="390" t="n">
        <v>10</v>
      </c>
      <c r="M875" s="391" t="n">
        <v>249.8</v>
      </c>
      <c r="N875" s="392"/>
      <c r="O875" s="372" t="n">
        <f aca="false">IF(ISERROR(N875*M875),0,N875*M875)</f>
        <v>0</v>
      </c>
      <c r="P875" s="393" t="n">
        <v>4607109967232</v>
      </c>
      <c r="Q875" s="235"/>
      <c r="R875" s="375" t="n">
        <f aca="false">ROUND(M875/L875,2)</f>
        <v>24.98</v>
      </c>
      <c r="S875" s="394" t="s">
        <v>4958</v>
      </c>
      <c r="T875" s="395" t="s">
        <v>4918</v>
      </c>
    </row>
    <row r="876" customFormat="false" ht="25.5" hidden="false" customHeight="false" outlineLevel="0" collapsed="false">
      <c r="A876" s="345" t="n">
        <v>858</v>
      </c>
      <c r="B876" s="396" t="n">
        <v>2375</v>
      </c>
      <c r="C876" s="383" t="s">
        <v>4961</v>
      </c>
      <c r="D876" s="384"/>
      <c r="E876" s="385" t="s">
        <v>4836</v>
      </c>
      <c r="F876" s="512" t="s">
        <v>4962</v>
      </c>
      <c r="G876" s="387" t="str">
        <f aca="false">HYPERLINK("http://www.gardenbulbs.ru/images/summer_CL/thumbnails/"&amp;C876&amp;".jpg","фото")</f>
        <v>фото</v>
      </c>
      <c r="H876" s="388"/>
      <c r="I876" s="398" t="s">
        <v>4963</v>
      </c>
      <c r="J876" s="235" t="s">
        <v>2426</v>
      </c>
      <c r="K876" s="399" t="s">
        <v>139</v>
      </c>
      <c r="L876" s="390" t="n">
        <v>10</v>
      </c>
      <c r="M876" s="370" t="n">
        <v>239.3</v>
      </c>
      <c r="N876" s="392"/>
      <c r="O876" s="372" t="n">
        <f aca="false">IF(ISERROR(N876*M876),0,N876*M876)</f>
        <v>0</v>
      </c>
      <c r="P876" s="393" t="n">
        <v>4607109970188</v>
      </c>
      <c r="Q876" s="235"/>
      <c r="R876" s="375" t="n">
        <f aca="false">ROUND(M876/L876,2)</f>
        <v>23.93</v>
      </c>
      <c r="S876" s="394" t="s">
        <v>4961</v>
      </c>
      <c r="T876" s="395" t="s">
        <v>4908</v>
      </c>
    </row>
    <row r="877" customFormat="false" ht="25.5" hidden="false" customHeight="false" outlineLevel="0" collapsed="false">
      <c r="A877" s="345" t="n">
        <v>859</v>
      </c>
      <c r="B877" s="396" t="n">
        <v>2662</v>
      </c>
      <c r="C877" s="383" t="s">
        <v>4964</v>
      </c>
      <c r="D877" s="384"/>
      <c r="E877" s="385" t="s">
        <v>4836</v>
      </c>
      <c r="F877" s="512" t="s">
        <v>4965</v>
      </c>
      <c r="G877" s="387" t="str">
        <f aca="false">HYPERLINK("http://www.gardenbulbs.ru/images/summer_CL/thumbnails/"&amp;C877&amp;".jpg","фото")</f>
        <v>фото</v>
      </c>
      <c r="H877" s="388"/>
      <c r="I877" s="398" t="s">
        <v>4966</v>
      </c>
      <c r="J877" s="235" t="s">
        <v>2656</v>
      </c>
      <c r="K877" s="399" t="s">
        <v>139</v>
      </c>
      <c r="L877" s="390" t="n">
        <v>10</v>
      </c>
      <c r="M877" s="370" t="n">
        <v>281.2</v>
      </c>
      <c r="N877" s="392"/>
      <c r="O877" s="372" t="n">
        <f aca="false">IF(ISERROR(N877*M877),0,N877*M877)</f>
        <v>0</v>
      </c>
      <c r="P877" s="393" t="n">
        <v>4607109956199</v>
      </c>
      <c r="Q877" s="235"/>
      <c r="R877" s="375" t="n">
        <f aca="false">ROUND(M877/L877,2)</f>
        <v>28.12</v>
      </c>
      <c r="S877" s="394" t="s">
        <v>4964</v>
      </c>
      <c r="T877" s="395" t="s">
        <v>4896</v>
      </c>
    </row>
    <row r="878" customFormat="false" ht="38.25" hidden="false" customHeight="false" outlineLevel="0" collapsed="false">
      <c r="A878" s="345" t="n">
        <v>860</v>
      </c>
      <c r="B878" s="396" t="n">
        <v>3238</v>
      </c>
      <c r="C878" s="383" t="s">
        <v>4967</v>
      </c>
      <c r="D878" s="384"/>
      <c r="E878" s="385" t="s">
        <v>4836</v>
      </c>
      <c r="F878" s="512" t="s">
        <v>4968</v>
      </c>
      <c r="G878" s="387" t="str">
        <f aca="false">HYPERLINK("http://www.gardenbulbs.ru/images/summer_CL/thumbnails/"&amp;C878&amp;".jpg","фото")</f>
        <v>фото</v>
      </c>
      <c r="H878" s="388"/>
      <c r="I878" s="398" t="s">
        <v>4969</v>
      </c>
      <c r="J878" s="235" t="s">
        <v>2478</v>
      </c>
      <c r="K878" s="399" t="s">
        <v>139</v>
      </c>
      <c r="L878" s="390" t="n">
        <v>10</v>
      </c>
      <c r="M878" s="370" t="n">
        <v>239.3</v>
      </c>
      <c r="N878" s="392"/>
      <c r="O878" s="372" t="n">
        <f aca="false">IF(ISERROR(N878*M878),0,N878*M878)</f>
        <v>0</v>
      </c>
      <c r="P878" s="393" t="n">
        <v>4607109970195</v>
      </c>
      <c r="Q878" s="235"/>
      <c r="R878" s="375" t="n">
        <f aca="false">ROUND(M878/L878,2)</f>
        <v>23.93</v>
      </c>
      <c r="S878" s="394" t="s">
        <v>4967</v>
      </c>
      <c r="T878" s="395" t="s">
        <v>4896</v>
      </c>
    </row>
    <row r="879" customFormat="false" ht="25.5" hidden="false" customHeight="false" outlineLevel="0" collapsed="false">
      <c r="A879" s="345" t="n">
        <v>861</v>
      </c>
      <c r="B879" s="396" t="n">
        <v>870</v>
      </c>
      <c r="C879" s="383" t="s">
        <v>4970</v>
      </c>
      <c r="D879" s="384"/>
      <c r="E879" s="385" t="s">
        <v>4836</v>
      </c>
      <c r="F879" s="512" t="s">
        <v>4971</v>
      </c>
      <c r="G879" s="387" t="str">
        <f aca="false">HYPERLINK("http://www.gardenbulbs.ru/images/summer_CL/thumbnails/"&amp;C879&amp;".jpg","фото")</f>
        <v>фото</v>
      </c>
      <c r="H879" s="388"/>
      <c r="I879" s="398" t="s">
        <v>4972</v>
      </c>
      <c r="J879" s="235" t="s">
        <v>2478</v>
      </c>
      <c r="K879" s="399" t="s">
        <v>139</v>
      </c>
      <c r="L879" s="390" t="n">
        <v>7</v>
      </c>
      <c r="M879" s="370" t="n">
        <v>334.4</v>
      </c>
      <c r="N879" s="392"/>
      <c r="O879" s="372" t="n">
        <f aca="false">IF(ISERROR(N879*M879),0,N879*M879)</f>
        <v>0</v>
      </c>
      <c r="P879" s="393" t="n">
        <v>4607109970201</v>
      </c>
      <c r="Q879" s="367"/>
      <c r="R879" s="375" t="n">
        <f aca="false">ROUND(M879/L879,2)</f>
        <v>47.77</v>
      </c>
      <c r="S879" s="394" t="s">
        <v>4970</v>
      </c>
      <c r="T879" s="395" t="s">
        <v>4908</v>
      </c>
    </row>
    <row r="880" customFormat="false" ht="102" hidden="false" customHeight="false" outlineLevel="0" collapsed="false">
      <c r="A880" s="345" t="n">
        <v>862</v>
      </c>
      <c r="B880" s="396" t="n">
        <v>11779</v>
      </c>
      <c r="C880" s="383" t="s">
        <v>4973</v>
      </c>
      <c r="D880" s="384" t="s">
        <v>4974</v>
      </c>
      <c r="E880" s="418" t="s">
        <v>4836</v>
      </c>
      <c r="F880" s="411" t="s">
        <v>4975</v>
      </c>
      <c r="G880" s="365" t="str">
        <f aca="false">HYPERLINK("http://www.gardenbulbs.ru/images/summer_CL/thumbnails/"&amp;C880&amp;".jpg","фото")</f>
        <v>фото</v>
      </c>
      <c r="H880" s="365" t="str">
        <f aca="false">HYPERLINK("http://www.gardenbulbs.ru/images/summer_CL/thumbnails/"&amp;D880&amp;".jpg","фото")</f>
        <v>фото</v>
      </c>
      <c r="I880" s="419" t="s">
        <v>4976</v>
      </c>
      <c r="J880" s="367" t="s">
        <v>2363</v>
      </c>
      <c r="K880" s="513" t="s">
        <v>139</v>
      </c>
      <c r="L880" s="390" t="n">
        <v>7</v>
      </c>
      <c r="M880" s="370" t="n">
        <v>243.5</v>
      </c>
      <c r="N880" s="392"/>
      <c r="O880" s="372" t="n">
        <f aca="false">IF(ISERROR(N880*M880),0,N880*M880)</f>
        <v>0</v>
      </c>
      <c r="P880" s="393" t="n">
        <v>4607109922804</v>
      </c>
      <c r="Q880" s="235" t="s">
        <v>226</v>
      </c>
      <c r="R880" s="375" t="n">
        <f aca="false">ROUND(M880/L880,2)</f>
        <v>34.79</v>
      </c>
      <c r="S880" s="394" t="s">
        <v>4977</v>
      </c>
      <c r="T880" s="395" t="s">
        <v>4896</v>
      </c>
    </row>
    <row r="881" customFormat="false" ht="25.5" hidden="false" customHeight="false" outlineLevel="0" collapsed="false">
      <c r="A881" s="345" t="n">
        <v>863</v>
      </c>
      <c r="B881" s="396" t="n">
        <v>6485</v>
      </c>
      <c r="C881" s="383" t="s">
        <v>4978</v>
      </c>
      <c r="D881" s="384"/>
      <c r="E881" s="385" t="s">
        <v>4836</v>
      </c>
      <c r="F881" s="397" t="s">
        <v>4979</v>
      </c>
      <c r="G881" s="387" t="str">
        <f aca="false">HYPERLINK("http://www.gardenbulbs.ru/images/summer_CL/thumbnails/"&amp;C881&amp;".jpg","фото")</f>
        <v>фото</v>
      </c>
      <c r="H881" s="388"/>
      <c r="I881" s="398" t="s">
        <v>4980</v>
      </c>
      <c r="J881" s="235" t="s">
        <v>2478</v>
      </c>
      <c r="K881" s="399" t="s">
        <v>139</v>
      </c>
      <c r="L881" s="390" t="n">
        <v>10</v>
      </c>
      <c r="M881" s="370" t="n">
        <v>270.7</v>
      </c>
      <c r="N881" s="392"/>
      <c r="O881" s="372" t="n">
        <f aca="false">IF(ISERROR(N881*M881),0,N881*M881)</f>
        <v>0</v>
      </c>
      <c r="P881" s="393" t="n">
        <v>4607109930762</v>
      </c>
      <c r="Q881" s="235"/>
      <c r="R881" s="375" t="n">
        <f aca="false">ROUND(M881/L881,2)</f>
        <v>27.07</v>
      </c>
      <c r="S881" s="394" t="s">
        <v>4978</v>
      </c>
      <c r="T881" s="395" t="s">
        <v>4908</v>
      </c>
    </row>
    <row r="882" customFormat="false" ht="25.5" hidden="false" customHeight="false" outlineLevel="0" collapsed="false">
      <c r="A882" s="345" t="n">
        <v>864</v>
      </c>
      <c r="B882" s="396" t="n">
        <v>2372</v>
      </c>
      <c r="C882" s="383" t="s">
        <v>4981</v>
      </c>
      <c r="D882" s="384"/>
      <c r="E882" s="385" t="s">
        <v>4836</v>
      </c>
      <c r="F882" s="512" t="s">
        <v>4982</v>
      </c>
      <c r="G882" s="387" t="str">
        <f aca="false">HYPERLINK("http://www.gardenbulbs.ru/images/summer_CL/thumbnails/"&amp;C882&amp;".jpg","фото")</f>
        <v>фото</v>
      </c>
      <c r="H882" s="388"/>
      <c r="I882" s="422" t="s">
        <v>4983</v>
      </c>
      <c r="J882" s="235" t="s">
        <v>2404</v>
      </c>
      <c r="K882" s="399" t="s">
        <v>139</v>
      </c>
      <c r="L882" s="390" t="n">
        <v>10</v>
      </c>
      <c r="M882" s="370" t="n">
        <v>218.4</v>
      </c>
      <c r="N882" s="392"/>
      <c r="O882" s="372" t="n">
        <f aca="false">IF(ISERROR(N882*M882),0,N882*M882)</f>
        <v>0</v>
      </c>
      <c r="P882" s="393" t="n">
        <v>4607109967249</v>
      </c>
      <c r="Q882" s="235"/>
      <c r="R882" s="375" t="n">
        <f aca="false">ROUND(M882/L882,2)</f>
        <v>21.84</v>
      </c>
      <c r="S882" s="394" t="s">
        <v>4981</v>
      </c>
      <c r="T882" s="395" t="s">
        <v>4935</v>
      </c>
    </row>
    <row r="883" customFormat="false" ht="25.5" hidden="false" customHeight="false" outlineLevel="0" collapsed="false">
      <c r="A883" s="345" t="n">
        <v>865</v>
      </c>
      <c r="B883" s="396" t="n">
        <v>6023</v>
      </c>
      <c r="C883" s="383" t="s">
        <v>4984</v>
      </c>
      <c r="D883" s="384"/>
      <c r="E883" s="385" t="s">
        <v>4836</v>
      </c>
      <c r="F883" s="386" t="s">
        <v>4985</v>
      </c>
      <c r="G883" s="387" t="str">
        <f aca="false">HYPERLINK("http://www.gardenbulbs.ru/images/summer_CL/thumbnails/"&amp;C883&amp;".jpg","фото")</f>
        <v>фото</v>
      </c>
      <c r="H883" s="388"/>
      <c r="I883" s="398" t="s">
        <v>4986</v>
      </c>
      <c r="J883" s="235" t="s">
        <v>2478</v>
      </c>
      <c r="K883" s="399" t="s">
        <v>139</v>
      </c>
      <c r="L883" s="390" t="n">
        <v>7</v>
      </c>
      <c r="M883" s="391" t="n">
        <v>316.8</v>
      </c>
      <c r="N883" s="392"/>
      <c r="O883" s="372" t="n">
        <f aca="false">IF(ISERROR(N883*M883),0,N883*M883)</f>
        <v>0</v>
      </c>
      <c r="P883" s="393" t="n">
        <v>4607109967690</v>
      </c>
      <c r="Q883" s="235"/>
      <c r="R883" s="375" t="n">
        <f aca="false">ROUND(M883/L883,2)</f>
        <v>45.26</v>
      </c>
      <c r="S883" s="394" t="s">
        <v>4984</v>
      </c>
      <c r="T883" s="395" t="s">
        <v>4935</v>
      </c>
    </row>
    <row r="884" customFormat="false" ht="25.5" hidden="false" customHeight="false" outlineLevel="0" collapsed="false">
      <c r="A884" s="345" t="n">
        <v>866</v>
      </c>
      <c r="B884" s="396" t="n">
        <v>2373</v>
      </c>
      <c r="C884" s="383" t="s">
        <v>4987</v>
      </c>
      <c r="D884" s="384"/>
      <c r="E884" s="385" t="s">
        <v>4836</v>
      </c>
      <c r="F884" s="512" t="s">
        <v>4988</v>
      </c>
      <c r="G884" s="387" t="str">
        <f aca="false">HYPERLINK("http://www.gardenbulbs.ru/images/summer_CL/thumbnails/"&amp;C884&amp;".jpg","фото")</f>
        <v>фото</v>
      </c>
      <c r="H884" s="388"/>
      <c r="I884" s="398" t="s">
        <v>4989</v>
      </c>
      <c r="J884" s="235" t="s">
        <v>2363</v>
      </c>
      <c r="K884" s="399" t="s">
        <v>134</v>
      </c>
      <c r="L884" s="390" t="n">
        <v>10</v>
      </c>
      <c r="M884" s="391" t="n">
        <v>218.4</v>
      </c>
      <c r="N884" s="392"/>
      <c r="O884" s="372" t="n">
        <f aca="false">IF(ISERROR(N884*M884),0,N884*M884)</f>
        <v>0</v>
      </c>
      <c r="P884" s="393" t="n">
        <v>4607109967256</v>
      </c>
      <c r="Q884" s="235"/>
      <c r="R884" s="375" t="n">
        <f aca="false">ROUND(M884/L884,2)</f>
        <v>21.84</v>
      </c>
      <c r="S884" s="394" t="s">
        <v>4987</v>
      </c>
      <c r="T884" s="395" t="s">
        <v>4918</v>
      </c>
    </row>
    <row r="885" customFormat="false" ht="25.5" hidden="false" customHeight="false" outlineLevel="0" collapsed="false">
      <c r="A885" s="345" t="n">
        <v>867</v>
      </c>
      <c r="B885" s="396" t="n">
        <v>2371</v>
      </c>
      <c r="C885" s="383" t="s">
        <v>4990</v>
      </c>
      <c r="D885" s="384"/>
      <c r="E885" s="385" t="s">
        <v>4836</v>
      </c>
      <c r="F885" s="512" t="s">
        <v>4991</v>
      </c>
      <c r="G885" s="387" t="str">
        <f aca="false">HYPERLINK("http://www.gardenbulbs.ru/images/summer_CL/thumbnails/"&amp;C885&amp;".jpg","фото")</f>
        <v>фото</v>
      </c>
      <c r="H885" s="388"/>
      <c r="I885" s="398" t="s">
        <v>4992</v>
      </c>
      <c r="J885" s="235" t="s">
        <v>2363</v>
      </c>
      <c r="K885" s="399" t="s">
        <v>139</v>
      </c>
      <c r="L885" s="390" t="n">
        <v>5</v>
      </c>
      <c r="M885" s="391" t="n">
        <v>207.9</v>
      </c>
      <c r="N885" s="392"/>
      <c r="O885" s="372" t="n">
        <f aca="false">IF(ISERROR(N885*M885),0,N885*M885)</f>
        <v>0</v>
      </c>
      <c r="P885" s="393" t="n">
        <v>4607109967263</v>
      </c>
      <c r="Q885" s="235"/>
      <c r="R885" s="375" t="n">
        <f aca="false">ROUND(M885/L885,2)</f>
        <v>41.58</v>
      </c>
      <c r="S885" s="394" t="s">
        <v>4990</v>
      </c>
      <c r="T885" s="395" t="s">
        <v>4993</v>
      </c>
    </row>
    <row r="886" customFormat="false" ht="25.5" hidden="false" customHeight="false" outlineLevel="0" collapsed="false">
      <c r="A886" s="345" t="n">
        <v>868</v>
      </c>
      <c r="B886" s="396" t="n">
        <v>5840</v>
      </c>
      <c r="C886" s="383" t="s">
        <v>4994</v>
      </c>
      <c r="D886" s="384"/>
      <c r="E886" s="385" t="s">
        <v>4836</v>
      </c>
      <c r="F886" s="512" t="s">
        <v>4995</v>
      </c>
      <c r="G886" s="387" t="str">
        <f aca="false">HYPERLINK("http://www.gardenbulbs.ru/images/summer_CL/thumbnails/"&amp;C886&amp;".jpg","фото")</f>
        <v>фото</v>
      </c>
      <c r="H886" s="388"/>
      <c r="I886" s="398" t="s">
        <v>4996</v>
      </c>
      <c r="J886" s="235" t="s">
        <v>2478</v>
      </c>
      <c r="K886" s="399" t="s">
        <v>139</v>
      </c>
      <c r="L886" s="390" t="n">
        <v>7</v>
      </c>
      <c r="M886" s="370" t="n">
        <v>338.8</v>
      </c>
      <c r="N886" s="392"/>
      <c r="O886" s="372" t="n">
        <f aca="false">IF(ISERROR(N886*M886),0,N886*M886)</f>
        <v>0</v>
      </c>
      <c r="P886" s="393" t="n">
        <v>4607109934890</v>
      </c>
      <c r="Q886" s="235"/>
      <c r="R886" s="375" t="n">
        <f aca="false">ROUND(M886/L886,2)</f>
        <v>48.4</v>
      </c>
      <c r="S886" s="394" t="s">
        <v>4994</v>
      </c>
      <c r="T886" s="395" t="s">
        <v>4896</v>
      </c>
    </row>
    <row r="887" customFormat="false" ht="25.5" hidden="false" customHeight="false" outlineLevel="0" collapsed="false">
      <c r="A887" s="345" t="n">
        <v>869</v>
      </c>
      <c r="B887" s="396" t="n">
        <v>920</v>
      </c>
      <c r="C887" s="383" t="s">
        <v>4997</v>
      </c>
      <c r="D887" s="384"/>
      <c r="E887" s="385" t="s">
        <v>4836</v>
      </c>
      <c r="F887" s="512" t="s">
        <v>4998</v>
      </c>
      <c r="G887" s="387" t="str">
        <f aca="false">HYPERLINK("http://www.gardenbulbs.ru/images/summer_CL/thumbnails/"&amp;C887&amp;".jpg","фото")</f>
        <v>фото</v>
      </c>
      <c r="H887" s="388"/>
      <c r="I887" s="398" t="s">
        <v>4999</v>
      </c>
      <c r="J887" s="235" t="s">
        <v>2426</v>
      </c>
      <c r="K887" s="399" t="s">
        <v>5000</v>
      </c>
      <c r="L887" s="390" t="n">
        <v>7</v>
      </c>
      <c r="M887" s="370" t="n">
        <v>261.1</v>
      </c>
      <c r="N887" s="392"/>
      <c r="O887" s="372" t="n">
        <f aca="false">IF(ISERROR(N887*M887),0,N887*M887)</f>
        <v>0</v>
      </c>
      <c r="P887" s="393" t="n">
        <v>4607109970218</v>
      </c>
      <c r="Q887" s="235"/>
      <c r="R887" s="375" t="n">
        <f aca="false">ROUND(M887/L887,2)</f>
        <v>37.3</v>
      </c>
      <c r="S887" s="394" t="s">
        <v>4997</v>
      </c>
      <c r="T887" s="395" t="s">
        <v>4908</v>
      </c>
    </row>
    <row r="888" customFormat="false" ht="38.25" hidden="false" customHeight="false" outlineLevel="0" collapsed="false">
      <c r="A888" s="345" t="n">
        <v>870</v>
      </c>
      <c r="B888" s="396" t="n">
        <v>2369</v>
      </c>
      <c r="C888" s="383" t="s">
        <v>5001</v>
      </c>
      <c r="D888" s="384"/>
      <c r="E888" s="385" t="s">
        <v>4836</v>
      </c>
      <c r="F888" s="512" t="s">
        <v>5002</v>
      </c>
      <c r="G888" s="387" t="str">
        <f aca="false">HYPERLINK("http://www.gardenbulbs.ru/images/summer_CL/thumbnails/"&amp;C888&amp;".jpg","фото")</f>
        <v>фото</v>
      </c>
      <c r="H888" s="388"/>
      <c r="I888" s="398" t="s">
        <v>5003</v>
      </c>
      <c r="J888" s="235" t="s">
        <v>2369</v>
      </c>
      <c r="K888" s="399" t="s">
        <v>139</v>
      </c>
      <c r="L888" s="390" t="n">
        <v>10</v>
      </c>
      <c r="M888" s="391" t="n">
        <v>260.3</v>
      </c>
      <c r="N888" s="392"/>
      <c r="O888" s="372" t="n">
        <f aca="false">IF(ISERROR(N888*M888),0,N888*M888)</f>
        <v>0</v>
      </c>
      <c r="P888" s="393" t="n">
        <v>4607109967270</v>
      </c>
      <c r="Q888" s="235"/>
      <c r="R888" s="375" t="n">
        <f aca="false">ROUND(M888/L888,2)</f>
        <v>26.03</v>
      </c>
      <c r="S888" s="394" t="s">
        <v>5001</v>
      </c>
      <c r="T888" s="395" t="s">
        <v>4908</v>
      </c>
    </row>
    <row r="889" customFormat="false" ht="51" hidden="false" customHeight="false" outlineLevel="0" collapsed="false">
      <c r="A889" s="345" t="n">
        <v>871</v>
      </c>
      <c r="B889" s="396" t="n">
        <v>849</v>
      </c>
      <c r="C889" s="383" t="s">
        <v>5004</v>
      </c>
      <c r="D889" s="384"/>
      <c r="E889" s="385" t="s">
        <v>4836</v>
      </c>
      <c r="F889" s="512" t="s">
        <v>5005</v>
      </c>
      <c r="G889" s="387" t="str">
        <f aca="false">HYPERLINK("http://www.gardenbulbs.ru/images/summer_CL/thumbnails/"&amp;C889&amp;".jpg","фото")</f>
        <v>фото</v>
      </c>
      <c r="H889" s="388"/>
      <c r="I889" s="398" t="s">
        <v>5006</v>
      </c>
      <c r="J889" s="235" t="s">
        <v>2478</v>
      </c>
      <c r="K889" s="399" t="s">
        <v>139</v>
      </c>
      <c r="L889" s="390" t="n">
        <v>10</v>
      </c>
      <c r="M889" s="391" t="n">
        <v>239.3</v>
      </c>
      <c r="N889" s="392"/>
      <c r="O889" s="372" t="n">
        <f aca="false">IF(ISERROR(N889*M889),0,N889*M889)</f>
        <v>0</v>
      </c>
      <c r="P889" s="393" t="n">
        <v>4607109970232</v>
      </c>
      <c r="Q889" s="235"/>
      <c r="R889" s="375" t="n">
        <f aca="false">ROUND(M889/L889,2)</f>
        <v>23.93</v>
      </c>
      <c r="S889" s="394" t="s">
        <v>5004</v>
      </c>
      <c r="T889" s="395" t="s">
        <v>4896</v>
      </c>
    </row>
    <row r="890" customFormat="false" ht="15.75" hidden="false" customHeight="false" outlineLevel="0" collapsed="false">
      <c r="A890" s="345" t="n">
        <v>872</v>
      </c>
      <c r="B890" s="396" t="n">
        <v>6489</v>
      </c>
      <c r="C890" s="383" t="s">
        <v>5007</v>
      </c>
      <c r="D890" s="384"/>
      <c r="E890" s="385" t="s">
        <v>4836</v>
      </c>
      <c r="F890" s="397" t="s">
        <v>5008</v>
      </c>
      <c r="G890" s="387" t="str">
        <f aca="false">HYPERLINK("http://www.gardenbulbs.ru/images/summer_CL/thumbnails/"&amp;C890&amp;".jpg","фото")</f>
        <v>фото</v>
      </c>
      <c r="H890" s="388"/>
      <c r="I890" s="398" t="s">
        <v>5009</v>
      </c>
      <c r="J890" s="235" t="s">
        <v>2478</v>
      </c>
      <c r="K890" s="399" t="s">
        <v>139</v>
      </c>
      <c r="L890" s="390" t="n">
        <v>10</v>
      </c>
      <c r="M890" s="370" t="n">
        <v>176.5</v>
      </c>
      <c r="N890" s="392"/>
      <c r="O890" s="372" t="n">
        <f aca="false">IF(ISERROR(N890*M890),0,N890*M890)</f>
        <v>0</v>
      </c>
      <c r="P890" s="393" t="n">
        <v>4607109930755</v>
      </c>
      <c r="Q890" s="235"/>
      <c r="R890" s="375" t="n">
        <f aca="false">ROUND(M890/L890,2)</f>
        <v>17.65</v>
      </c>
      <c r="S890" s="394" t="s">
        <v>5007</v>
      </c>
      <c r="T890" s="395" t="s">
        <v>5010</v>
      </c>
    </row>
    <row r="891" customFormat="false" ht="38.25" hidden="false" customHeight="false" outlineLevel="0" collapsed="false">
      <c r="A891" s="345" t="n">
        <v>873</v>
      </c>
      <c r="B891" s="396" t="n">
        <v>2663</v>
      </c>
      <c r="C891" s="383" t="s">
        <v>5011</v>
      </c>
      <c r="D891" s="384"/>
      <c r="E891" s="385" t="s">
        <v>4836</v>
      </c>
      <c r="F891" s="512" t="s">
        <v>5012</v>
      </c>
      <c r="G891" s="387" t="str">
        <f aca="false">HYPERLINK("http://www.gardenbulbs.ru/images/summer_CL/thumbnails/"&amp;C891&amp;".jpg","фото")</f>
        <v>фото</v>
      </c>
      <c r="H891" s="388"/>
      <c r="I891" s="398" t="s">
        <v>5013</v>
      </c>
      <c r="J891" s="235" t="s">
        <v>2369</v>
      </c>
      <c r="K891" s="399" t="s">
        <v>139</v>
      </c>
      <c r="L891" s="390" t="n">
        <v>7</v>
      </c>
      <c r="M891" s="391" t="n">
        <v>250.8</v>
      </c>
      <c r="N891" s="392"/>
      <c r="O891" s="372" t="n">
        <f aca="false">IF(ISERROR(N891*M891),0,N891*M891)</f>
        <v>0</v>
      </c>
      <c r="P891" s="393" t="n">
        <v>4607109967324</v>
      </c>
      <c r="Q891" s="235"/>
      <c r="R891" s="375" t="n">
        <f aca="false">ROUND(M891/L891,2)</f>
        <v>35.83</v>
      </c>
      <c r="S891" s="394" t="s">
        <v>5011</v>
      </c>
      <c r="T891" s="395" t="s">
        <v>5014</v>
      </c>
    </row>
    <row r="892" customFormat="false" ht="25.5" hidden="false" customHeight="false" outlineLevel="0" collapsed="false">
      <c r="A892" s="345" t="n">
        <v>874</v>
      </c>
      <c r="B892" s="396" t="n">
        <v>2385</v>
      </c>
      <c r="C892" s="383" t="s">
        <v>5015</v>
      </c>
      <c r="D892" s="384"/>
      <c r="E892" s="385" t="s">
        <v>4836</v>
      </c>
      <c r="F892" s="512" t="s">
        <v>5016</v>
      </c>
      <c r="G892" s="387" t="str">
        <f aca="false">HYPERLINK("http://www.gardenbulbs.ru/images/summer_CL/thumbnails/"&amp;C892&amp;".jpg","фото")</f>
        <v>фото</v>
      </c>
      <c r="H892" s="388"/>
      <c r="I892" s="398" t="s">
        <v>5017</v>
      </c>
      <c r="J892" s="235" t="s">
        <v>2404</v>
      </c>
      <c r="K892" s="399" t="s">
        <v>139</v>
      </c>
      <c r="L892" s="390" t="n">
        <v>7</v>
      </c>
      <c r="M892" s="370" t="n">
        <v>338.8</v>
      </c>
      <c r="N892" s="392"/>
      <c r="O892" s="372" t="n">
        <f aca="false">IF(ISERROR(N892*M892),0,N892*M892)</f>
        <v>0</v>
      </c>
      <c r="P892" s="393" t="n">
        <v>4607109967287</v>
      </c>
      <c r="Q892" s="235"/>
      <c r="R892" s="375" t="n">
        <f aca="false">ROUND(M892/L892,2)</f>
        <v>48.4</v>
      </c>
      <c r="S892" s="394" t="s">
        <v>5015</v>
      </c>
      <c r="T892" s="395" t="s">
        <v>4935</v>
      </c>
    </row>
    <row r="893" customFormat="false" ht="38.25" hidden="false" customHeight="false" outlineLevel="0" collapsed="false">
      <c r="A893" s="345" t="n">
        <v>875</v>
      </c>
      <c r="B893" s="396" t="n">
        <v>6649</v>
      </c>
      <c r="C893" s="383" t="s">
        <v>5018</v>
      </c>
      <c r="D893" s="384"/>
      <c r="E893" s="385" t="s">
        <v>4836</v>
      </c>
      <c r="F893" s="386" t="s">
        <v>5019</v>
      </c>
      <c r="G893" s="387" t="str">
        <f aca="false">HYPERLINK("http://www.gardenbulbs.ru/images/summer_CL/thumbnails/"&amp;C893&amp;".jpg","фото")</f>
        <v>фото</v>
      </c>
      <c r="H893" s="388"/>
      <c r="I893" s="422" t="s">
        <v>5020</v>
      </c>
      <c r="J893" s="235" t="s">
        <v>2363</v>
      </c>
      <c r="K893" s="399" t="s">
        <v>139</v>
      </c>
      <c r="L893" s="390" t="n">
        <v>10</v>
      </c>
      <c r="M893" s="370" t="n">
        <v>197.4</v>
      </c>
      <c r="N893" s="392"/>
      <c r="O893" s="372" t="n">
        <f aca="false">IF(ISERROR(N893*M893),0,N893*M893)</f>
        <v>0</v>
      </c>
      <c r="P893" s="393" t="n">
        <v>4607109942932</v>
      </c>
      <c r="Q893" s="235"/>
      <c r="R893" s="375" t="n">
        <f aca="false">ROUND(M893/L893,2)</f>
        <v>19.74</v>
      </c>
      <c r="S893" s="394" t="s">
        <v>5018</v>
      </c>
      <c r="T893" s="395" t="s">
        <v>5021</v>
      </c>
    </row>
    <row r="894" customFormat="false" ht="51" hidden="false" customHeight="false" outlineLevel="0" collapsed="false">
      <c r="A894" s="345" t="n">
        <v>876</v>
      </c>
      <c r="B894" s="396" t="n">
        <v>5842</v>
      </c>
      <c r="C894" s="383" t="s">
        <v>5022</v>
      </c>
      <c r="D894" s="384"/>
      <c r="E894" s="385" t="s">
        <v>4836</v>
      </c>
      <c r="F894" s="397" t="s">
        <v>5023</v>
      </c>
      <c r="G894" s="387" t="str">
        <f aca="false">HYPERLINK("http://www.gardenbulbs.ru/images/summer_CL/thumbnails/"&amp;C894&amp;".jpg","фото")</f>
        <v>фото</v>
      </c>
      <c r="H894" s="388"/>
      <c r="I894" s="400" t="s">
        <v>5024</v>
      </c>
      <c r="J894" s="235" t="s">
        <v>2478</v>
      </c>
      <c r="K894" s="399" t="s">
        <v>139</v>
      </c>
      <c r="L894" s="390" t="n">
        <v>5</v>
      </c>
      <c r="M894" s="391" t="n">
        <v>176.5</v>
      </c>
      <c r="N894" s="392"/>
      <c r="O894" s="372" t="n">
        <f aca="false">IF(ISERROR(N894*M894),0,N894*M894)</f>
        <v>0</v>
      </c>
      <c r="P894" s="393" t="n">
        <v>4607109934876</v>
      </c>
      <c r="Q894" s="235"/>
      <c r="R894" s="375" t="n">
        <f aca="false">ROUND(M894/L894,2)</f>
        <v>35.3</v>
      </c>
      <c r="S894" s="394" t="s">
        <v>5022</v>
      </c>
      <c r="T894" s="395" t="s">
        <v>4935</v>
      </c>
    </row>
    <row r="895" customFormat="false" ht="38.25" hidden="false" customHeight="false" outlineLevel="0" collapsed="false">
      <c r="A895" s="345" t="n">
        <v>877</v>
      </c>
      <c r="B895" s="396" t="n">
        <v>2890</v>
      </c>
      <c r="C895" s="383" t="s">
        <v>5025</v>
      </c>
      <c r="D895" s="384"/>
      <c r="E895" s="385" t="s">
        <v>4836</v>
      </c>
      <c r="F895" s="512" t="s">
        <v>5026</v>
      </c>
      <c r="G895" s="387" t="str">
        <f aca="false">HYPERLINK("http://www.gardenbulbs.ru/images/summer_CL/thumbnails/"&amp;C895&amp;".jpg","фото")</f>
        <v>фото</v>
      </c>
      <c r="H895" s="388"/>
      <c r="I895" s="398" t="s">
        <v>5027</v>
      </c>
      <c r="J895" s="235" t="s">
        <v>2363</v>
      </c>
      <c r="K895" s="399" t="s">
        <v>139</v>
      </c>
      <c r="L895" s="390" t="n">
        <v>10</v>
      </c>
      <c r="M895" s="370" t="n">
        <v>224.7</v>
      </c>
      <c r="N895" s="392"/>
      <c r="O895" s="372" t="n">
        <f aca="false">IF(ISERROR(N895*M895),0,N895*M895)</f>
        <v>0</v>
      </c>
      <c r="P895" s="393" t="n">
        <v>4607109978757</v>
      </c>
      <c r="Q895" s="235"/>
      <c r="R895" s="375" t="n">
        <f aca="false">ROUND(M895/L895,2)</f>
        <v>22.47</v>
      </c>
      <c r="S895" s="394" t="s">
        <v>5025</v>
      </c>
      <c r="T895" s="395" t="s">
        <v>4918</v>
      </c>
    </row>
    <row r="896" customFormat="false" ht="99.75" hidden="false" customHeight="false" outlineLevel="0" collapsed="false">
      <c r="A896" s="345" t="n">
        <v>878</v>
      </c>
      <c r="B896" s="396" t="n">
        <v>62</v>
      </c>
      <c r="C896" s="383" t="s">
        <v>5028</v>
      </c>
      <c r="D896" s="384" t="s">
        <v>5029</v>
      </c>
      <c r="E896" s="385" t="s">
        <v>4836</v>
      </c>
      <c r="F896" s="512" t="s">
        <v>5030</v>
      </c>
      <c r="G896" s="387" t="str">
        <f aca="false">HYPERLINK("http://www.gardenbulbs.ru/images/summer_CL/thumbnails/"&amp;C896&amp;".jpg","фото")</f>
        <v>фото</v>
      </c>
      <c r="H896" s="387" t="str">
        <f aca="false">HYPERLINK("http://www.gardenbulbs.ru/images/summer_CL/thumbnails/"&amp;D896&amp;".jpg","фото")</f>
        <v>фото</v>
      </c>
      <c r="I896" s="523" t="s">
        <v>5031</v>
      </c>
      <c r="J896" s="235" t="s">
        <v>2478</v>
      </c>
      <c r="K896" s="399" t="s">
        <v>139</v>
      </c>
      <c r="L896" s="390" t="n">
        <v>5</v>
      </c>
      <c r="M896" s="391" t="n">
        <v>276</v>
      </c>
      <c r="N896" s="392"/>
      <c r="O896" s="372" t="n">
        <f aca="false">IF(ISERROR(N896*M896),0,N896*M896)</f>
        <v>0</v>
      </c>
      <c r="P896" s="393" t="n">
        <v>4607109985076</v>
      </c>
      <c r="Q896" s="235"/>
      <c r="R896" s="375" t="n">
        <f aca="false">ROUND(M896/L896,2)</f>
        <v>55.2</v>
      </c>
      <c r="S896" s="394" t="s">
        <v>5028</v>
      </c>
      <c r="T896" s="395" t="s">
        <v>5010</v>
      </c>
    </row>
    <row r="897" customFormat="false" ht="30" hidden="false" customHeight="true" outlineLevel="0" collapsed="false">
      <c r="A897" s="345" t="n">
        <v>879</v>
      </c>
      <c r="B897" s="396" t="n">
        <v>11778</v>
      </c>
      <c r="C897" s="383" t="s">
        <v>5032</v>
      </c>
      <c r="D897" s="384"/>
      <c r="E897" s="418" t="s">
        <v>4836</v>
      </c>
      <c r="F897" s="411" t="s">
        <v>5033</v>
      </c>
      <c r="G897" s="365" t="str">
        <f aca="false">HYPERLINK("http://www.gardenbulbs.ru/images/summer_CL/thumbnails/"&amp;C897&amp;".jpg","фото")</f>
        <v>фото</v>
      </c>
      <c r="H897" s="365"/>
      <c r="I897" s="419" t="s">
        <v>5034</v>
      </c>
      <c r="J897" s="367" t="s">
        <v>2363</v>
      </c>
      <c r="K897" s="513" t="s">
        <v>247</v>
      </c>
      <c r="L897" s="390" t="n">
        <v>5</v>
      </c>
      <c r="M897" s="391" t="n">
        <v>291.7</v>
      </c>
      <c r="N897" s="392"/>
      <c r="O897" s="372" t="n">
        <f aca="false">IF(ISERROR(N897*M897),0,N897*M897)</f>
        <v>0</v>
      </c>
      <c r="P897" s="393" t="n">
        <v>4607109922811</v>
      </c>
      <c r="Q897" s="235" t="s">
        <v>226</v>
      </c>
      <c r="R897" s="375" t="n">
        <f aca="false">ROUND(M897/L897,2)</f>
        <v>58.34</v>
      </c>
      <c r="S897" s="394" t="s">
        <v>5032</v>
      </c>
      <c r="T897" s="395" t="s">
        <v>4935</v>
      </c>
    </row>
    <row r="898" customFormat="false" ht="38.25" hidden="false" customHeight="false" outlineLevel="0" collapsed="false">
      <c r="A898" s="345" t="n">
        <v>880</v>
      </c>
      <c r="B898" s="396" t="n">
        <v>912</v>
      </c>
      <c r="C898" s="383" t="s">
        <v>5035</v>
      </c>
      <c r="D898" s="384"/>
      <c r="E898" s="385" t="s">
        <v>4836</v>
      </c>
      <c r="F898" s="512" t="s">
        <v>5036</v>
      </c>
      <c r="G898" s="387" t="str">
        <f aca="false">HYPERLINK("http://www.gardenbulbs.ru/images/summer_CL/thumbnails/"&amp;C898&amp;".jpg","фото")</f>
        <v>фото</v>
      </c>
      <c r="H898" s="388"/>
      <c r="I898" s="398" t="s">
        <v>5037</v>
      </c>
      <c r="J898" s="235" t="s">
        <v>2363</v>
      </c>
      <c r="K898" s="399" t="s">
        <v>139</v>
      </c>
      <c r="L898" s="390" t="n">
        <v>7</v>
      </c>
      <c r="M898" s="391" t="n">
        <v>214.2</v>
      </c>
      <c r="N898" s="392"/>
      <c r="O898" s="372" t="n">
        <f aca="false">IF(ISERROR(N898*M898),0,N898*M898)</f>
        <v>0</v>
      </c>
      <c r="P898" s="393" t="n">
        <v>4607109956069</v>
      </c>
      <c r="Q898" s="235"/>
      <c r="R898" s="375" t="n">
        <f aca="false">ROUND(M898/L898,2)</f>
        <v>30.6</v>
      </c>
      <c r="S898" s="394" t="s">
        <v>5035</v>
      </c>
      <c r="T898" s="395" t="s">
        <v>4918</v>
      </c>
    </row>
    <row r="899" customFormat="false" ht="63.75" hidden="false" customHeight="false" outlineLevel="0" collapsed="false">
      <c r="A899" s="345" t="n">
        <v>881</v>
      </c>
      <c r="B899" s="396" t="n">
        <v>1347</v>
      </c>
      <c r="C899" s="383" t="s">
        <v>5038</v>
      </c>
      <c r="D899" s="384"/>
      <c r="E899" s="385" t="s">
        <v>4836</v>
      </c>
      <c r="F899" s="512" t="s">
        <v>5039</v>
      </c>
      <c r="G899" s="387" t="str">
        <f aca="false">HYPERLINK("http://www.gardenbulbs.ru/images/summer_CL/thumbnails/"&amp;C899&amp;".jpg","фото")</f>
        <v>фото</v>
      </c>
      <c r="H899" s="388"/>
      <c r="I899" s="398" t="s">
        <v>5040</v>
      </c>
      <c r="J899" s="235" t="s">
        <v>3668</v>
      </c>
      <c r="K899" s="399" t="s">
        <v>247</v>
      </c>
      <c r="L899" s="390" t="n">
        <v>10</v>
      </c>
      <c r="M899" s="370" t="n">
        <v>201.6</v>
      </c>
      <c r="N899" s="392"/>
      <c r="O899" s="372" t="n">
        <f aca="false">IF(ISERROR(N899*M899),0,N899*M899)</f>
        <v>0</v>
      </c>
      <c r="P899" s="393" t="n">
        <v>4607109962923</v>
      </c>
      <c r="Q899" s="235"/>
      <c r="R899" s="375" t="n">
        <f aca="false">ROUND(M899/L899,2)</f>
        <v>20.16</v>
      </c>
      <c r="S899" s="394" t="s">
        <v>5038</v>
      </c>
      <c r="T899" s="395" t="s">
        <v>4896</v>
      </c>
    </row>
    <row r="900" customFormat="false" ht="25.5" hidden="false" customHeight="false" outlineLevel="0" collapsed="false">
      <c r="A900" s="345" t="n">
        <v>882</v>
      </c>
      <c r="B900" s="396" t="n">
        <v>6490</v>
      </c>
      <c r="C900" s="383" t="s">
        <v>5041</v>
      </c>
      <c r="D900" s="384"/>
      <c r="E900" s="385" t="s">
        <v>4836</v>
      </c>
      <c r="F900" s="397" t="s">
        <v>2534</v>
      </c>
      <c r="G900" s="387" t="str">
        <f aca="false">HYPERLINK("http://www.gardenbulbs.ru/images/summer_CL/thumbnails/"&amp;C900&amp;".jpg","фото")</f>
        <v>фото</v>
      </c>
      <c r="H900" s="388"/>
      <c r="I900" s="398" t="s">
        <v>5042</v>
      </c>
      <c r="J900" s="235" t="s">
        <v>2478</v>
      </c>
      <c r="K900" s="399" t="s">
        <v>5043</v>
      </c>
      <c r="L900" s="390" t="n">
        <v>10</v>
      </c>
      <c r="M900" s="370" t="n">
        <v>134.6</v>
      </c>
      <c r="N900" s="392"/>
      <c r="O900" s="372" t="n">
        <f aca="false">IF(ISERROR(N900*M900),0,N900*M900)</f>
        <v>0</v>
      </c>
      <c r="P900" s="393" t="n">
        <v>4607109930748</v>
      </c>
      <c r="Q900" s="235"/>
      <c r="R900" s="375" t="n">
        <f aca="false">ROUND(M900/L900,2)</f>
        <v>13.46</v>
      </c>
      <c r="S900" s="394" t="s">
        <v>5041</v>
      </c>
      <c r="T900" s="395" t="s">
        <v>5044</v>
      </c>
    </row>
    <row r="901" customFormat="false" ht="25.5" hidden="false" customHeight="false" outlineLevel="0" collapsed="false">
      <c r="A901" s="345" t="n">
        <v>883</v>
      </c>
      <c r="B901" s="396" t="n">
        <v>7482</v>
      </c>
      <c r="C901" s="383" t="s">
        <v>5045</v>
      </c>
      <c r="D901" s="384"/>
      <c r="E901" s="385" t="s">
        <v>4836</v>
      </c>
      <c r="F901" s="512" t="s">
        <v>5046</v>
      </c>
      <c r="G901" s="387" t="str">
        <f aca="false">HYPERLINK("http://www.gardenbulbs.ru/images/summer_CL/thumbnails/"&amp;C901&amp;".jpg","фото")</f>
        <v>фото</v>
      </c>
      <c r="H901" s="387"/>
      <c r="I901" s="398" t="s">
        <v>5047</v>
      </c>
      <c r="J901" s="235" t="s">
        <v>2369</v>
      </c>
      <c r="K901" s="399" t="s">
        <v>139</v>
      </c>
      <c r="L901" s="390" t="n">
        <v>10</v>
      </c>
      <c r="M901" s="391" t="n">
        <v>270.7</v>
      </c>
      <c r="N901" s="392"/>
      <c r="O901" s="372" t="n">
        <f aca="false">IF(ISERROR(N901*M901),0,N901*M901)</f>
        <v>0</v>
      </c>
      <c r="P901" s="393" t="n">
        <v>4607109938812</v>
      </c>
      <c r="Q901" s="235"/>
      <c r="R901" s="375" t="n">
        <f aca="false">ROUND(M901/L901,2)</f>
        <v>27.07</v>
      </c>
      <c r="S901" s="394" t="s">
        <v>5045</v>
      </c>
      <c r="T901" s="395" t="s">
        <v>4935</v>
      </c>
    </row>
    <row r="902" customFormat="false" ht="25.5" hidden="false" customHeight="false" outlineLevel="0" collapsed="false">
      <c r="A902" s="345" t="n">
        <v>884</v>
      </c>
      <c r="B902" s="396" t="n">
        <v>2566</v>
      </c>
      <c r="C902" s="383" t="s">
        <v>5048</v>
      </c>
      <c r="D902" s="384"/>
      <c r="E902" s="385" t="s">
        <v>4836</v>
      </c>
      <c r="F902" s="512" t="s">
        <v>5049</v>
      </c>
      <c r="G902" s="387" t="str">
        <f aca="false">HYPERLINK("http://www.gardenbulbs.ru/images/summer_CL/thumbnails/"&amp;C902&amp;".jpg","фото")</f>
        <v>фото</v>
      </c>
      <c r="H902" s="388"/>
      <c r="I902" s="398" t="s">
        <v>5050</v>
      </c>
      <c r="J902" s="235" t="s">
        <v>2656</v>
      </c>
      <c r="K902" s="399" t="s">
        <v>139</v>
      </c>
      <c r="L902" s="390" t="n">
        <v>10</v>
      </c>
      <c r="M902" s="391" t="n">
        <v>260.3</v>
      </c>
      <c r="N902" s="392"/>
      <c r="O902" s="372" t="n">
        <f aca="false">IF(ISERROR(N902*M902),0,N902*M902)</f>
        <v>0</v>
      </c>
      <c r="P902" s="393" t="n">
        <v>4607109970263</v>
      </c>
      <c r="Q902" s="235"/>
      <c r="R902" s="375" t="n">
        <f aca="false">ROUND(M902/L902,2)</f>
        <v>26.03</v>
      </c>
      <c r="S902" s="394" t="s">
        <v>5048</v>
      </c>
      <c r="T902" s="395" t="s">
        <v>4896</v>
      </c>
    </row>
    <row r="903" customFormat="false" ht="25.5" hidden="false" customHeight="false" outlineLevel="0" collapsed="false">
      <c r="A903" s="345" t="n">
        <v>885</v>
      </c>
      <c r="B903" s="396" t="n">
        <v>2567</v>
      </c>
      <c r="C903" s="383" t="s">
        <v>5051</v>
      </c>
      <c r="D903" s="384"/>
      <c r="E903" s="385" t="s">
        <v>4836</v>
      </c>
      <c r="F903" s="512" t="s">
        <v>5052</v>
      </c>
      <c r="G903" s="387" t="str">
        <f aca="false">HYPERLINK("http://www.gardenbulbs.ru/images/summer_CL/thumbnails/"&amp;C903&amp;".jpg","фото")</f>
        <v>фото</v>
      </c>
      <c r="H903" s="388"/>
      <c r="I903" s="398" t="s">
        <v>5053</v>
      </c>
      <c r="J903" s="235" t="s">
        <v>2656</v>
      </c>
      <c r="K903" s="399" t="s">
        <v>139</v>
      </c>
      <c r="L903" s="390" t="n">
        <v>10</v>
      </c>
      <c r="M903" s="370" t="n">
        <v>260.3</v>
      </c>
      <c r="N903" s="392"/>
      <c r="O903" s="372" t="n">
        <f aca="false">IF(ISERROR(N903*M903),0,N903*M903)</f>
        <v>0</v>
      </c>
      <c r="P903" s="393" t="n">
        <v>4607109970270</v>
      </c>
      <c r="Q903" s="235"/>
      <c r="R903" s="375" t="n">
        <f aca="false">ROUND(M903/L903,2)</f>
        <v>26.03</v>
      </c>
      <c r="S903" s="394" t="s">
        <v>5051</v>
      </c>
      <c r="T903" s="395" t="s">
        <v>4918</v>
      </c>
    </row>
    <row r="904" customFormat="false" ht="51" hidden="false" customHeight="false" outlineLevel="0" collapsed="false">
      <c r="A904" s="345" t="n">
        <v>886</v>
      </c>
      <c r="B904" s="396" t="n">
        <v>2603</v>
      </c>
      <c r="C904" s="383" t="s">
        <v>5054</v>
      </c>
      <c r="D904" s="384"/>
      <c r="E904" s="385" t="s">
        <v>4836</v>
      </c>
      <c r="F904" s="512" t="s">
        <v>5055</v>
      </c>
      <c r="G904" s="387" t="str">
        <f aca="false">HYPERLINK("http://www.gardenbulbs.ru/images/summer_CL/thumbnails/"&amp;C904&amp;".jpg","фото")</f>
        <v>фото</v>
      </c>
      <c r="H904" s="388"/>
      <c r="I904" s="398" t="s">
        <v>5056</v>
      </c>
      <c r="J904" s="235" t="s">
        <v>2426</v>
      </c>
      <c r="K904" s="399" t="s">
        <v>139</v>
      </c>
      <c r="L904" s="390" t="n">
        <v>10</v>
      </c>
      <c r="M904" s="391" t="n">
        <v>312.6</v>
      </c>
      <c r="N904" s="392"/>
      <c r="O904" s="372" t="n">
        <f aca="false">IF(ISERROR(N904*M904),0,N904*M904)</f>
        <v>0</v>
      </c>
      <c r="P904" s="393" t="n">
        <v>4607109985748</v>
      </c>
      <c r="Q904" s="235"/>
      <c r="R904" s="375" t="n">
        <f aca="false">ROUND(M904/L904,2)</f>
        <v>31.26</v>
      </c>
      <c r="S904" s="394" t="s">
        <v>5054</v>
      </c>
      <c r="T904" s="395" t="s">
        <v>5010</v>
      </c>
    </row>
    <row r="905" customFormat="false" ht="38.25" hidden="false" customHeight="false" outlineLevel="0" collapsed="false">
      <c r="A905" s="345" t="n">
        <v>887</v>
      </c>
      <c r="B905" s="396" t="n">
        <v>1934</v>
      </c>
      <c r="C905" s="383" t="s">
        <v>5057</v>
      </c>
      <c r="D905" s="384"/>
      <c r="E905" s="385" t="s">
        <v>4836</v>
      </c>
      <c r="F905" s="397" t="s">
        <v>5058</v>
      </c>
      <c r="G905" s="387" t="str">
        <f aca="false">HYPERLINK("http://www.gardenbulbs.ru/images/summer_CL/thumbnails/"&amp;C905&amp;".jpg","фото")</f>
        <v>фото</v>
      </c>
      <c r="H905" s="388"/>
      <c r="I905" s="398" t="s">
        <v>5059</v>
      </c>
      <c r="J905" s="235" t="s">
        <v>2478</v>
      </c>
      <c r="K905" s="399" t="s">
        <v>139</v>
      </c>
      <c r="L905" s="390" t="n">
        <v>5</v>
      </c>
      <c r="M905" s="391" t="n">
        <v>228.8</v>
      </c>
      <c r="N905" s="392"/>
      <c r="O905" s="372" t="n">
        <f aca="false">IF(ISERROR(N905*M905),0,N905*M905)</f>
        <v>0</v>
      </c>
      <c r="P905" s="393" t="n">
        <v>4607109985151</v>
      </c>
      <c r="Q905" s="235"/>
      <c r="R905" s="375" t="n">
        <f aca="false">ROUND(M905/L905,2)</f>
        <v>45.76</v>
      </c>
      <c r="S905" s="394" t="s">
        <v>5057</v>
      </c>
      <c r="T905" s="395" t="s">
        <v>4918</v>
      </c>
    </row>
    <row r="906" customFormat="false" ht="60" hidden="false" customHeight="false" outlineLevel="0" collapsed="false">
      <c r="A906" s="345" t="n">
        <v>888</v>
      </c>
      <c r="B906" s="396" t="n">
        <v>2073</v>
      </c>
      <c r="C906" s="383" t="s">
        <v>5060</v>
      </c>
      <c r="D906" s="384"/>
      <c r="E906" s="385" t="s">
        <v>4836</v>
      </c>
      <c r="F906" s="512" t="s">
        <v>5061</v>
      </c>
      <c r="G906" s="387" t="str">
        <f aca="false">HYPERLINK("http://www.gardenbulbs.ru/images/summer_CL/thumbnails/"&amp;C906&amp;".jpg","фото")</f>
        <v>фото</v>
      </c>
      <c r="H906" s="388"/>
      <c r="I906" s="524" t="s">
        <v>5062</v>
      </c>
      <c r="J906" s="235" t="s">
        <v>2363</v>
      </c>
      <c r="K906" s="399" t="s">
        <v>139</v>
      </c>
      <c r="L906" s="390" t="n">
        <v>10</v>
      </c>
      <c r="M906" s="391" t="n">
        <v>323.1</v>
      </c>
      <c r="N906" s="392"/>
      <c r="O906" s="372" t="n">
        <f aca="false">IF(ISERROR(N906*M906),0,N906*M906)</f>
        <v>0</v>
      </c>
      <c r="P906" s="393" t="n">
        <v>4607109985175</v>
      </c>
      <c r="Q906" s="235"/>
      <c r="R906" s="375" t="n">
        <f aca="false">ROUND(M906/L906,2)</f>
        <v>32.31</v>
      </c>
      <c r="S906" s="394" t="s">
        <v>5063</v>
      </c>
      <c r="T906" s="395" t="s">
        <v>4908</v>
      </c>
    </row>
    <row r="907" customFormat="false" ht="38.25" hidden="false" customHeight="false" outlineLevel="0" collapsed="false">
      <c r="A907" s="345" t="n">
        <v>889</v>
      </c>
      <c r="B907" s="396" t="n">
        <v>7483</v>
      </c>
      <c r="C907" s="383" t="s">
        <v>5064</v>
      </c>
      <c r="D907" s="384"/>
      <c r="E907" s="385" t="s">
        <v>4836</v>
      </c>
      <c r="F907" s="512" t="s">
        <v>5065</v>
      </c>
      <c r="G907" s="387" t="str">
        <f aca="false">HYPERLINK("http://www.gardenbulbs.ru/images/summer_CL/thumbnails/"&amp;C907&amp;".jpg","фото")</f>
        <v>фото</v>
      </c>
      <c r="H907" s="388"/>
      <c r="I907" s="398" t="s">
        <v>5066</v>
      </c>
      <c r="J907" s="235" t="s">
        <v>2656</v>
      </c>
      <c r="K907" s="399" t="s">
        <v>139</v>
      </c>
      <c r="L907" s="390" t="n">
        <v>7</v>
      </c>
      <c r="M907" s="391" t="n">
        <v>243.5</v>
      </c>
      <c r="N907" s="392"/>
      <c r="O907" s="372" t="n">
        <f aca="false">IF(ISERROR(N907*M907),0,N907*M907)</f>
        <v>0</v>
      </c>
      <c r="P907" s="393" t="n">
        <v>4607109938805</v>
      </c>
      <c r="Q907" s="235"/>
      <c r="R907" s="375" t="n">
        <f aca="false">ROUND(M907/L907,2)</f>
        <v>34.79</v>
      </c>
      <c r="S907" s="394" t="s">
        <v>5064</v>
      </c>
      <c r="T907" s="395" t="s">
        <v>4935</v>
      </c>
    </row>
    <row r="908" customFormat="false" ht="25.5" hidden="false" customHeight="false" outlineLevel="0" collapsed="false">
      <c r="A908" s="345" t="n">
        <v>890</v>
      </c>
      <c r="B908" s="396" t="n">
        <v>878</v>
      </c>
      <c r="C908" s="383" t="s">
        <v>5067</v>
      </c>
      <c r="D908" s="384"/>
      <c r="E908" s="385" t="s">
        <v>4836</v>
      </c>
      <c r="F908" s="512" t="s">
        <v>5068</v>
      </c>
      <c r="G908" s="387" t="str">
        <f aca="false">HYPERLINK("http://www.gardenbulbs.ru/images/summer_CL/thumbnails/"&amp;C908&amp;".jpg","фото")</f>
        <v>фото</v>
      </c>
      <c r="H908" s="388"/>
      <c r="I908" s="398" t="s">
        <v>5069</v>
      </c>
      <c r="J908" s="235" t="s">
        <v>2656</v>
      </c>
      <c r="K908" s="399" t="s">
        <v>139</v>
      </c>
      <c r="L908" s="390" t="n">
        <v>5</v>
      </c>
      <c r="M908" s="370" t="n">
        <v>270.7</v>
      </c>
      <c r="N908" s="392"/>
      <c r="O908" s="372" t="n">
        <f aca="false">IF(ISERROR(N908*M908),0,N908*M908)</f>
        <v>0</v>
      </c>
      <c r="P908" s="393" t="n">
        <v>4607109956090</v>
      </c>
      <c r="Q908" s="235"/>
      <c r="R908" s="375" t="n">
        <f aca="false">ROUND(M908/L908,2)</f>
        <v>54.14</v>
      </c>
      <c r="S908" s="394" t="s">
        <v>5067</v>
      </c>
      <c r="T908" s="395" t="s">
        <v>4993</v>
      </c>
    </row>
    <row r="909" customFormat="false" ht="25.5" hidden="false" customHeight="false" outlineLevel="0" collapsed="false">
      <c r="A909" s="345" t="n">
        <v>891</v>
      </c>
      <c r="B909" s="396" t="n">
        <v>3307</v>
      </c>
      <c r="C909" s="383" t="s">
        <v>5070</v>
      </c>
      <c r="D909" s="384"/>
      <c r="E909" s="385" t="s">
        <v>4836</v>
      </c>
      <c r="F909" s="512" t="s">
        <v>5071</v>
      </c>
      <c r="G909" s="387" t="str">
        <f aca="false">HYPERLINK("http://www.gardenbulbs.ru/images/summer_CL/thumbnails/"&amp;C909&amp;".jpg","фото")</f>
        <v>фото</v>
      </c>
      <c r="H909" s="388"/>
      <c r="I909" s="398" t="s">
        <v>5072</v>
      </c>
      <c r="J909" s="235" t="s">
        <v>2363</v>
      </c>
      <c r="K909" s="399" t="s">
        <v>139</v>
      </c>
      <c r="L909" s="390" t="n">
        <v>10</v>
      </c>
      <c r="M909" s="391" t="n">
        <v>218.4</v>
      </c>
      <c r="N909" s="392"/>
      <c r="O909" s="372" t="n">
        <f aca="false">IF(ISERROR(N909*M909),0,N909*M909)</f>
        <v>0</v>
      </c>
      <c r="P909" s="393" t="n">
        <v>4607109951057</v>
      </c>
      <c r="Q909" s="235"/>
      <c r="R909" s="375" t="n">
        <f aca="false">ROUND(M909/L909,2)</f>
        <v>21.84</v>
      </c>
      <c r="S909" s="394" t="s">
        <v>5070</v>
      </c>
      <c r="T909" s="395" t="s">
        <v>4935</v>
      </c>
    </row>
    <row r="910" customFormat="false" ht="25.5" hidden="false" customHeight="false" outlineLevel="0" collapsed="false">
      <c r="A910" s="345" t="n">
        <v>892</v>
      </c>
      <c r="B910" s="396" t="n">
        <v>2658</v>
      </c>
      <c r="C910" s="383" t="s">
        <v>5073</v>
      </c>
      <c r="D910" s="384"/>
      <c r="E910" s="385" t="s">
        <v>4836</v>
      </c>
      <c r="F910" s="512" t="s">
        <v>5074</v>
      </c>
      <c r="G910" s="387" t="str">
        <f aca="false">HYPERLINK("http://www.gardenbulbs.ru/images/summer_CL/thumbnails/"&amp;C910&amp;".jpg","фото")</f>
        <v>фото</v>
      </c>
      <c r="H910" s="388"/>
      <c r="I910" s="398" t="s">
        <v>5075</v>
      </c>
      <c r="J910" s="235" t="s">
        <v>2426</v>
      </c>
      <c r="K910" s="399" t="s">
        <v>247</v>
      </c>
      <c r="L910" s="390" t="n">
        <v>10</v>
      </c>
      <c r="M910" s="370" t="n">
        <v>270.7</v>
      </c>
      <c r="N910" s="392"/>
      <c r="O910" s="372" t="n">
        <f aca="false">IF(ISERROR(N910*M910),0,N910*M910)</f>
        <v>0</v>
      </c>
      <c r="P910" s="393" t="n">
        <v>4607109956106</v>
      </c>
      <c r="Q910" s="235"/>
      <c r="R910" s="375" t="n">
        <f aca="false">ROUND(M910/L910,2)</f>
        <v>27.07</v>
      </c>
      <c r="S910" s="394" t="s">
        <v>5073</v>
      </c>
      <c r="T910" s="395" t="s">
        <v>4908</v>
      </c>
    </row>
    <row r="911" customFormat="false" ht="38.25" hidden="false" customHeight="false" outlineLevel="0" collapsed="false">
      <c r="A911" s="345" t="n">
        <v>893</v>
      </c>
      <c r="B911" s="396" t="n">
        <v>6492</v>
      </c>
      <c r="C911" s="383" t="s">
        <v>5076</v>
      </c>
      <c r="D911" s="384"/>
      <c r="E911" s="385" t="s">
        <v>4836</v>
      </c>
      <c r="F911" s="397" t="s">
        <v>5077</v>
      </c>
      <c r="G911" s="387" t="str">
        <f aca="false">HYPERLINK("http://www.gardenbulbs.ru/images/summer_CL/thumbnails/"&amp;C911&amp;".jpg","фото")</f>
        <v>фото</v>
      </c>
      <c r="H911" s="388"/>
      <c r="I911" s="398" t="s">
        <v>5078</v>
      </c>
      <c r="J911" s="235" t="s">
        <v>2478</v>
      </c>
      <c r="K911" s="399" t="s">
        <v>139</v>
      </c>
      <c r="L911" s="390" t="n">
        <v>10</v>
      </c>
      <c r="M911" s="391" t="n">
        <v>260.3</v>
      </c>
      <c r="N911" s="392"/>
      <c r="O911" s="372" t="n">
        <f aca="false">IF(ISERROR(N911*M911),0,N911*M911)</f>
        <v>0</v>
      </c>
      <c r="P911" s="393" t="n">
        <v>4607109930724</v>
      </c>
      <c r="Q911" s="235"/>
      <c r="R911" s="375" t="n">
        <f aca="false">ROUND(M911/L911,2)</f>
        <v>26.03</v>
      </c>
      <c r="S911" s="394" t="s">
        <v>5076</v>
      </c>
      <c r="T911" s="395" t="s">
        <v>5010</v>
      </c>
    </row>
    <row r="912" customFormat="false" ht="25.5" hidden="false" customHeight="false" outlineLevel="0" collapsed="false">
      <c r="A912" s="345" t="n">
        <v>894</v>
      </c>
      <c r="B912" s="396" t="n">
        <v>1270</v>
      </c>
      <c r="C912" s="383" t="s">
        <v>5079</v>
      </c>
      <c r="D912" s="384"/>
      <c r="E912" s="385" t="s">
        <v>4836</v>
      </c>
      <c r="F912" s="512" t="s">
        <v>5080</v>
      </c>
      <c r="G912" s="387" t="str">
        <f aca="false">HYPERLINK("http://www.gardenbulbs.ru/images/summer_CL/thumbnails/"&amp;C912&amp;".jpg","фото")</f>
        <v>фото</v>
      </c>
      <c r="H912" s="388"/>
      <c r="I912" s="398" t="s">
        <v>5081</v>
      </c>
      <c r="J912" s="235" t="s">
        <v>2478</v>
      </c>
      <c r="K912" s="399" t="s">
        <v>139</v>
      </c>
      <c r="L912" s="390" t="n">
        <v>10</v>
      </c>
      <c r="M912" s="370" t="n">
        <v>239.3</v>
      </c>
      <c r="N912" s="392"/>
      <c r="O912" s="372" t="n">
        <f aca="false">IF(ISERROR(N912*M912),0,N912*M912)</f>
        <v>0</v>
      </c>
      <c r="P912" s="393" t="n">
        <v>4607109985168</v>
      </c>
      <c r="Q912" s="235"/>
      <c r="R912" s="375" t="n">
        <f aca="false">ROUND(M912/L912,2)</f>
        <v>23.93</v>
      </c>
      <c r="S912" s="394" t="s">
        <v>5079</v>
      </c>
      <c r="T912" s="395" t="s">
        <v>4896</v>
      </c>
    </row>
    <row r="913" customFormat="false" ht="25.5" hidden="false" customHeight="false" outlineLevel="0" collapsed="false">
      <c r="A913" s="345" t="n">
        <v>895</v>
      </c>
      <c r="B913" s="396" t="n">
        <v>1494</v>
      </c>
      <c r="C913" s="383" t="s">
        <v>5082</v>
      </c>
      <c r="D913" s="384"/>
      <c r="E913" s="385" t="s">
        <v>4836</v>
      </c>
      <c r="F913" s="386" t="s">
        <v>5083</v>
      </c>
      <c r="G913" s="387" t="str">
        <f aca="false">HYPERLINK("http://www.gardenbulbs.ru/images/summer_CL/thumbnails/"&amp;C913&amp;".jpg","фото")</f>
        <v>фото</v>
      </c>
      <c r="H913" s="388"/>
      <c r="I913" s="398" t="s">
        <v>5084</v>
      </c>
      <c r="J913" s="235" t="s">
        <v>2478</v>
      </c>
      <c r="K913" s="399" t="s">
        <v>139</v>
      </c>
      <c r="L913" s="390" t="n">
        <v>10</v>
      </c>
      <c r="M913" s="391" t="n">
        <v>260.3</v>
      </c>
      <c r="N913" s="392"/>
      <c r="O913" s="372" t="n">
        <f aca="false">IF(ISERROR(N913*M913),0,N913*M913)</f>
        <v>0</v>
      </c>
      <c r="P913" s="393" t="n">
        <v>4607109964552</v>
      </c>
      <c r="Q913" s="235"/>
      <c r="R913" s="375" t="n">
        <f aca="false">ROUND(M913/L913,2)</f>
        <v>26.03</v>
      </c>
      <c r="S913" s="394" t="s">
        <v>5082</v>
      </c>
      <c r="T913" s="395" t="s">
        <v>5010</v>
      </c>
    </row>
    <row r="914" customFormat="false" ht="38.25" hidden="false" customHeight="false" outlineLevel="0" collapsed="false">
      <c r="A914" s="345" t="n">
        <v>896</v>
      </c>
      <c r="B914" s="396" t="n">
        <v>11781</v>
      </c>
      <c r="C914" s="383" t="s">
        <v>5085</v>
      </c>
      <c r="D914" s="384"/>
      <c r="E914" s="418" t="s">
        <v>4836</v>
      </c>
      <c r="F914" s="411" t="s">
        <v>5086</v>
      </c>
      <c r="G914" s="365" t="str">
        <f aca="false">HYPERLINK("http://www.gardenbulbs.ru/images/summer_CL/thumbnails/"&amp;C914&amp;".jpg","фото")</f>
        <v>фото</v>
      </c>
      <c r="H914" s="365"/>
      <c r="I914" s="419" t="s">
        <v>5087</v>
      </c>
      <c r="J914" s="367" t="s">
        <v>2363</v>
      </c>
      <c r="K914" s="513" t="s">
        <v>139</v>
      </c>
      <c r="L914" s="390" t="n">
        <v>7</v>
      </c>
      <c r="M914" s="391" t="n">
        <v>280.2</v>
      </c>
      <c r="N914" s="392"/>
      <c r="O914" s="372" t="n">
        <f aca="false">IF(ISERROR(N914*M914),0,N914*M914)</f>
        <v>0</v>
      </c>
      <c r="P914" s="393" t="n">
        <v>4607109922781</v>
      </c>
      <c r="Q914" s="235" t="s">
        <v>226</v>
      </c>
      <c r="R914" s="375" t="n">
        <f aca="false">ROUND(M914/L914,2)</f>
        <v>40.03</v>
      </c>
      <c r="S914" s="394" t="s">
        <v>5085</v>
      </c>
      <c r="T914" s="395" t="s">
        <v>5010</v>
      </c>
    </row>
    <row r="915" customFormat="false" ht="25.5" hidden="false" customHeight="false" outlineLevel="0" collapsed="false">
      <c r="A915" s="345" t="n">
        <v>897</v>
      </c>
      <c r="B915" s="396" t="n">
        <v>2571</v>
      </c>
      <c r="C915" s="383" t="s">
        <v>5088</v>
      </c>
      <c r="D915" s="384"/>
      <c r="E915" s="385" t="s">
        <v>4836</v>
      </c>
      <c r="F915" s="512" t="s">
        <v>5089</v>
      </c>
      <c r="G915" s="387" t="str">
        <f aca="false">HYPERLINK("http://www.gardenbulbs.ru/images/summer_CL/thumbnails/"&amp;C915&amp;".jpg","фото")</f>
        <v>фото</v>
      </c>
      <c r="H915" s="388"/>
      <c r="I915" s="398" t="s">
        <v>5090</v>
      </c>
      <c r="J915" s="235" t="s">
        <v>2478</v>
      </c>
      <c r="K915" s="399" t="s">
        <v>139</v>
      </c>
      <c r="L915" s="390" t="n">
        <v>10</v>
      </c>
      <c r="M915" s="370" t="n">
        <v>228.8</v>
      </c>
      <c r="N915" s="392"/>
      <c r="O915" s="372" t="n">
        <f aca="false">IF(ISERROR(N915*M915),0,N915*M915)</f>
        <v>0</v>
      </c>
      <c r="P915" s="393" t="n">
        <v>4607109970287</v>
      </c>
      <c r="Q915" s="235"/>
      <c r="R915" s="375" t="n">
        <f aca="false">ROUND(M915/L915,2)</f>
        <v>22.88</v>
      </c>
      <c r="S915" s="394" t="s">
        <v>5088</v>
      </c>
      <c r="T915" s="395" t="s">
        <v>4918</v>
      </c>
    </row>
    <row r="916" customFormat="false" ht="51" hidden="false" customHeight="false" outlineLevel="0" collapsed="false">
      <c r="A916" s="345" t="n">
        <v>898</v>
      </c>
      <c r="B916" s="396" t="n">
        <v>11782</v>
      </c>
      <c r="C916" s="383" t="s">
        <v>5091</v>
      </c>
      <c r="D916" s="384"/>
      <c r="E916" s="418" t="s">
        <v>4836</v>
      </c>
      <c r="F916" s="411" t="s">
        <v>5092</v>
      </c>
      <c r="G916" s="365" t="str">
        <f aca="false">HYPERLINK("http://www.gardenbulbs.ru/images/summer_CL/thumbnails/"&amp;C916&amp;".jpg","фото")</f>
        <v>фото</v>
      </c>
      <c r="H916" s="412"/>
      <c r="I916" s="419" t="s">
        <v>5093</v>
      </c>
      <c r="J916" s="367" t="s">
        <v>2426</v>
      </c>
      <c r="K916" s="513" t="s">
        <v>139</v>
      </c>
      <c r="L916" s="390" t="n">
        <v>5</v>
      </c>
      <c r="M916" s="391" t="n">
        <v>296.9</v>
      </c>
      <c r="N916" s="392"/>
      <c r="O916" s="372" t="n">
        <f aca="false">IF(ISERROR(N916*M916),0,N916*M916)</f>
        <v>0</v>
      </c>
      <c r="P916" s="393" t="n">
        <v>4607109922774</v>
      </c>
      <c r="Q916" s="235" t="s">
        <v>226</v>
      </c>
      <c r="R916" s="375" t="n">
        <f aca="false">ROUND(M916/L916,2)</f>
        <v>59.38</v>
      </c>
      <c r="S916" s="394" t="s">
        <v>5091</v>
      </c>
      <c r="T916" s="395" t="s">
        <v>4935</v>
      </c>
    </row>
    <row r="917" customFormat="false" ht="51" hidden="false" customHeight="false" outlineLevel="0" collapsed="false">
      <c r="A917" s="345" t="n">
        <v>899</v>
      </c>
      <c r="B917" s="396" t="n">
        <v>6495</v>
      </c>
      <c r="C917" s="383" t="s">
        <v>5094</v>
      </c>
      <c r="D917" s="384"/>
      <c r="E917" s="385" t="s">
        <v>4836</v>
      </c>
      <c r="F917" s="397" t="s">
        <v>5095</v>
      </c>
      <c r="G917" s="387" t="str">
        <f aca="false">HYPERLINK("http://www.gardenbulbs.ru/images/summer_CL/thumbnails/"&amp;C917&amp;".jpg","фото")</f>
        <v>фото</v>
      </c>
      <c r="H917" s="388"/>
      <c r="I917" s="398" t="s">
        <v>5096</v>
      </c>
      <c r="J917" s="235" t="s">
        <v>2656</v>
      </c>
      <c r="K917" s="399" t="s">
        <v>139</v>
      </c>
      <c r="L917" s="390" t="n">
        <v>7</v>
      </c>
      <c r="M917" s="391" t="n">
        <v>243.5</v>
      </c>
      <c r="N917" s="392"/>
      <c r="O917" s="372" t="n">
        <f aca="false">IF(ISERROR(N917*M917),0,N917*M917)</f>
        <v>0</v>
      </c>
      <c r="P917" s="393" t="n">
        <v>4607109930717</v>
      </c>
      <c r="Q917" s="235"/>
      <c r="R917" s="375" t="n">
        <f aca="false">ROUND(M917/L917,2)</f>
        <v>34.79</v>
      </c>
      <c r="S917" s="394" t="s">
        <v>5094</v>
      </c>
      <c r="T917" s="395" t="s">
        <v>4908</v>
      </c>
    </row>
    <row r="918" customFormat="false" ht="38.25" hidden="false" customHeight="false" outlineLevel="0" collapsed="false">
      <c r="A918" s="345" t="n">
        <v>900</v>
      </c>
      <c r="B918" s="396" t="n">
        <v>3317</v>
      </c>
      <c r="C918" s="383" t="s">
        <v>5097</v>
      </c>
      <c r="D918" s="384"/>
      <c r="E918" s="385" t="s">
        <v>4836</v>
      </c>
      <c r="F918" s="512" t="s">
        <v>5098</v>
      </c>
      <c r="G918" s="387" t="str">
        <f aca="false">HYPERLINK("http://www.gardenbulbs.ru/images/summer_CL/thumbnails/"&amp;C918&amp;".jpg","фото")</f>
        <v>фото</v>
      </c>
      <c r="H918" s="388"/>
      <c r="I918" s="398" t="s">
        <v>5099</v>
      </c>
      <c r="J918" s="235" t="s">
        <v>2656</v>
      </c>
      <c r="K918" s="399" t="s">
        <v>139</v>
      </c>
      <c r="L918" s="390" t="n">
        <v>10</v>
      </c>
      <c r="M918" s="370" t="n">
        <v>260.3</v>
      </c>
      <c r="N918" s="392"/>
      <c r="O918" s="372" t="n">
        <f aca="false">IF(ISERROR(N918*M918),0,N918*M918)</f>
        <v>0</v>
      </c>
      <c r="P918" s="393" t="n">
        <v>4607109951200</v>
      </c>
      <c r="Q918" s="235"/>
      <c r="R918" s="375" t="n">
        <f aca="false">ROUND(M918/L918,2)</f>
        <v>26.03</v>
      </c>
      <c r="S918" s="394" t="s">
        <v>5097</v>
      </c>
      <c r="T918" s="395" t="s">
        <v>4908</v>
      </c>
    </row>
    <row r="919" customFormat="false" ht="38.25" hidden="false" customHeight="false" outlineLevel="0" collapsed="false">
      <c r="A919" s="345" t="n">
        <v>901</v>
      </c>
      <c r="B919" s="396" t="n">
        <v>5845</v>
      </c>
      <c r="C919" s="383" t="s">
        <v>5100</v>
      </c>
      <c r="D919" s="384"/>
      <c r="E919" s="385" t="s">
        <v>4836</v>
      </c>
      <c r="F919" s="397" t="s">
        <v>5101</v>
      </c>
      <c r="G919" s="387" t="str">
        <f aca="false">HYPERLINK("http://www.gardenbulbs.ru/images/summer_CL/thumbnails/"&amp;C919&amp;".jpg","фото")</f>
        <v>фото</v>
      </c>
      <c r="H919" s="388"/>
      <c r="I919" s="398" t="s">
        <v>5102</v>
      </c>
      <c r="J919" s="235" t="s">
        <v>2478</v>
      </c>
      <c r="K919" s="399" t="s">
        <v>139</v>
      </c>
      <c r="L919" s="390" t="n">
        <v>10</v>
      </c>
      <c r="M919" s="370" t="n">
        <v>222.6</v>
      </c>
      <c r="N919" s="392"/>
      <c r="O919" s="372" t="n">
        <f aca="false">IF(ISERROR(N919*M919),0,N919*M919)</f>
        <v>0</v>
      </c>
      <c r="P919" s="393" t="n">
        <v>4607109934852</v>
      </c>
      <c r="Q919" s="235"/>
      <c r="R919" s="375" t="n">
        <f aca="false">ROUND(M919/L919,2)</f>
        <v>22.26</v>
      </c>
      <c r="S919" s="394" t="s">
        <v>5100</v>
      </c>
      <c r="T919" s="395" t="s">
        <v>4896</v>
      </c>
    </row>
    <row r="920" customFormat="false" ht="25.5" hidden="false" customHeight="false" outlineLevel="0" collapsed="false">
      <c r="A920" s="345" t="n">
        <v>902</v>
      </c>
      <c r="B920" s="396" t="n">
        <v>2573</v>
      </c>
      <c r="C920" s="383" t="s">
        <v>5103</v>
      </c>
      <c r="D920" s="384"/>
      <c r="E920" s="385" t="s">
        <v>4836</v>
      </c>
      <c r="F920" s="512" t="s">
        <v>5104</v>
      </c>
      <c r="G920" s="387" t="str">
        <f aca="false">HYPERLINK("http://www.gardenbulbs.ru/images/summer_CL/thumbnails/"&amp;C920&amp;".jpg","фото")</f>
        <v>фото</v>
      </c>
      <c r="H920" s="388"/>
      <c r="I920" s="398" t="s">
        <v>5105</v>
      </c>
      <c r="J920" s="235" t="s">
        <v>2426</v>
      </c>
      <c r="K920" s="399" t="s">
        <v>139</v>
      </c>
      <c r="L920" s="390" t="n">
        <v>10</v>
      </c>
      <c r="M920" s="370" t="n">
        <v>207.9</v>
      </c>
      <c r="N920" s="392"/>
      <c r="O920" s="372" t="n">
        <f aca="false">IF(ISERROR(N920*M920),0,N920*M920)</f>
        <v>0</v>
      </c>
      <c r="P920" s="393" t="n">
        <v>4607109970300</v>
      </c>
      <c r="Q920" s="235"/>
      <c r="R920" s="375" t="n">
        <f aca="false">ROUND(M920/L920,2)</f>
        <v>20.79</v>
      </c>
      <c r="S920" s="394" t="s">
        <v>5103</v>
      </c>
      <c r="T920" s="395" t="s">
        <v>4918</v>
      </c>
    </row>
    <row r="921" customFormat="false" ht="53.25" hidden="false" customHeight="true" outlineLevel="0" collapsed="false">
      <c r="A921" s="345" t="n">
        <v>903</v>
      </c>
      <c r="B921" s="396" t="n">
        <v>2058</v>
      </c>
      <c r="C921" s="383" t="s">
        <v>5106</v>
      </c>
      <c r="D921" s="384"/>
      <c r="E921" s="401" t="s">
        <v>4836</v>
      </c>
      <c r="F921" s="386" t="s">
        <v>5107</v>
      </c>
      <c r="G921" s="387" t="str">
        <f aca="false">HYPERLINK("http://www.gardenbulbs.ru/images/summer_CL/thumbnails/"&amp;C921&amp;".jpg","фото")</f>
        <v>фото</v>
      </c>
      <c r="H921" s="388"/>
      <c r="I921" s="422" t="s">
        <v>5108</v>
      </c>
      <c r="J921" s="235" t="s">
        <v>2478</v>
      </c>
      <c r="K921" s="408" t="s">
        <v>247</v>
      </c>
      <c r="L921" s="390" t="n">
        <v>5</v>
      </c>
      <c r="M921" s="391" t="n">
        <v>218.4</v>
      </c>
      <c r="N921" s="392"/>
      <c r="O921" s="372" t="n">
        <f aca="false">IF(ISERROR(N921*M921),0,N921*M921)</f>
        <v>0</v>
      </c>
      <c r="P921" s="393" t="n">
        <v>4607109985182</v>
      </c>
      <c r="Q921" s="235"/>
      <c r="R921" s="375" t="n">
        <f aca="false">ROUND(M921/L921,2)</f>
        <v>43.68</v>
      </c>
      <c r="S921" s="394" t="s">
        <v>5106</v>
      </c>
      <c r="T921" s="395" t="s">
        <v>4935</v>
      </c>
    </row>
    <row r="922" customFormat="false" ht="38.25" hidden="false" customHeight="false" outlineLevel="0" collapsed="false">
      <c r="A922" s="345" t="n">
        <v>904</v>
      </c>
      <c r="B922" s="396" t="n">
        <v>2575</v>
      </c>
      <c r="C922" s="383" t="s">
        <v>5109</v>
      </c>
      <c r="D922" s="384"/>
      <c r="E922" s="385" t="s">
        <v>4836</v>
      </c>
      <c r="F922" s="386" t="s">
        <v>5110</v>
      </c>
      <c r="G922" s="387" t="str">
        <f aca="false">HYPERLINK("http://www.gardenbulbs.ru/images/summer_CL/thumbnails/"&amp;C922&amp;".jpg","фото")</f>
        <v>фото</v>
      </c>
      <c r="H922" s="388"/>
      <c r="I922" s="398" t="s">
        <v>5111</v>
      </c>
      <c r="J922" s="235" t="s">
        <v>2426</v>
      </c>
      <c r="K922" s="399" t="s">
        <v>139</v>
      </c>
      <c r="L922" s="390" t="n">
        <v>10</v>
      </c>
      <c r="M922" s="391" t="n">
        <v>218.4</v>
      </c>
      <c r="N922" s="392"/>
      <c r="O922" s="372" t="n">
        <f aca="false">IF(ISERROR(N922*M922),0,N922*M922)</f>
        <v>0</v>
      </c>
      <c r="P922" s="393" t="n">
        <v>4607109970331</v>
      </c>
      <c r="Q922" s="235"/>
      <c r="R922" s="375" t="n">
        <f aca="false">ROUND(M922/L922,2)</f>
        <v>21.84</v>
      </c>
      <c r="S922" s="394" t="s">
        <v>5109</v>
      </c>
      <c r="T922" s="395" t="s">
        <v>4896</v>
      </c>
    </row>
    <row r="923" customFormat="false" ht="53.25" hidden="false" customHeight="true" outlineLevel="0" collapsed="false">
      <c r="A923" s="345" t="n">
        <v>905</v>
      </c>
      <c r="B923" s="396" t="n">
        <v>2379</v>
      </c>
      <c r="C923" s="383" t="s">
        <v>5112</v>
      </c>
      <c r="D923" s="384"/>
      <c r="E923" s="401" t="s">
        <v>4836</v>
      </c>
      <c r="F923" s="386" t="s">
        <v>5113</v>
      </c>
      <c r="G923" s="387" t="str">
        <f aca="false">HYPERLINK("http://www.gardenbulbs.ru/images/summer_CL/thumbnails/"&amp;C923&amp;".jpg","фото")</f>
        <v>фото</v>
      </c>
      <c r="H923" s="388"/>
      <c r="I923" s="422" t="s">
        <v>5114</v>
      </c>
      <c r="J923" s="235" t="s">
        <v>2478</v>
      </c>
      <c r="K923" s="408" t="s">
        <v>139</v>
      </c>
      <c r="L923" s="390" t="n">
        <v>10</v>
      </c>
      <c r="M923" s="370" t="n">
        <v>187</v>
      </c>
      <c r="N923" s="392"/>
      <c r="O923" s="372" t="n">
        <f aca="false">IF(ISERROR(N923*M923),0,N923*M923)</f>
        <v>0</v>
      </c>
      <c r="P923" s="393" t="n">
        <v>4607109967300</v>
      </c>
      <c r="Q923" s="235"/>
      <c r="R923" s="375" t="n">
        <f aca="false">ROUND(M923/L923,2)</f>
        <v>18.7</v>
      </c>
      <c r="S923" s="394" t="s">
        <v>5112</v>
      </c>
      <c r="T923" s="395" t="s">
        <v>4896</v>
      </c>
    </row>
    <row r="924" customFormat="false" ht="25.5" hidden="false" customHeight="false" outlineLevel="0" collapsed="false">
      <c r="A924" s="345" t="n">
        <v>906</v>
      </c>
      <c r="B924" s="396" t="n">
        <v>7486</v>
      </c>
      <c r="C924" s="383" t="s">
        <v>5115</v>
      </c>
      <c r="D924" s="384"/>
      <c r="E924" s="385" t="s">
        <v>4836</v>
      </c>
      <c r="F924" s="512" t="s">
        <v>5116</v>
      </c>
      <c r="G924" s="387" t="str">
        <f aca="false">HYPERLINK("http://www.gardenbulbs.ru/images/summer_CL/thumbnails/"&amp;C924&amp;".jpg","фото")</f>
        <v>фото</v>
      </c>
      <c r="H924" s="388"/>
      <c r="I924" s="398" t="s">
        <v>5117</v>
      </c>
      <c r="J924" s="235" t="s">
        <v>2426</v>
      </c>
      <c r="K924" s="399" t="s">
        <v>139</v>
      </c>
      <c r="L924" s="390" t="n">
        <v>5</v>
      </c>
      <c r="M924" s="391" t="n">
        <v>213.1</v>
      </c>
      <c r="N924" s="392"/>
      <c r="O924" s="372" t="n">
        <f aca="false">IF(ISERROR(N924*M924),0,N924*M924)</f>
        <v>0</v>
      </c>
      <c r="P924" s="393" t="n">
        <v>4607109938775</v>
      </c>
      <c r="Q924" s="235"/>
      <c r="R924" s="375" t="n">
        <f aca="false">ROUND(M924/L924,2)</f>
        <v>42.62</v>
      </c>
      <c r="S924" s="394" t="s">
        <v>5115</v>
      </c>
      <c r="T924" s="395" t="s">
        <v>5118</v>
      </c>
    </row>
    <row r="925" customFormat="false" ht="25.5" hidden="false" customHeight="false" outlineLevel="0" collapsed="false">
      <c r="A925" s="345" t="n">
        <v>907</v>
      </c>
      <c r="B925" s="396" t="n">
        <v>52</v>
      </c>
      <c r="C925" s="383" t="s">
        <v>5119</v>
      </c>
      <c r="D925" s="384"/>
      <c r="E925" s="385" t="s">
        <v>4836</v>
      </c>
      <c r="F925" s="386" t="s">
        <v>5120</v>
      </c>
      <c r="G925" s="387" t="str">
        <f aca="false">HYPERLINK("http://www.gardenbulbs.ru/images/summer_CL/thumbnails/"&amp;C925&amp;".jpg","фото")</f>
        <v>фото</v>
      </c>
      <c r="H925" s="388"/>
      <c r="I925" s="398" t="s">
        <v>5121</v>
      </c>
      <c r="J925" s="235" t="s">
        <v>2478</v>
      </c>
      <c r="K925" s="399" t="s">
        <v>247</v>
      </c>
      <c r="L925" s="390" t="n">
        <v>10</v>
      </c>
      <c r="M925" s="391" t="n">
        <v>302.2</v>
      </c>
      <c r="N925" s="392"/>
      <c r="O925" s="372" t="n">
        <f aca="false">IF(ISERROR(N925*M925),0,N925*M925)</f>
        <v>0</v>
      </c>
      <c r="P925" s="393" t="n">
        <v>4607109978740</v>
      </c>
      <c r="Q925" s="235"/>
      <c r="R925" s="375" t="n">
        <f aca="false">ROUND(M925/L925,2)</f>
        <v>30.22</v>
      </c>
      <c r="S925" s="394" t="s">
        <v>5119</v>
      </c>
      <c r="T925" s="395" t="s">
        <v>4918</v>
      </c>
    </row>
    <row r="926" customFormat="false" ht="63.75" hidden="false" customHeight="false" outlineLevel="0" collapsed="false">
      <c r="A926" s="345" t="n">
        <v>908</v>
      </c>
      <c r="B926" s="396" t="n">
        <v>7488</v>
      </c>
      <c r="C926" s="383" t="s">
        <v>5122</v>
      </c>
      <c r="D926" s="384"/>
      <c r="E926" s="385" t="s">
        <v>4836</v>
      </c>
      <c r="F926" s="512" t="s">
        <v>5123</v>
      </c>
      <c r="G926" s="387" t="str">
        <f aca="false">HYPERLINK("http://www.gardenbulbs.ru/images/summer_CL/thumbnails/"&amp;C926&amp;".jpg","фото")</f>
        <v>фото</v>
      </c>
      <c r="H926" s="388"/>
      <c r="I926" s="398" t="s">
        <v>5124</v>
      </c>
      <c r="J926" s="235" t="s">
        <v>2363</v>
      </c>
      <c r="K926" s="399" t="s">
        <v>139</v>
      </c>
      <c r="L926" s="390" t="n">
        <v>7</v>
      </c>
      <c r="M926" s="370" t="n">
        <v>272.8</v>
      </c>
      <c r="N926" s="392"/>
      <c r="O926" s="372" t="n">
        <f aca="false">IF(ISERROR(N926*M926),0,N926*M926)</f>
        <v>0</v>
      </c>
      <c r="P926" s="393" t="n">
        <v>4607109938751</v>
      </c>
      <c r="Q926" s="235"/>
      <c r="R926" s="375" t="n">
        <f aca="false">ROUND(M926/L926,2)</f>
        <v>38.97</v>
      </c>
      <c r="S926" s="394" t="s">
        <v>5122</v>
      </c>
      <c r="T926" s="395" t="s">
        <v>5010</v>
      </c>
    </row>
    <row r="927" customFormat="false" ht="30.75" hidden="false" customHeight="true" outlineLevel="0" collapsed="false">
      <c r="A927" s="345" t="n">
        <v>909</v>
      </c>
      <c r="B927" s="396" t="n">
        <v>2660</v>
      </c>
      <c r="C927" s="383" t="s">
        <v>5125</v>
      </c>
      <c r="D927" s="384"/>
      <c r="E927" s="385" t="s">
        <v>4836</v>
      </c>
      <c r="F927" s="386" t="s">
        <v>5126</v>
      </c>
      <c r="G927" s="387" t="str">
        <f aca="false">HYPERLINK("http://www.gardenbulbs.ru/images/summer_CL/thumbnails/"&amp;C927&amp;".jpg","фото")</f>
        <v>фото</v>
      </c>
      <c r="H927" s="388"/>
      <c r="I927" s="398" t="s">
        <v>5127</v>
      </c>
      <c r="J927" s="235" t="s">
        <v>2478</v>
      </c>
      <c r="K927" s="399" t="s">
        <v>139</v>
      </c>
      <c r="L927" s="390" t="n">
        <v>10</v>
      </c>
      <c r="M927" s="370" t="n">
        <v>260.3</v>
      </c>
      <c r="N927" s="392"/>
      <c r="O927" s="372" t="n">
        <f aca="false">IF(ISERROR(N927*M927),0,N927*M927)</f>
        <v>0</v>
      </c>
      <c r="P927" s="393" t="n">
        <v>4607109956144</v>
      </c>
      <c r="Q927" s="367"/>
      <c r="R927" s="375" t="n">
        <f aca="false">ROUND(M927/L927,2)</f>
        <v>26.03</v>
      </c>
      <c r="S927" s="394" t="s">
        <v>5125</v>
      </c>
      <c r="T927" s="395" t="s">
        <v>4935</v>
      </c>
    </row>
    <row r="928" customFormat="false" ht="81" hidden="false" customHeight="true" outlineLevel="0" collapsed="false">
      <c r="A928" s="345" t="n">
        <v>910</v>
      </c>
      <c r="B928" s="396" t="n">
        <v>5854</v>
      </c>
      <c r="C928" s="383" t="s">
        <v>5128</v>
      </c>
      <c r="D928" s="384" t="s">
        <v>5129</v>
      </c>
      <c r="E928" s="418" t="s">
        <v>4836</v>
      </c>
      <c r="F928" s="411" t="s">
        <v>5130</v>
      </c>
      <c r="G928" s="365" t="str">
        <f aca="false">HYPERLINK("http://www.gardenbulbs.ru/images/summer_CL/thumbnails/"&amp;C928&amp;".jpg","фото")</f>
        <v>фото</v>
      </c>
      <c r="H928" s="365" t="str">
        <f aca="false">HYPERLINK("http://www.gardenbulbs.ru/images/summer_CL/thumbnails/"&amp;D928&amp;".jpg","фото")</f>
        <v>фото</v>
      </c>
      <c r="I928" s="419" t="s">
        <v>5131</v>
      </c>
      <c r="J928" s="367" t="s">
        <v>5132</v>
      </c>
      <c r="K928" s="513" t="s">
        <v>139</v>
      </c>
      <c r="L928" s="390" t="n">
        <v>7</v>
      </c>
      <c r="M928" s="391" t="n">
        <v>302.2</v>
      </c>
      <c r="N928" s="392"/>
      <c r="O928" s="372" t="n">
        <f aca="false">IF(ISERROR(N928*M928),0,N928*M928)</f>
        <v>0</v>
      </c>
      <c r="P928" s="393" t="n">
        <v>4607109934807</v>
      </c>
      <c r="Q928" s="235" t="s">
        <v>226</v>
      </c>
      <c r="R928" s="375" t="n">
        <f aca="false">ROUND(M928/L928,2)</f>
        <v>43.17</v>
      </c>
      <c r="S928" s="394" t="s">
        <v>5129</v>
      </c>
      <c r="T928" s="395" t="s">
        <v>4896</v>
      </c>
    </row>
    <row r="929" customFormat="false" ht="34.5" hidden="false" customHeight="true" outlineLevel="0" collapsed="false">
      <c r="A929" s="345" t="n">
        <v>911</v>
      </c>
      <c r="B929" s="396" t="n">
        <v>2380</v>
      </c>
      <c r="C929" s="383" t="s">
        <v>5133</v>
      </c>
      <c r="D929" s="384"/>
      <c r="E929" s="385" t="s">
        <v>4836</v>
      </c>
      <c r="F929" s="386" t="s">
        <v>5134</v>
      </c>
      <c r="G929" s="387" t="str">
        <f aca="false">HYPERLINK("http://www.gardenbulbs.ru/images/summer_CL/thumbnails/"&amp;C929&amp;".jpg","фото")</f>
        <v>фото</v>
      </c>
      <c r="H929" s="388"/>
      <c r="I929" s="398" t="s">
        <v>5135</v>
      </c>
      <c r="J929" s="235" t="s">
        <v>2369</v>
      </c>
      <c r="K929" s="399" t="s">
        <v>139</v>
      </c>
      <c r="L929" s="390" t="n">
        <v>10</v>
      </c>
      <c r="M929" s="391" t="n">
        <v>239.3</v>
      </c>
      <c r="N929" s="392"/>
      <c r="O929" s="372" t="n">
        <f aca="false">IF(ISERROR(N929*M929),0,N929*M929)</f>
        <v>0</v>
      </c>
      <c r="P929" s="393" t="n">
        <v>4607109956151</v>
      </c>
      <c r="Q929" s="235"/>
      <c r="R929" s="375" t="n">
        <f aca="false">ROUND(M929/L929,2)</f>
        <v>23.93</v>
      </c>
      <c r="S929" s="394" t="s">
        <v>5133</v>
      </c>
      <c r="T929" s="395" t="s">
        <v>4918</v>
      </c>
    </row>
    <row r="930" customFormat="false" ht="38.25" hidden="false" customHeight="false" outlineLevel="0" collapsed="false">
      <c r="A930" s="345" t="n">
        <v>912</v>
      </c>
      <c r="B930" s="396" t="n">
        <v>11783</v>
      </c>
      <c r="C930" s="383" t="s">
        <v>5136</v>
      </c>
      <c r="D930" s="384"/>
      <c r="E930" s="418" t="s">
        <v>4836</v>
      </c>
      <c r="F930" s="411" t="s">
        <v>5137</v>
      </c>
      <c r="G930" s="365" t="str">
        <f aca="false">HYPERLINK("http://www.gardenbulbs.ru/images/summer_CL/thumbnails/"&amp;C930&amp;".jpg","фото")</f>
        <v>фото</v>
      </c>
      <c r="H930" s="412"/>
      <c r="I930" s="419" t="s">
        <v>5138</v>
      </c>
      <c r="J930" s="367" t="s">
        <v>2363</v>
      </c>
      <c r="K930" s="513" t="s">
        <v>139</v>
      </c>
      <c r="L930" s="390" t="n">
        <v>10</v>
      </c>
      <c r="M930" s="391" t="n">
        <v>180.7</v>
      </c>
      <c r="N930" s="392"/>
      <c r="O930" s="372" t="n">
        <f aca="false">IF(ISERROR(N930*M930),0,N930*M930)</f>
        <v>0</v>
      </c>
      <c r="P930" s="393" t="n">
        <v>4607109922767</v>
      </c>
      <c r="Q930" s="235" t="s">
        <v>226</v>
      </c>
      <c r="R930" s="375" t="n">
        <f aca="false">ROUND(M930/L930,2)</f>
        <v>18.07</v>
      </c>
      <c r="S930" s="394" t="s">
        <v>5136</v>
      </c>
      <c r="T930" s="395" t="s">
        <v>5010</v>
      </c>
    </row>
    <row r="931" customFormat="false" ht="51" hidden="false" customHeight="false" outlineLevel="0" collapsed="false">
      <c r="A931" s="345" t="n">
        <v>913</v>
      </c>
      <c r="B931" s="396" t="n">
        <v>1756</v>
      </c>
      <c r="C931" s="383" t="s">
        <v>5139</v>
      </c>
      <c r="D931" s="384"/>
      <c r="E931" s="385" t="s">
        <v>4836</v>
      </c>
      <c r="F931" s="397" t="s">
        <v>5140</v>
      </c>
      <c r="G931" s="387" t="str">
        <f aca="false">HYPERLINK("http://www.gardenbulbs.ru/images/summer_CL/thumbnails/"&amp;C931&amp;".jpg","фото")</f>
        <v>фото</v>
      </c>
      <c r="H931" s="388"/>
      <c r="I931" s="421" t="s">
        <v>5141</v>
      </c>
      <c r="J931" s="235" t="s">
        <v>2478</v>
      </c>
      <c r="K931" s="399" t="s">
        <v>139</v>
      </c>
      <c r="L931" s="390" t="n">
        <v>7</v>
      </c>
      <c r="M931" s="370" t="n">
        <v>250.8</v>
      </c>
      <c r="N931" s="392"/>
      <c r="O931" s="372" t="n">
        <f aca="false">IF(ISERROR(N931*M931),0,N931*M931)</f>
        <v>0</v>
      </c>
      <c r="P931" s="393" t="n">
        <v>4607109985212</v>
      </c>
      <c r="Q931" s="367"/>
      <c r="R931" s="375" t="n">
        <f aca="false">ROUND(M931/L931,2)</f>
        <v>35.83</v>
      </c>
      <c r="S931" s="394" t="s">
        <v>5139</v>
      </c>
      <c r="T931" s="395" t="s">
        <v>4908</v>
      </c>
    </row>
    <row r="932" customFormat="false" ht="38.25" hidden="false" customHeight="false" outlineLevel="0" collapsed="false">
      <c r="A932" s="345" t="n">
        <v>914</v>
      </c>
      <c r="B932" s="396" t="n">
        <v>7489</v>
      </c>
      <c r="C932" s="383" t="s">
        <v>5142</v>
      </c>
      <c r="D932" s="384"/>
      <c r="E932" s="385" t="s">
        <v>4836</v>
      </c>
      <c r="F932" s="512" t="s">
        <v>5143</v>
      </c>
      <c r="G932" s="387" t="str">
        <f aca="false">HYPERLINK("http://www.gardenbulbs.ru/images/summer_CL/thumbnails/"&amp;C932&amp;".jpg","фото")</f>
        <v>фото</v>
      </c>
      <c r="H932" s="388"/>
      <c r="I932" s="398" t="s">
        <v>5144</v>
      </c>
      <c r="J932" s="235" t="s">
        <v>2426</v>
      </c>
      <c r="K932" s="399" t="s">
        <v>247</v>
      </c>
      <c r="L932" s="390" t="n">
        <v>2</v>
      </c>
      <c r="M932" s="370" t="n">
        <v>143</v>
      </c>
      <c r="N932" s="392"/>
      <c r="O932" s="372" t="n">
        <f aca="false">IF(ISERROR(N932*M932),0,N932*M932)</f>
        <v>0</v>
      </c>
      <c r="P932" s="393" t="n">
        <v>4607109938744</v>
      </c>
      <c r="Q932" s="367"/>
      <c r="R932" s="375" t="n">
        <f aca="false">ROUND(M932/L932,2)</f>
        <v>71.5</v>
      </c>
      <c r="S932" s="394" t="s">
        <v>5142</v>
      </c>
      <c r="T932" s="395" t="s">
        <v>4918</v>
      </c>
    </row>
    <row r="933" customFormat="false" ht="38.25" hidden="false" customHeight="false" outlineLevel="0" collapsed="false">
      <c r="A933" s="345" t="n">
        <v>915</v>
      </c>
      <c r="B933" s="396" t="n">
        <v>5846</v>
      </c>
      <c r="C933" s="383" t="s">
        <v>5145</v>
      </c>
      <c r="D933" s="384"/>
      <c r="E933" s="385" t="s">
        <v>4836</v>
      </c>
      <c r="F933" s="397" t="s">
        <v>5146</v>
      </c>
      <c r="G933" s="387" t="str">
        <f aca="false">HYPERLINK("http://www.gardenbulbs.ru/images/summer_CL/thumbnails/"&amp;C933&amp;".jpg","фото")</f>
        <v>фото</v>
      </c>
      <c r="H933" s="388"/>
      <c r="I933" s="398" t="s">
        <v>5147</v>
      </c>
      <c r="J933" s="235" t="s">
        <v>2478</v>
      </c>
      <c r="K933" s="399" t="s">
        <v>139</v>
      </c>
      <c r="L933" s="390" t="n">
        <v>10</v>
      </c>
      <c r="M933" s="370" t="n">
        <v>207.9</v>
      </c>
      <c r="N933" s="392"/>
      <c r="O933" s="372" t="n">
        <f aca="false">IF(ISERROR(N933*M933),0,N933*M933)</f>
        <v>0</v>
      </c>
      <c r="P933" s="393" t="n">
        <v>4607109934845</v>
      </c>
      <c r="Q933" s="235"/>
      <c r="R933" s="375" t="n">
        <f aca="false">ROUND(M933/L933,2)</f>
        <v>20.79</v>
      </c>
      <c r="S933" s="394" t="s">
        <v>5145</v>
      </c>
      <c r="T933" s="395" t="s">
        <v>5148</v>
      </c>
    </row>
    <row r="934" customFormat="false" ht="63.75" hidden="false" customHeight="false" outlineLevel="0" collapsed="false">
      <c r="A934" s="345" t="n">
        <v>916</v>
      </c>
      <c r="B934" s="396" t="n">
        <v>11784</v>
      </c>
      <c r="C934" s="383" t="s">
        <v>5149</v>
      </c>
      <c r="D934" s="384"/>
      <c r="E934" s="418" t="s">
        <v>4836</v>
      </c>
      <c r="F934" s="411" t="s">
        <v>5150</v>
      </c>
      <c r="G934" s="365" t="str">
        <f aca="false">HYPERLINK("http://www.gardenbulbs.ru/images/summer_CL/thumbnails/"&amp;C934&amp;".jpg","фото")</f>
        <v>фото</v>
      </c>
      <c r="H934" s="412"/>
      <c r="I934" s="419" t="s">
        <v>5151</v>
      </c>
      <c r="J934" s="367" t="s">
        <v>5132</v>
      </c>
      <c r="K934" s="513" t="s">
        <v>139</v>
      </c>
      <c r="L934" s="390" t="n">
        <v>10</v>
      </c>
      <c r="M934" s="391" t="n">
        <v>239.3</v>
      </c>
      <c r="N934" s="392"/>
      <c r="O934" s="372" t="n">
        <f aca="false">IF(ISERROR(N934*M934),0,N934*M934)</f>
        <v>0</v>
      </c>
      <c r="P934" s="393" t="n">
        <v>4607109922750</v>
      </c>
      <c r="Q934" s="235" t="s">
        <v>226</v>
      </c>
      <c r="R934" s="375" t="n">
        <f aca="false">ROUND(M934/L934,2)</f>
        <v>23.93</v>
      </c>
      <c r="S934" s="394" t="s">
        <v>5149</v>
      </c>
      <c r="T934" s="395" t="s">
        <v>4896</v>
      </c>
    </row>
    <row r="935" customFormat="false" ht="51" hidden="false" customHeight="false" outlineLevel="0" collapsed="false">
      <c r="A935" s="345" t="n">
        <v>917</v>
      </c>
      <c r="B935" s="396" t="n">
        <v>1740</v>
      </c>
      <c r="C935" s="383" t="s">
        <v>5152</v>
      </c>
      <c r="D935" s="384"/>
      <c r="E935" s="385" t="s">
        <v>4836</v>
      </c>
      <c r="F935" s="397" t="s">
        <v>5153</v>
      </c>
      <c r="G935" s="387" t="str">
        <f aca="false">HYPERLINK("http://www.gardenbulbs.ru/images/summer_CL/thumbnails/"&amp;C935&amp;".jpg","фото")</f>
        <v>фото</v>
      </c>
      <c r="H935" s="388"/>
      <c r="I935" s="398" t="s">
        <v>5154</v>
      </c>
      <c r="J935" s="235" t="s">
        <v>2478</v>
      </c>
      <c r="K935" s="399" t="s">
        <v>139</v>
      </c>
      <c r="L935" s="390" t="n">
        <v>5</v>
      </c>
      <c r="M935" s="370" t="n">
        <v>246.6</v>
      </c>
      <c r="N935" s="392"/>
      <c r="O935" s="372" t="n">
        <f aca="false">IF(ISERROR(N935*M935),0,N935*M935)</f>
        <v>0</v>
      </c>
      <c r="P935" s="393" t="n">
        <v>4607109985205</v>
      </c>
      <c r="Q935" s="235"/>
      <c r="R935" s="375" t="n">
        <f aca="false">ROUND(M935/L935,2)</f>
        <v>49.32</v>
      </c>
      <c r="S935" s="394" t="s">
        <v>5152</v>
      </c>
      <c r="T935" s="395" t="s">
        <v>4993</v>
      </c>
    </row>
    <row r="936" customFormat="false" ht="43.5" hidden="false" customHeight="true" outlineLevel="0" collapsed="false">
      <c r="A936" s="345" t="n">
        <v>918</v>
      </c>
      <c r="B936" s="396" t="n">
        <v>6496</v>
      </c>
      <c r="C936" s="383" t="s">
        <v>5155</v>
      </c>
      <c r="D936" s="384"/>
      <c r="E936" s="385" t="s">
        <v>4836</v>
      </c>
      <c r="F936" s="386" t="s">
        <v>5156</v>
      </c>
      <c r="G936" s="387" t="str">
        <f aca="false">HYPERLINK("http://www.gardenbulbs.ru/images/summer_CL/thumbnails/"&amp;C936&amp;".jpg","фото")</f>
        <v>фото</v>
      </c>
      <c r="H936" s="388"/>
      <c r="I936" s="398" t="s">
        <v>5157</v>
      </c>
      <c r="J936" s="235" t="s">
        <v>2478</v>
      </c>
      <c r="K936" s="399" t="s">
        <v>139</v>
      </c>
      <c r="L936" s="390" t="n">
        <v>7</v>
      </c>
      <c r="M936" s="370" t="n">
        <v>228.8</v>
      </c>
      <c r="N936" s="392"/>
      <c r="O936" s="372" t="n">
        <f aca="false">IF(ISERROR(N936*M936),0,N936*M936)</f>
        <v>0</v>
      </c>
      <c r="P936" s="393" t="n">
        <v>4607109930700</v>
      </c>
      <c r="Q936" s="235"/>
      <c r="R936" s="375" t="n">
        <f aca="false">ROUND(M936/L936,2)</f>
        <v>32.69</v>
      </c>
      <c r="S936" s="394" t="s">
        <v>5155</v>
      </c>
      <c r="T936" s="395" t="s">
        <v>4918</v>
      </c>
    </row>
    <row r="937" customFormat="false" ht="38.25" hidden="false" customHeight="false" outlineLevel="0" collapsed="false">
      <c r="A937" s="345" t="n">
        <v>919</v>
      </c>
      <c r="B937" s="396" t="n">
        <v>6655</v>
      </c>
      <c r="C937" s="383" t="s">
        <v>5158</v>
      </c>
      <c r="D937" s="384" t="s">
        <v>5159</v>
      </c>
      <c r="E937" s="385" t="s">
        <v>4836</v>
      </c>
      <c r="F937" s="386" t="s">
        <v>5160</v>
      </c>
      <c r="G937" s="387" t="str">
        <f aca="false">HYPERLINK("http://www.gardenbulbs.ru/images/summer_CL/thumbnails/"&amp;C937&amp;".jpg","фото")</f>
        <v>фото</v>
      </c>
      <c r="H937" s="387" t="str">
        <f aca="false">HYPERLINK("http://www.gardenbulbs.ru/images/summer_CL/thumbnails/"&amp;D937&amp;".jpg","фото")</f>
        <v>фото</v>
      </c>
      <c r="I937" s="398" t="s">
        <v>5161</v>
      </c>
      <c r="J937" s="235" t="s">
        <v>2426</v>
      </c>
      <c r="K937" s="399" t="s">
        <v>139</v>
      </c>
      <c r="L937" s="390" t="n">
        <v>10</v>
      </c>
      <c r="M937" s="370" t="n">
        <v>249.8</v>
      </c>
      <c r="N937" s="392"/>
      <c r="O937" s="372" t="n">
        <f aca="false">IF(ISERROR(N937*M937),0,N937*M937)</f>
        <v>0</v>
      </c>
      <c r="P937" s="393" t="n">
        <v>4607109942994</v>
      </c>
      <c r="Q937" s="235"/>
      <c r="R937" s="375" t="n">
        <f aca="false">ROUND(M937/L937,2)</f>
        <v>24.98</v>
      </c>
      <c r="S937" s="394" t="s">
        <v>5158</v>
      </c>
      <c r="T937" s="395" t="s">
        <v>4896</v>
      </c>
    </row>
    <row r="938" customFormat="false" ht="38.25" hidden="false" customHeight="false" outlineLevel="0" collapsed="false">
      <c r="A938" s="345" t="n">
        <v>920</v>
      </c>
      <c r="B938" s="396" t="n">
        <v>1276</v>
      </c>
      <c r="C938" s="383" t="s">
        <v>5162</v>
      </c>
      <c r="D938" s="384"/>
      <c r="E938" s="385" t="s">
        <v>4836</v>
      </c>
      <c r="F938" s="397" t="s">
        <v>5163</v>
      </c>
      <c r="G938" s="387" t="str">
        <f aca="false">HYPERLINK("http://www.gardenbulbs.ru/images/summer_CL/thumbnails/"&amp;C938&amp;".jpg","фото")</f>
        <v>фото</v>
      </c>
      <c r="H938" s="388"/>
      <c r="I938" s="398" t="s">
        <v>5164</v>
      </c>
      <c r="J938" s="235" t="s">
        <v>2478</v>
      </c>
      <c r="K938" s="399" t="s">
        <v>247</v>
      </c>
      <c r="L938" s="390" t="n">
        <v>5</v>
      </c>
      <c r="M938" s="370" t="n">
        <v>247.7</v>
      </c>
      <c r="N938" s="392"/>
      <c r="O938" s="372" t="n">
        <f aca="false">IF(ISERROR(N938*M938),0,N938*M938)</f>
        <v>0</v>
      </c>
      <c r="P938" s="393" t="n">
        <v>4607109985281</v>
      </c>
      <c r="Q938" s="235"/>
      <c r="R938" s="375" t="n">
        <f aca="false">ROUND(M938/L938,2)</f>
        <v>49.54</v>
      </c>
      <c r="S938" s="394" t="s">
        <v>5162</v>
      </c>
      <c r="T938" s="395" t="s">
        <v>4918</v>
      </c>
    </row>
    <row r="939" customFormat="false" ht="38.25" hidden="false" customHeight="false" outlineLevel="0" collapsed="false">
      <c r="A939" s="345" t="n">
        <v>921</v>
      </c>
      <c r="B939" s="396" t="n">
        <v>6497</v>
      </c>
      <c r="C939" s="383" t="s">
        <v>5165</v>
      </c>
      <c r="D939" s="384"/>
      <c r="E939" s="385" t="s">
        <v>4836</v>
      </c>
      <c r="F939" s="397" t="s">
        <v>5166</v>
      </c>
      <c r="G939" s="387" t="str">
        <f aca="false">HYPERLINK("http://www.gardenbulbs.ru/images/summer_CL/thumbnails/"&amp;C939&amp;".jpg","фото")</f>
        <v>фото</v>
      </c>
      <c r="H939" s="388"/>
      <c r="I939" s="398" t="s">
        <v>5167</v>
      </c>
      <c r="J939" s="235" t="s">
        <v>2478</v>
      </c>
      <c r="K939" s="399" t="s">
        <v>247</v>
      </c>
      <c r="L939" s="390" t="n">
        <v>7</v>
      </c>
      <c r="M939" s="391" t="n">
        <v>199.5</v>
      </c>
      <c r="N939" s="392"/>
      <c r="O939" s="372" t="n">
        <f aca="false">IF(ISERROR(N939*M939),0,N939*M939)</f>
        <v>0</v>
      </c>
      <c r="P939" s="393" t="n">
        <v>4607109930694</v>
      </c>
      <c r="Q939" s="235"/>
      <c r="R939" s="375" t="n">
        <f aca="false">ROUND(M939/L939,2)</f>
        <v>28.5</v>
      </c>
      <c r="S939" s="394" t="s">
        <v>5165</v>
      </c>
      <c r="T939" s="395" t="s">
        <v>5010</v>
      </c>
    </row>
    <row r="940" customFormat="false" ht="53.25" hidden="false" customHeight="true" outlineLevel="0" collapsed="false">
      <c r="A940" s="345" t="n">
        <v>922</v>
      </c>
      <c r="B940" s="396" t="n">
        <v>921</v>
      </c>
      <c r="C940" s="383" t="s">
        <v>5168</v>
      </c>
      <c r="D940" s="384"/>
      <c r="E940" s="401" t="s">
        <v>4836</v>
      </c>
      <c r="F940" s="386" t="s">
        <v>5169</v>
      </c>
      <c r="G940" s="387" t="str">
        <f aca="false">HYPERLINK("http://www.gardenbulbs.ru/images/summer_CL/thumbnails/"&amp;C940&amp;".jpg","фото")</f>
        <v>фото</v>
      </c>
      <c r="H940" s="388"/>
      <c r="I940" s="422" t="s">
        <v>5170</v>
      </c>
      <c r="J940" s="235" t="s">
        <v>2426</v>
      </c>
      <c r="K940" s="408" t="s">
        <v>139</v>
      </c>
      <c r="L940" s="390" t="n">
        <v>10</v>
      </c>
      <c r="M940" s="391" t="n">
        <v>228.8</v>
      </c>
      <c r="N940" s="392"/>
      <c r="O940" s="372" t="n">
        <f aca="false">IF(ISERROR(N940*M940),0,N940*M940)</f>
        <v>0</v>
      </c>
      <c r="P940" s="393" t="n">
        <v>4607109970362</v>
      </c>
      <c r="Q940" s="235"/>
      <c r="R940" s="375" t="n">
        <f aca="false">ROUND(M940/L940,2)</f>
        <v>22.88</v>
      </c>
      <c r="S940" s="394" t="s">
        <v>5168</v>
      </c>
      <c r="T940" s="395" t="s">
        <v>4935</v>
      </c>
    </row>
    <row r="941" customFormat="false" ht="38.25" hidden="false" customHeight="false" outlineLevel="0" collapsed="false">
      <c r="A941" s="345" t="n">
        <v>923</v>
      </c>
      <c r="B941" s="396" t="n">
        <v>6656</v>
      </c>
      <c r="C941" s="383" t="s">
        <v>5171</v>
      </c>
      <c r="D941" s="384" t="s">
        <v>5172</v>
      </c>
      <c r="E941" s="385" t="s">
        <v>4836</v>
      </c>
      <c r="F941" s="386" t="s">
        <v>5173</v>
      </c>
      <c r="G941" s="387" t="str">
        <f aca="false">HYPERLINK("http://www.gardenbulbs.ru/images/summer_CL/thumbnails/"&amp;C941&amp;".jpg","фото")</f>
        <v>фото</v>
      </c>
      <c r="H941" s="387" t="str">
        <f aca="false">HYPERLINK("http://www.gardenbulbs.ru/images/summer_CL/thumbnails/"&amp;D941&amp;".jpg","фото")</f>
        <v>фото</v>
      </c>
      <c r="I941" s="398" t="s">
        <v>5174</v>
      </c>
      <c r="J941" s="235" t="s">
        <v>2426</v>
      </c>
      <c r="K941" s="399" t="s">
        <v>139</v>
      </c>
      <c r="L941" s="390" t="n">
        <v>5</v>
      </c>
      <c r="M941" s="370" t="n">
        <v>307.4</v>
      </c>
      <c r="N941" s="392"/>
      <c r="O941" s="372" t="n">
        <f aca="false">IF(ISERROR(N941*M941),0,N941*M941)</f>
        <v>0</v>
      </c>
      <c r="P941" s="393" t="n">
        <v>4607109943007</v>
      </c>
      <c r="Q941" s="235"/>
      <c r="R941" s="375" t="n">
        <f aca="false">ROUND(M941/L941,2)</f>
        <v>61.48</v>
      </c>
      <c r="S941" s="394" t="s">
        <v>5171</v>
      </c>
      <c r="T941" s="395" t="s">
        <v>4935</v>
      </c>
    </row>
    <row r="942" customFormat="false" ht="38.25" hidden="false" customHeight="false" outlineLevel="0" collapsed="false">
      <c r="A942" s="345" t="n">
        <v>924</v>
      </c>
      <c r="B942" s="396" t="n">
        <v>2381</v>
      </c>
      <c r="C942" s="383" t="s">
        <v>5175</v>
      </c>
      <c r="D942" s="384"/>
      <c r="E942" s="385" t="s">
        <v>4836</v>
      </c>
      <c r="F942" s="386" t="s">
        <v>5176</v>
      </c>
      <c r="G942" s="387" t="str">
        <f aca="false">HYPERLINK("http://www.gardenbulbs.ru/images/summer_CL/thumbnails/"&amp;C942&amp;".jpg","фото")</f>
        <v>фото</v>
      </c>
      <c r="H942" s="388"/>
      <c r="I942" s="398" t="s">
        <v>5177</v>
      </c>
      <c r="J942" s="235" t="s">
        <v>2369</v>
      </c>
      <c r="K942" s="399" t="s">
        <v>139</v>
      </c>
      <c r="L942" s="390" t="n">
        <v>7</v>
      </c>
      <c r="M942" s="370" t="n">
        <v>228.8</v>
      </c>
      <c r="N942" s="392"/>
      <c r="O942" s="372" t="n">
        <f aca="false">IF(ISERROR(N942*M942),0,N942*M942)</f>
        <v>0</v>
      </c>
      <c r="P942" s="393" t="n">
        <v>4607109967317</v>
      </c>
      <c r="Q942" s="235"/>
      <c r="R942" s="375" t="n">
        <f aca="false">ROUND(M942/L942,2)</f>
        <v>32.69</v>
      </c>
      <c r="S942" s="394" t="s">
        <v>5175</v>
      </c>
      <c r="T942" s="395" t="s">
        <v>4993</v>
      </c>
    </row>
    <row r="943" customFormat="false" ht="38.25" hidden="false" customHeight="false" outlineLevel="0" collapsed="false">
      <c r="A943" s="345" t="n">
        <v>925</v>
      </c>
      <c r="B943" s="396" t="n">
        <v>2580</v>
      </c>
      <c r="C943" s="383" t="s">
        <v>5178</v>
      </c>
      <c r="D943" s="384"/>
      <c r="E943" s="385" t="s">
        <v>4836</v>
      </c>
      <c r="F943" s="386" t="s">
        <v>5179</v>
      </c>
      <c r="G943" s="387" t="str">
        <f aca="false">HYPERLINK("http://www.gardenbulbs.ru/images/summer_CL/thumbnails/"&amp;C943&amp;".jpg","фото")</f>
        <v>фото</v>
      </c>
      <c r="H943" s="388"/>
      <c r="I943" s="398" t="s">
        <v>5180</v>
      </c>
      <c r="J943" s="235" t="s">
        <v>2478</v>
      </c>
      <c r="K943" s="399" t="s">
        <v>139</v>
      </c>
      <c r="L943" s="390" t="n">
        <v>10</v>
      </c>
      <c r="M943" s="391" t="n">
        <v>354.5</v>
      </c>
      <c r="N943" s="392"/>
      <c r="O943" s="372" t="n">
        <f aca="false">IF(ISERROR(N943*M943),0,N943*M943)</f>
        <v>0</v>
      </c>
      <c r="P943" s="393" t="n">
        <v>4607109970386</v>
      </c>
      <c r="Q943" s="235"/>
      <c r="R943" s="375" t="n">
        <f aca="false">ROUND(M943/L943,2)</f>
        <v>35.45</v>
      </c>
      <c r="S943" s="394" t="s">
        <v>5178</v>
      </c>
      <c r="T943" s="395" t="s">
        <v>4918</v>
      </c>
    </row>
    <row r="944" customFormat="false" ht="38.25" hidden="false" customHeight="false" outlineLevel="0" collapsed="false">
      <c r="A944" s="345" t="n">
        <v>926</v>
      </c>
      <c r="B944" s="396" t="n">
        <v>5847</v>
      </c>
      <c r="C944" s="383" t="s">
        <v>5181</v>
      </c>
      <c r="D944" s="384"/>
      <c r="E944" s="385" t="s">
        <v>4836</v>
      </c>
      <c r="F944" s="512" t="s">
        <v>5182</v>
      </c>
      <c r="G944" s="387" t="str">
        <f aca="false">HYPERLINK("http://www.gardenbulbs.ru/images/summer_CL/thumbnails/"&amp;C944&amp;".jpg","фото")</f>
        <v>фото</v>
      </c>
      <c r="H944" s="388"/>
      <c r="I944" s="400" t="s">
        <v>5183</v>
      </c>
      <c r="J944" s="235" t="s">
        <v>2478</v>
      </c>
      <c r="K944" s="399" t="s">
        <v>139</v>
      </c>
      <c r="L944" s="390" t="n">
        <v>10</v>
      </c>
      <c r="M944" s="391" t="n">
        <v>281.2</v>
      </c>
      <c r="N944" s="392"/>
      <c r="O944" s="372" t="n">
        <f aca="false">IF(ISERROR(N944*M944),0,N944*M944)</f>
        <v>0</v>
      </c>
      <c r="P944" s="393" t="n">
        <v>4607109934838</v>
      </c>
      <c r="Q944" s="235"/>
      <c r="R944" s="375" t="n">
        <f aca="false">ROUND(M944/L944,2)</f>
        <v>28.12</v>
      </c>
      <c r="S944" s="394" t="s">
        <v>5181</v>
      </c>
      <c r="T944" s="395" t="s">
        <v>5010</v>
      </c>
    </row>
    <row r="945" customFormat="false" ht="25.5" hidden="false" customHeight="false" outlineLevel="0" collapsed="false">
      <c r="A945" s="345" t="n">
        <v>927</v>
      </c>
      <c r="B945" s="396" t="n">
        <v>6672</v>
      </c>
      <c r="C945" s="383" t="s">
        <v>5184</v>
      </c>
      <c r="D945" s="384"/>
      <c r="E945" s="385" t="s">
        <v>4836</v>
      </c>
      <c r="F945" s="512" t="s">
        <v>5185</v>
      </c>
      <c r="G945" s="387" t="str">
        <f aca="false">HYPERLINK("http://www.gardenbulbs.ru/images/summer_CL/thumbnails/"&amp;C945&amp;".jpg","фото")</f>
        <v>фото</v>
      </c>
      <c r="H945" s="388"/>
      <c r="I945" s="398" t="s">
        <v>5186</v>
      </c>
      <c r="J945" s="235" t="s">
        <v>2426</v>
      </c>
      <c r="K945" s="399" t="s">
        <v>139</v>
      </c>
      <c r="L945" s="390" t="n">
        <v>10</v>
      </c>
      <c r="M945" s="391" t="n">
        <v>302.2</v>
      </c>
      <c r="N945" s="392"/>
      <c r="O945" s="372" t="n">
        <f aca="false">IF(ISERROR(N945*M945),0,N945*M945)</f>
        <v>0</v>
      </c>
      <c r="P945" s="393" t="n">
        <v>4607109943168</v>
      </c>
      <c r="Q945" s="235"/>
      <c r="R945" s="375" t="n">
        <f aca="false">ROUND(M945/L945,2)</f>
        <v>30.22</v>
      </c>
      <c r="S945" s="394" t="s">
        <v>5184</v>
      </c>
      <c r="T945" s="395" t="s">
        <v>4918</v>
      </c>
    </row>
    <row r="946" customFormat="false" ht="25.5" hidden="false" customHeight="false" outlineLevel="0" collapsed="false">
      <c r="A946" s="345" t="n">
        <v>928</v>
      </c>
      <c r="B946" s="396" t="n">
        <v>5848</v>
      </c>
      <c r="C946" s="383" t="s">
        <v>5187</v>
      </c>
      <c r="D946" s="384"/>
      <c r="E946" s="385" t="s">
        <v>4836</v>
      </c>
      <c r="F946" s="397" t="s">
        <v>5188</v>
      </c>
      <c r="G946" s="387" t="str">
        <f aca="false">HYPERLINK("http://www.gardenbulbs.ru/images/summer_CL/thumbnails/"&amp;C946&amp;".jpg","фото")</f>
        <v>фото</v>
      </c>
      <c r="H946" s="388"/>
      <c r="I946" s="398" t="s">
        <v>5189</v>
      </c>
      <c r="J946" s="235" t="s">
        <v>2478</v>
      </c>
      <c r="K946" s="399" t="s">
        <v>139</v>
      </c>
      <c r="L946" s="390" t="n">
        <v>10</v>
      </c>
      <c r="M946" s="391" t="n">
        <v>323.1</v>
      </c>
      <c r="N946" s="392"/>
      <c r="O946" s="372" t="n">
        <f aca="false">IF(ISERROR(N946*M946),0,N946*M946)</f>
        <v>0</v>
      </c>
      <c r="P946" s="393" t="n">
        <v>4607109934821</v>
      </c>
      <c r="Q946" s="235"/>
      <c r="R946" s="375" t="n">
        <f aca="false">ROUND(M946/L946,2)</f>
        <v>32.31</v>
      </c>
      <c r="S946" s="394" t="s">
        <v>5187</v>
      </c>
      <c r="T946" s="395" t="s">
        <v>5010</v>
      </c>
    </row>
    <row r="947" customFormat="false" ht="25.5" hidden="false" customHeight="false" outlineLevel="0" collapsed="false">
      <c r="A947" s="345" t="n">
        <v>929</v>
      </c>
      <c r="B947" s="396" t="n">
        <v>6498</v>
      </c>
      <c r="C947" s="383" t="s">
        <v>5190</v>
      </c>
      <c r="D947" s="384"/>
      <c r="E947" s="385" t="s">
        <v>4836</v>
      </c>
      <c r="F947" s="397" t="s">
        <v>5191</v>
      </c>
      <c r="G947" s="387" t="str">
        <f aca="false">HYPERLINK("http://www.gardenbulbs.ru/images/summer_CL/thumbnails/"&amp;C947&amp;".jpg","фото")</f>
        <v>фото</v>
      </c>
      <c r="H947" s="388"/>
      <c r="I947" s="398" t="s">
        <v>5192</v>
      </c>
      <c r="J947" s="235" t="s">
        <v>2478</v>
      </c>
      <c r="K947" s="399" t="s">
        <v>134</v>
      </c>
      <c r="L947" s="390" t="n">
        <v>10</v>
      </c>
      <c r="M947" s="391" t="n">
        <v>155.5</v>
      </c>
      <c r="N947" s="392"/>
      <c r="O947" s="372" t="n">
        <f aca="false">IF(ISERROR(N947*M947),0,N947*M947)</f>
        <v>0</v>
      </c>
      <c r="P947" s="393" t="n">
        <v>4607109930687</v>
      </c>
      <c r="Q947" s="235"/>
      <c r="R947" s="375" t="n">
        <f aca="false">ROUND(M947/L947,2)</f>
        <v>15.55</v>
      </c>
      <c r="S947" s="394" t="s">
        <v>5190</v>
      </c>
      <c r="T947" s="395" t="s">
        <v>4854</v>
      </c>
    </row>
    <row r="948" customFormat="false" ht="51" hidden="false" customHeight="false" outlineLevel="0" collapsed="false">
      <c r="A948" s="345" t="n">
        <v>930</v>
      </c>
      <c r="B948" s="396" t="n">
        <v>11785</v>
      </c>
      <c r="C948" s="383" t="s">
        <v>5193</v>
      </c>
      <c r="D948" s="384"/>
      <c r="E948" s="418" t="s">
        <v>4836</v>
      </c>
      <c r="F948" s="411" t="s">
        <v>3070</v>
      </c>
      <c r="G948" s="365" t="str">
        <f aca="false">HYPERLINK("http://www.gardenbulbs.ru/images/summer_CL/thumbnails/"&amp;C948&amp;".jpg","фото")</f>
        <v>фото</v>
      </c>
      <c r="H948" s="412"/>
      <c r="I948" s="419" t="s">
        <v>5194</v>
      </c>
      <c r="J948" s="367" t="s">
        <v>3285</v>
      </c>
      <c r="K948" s="513" t="s">
        <v>139</v>
      </c>
      <c r="L948" s="390" t="n">
        <v>10</v>
      </c>
      <c r="M948" s="370" t="n">
        <v>281.2</v>
      </c>
      <c r="N948" s="392"/>
      <c r="O948" s="372" t="n">
        <f aca="false">IF(ISERROR(N948*M948),0,N948*M948)</f>
        <v>0</v>
      </c>
      <c r="P948" s="393" t="n">
        <v>4607109922743</v>
      </c>
      <c r="Q948" s="235" t="s">
        <v>226</v>
      </c>
      <c r="R948" s="375" t="n">
        <f aca="false">ROUND(M948/L948,2)</f>
        <v>28.12</v>
      </c>
      <c r="S948" s="394" t="s">
        <v>5193</v>
      </c>
      <c r="T948" s="395" t="s">
        <v>4935</v>
      </c>
    </row>
    <row r="949" customFormat="false" ht="38.25" hidden="false" customHeight="false" outlineLevel="0" collapsed="false">
      <c r="A949" s="345" t="n">
        <v>931</v>
      </c>
      <c r="B949" s="396" t="n">
        <v>1915</v>
      </c>
      <c r="C949" s="383" t="s">
        <v>5195</v>
      </c>
      <c r="D949" s="384"/>
      <c r="E949" s="385" t="s">
        <v>4836</v>
      </c>
      <c r="F949" s="512" t="s">
        <v>5196</v>
      </c>
      <c r="G949" s="387" t="str">
        <f aca="false">HYPERLINK("http://www.gardenbulbs.ru/images/summer_CL/thumbnails/"&amp;C949&amp;".jpg","фото")</f>
        <v>фото</v>
      </c>
      <c r="H949" s="388"/>
      <c r="I949" s="398" t="s">
        <v>5197</v>
      </c>
      <c r="J949" s="235" t="s">
        <v>2363</v>
      </c>
      <c r="K949" s="399" t="s">
        <v>139</v>
      </c>
      <c r="L949" s="390" t="n">
        <v>7</v>
      </c>
      <c r="M949" s="370" t="n">
        <v>228.8</v>
      </c>
      <c r="N949" s="392"/>
      <c r="O949" s="372" t="n">
        <f aca="false">IF(ISERROR(N949*M949),0,N949*M949)</f>
        <v>0</v>
      </c>
      <c r="P949" s="393" t="n">
        <v>4607109985229</v>
      </c>
      <c r="Q949" s="235"/>
      <c r="R949" s="375" t="n">
        <f aca="false">ROUND(M949/L949,2)</f>
        <v>32.69</v>
      </c>
      <c r="S949" s="394" t="s">
        <v>5195</v>
      </c>
      <c r="T949" s="395" t="s">
        <v>4918</v>
      </c>
    </row>
    <row r="950" customFormat="false" ht="38.25" hidden="false" customHeight="false" outlineLevel="0" collapsed="false">
      <c r="A950" s="345" t="n">
        <v>932</v>
      </c>
      <c r="B950" s="396" t="n">
        <v>2100</v>
      </c>
      <c r="C950" s="383" t="s">
        <v>5198</v>
      </c>
      <c r="D950" s="384"/>
      <c r="E950" s="385" t="s">
        <v>4836</v>
      </c>
      <c r="F950" s="512" t="s">
        <v>5199</v>
      </c>
      <c r="G950" s="387" t="str">
        <f aca="false">HYPERLINK("http://www.gardenbulbs.ru/images/summer_CL/thumbnails/"&amp;C950&amp;".jpg","фото")</f>
        <v>фото</v>
      </c>
      <c r="H950" s="388"/>
      <c r="I950" s="398" t="s">
        <v>5200</v>
      </c>
      <c r="J950" s="235" t="s">
        <v>2363</v>
      </c>
      <c r="K950" s="399" t="s">
        <v>139</v>
      </c>
      <c r="L950" s="390" t="n">
        <v>7</v>
      </c>
      <c r="M950" s="370" t="n">
        <v>250.8</v>
      </c>
      <c r="N950" s="392"/>
      <c r="O950" s="372" t="n">
        <f aca="false">IF(ISERROR(N950*M950),0,N950*M950)</f>
        <v>0</v>
      </c>
      <c r="P950" s="393" t="n">
        <v>4607109985236</v>
      </c>
      <c r="Q950" s="235"/>
      <c r="R950" s="375" t="n">
        <f aca="false">ROUND(M950/L950,2)</f>
        <v>35.83</v>
      </c>
      <c r="S950" s="394" t="s">
        <v>5198</v>
      </c>
      <c r="T950" s="395" t="s">
        <v>4918</v>
      </c>
    </row>
    <row r="951" customFormat="false" ht="38.25" hidden="false" customHeight="false" outlineLevel="0" collapsed="false">
      <c r="A951" s="345" t="n">
        <v>933</v>
      </c>
      <c r="B951" s="396" t="n">
        <v>6499</v>
      </c>
      <c r="C951" s="383" t="s">
        <v>5201</v>
      </c>
      <c r="D951" s="384"/>
      <c r="E951" s="385" t="s">
        <v>4836</v>
      </c>
      <c r="F951" s="397" t="s">
        <v>4582</v>
      </c>
      <c r="G951" s="387" t="str">
        <f aca="false">HYPERLINK("http://www.gardenbulbs.ru/images/summer_CL/thumbnails/"&amp;C951&amp;".jpg","фото")</f>
        <v>фото</v>
      </c>
      <c r="H951" s="388"/>
      <c r="I951" s="398" t="s">
        <v>5202</v>
      </c>
      <c r="J951" s="235" t="s">
        <v>2491</v>
      </c>
      <c r="K951" s="399" t="s">
        <v>134</v>
      </c>
      <c r="L951" s="390" t="n">
        <v>10</v>
      </c>
      <c r="M951" s="370" t="n">
        <v>145.1</v>
      </c>
      <c r="N951" s="392"/>
      <c r="O951" s="372" t="n">
        <f aca="false">IF(ISERROR(N951*M951),0,N951*M951)</f>
        <v>0</v>
      </c>
      <c r="P951" s="393" t="n">
        <v>4607109930670</v>
      </c>
      <c r="Q951" s="235"/>
      <c r="R951" s="375" t="n">
        <f aca="false">ROUND(M951/L951,2)</f>
        <v>14.51</v>
      </c>
      <c r="S951" s="394" t="s">
        <v>5201</v>
      </c>
      <c r="T951" s="395" t="s">
        <v>5203</v>
      </c>
    </row>
    <row r="952" customFormat="false" ht="25.5" hidden="false" customHeight="false" outlineLevel="0" collapsed="false">
      <c r="A952" s="345" t="n">
        <v>934</v>
      </c>
      <c r="B952" s="396" t="n">
        <v>2395</v>
      </c>
      <c r="C952" s="383" t="s">
        <v>5204</v>
      </c>
      <c r="D952" s="384"/>
      <c r="E952" s="385" t="s">
        <v>4836</v>
      </c>
      <c r="F952" s="512" t="s">
        <v>5205</v>
      </c>
      <c r="G952" s="387" t="str">
        <f aca="false">HYPERLINK("http://www.gardenbulbs.ru/images/summer_CL/thumbnails/"&amp;C952&amp;".jpg","фото")</f>
        <v>фото</v>
      </c>
      <c r="H952" s="388"/>
      <c r="I952" s="398" t="s">
        <v>5206</v>
      </c>
      <c r="J952" s="235" t="s">
        <v>2426</v>
      </c>
      <c r="K952" s="399" t="s">
        <v>139</v>
      </c>
      <c r="L952" s="390" t="n">
        <v>10</v>
      </c>
      <c r="M952" s="370" t="n">
        <v>176.5</v>
      </c>
      <c r="N952" s="392"/>
      <c r="O952" s="372" t="n">
        <f aca="false">IF(ISERROR(N952*M952),0,N952*M952)</f>
        <v>0</v>
      </c>
      <c r="P952" s="393" t="n">
        <v>4607109966815</v>
      </c>
      <c r="Q952" s="235"/>
      <c r="R952" s="375" t="n">
        <f aca="false">ROUND(M952/L952,2)</f>
        <v>17.65</v>
      </c>
      <c r="S952" s="394" t="s">
        <v>5204</v>
      </c>
      <c r="T952" s="395" t="s">
        <v>5207</v>
      </c>
    </row>
    <row r="953" customFormat="false" ht="51" hidden="false" customHeight="false" outlineLevel="0" collapsed="false">
      <c r="A953" s="345" t="n">
        <v>935</v>
      </c>
      <c r="B953" s="396" t="n">
        <v>3232</v>
      </c>
      <c r="C953" s="383" t="s">
        <v>5208</v>
      </c>
      <c r="D953" s="384"/>
      <c r="E953" s="385" t="s">
        <v>4836</v>
      </c>
      <c r="F953" s="512" t="s">
        <v>5209</v>
      </c>
      <c r="G953" s="387" t="str">
        <f aca="false">HYPERLINK("http://www.gardenbulbs.ru/images/summer_CL/thumbnails/"&amp;C953&amp;".jpg","фото")</f>
        <v>фото</v>
      </c>
      <c r="H953" s="388"/>
      <c r="I953" s="398" t="s">
        <v>5210</v>
      </c>
      <c r="J953" s="235" t="s">
        <v>2426</v>
      </c>
      <c r="K953" s="399" t="s">
        <v>139</v>
      </c>
      <c r="L953" s="390" t="n">
        <v>7</v>
      </c>
      <c r="M953" s="370" t="n">
        <v>265.5</v>
      </c>
      <c r="N953" s="392"/>
      <c r="O953" s="372" t="n">
        <f aca="false">IF(ISERROR(N953*M953),0,N953*M953)</f>
        <v>0</v>
      </c>
      <c r="P953" s="393" t="n">
        <v>4607109970423</v>
      </c>
      <c r="Q953" s="235"/>
      <c r="R953" s="375" t="n">
        <f aca="false">ROUND(M953/L953,2)</f>
        <v>37.93</v>
      </c>
      <c r="S953" s="394" t="s">
        <v>5208</v>
      </c>
      <c r="T953" s="395" t="s">
        <v>4935</v>
      </c>
    </row>
    <row r="954" customFormat="false" ht="25.5" hidden="false" customHeight="false" outlineLevel="0" collapsed="false">
      <c r="A954" s="345" t="n">
        <v>936</v>
      </c>
      <c r="B954" s="396" t="n">
        <v>2388</v>
      </c>
      <c r="C954" s="383" t="s">
        <v>5211</v>
      </c>
      <c r="D954" s="384"/>
      <c r="E954" s="385" t="s">
        <v>4836</v>
      </c>
      <c r="F954" s="512" t="s">
        <v>5212</v>
      </c>
      <c r="G954" s="387" t="str">
        <f aca="false">HYPERLINK("http://www.gardenbulbs.ru/images/summer_CL/thumbnails/"&amp;C954&amp;".jpg","фото")</f>
        <v>фото</v>
      </c>
      <c r="H954" s="388"/>
      <c r="I954" s="398" t="s">
        <v>5213</v>
      </c>
      <c r="J954" s="235" t="s">
        <v>2656</v>
      </c>
      <c r="K954" s="399" t="s">
        <v>139</v>
      </c>
      <c r="L954" s="390" t="n">
        <v>7</v>
      </c>
      <c r="M954" s="391" t="n">
        <v>294.8</v>
      </c>
      <c r="N954" s="392"/>
      <c r="O954" s="372" t="n">
        <f aca="false">IF(ISERROR(N954*M954),0,N954*M954)</f>
        <v>0</v>
      </c>
      <c r="P954" s="393" t="n">
        <v>4607109970430</v>
      </c>
      <c r="Q954" s="235"/>
      <c r="R954" s="375" t="n">
        <f aca="false">ROUND(M954/L954,2)</f>
        <v>42.11</v>
      </c>
      <c r="S954" s="394" t="s">
        <v>5211</v>
      </c>
      <c r="T954" s="395" t="s">
        <v>4896</v>
      </c>
    </row>
    <row r="955" customFormat="false" ht="25.5" hidden="false" customHeight="false" outlineLevel="0" collapsed="false">
      <c r="A955" s="345" t="n">
        <v>937</v>
      </c>
      <c r="B955" s="396" t="n">
        <v>2383</v>
      </c>
      <c r="C955" s="383" t="s">
        <v>5214</v>
      </c>
      <c r="D955" s="384"/>
      <c r="E955" s="385" t="s">
        <v>4836</v>
      </c>
      <c r="F955" s="386" t="s">
        <v>5215</v>
      </c>
      <c r="G955" s="387" t="str">
        <f aca="false">HYPERLINK("http://www.gardenbulbs.ru/images/summer_CL/thumbnails/"&amp;C955&amp;".jpg","фото")</f>
        <v>фото</v>
      </c>
      <c r="H955" s="388"/>
      <c r="I955" s="398" t="s">
        <v>5216</v>
      </c>
      <c r="J955" s="235" t="s">
        <v>2363</v>
      </c>
      <c r="K955" s="399" t="s">
        <v>139</v>
      </c>
      <c r="L955" s="390" t="n">
        <v>10</v>
      </c>
      <c r="M955" s="391" t="n">
        <v>302.2</v>
      </c>
      <c r="N955" s="392"/>
      <c r="O955" s="372" t="n">
        <f aca="false">IF(ISERROR(N955*M955),0,N955*M955)</f>
        <v>0</v>
      </c>
      <c r="P955" s="393" t="n">
        <v>4607109967331</v>
      </c>
      <c r="Q955" s="235"/>
      <c r="R955" s="375" t="n">
        <f aca="false">ROUND(M955/L955,2)</f>
        <v>30.22</v>
      </c>
      <c r="S955" s="394" t="s">
        <v>5214</v>
      </c>
      <c r="T955" s="395" t="s">
        <v>4908</v>
      </c>
    </row>
    <row r="956" customFormat="false" ht="25.5" hidden="false" customHeight="false" outlineLevel="0" collapsed="false">
      <c r="A956" s="345" t="n">
        <v>938</v>
      </c>
      <c r="B956" s="396" t="n">
        <v>2613</v>
      </c>
      <c r="C956" s="383" t="s">
        <v>5217</v>
      </c>
      <c r="D956" s="384"/>
      <c r="E956" s="385" t="s">
        <v>4836</v>
      </c>
      <c r="F956" s="512" t="s">
        <v>5218</v>
      </c>
      <c r="G956" s="387" t="str">
        <f aca="false">HYPERLINK("http://www.gardenbulbs.ru/images/summer_CL/thumbnails/"&amp;C956&amp;".jpg","фото")</f>
        <v>фото</v>
      </c>
      <c r="H956" s="388"/>
      <c r="I956" s="398" t="s">
        <v>5219</v>
      </c>
      <c r="J956" s="235" t="s">
        <v>2363</v>
      </c>
      <c r="K956" s="399" t="s">
        <v>139</v>
      </c>
      <c r="L956" s="390" t="n">
        <v>10</v>
      </c>
      <c r="M956" s="370" t="n">
        <v>193.2</v>
      </c>
      <c r="N956" s="392"/>
      <c r="O956" s="372" t="n">
        <f aca="false">IF(ISERROR(N956*M956),0,N956*M956)</f>
        <v>0</v>
      </c>
      <c r="P956" s="393" t="n">
        <v>4607109956397</v>
      </c>
      <c r="Q956" s="235"/>
      <c r="R956" s="375" t="n">
        <f aca="false">ROUND(M956/L956,2)</f>
        <v>19.32</v>
      </c>
      <c r="S956" s="394" t="s">
        <v>5217</v>
      </c>
      <c r="T956" s="395" t="s">
        <v>4908</v>
      </c>
    </row>
    <row r="957" customFormat="false" ht="38.25" hidden="false" customHeight="false" outlineLevel="0" collapsed="false">
      <c r="A957" s="345" t="n">
        <v>939</v>
      </c>
      <c r="B957" s="396" t="n">
        <v>11777</v>
      </c>
      <c r="C957" s="383" t="s">
        <v>5220</v>
      </c>
      <c r="D957" s="384"/>
      <c r="E957" s="418" t="s">
        <v>4836</v>
      </c>
      <c r="F957" s="411" t="s">
        <v>5221</v>
      </c>
      <c r="G957" s="365" t="str">
        <f aca="false">HYPERLINK("http://www.gardenbulbs.ru/images/summer_CL/thumbnails/"&amp;C957&amp;".jpg","фото")</f>
        <v>фото</v>
      </c>
      <c r="H957" s="412"/>
      <c r="I957" s="419" t="s">
        <v>5222</v>
      </c>
      <c r="J957" s="367" t="s">
        <v>2363</v>
      </c>
      <c r="K957" s="513" t="s">
        <v>139</v>
      </c>
      <c r="L957" s="390" t="n">
        <v>10</v>
      </c>
      <c r="M957" s="370" t="n">
        <v>270.7</v>
      </c>
      <c r="N957" s="392"/>
      <c r="O957" s="372" t="n">
        <f aca="false">IF(ISERROR(N957*M957),0,N957*M957)</f>
        <v>0</v>
      </c>
      <c r="P957" s="393" t="n">
        <v>4607109922828</v>
      </c>
      <c r="Q957" s="235" t="s">
        <v>226</v>
      </c>
      <c r="R957" s="375" t="n">
        <f aca="false">ROUND(M957/L957,2)</f>
        <v>27.07</v>
      </c>
      <c r="S957" s="394" t="s">
        <v>5220</v>
      </c>
      <c r="T957" s="395" t="s">
        <v>4935</v>
      </c>
    </row>
    <row r="958" customFormat="false" ht="25.5" hidden="false" customHeight="false" outlineLevel="0" collapsed="false">
      <c r="A958" s="345" t="n">
        <v>940</v>
      </c>
      <c r="B958" s="396" t="n">
        <v>2655</v>
      </c>
      <c r="C958" s="383" t="s">
        <v>5223</v>
      </c>
      <c r="D958" s="384"/>
      <c r="E958" s="385" t="s">
        <v>4836</v>
      </c>
      <c r="F958" s="512" t="s">
        <v>5224</v>
      </c>
      <c r="G958" s="387" t="str">
        <f aca="false">HYPERLINK("http://www.gardenbulbs.ru/images/summer_CL/thumbnails/"&amp;C958&amp;".jpg","фото")</f>
        <v>фото</v>
      </c>
      <c r="H958" s="388"/>
      <c r="I958" s="398" t="s">
        <v>5225</v>
      </c>
      <c r="J958" s="235" t="s">
        <v>2363</v>
      </c>
      <c r="K958" s="399" t="s">
        <v>139</v>
      </c>
      <c r="L958" s="390" t="n">
        <v>7</v>
      </c>
      <c r="M958" s="370" t="n">
        <v>225.9</v>
      </c>
      <c r="N958" s="392"/>
      <c r="O958" s="372" t="n">
        <f aca="false">IF(ISERROR(N958*M958),0,N958*M958)</f>
        <v>0</v>
      </c>
      <c r="P958" s="393" t="n">
        <v>4607109956052</v>
      </c>
      <c r="Q958" s="235"/>
      <c r="R958" s="375" t="n">
        <f aca="false">ROUND(M958/L958,2)</f>
        <v>32.27</v>
      </c>
      <c r="S958" s="394" t="s">
        <v>5223</v>
      </c>
      <c r="T958" s="395" t="s">
        <v>4918</v>
      </c>
    </row>
    <row r="959" customFormat="false" ht="51" hidden="false" customHeight="false" outlineLevel="0" collapsed="false">
      <c r="A959" s="345" t="n">
        <v>941</v>
      </c>
      <c r="B959" s="431" t="n">
        <v>177</v>
      </c>
      <c r="C959" s="432" t="s">
        <v>5226</v>
      </c>
      <c r="D959" s="433"/>
      <c r="E959" s="434" t="s">
        <v>4836</v>
      </c>
      <c r="F959" s="520" t="s">
        <v>5227</v>
      </c>
      <c r="G959" s="436" t="str">
        <f aca="false">HYPERLINK("http://www.gardenbulbs.ru/images/summer_CL/thumbnails/"&amp;C959&amp;".jpg","фото")</f>
        <v>фото</v>
      </c>
      <c r="H959" s="437"/>
      <c r="I959" s="462" t="s">
        <v>5228</v>
      </c>
      <c r="J959" s="439" t="s">
        <v>2363</v>
      </c>
      <c r="K959" s="517" t="s">
        <v>139</v>
      </c>
      <c r="L959" s="441" t="n">
        <v>7</v>
      </c>
      <c r="M959" s="391" t="n">
        <v>331.5</v>
      </c>
      <c r="N959" s="442"/>
      <c r="O959" s="372" t="n">
        <f aca="false">IF(ISERROR(N959*M959),0,N959*M959)</f>
        <v>0</v>
      </c>
      <c r="P959" s="443" t="n">
        <v>4607109960387</v>
      </c>
      <c r="Q959" s="439"/>
      <c r="R959" s="375" t="n">
        <f aca="false">ROUND(M959/L959,2)</f>
        <v>47.36</v>
      </c>
      <c r="S959" s="444" t="s">
        <v>5226</v>
      </c>
      <c r="T959" s="445" t="s">
        <v>4935</v>
      </c>
    </row>
    <row r="960" customFormat="false" ht="18" hidden="false" customHeight="true" outlineLevel="0" collapsed="false">
      <c r="A960" s="345" t="n">
        <v>942</v>
      </c>
      <c r="B960" s="508"/>
      <c r="C960" s="509"/>
      <c r="D960" s="509"/>
      <c r="E960" s="448" t="s">
        <v>5229</v>
      </c>
      <c r="F960" s="469"/>
      <c r="G960" s="469"/>
      <c r="H960" s="469"/>
      <c r="I960" s="469"/>
      <c r="J960" s="469"/>
      <c r="K960" s="469"/>
      <c r="L960" s="469"/>
      <c r="M960" s="450"/>
      <c r="N960" s="469"/>
      <c r="O960" s="469"/>
      <c r="P960" s="469"/>
      <c r="Q960" s="469"/>
      <c r="R960" s="469"/>
      <c r="S960" s="469"/>
      <c r="T960" s="470"/>
    </row>
    <row r="961" customFormat="false" ht="15.75" hidden="false" customHeight="false" outlineLevel="0" collapsed="false">
      <c r="A961" s="345" t="n">
        <v>943</v>
      </c>
      <c r="B961" s="359" t="n">
        <v>2359</v>
      </c>
      <c r="C961" s="360" t="s">
        <v>5230</v>
      </c>
      <c r="D961" s="361"/>
      <c r="E961" s="452" t="s">
        <v>4836</v>
      </c>
      <c r="F961" s="510" t="s">
        <v>2655</v>
      </c>
      <c r="G961" s="380" t="str">
        <f aca="false">HYPERLINK("http://www.gardenbulbs.ru/images/summer_CL/thumbnails/"&amp;C961&amp;".jpg","фото")</f>
        <v>фото</v>
      </c>
      <c r="H961" s="453"/>
      <c r="I961" s="454" t="s">
        <v>5231</v>
      </c>
      <c r="J961" s="374" t="s">
        <v>2369</v>
      </c>
      <c r="K961" s="511" t="s">
        <v>139</v>
      </c>
      <c r="L961" s="456" t="n">
        <v>10</v>
      </c>
      <c r="M961" s="370" t="n">
        <v>228.8</v>
      </c>
      <c r="N961" s="371"/>
      <c r="O961" s="372" t="n">
        <f aca="false">IF(ISERROR(N961*M961),0,N961*M961)</f>
        <v>0</v>
      </c>
      <c r="P961" s="373" t="n">
        <v>4607109967348</v>
      </c>
      <c r="Q961" s="374"/>
      <c r="R961" s="375" t="n">
        <f aca="false">ROUND(M961/L961,2)</f>
        <v>22.88</v>
      </c>
      <c r="S961" s="376" t="s">
        <v>5230</v>
      </c>
      <c r="T961" s="377" t="s">
        <v>5232</v>
      </c>
    </row>
    <row r="962" customFormat="false" ht="38.25" hidden="false" customHeight="false" outlineLevel="0" collapsed="false">
      <c r="A962" s="345" t="n">
        <v>944</v>
      </c>
      <c r="B962" s="396" t="n">
        <v>77</v>
      </c>
      <c r="C962" s="383" t="s">
        <v>5233</v>
      </c>
      <c r="D962" s="384"/>
      <c r="E962" s="385" t="s">
        <v>4836</v>
      </c>
      <c r="F962" s="512" t="s">
        <v>4641</v>
      </c>
      <c r="G962" s="387" t="str">
        <f aca="false">HYPERLINK("http://www.gardenbulbs.ru/images/summer_CL/thumbnails/"&amp;C962&amp;".jpg","фото")</f>
        <v>фото</v>
      </c>
      <c r="H962" s="388"/>
      <c r="I962" s="398" t="s">
        <v>5234</v>
      </c>
      <c r="J962" s="235" t="s">
        <v>2363</v>
      </c>
      <c r="K962" s="399" t="s">
        <v>139</v>
      </c>
      <c r="L962" s="390" t="n">
        <v>10</v>
      </c>
      <c r="M962" s="370" t="n">
        <v>344.1</v>
      </c>
      <c r="N962" s="392"/>
      <c r="O962" s="372" t="n">
        <f aca="false">IF(ISERROR(N962*M962),0,N962*M962)</f>
        <v>0</v>
      </c>
      <c r="P962" s="393" t="n">
        <v>4607109979211</v>
      </c>
      <c r="Q962" s="235"/>
      <c r="R962" s="375" t="n">
        <f aca="false">ROUND(M962/L962,2)</f>
        <v>34.41</v>
      </c>
      <c r="S962" s="394" t="s">
        <v>5233</v>
      </c>
      <c r="T962" s="395" t="s">
        <v>5235</v>
      </c>
    </row>
    <row r="963" customFormat="false" ht="15.75" hidden="false" customHeight="false" outlineLevel="0" collapsed="false">
      <c r="A963" s="345" t="n">
        <v>945</v>
      </c>
      <c r="B963" s="396" t="n">
        <v>2654</v>
      </c>
      <c r="C963" s="383" t="s">
        <v>5236</v>
      </c>
      <c r="D963" s="384"/>
      <c r="E963" s="385" t="s">
        <v>4836</v>
      </c>
      <c r="F963" s="512" t="s">
        <v>5237</v>
      </c>
      <c r="G963" s="387" t="str">
        <f aca="false">HYPERLINK("http://www.gardenbulbs.ru/images/summer_CL/thumbnails/"&amp;C963&amp;".jpg","фото")</f>
        <v>фото</v>
      </c>
      <c r="H963" s="388"/>
      <c r="I963" s="398" t="s">
        <v>5231</v>
      </c>
      <c r="J963" s="235" t="s">
        <v>2656</v>
      </c>
      <c r="K963" s="399" t="s">
        <v>139</v>
      </c>
      <c r="L963" s="390" t="n">
        <v>10</v>
      </c>
      <c r="M963" s="370" t="n">
        <v>187</v>
      </c>
      <c r="N963" s="392"/>
      <c r="O963" s="372" t="n">
        <f aca="false">IF(ISERROR(N963*M963),0,N963*M963)</f>
        <v>0</v>
      </c>
      <c r="P963" s="393" t="n">
        <v>4607109956045</v>
      </c>
      <c r="Q963" s="235"/>
      <c r="R963" s="375" t="n">
        <f aca="false">ROUND(M963/L963,2)</f>
        <v>18.7</v>
      </c>
      <c r="S963" s="394" t="s">
        <v>5236</v>
      </c>
      <c r="T963" s="395" t="s">
        <v>5232</v>
      </c>
    </row>
    <row r="964" customFormat="false" ht="38.25" hidden="false" customHeight="false" outlineLevel="0" collapsed="false">
      <c r="A964" s="345" t="n">
        <v>946</v>
      </c>
      <c r="B964" s="396" t="n">
        <v>7420</v>
      </c>
      <c r="C964" s="383" t="s">
        <v>5238</v>
      </c>
      <c r="D964" s="384"/>
      <c r="E964" s="385" t="s">
        <v>4836</v>
      </c>
      <c r="F964" s="386" t="s">
        <v>5239</v>
      </c>
      <c r="G964" s="387" t="str">
        <f aca="false">HYPERLINK("http://www.gardenbulbs.ru/images/summer_CL/thumbnails/"&amp;C964&amp;".jpg","фото")</f>
        <v>фото</v>
      </c>
      <c r="H964" s="388"/>
      <c r="I964" s="398" t="s">
        <v>5240</v>
      </c>
      <c r="J964" s="235" t="s">
        <v>2426</v>
      </c>
      <c r="K964" s="399" t="s">
        <v>139</v>
      </c>
      <c r="L964" s="390" t="n">
        <v>10</v>
      </c>
      <c r="M964" s="370" t="n">
        <v>172.3</v>
      </c>
      <c r="N964" s="392"/>
      <c r="O964" s="372" t="n">
        <f aca="false">IF(ISERROR(N964*M964),0,N964*M964)</f>
        <v>0</v>
      </c>
      <c r="P964" s="393" t="n">
        <v>4607109939437</v>
      </c>
      <c r="Q964" s="235"/>
      <c r="R964" s="375" t="n">
        <f aca="false">ROUND(M964/L964,2)</f>
        <v>17.23</v>
      </c>
      <c r="S964" s="394" t="s">
        <v>5238</v>
      </c>
      <c r="T964" s="395" t="s">
        <v>5235</v>
      </c>
    </row>
    <row r="965" customFormat="false" ht="38.25" hidden="false" customHeight="false" outlineLevel="0" collapsed="false">
      <c r="A965" s="345" t="n">
        <v>947</v>
      </c>
      <c r="B965" s="396" t="n">
        <v>11789</v>
      </c>
      <c r="C965" s="383" t="s">
        <v>5241</v>
      </c>
      <c r="D965" s="384"/>
      <c r="E965" s="418" t="s">
        <v>4836</v>
      </c>
      <c r="F965" s="411" t="s">
        <v>5242</v>
      </c>
      <c r="G965" s="365" t="str">
        <f aca="false">HYPERLINK("http://www.gardenbulbs.ru/images/summer_CL/thumbnails/"&amp;C965&amp;".jpg","фото")</f>
        <v>фото</v>
      </c>
      <c r="H965" s="412"/>
      <c r="I965" s="419" t="s">
        <v>5243</v>
      </c>
      <c r="J965" s="367" t="s">
        <v>2369</v>
      </c>
      <c r="K965" s="513" t="s">
        <v>139</v>
      </c>
      <c r="L965" s="390" t="n">
        <v>7</v>
      </c>
      <c r="M965" s="391" t="n">
        <v>287.5</v>
      </c>
      <c r="N965" s="392"/>
      <c r="O965" s="372" t="n">
        <f aca="false">IF(ISERROR(N965*M965),0,N965*M965)</f>
        <v>0</v>
      </c>
      <c r="P965" s="393" t="n">
        <v>4607109922705</v>
      </c>
      <c r="Q965" s="235" t="s">
        <v>226</v>
      </c>
      <c r="R965" s="375" t="n">
        <f aca="false">ROUND(M965/L965,2)</f>
        <v>41.07</v>
      </c>
      <c r="S965" s="394" t="s">
        <v>5241</v>
      </c>
      <c r="T965" s="395" t="s">
        <v>5235</v>
      </c>
    </row>
    <row r="966" customFormat="false" ht="15.75" hidden="false" customHeight="false" outlineLevel="0" collapsed="false">
      <c r="A966" s="345" t="n">
        <v>948</v>
      </c>
      <c r="B966" s="396" t="n">
        <v>2370</v>
      </c>
      <c r="C966" s="383" t="s">
        <v>5244</v>
      </c>
      <c r="D966" s="384"/>
      <c r="E966" s="385" t="s">
        <v>4836</v>
      </c>
      <c r="F966" s="512" t="s">
        <v>5245</v>
      </c>
      <c r="G966" s="387" t="str">
        <f aca="false">HYPERLINK("http://www.gardenbulbs.ru/images/summer_CL/thumbnails/"&amp;C966&amp;".jpg","фото")</f>
        <v>фото</v>
      </c>
      <c r="H966" s="387"/>
      <c r="I966" s="398" t="s">
        <v>5246</v>
      </c>
      <c r="J966" s="235" t="s">
        <v>2369</v>
      </c>
      <c r="K966" s="399" t="s">
        <v>831</v>
      </c>
      <c r="L966" s="390" t="n">
        <v>7</v>
      </c>
      <c r="M966" s="370" t="n">
        <v>240.6</v>
      </c>
      <c r="N966" s="392"/>
      <c r="O966" s="372" t="n">
        <f aca="false">IF(ISERROR(N966*M966),0,N966*M966)</f>
        <v>0</v>
      </c>
      <c r="P966" s="393" t="n">
        <v>4607109967355</v>
      </c>
      <c r="Q966" s="235"/>
      <c r="R966" s="375" t="n">
        <f aca="false">ROUND(M966/L966,2)</f>
        <v>34.37</v>
      </c>
      <c r="S966" s="394" t="s">
        <v>5244</v>
      </c>
      <c r="T966" s="395" t="s">
        <v>5232</v>
      </c>
    </row>
    <row r="967" customFormat="false" ht="178.5" hidden="false" customHeight="false" outlineLevel="0" collapsed="false">
      <c r="A967" s="345" t="n">
        <v>949</v>
      </c>
      <c r="B967" s="396" t="n">
        <v>4770</v>
      </c>
      <c r="C967" s="383" t="s">
        <v>5247</v>
      </c>
      <c r="D967" s="384"/>
      <c r="E967" s="385" t="s">
        <v>4836</v>
      </c>
      <c r="F967" s="386" t="s">
        <v>5248</v>
      </c>
      <c r="G967" s="387" t="str">
        <f aca="false">HYPERLINK("http://www.gardenbulbs.ru/images/summer_CL/thumbnails/"&amp;C967&amp;".jpg","фото")</f>
        <v>фото</v>
      </c>
      <c r="H967" s="387"/>
      <c r="I967" s="398" t="s">
        <v>5249</v>
      </c>
      <c r="J967" s="235" t="s">
        <v>5250</v>
      </c>
      <c r="K967" s="399" t="s">
        <v>139</v>
      </c>
      <c r="L967" s="390" t="n">
        <v>10</v>
      </c>
      <c r="M967" s="391" t="n">
        <v>239.3</v>
      </c>
      <c r="N967" s="392"/>
      <c r="O967" s="372" t="n">
        <f aca="false">IF(ISERROR(N967*M967),0,N967*M967)</f>
        <v>0</v>
      </c>
      <c r="P967" s="393" t="n">
        <v>4607109935484</v>
      </c>
      <c r="Q967" s="235"/>
      <c r="R967" s="375" t="n">
        <f aca="false">ROUND(M967/L967,2)</f>
        <v>23.93</v>
      </c>
      <c r="S967" s="394" t="s">
        <v>5247</v>
      </c>
      <c r="T967" s="395" t="s">
        <v>5235</v>
      </c>
    </row>
    <row r="968" customFormat="false" ht="15.75" hidden="false" customHeight="false" outlineLevel="0" collapsed="false">
      <c r="A968" s="345" t="n">
        <v>950</v>
      </c>
      <c r="B968" s="396" t="n">
        <v>2366</v>
      </c>
      <c r="C968" s="383" t="s">
        <v>5251</v>
      </c>
      <c r="D968" s="384"/>
      <c r="E968" s="385" t="s">
        <v>4836</v>
      </c>
      <c r="F968" s="512" t="s">
        <v>5252</v>
      </c>
      <c r="G968" s="387" t="str">
        <f aca="false">HYPERLINK("http://www.gardenbulbs.ru/images/summer_CL/thumbnails/"&amp;C968&amp;".jpg","фото")</f>
        <v>фото</v>
      </c>
      <c r="H968" s="388"/>
      <c r="I968" s="398" t="s">
        <v>5253</v>
      </c>
      <c r="J968" s="235" t="s">
        <v>2369</v>
      </c>
      <c r="K968" s="399" t="s">
        <v>1075</v>
      </c>
      <c r="L968" s="390" t="n">
        <v>7</v>
      </c>
      <c r="M968" s="391" t="n">
        <v>299.2</v>
      </c>
      <c r="N968" s="392"/>
      <c r="O968" s="372" t="n">
        <f aca="false">IF(ISERROR(N968*M968),0,N968*M968)</f>
        <v>0</v>
      </c>
      <c r="P968" s="393" t="n">
        <v>4607109967362</v>
      </c>
      <c r="Q968" s="235"/>
      <c r="R968" s="375" t="n">
        <f aca="false">ROUND(M968/L968,2)</f>
        <v>42.74</v>
      </c>
      <c r="S968" s="394" t="s">
        <v>5251</v>
      </c>
      <c r="T968" s="395" t="s">
        <v>5232</v>
      </c>
    </row>
    <row r="969" customFormat="false" ht="38.25" hidden="false" customHeight="false" outlineLevel="0" collapsed="false">
      <c r="A969" s="345" t="n">
        <v>951</v>
      </c>
      <c r="B969" s="396" t="n">
        <v>915</v>
      </c>
      <c r="C969" s="383" t="s">
        <v>5254</v>
      </c>
      <c r="D969" s="384"/>
      <c r="E969" s="385" t="s">
        <v>4836</v>
      </c>
      <c r="F969" s="386" t="s">
        <v>5255</v>
      </c>
      <c r="G969" s="387" t="str">
        <f aca="false">HYPERLINK("http://www.gardenbulbs.ru/images/summer_CL/thumbnails/"&amp;C969&amp;".jpg","фото")</f>
        <v>фото</v>
      </c>
      <c r="H969" s="388"/>
      <c r="I969" s="398" t="s">
        <v>5256</v>
      </c>
      <c r="J969" s="235" t="s">
        <v>2656</v>
      </c>
      <c r="K969" s="399" t="s">
        <v>139</v>
      </c>
      <c r="L969" s="390" t="n">
        <v>7</v>
      </c>
      <c r="M969" s="391" t="n">
        <v>250.8</v>
      </c>
      <c r="N969" s="392"/>
      <c r="O969" s="372" t="n">
        <f aca="false">IF(ISERROR(N969*M969),0,N969*M969)</f>
        <v>0</v>
      </c>
      <c r="P969" s="393" t="n">
        <v>4607109962961</v>
      </c>
      <c r="Q969" s="235"/>
      <c r="R969" s="375" t="n">
        <f aca="false">ROUND(M969/L969,2)</f>
        <v>35.83</v>
      </c>
      <c r="S969" s="394" t="s">
        <v>5257</v>
      </c>
      <c r="T969" s="395" t="s">
        <v>5235</v>
      </c>
    </row>
    <row r="970" customFormat="false" ht="51" hidden="false" customHeight="false" outlineLevel="0" collapsed="false">
      <c r="A970" s="345" t="n">
        <v>952</v>
      </c>
      <c r="B970" s="396" t="n">
        <v>6663</v>
      </c>
      <c r="C970" s="383" t="s">
        <v>5258</v>
      </c>
      <c r="D970" s="384"/>
      <c r="E970" s="385" t="s">
        <v>4836</v>
      </c>
      <c r="F970" s="512" t="s">
        <v>5259</v>
      </c>
      <c r="G970" s="387" t="str">
        <f aca="false">HYPERLINK("http://www.gardenbulbs.ru/images/summer_CL/thumbnails/"&amp;C970&amp;".jpg","фото")</f>
        <v>фото</v>
      </c>
      <c r="H970" s="388"/>
      <c r="I970" s="398" t="s">
        <v>5260</v>
      </c>
      <c r="J970" s="235" t="s">
        <v>2426</v>
      </c>
      <c r="K970" s="399" t="s">
        <v>5000</v>
      </c>
      <c r="L970" s="390" t="n">
        <v>10</v>
      </c>
      <c r="M970" s="370" t="n">
        <v>187</v>
      </c>
      <c r="N970" s="392"/>
      <c r="O970" s="372" t="n">
        <f aca="false">IF(ISERROR(N970*M970),0,N970*M970)</f>
        <v>0</v>
      </c>
      <c r="P970" s="393" t="n">
        <v>4607109951682</v>
      </c>
      <c r="Q970" s="235"/>
      <c r="R970" s="375" t="n">
        <f aca="false">ROUND(M970/L970,2)</f>
        <v>18.7</v>
      </c>
      <c r="S970" s="394" t="s">
        <v>5258</v>
      </c>
      <c r="T970" s="395" t="s">
        <v>5235</v>
      </c>
    </row>
    <row r="971" customFormat="false" ht="38.25" hidden="false" customHeight="false" outlineLevel="0" collapsed="false">
      <c r="A971" s="345" t="n">
        <v>953</v>
      </c>
      <c r="B971" s="396" t="n">
        <v>11786</v>
      </c>
      <c r="C971" s="383" t="s">
        <v>5261</v>
      </c>
      <c r="D971" s="384"/>
      <c r="E971" s="418" t="s">
        <v>4836</v>
      </c>
      <c r="F971" s="411" t="s">
        <v>5262</v>
      </c>
      <c r="G971" s="365" t="str">
        <f aca="false">HYPERLINK("http://www.gardenbulbs.ru/images/summer_CL/thumbnails/"&amp;C971&amp;".jpg","фото")</f>
        <v>фото</v>
      </c>
      <c r="H971" s="365"/>
      <c r="I971" s="419" t="s">
        <v>5263</v>
      </c>
      <c r="J971" s="367" t="s">
        <v>2369</v>
      </c>
      <c r="K971" s="513" t="s">
        <v>2590</v>
      </c>
      <c r="L971" s="390" t="n">
        <v>10</v>
      </c>
      <c r="M971" s="391" t="n">
        <v>228.8</v>
      </c>
      <c r="N971" s="392"/>
      <c r="O971" s="372" t="n">
        <f aca="false">IF(ISERROR(N971*M971),0,N971*M971)</f>
        <v>0</v>
      </c>
      <c r="P971" s="393" t="n">
        <v>4607109922736</v>
      </c>
      <c r="Q971" s="235" t="s">
        <v>226</v>
      </c>
      <c r="R971" s="375" t="n">
        <f aca="false">ROUND(M971/L971,2)</f>
        <v>22.88</v>
      </c>
      <c r="S971" s="394" t="s">
        <v>5261</v>
      </c>
      <c r="T971" s="395" t="s">
        <v>5264</v>
      </c>
    </row>
    <row r="972" customFormat="false" ht="38.25" hidden="false" customHeight="false" outlineLevel="0" collapsed="false">
      <c r="A972" s="345" t="n">
        <v>954</v>
      </c>
      <c r="B972" s="396" t="n">
        <v>11788</v>
      </c>
      <c r="C972" s="383" t="s">
        <v>5265</v>
      </c>
      <c r="D972" s="384"/>
      <c r="E972" s="418" t="s">
        <v>4836</v>
      </c>
      <c r="F972" s="411" t="s">
        <v>5266</v>
      </c>
      <c r="G972" s="365" t="str">
        <f aca="false">HYPERLINK("http://www.gardenbulbs.ru/images/summer_CL/thumbnails/"&amp;C972&amp;".jpg","фото")</f>
        <v>фото</v>
      </c>
      <c r="H972" s="412"/>
      <c r="I972" s="419" t="s">
        <v>5267</v>
      </c>
      <c r="J972" s="367" t="s">
        <v>5268</v>
      </c>
      <c r="K972" s="513" t="s">
        <v>5043</v>
      </c>
      <c r="L972" s="390" t="n">
        <v>10</v>
      </c>
      <c r="M972" s="391" t="n">
        <v>130.4</v>
      </c>
      <c r="N972" s="392"/>
      <c r="O972" s="372" t="n">
        <f aca="false">IF(ISERROR(N972*M972),0,N972*M972)</f>
        <v>0</v>
      </c>
      <c r="P972" s="393" t="n">
        <v>4607109922712</v>
      </c>
      <c r="Q972" s="235" t="s">
        <v>226</v>
      </c>
      <c r="R972" s="375" t="n">
        <f aca="false">ROUND(M972/L972,2)</f>
        <v>13.04</v>
      </c>
      <c r="S972" s="394" t="s">
        <v>5265</v>
      </c>
      <c r="T972" s="395" t="s">
        <v>5235</v>
      </c>
    </row>
    <row r="973" customFormat="false" ht="38.25" hidden="false" customHeight="false" outlineLevel="0" collapsed="false">
      <c r="A973" s="345" t="n">
        <v>955</v>
      </c>
      <c r="B973" s="396" t="n">
        <v>3251</v>
      </c>
      <c r="C973" s="383" t="s">
        <v>5269</v>
      </c>
      <c r="D973" s="384"/>
      <c r="E973" s="385" t="s">
        <v>4836</v>
      </c>
      <c r="F973" s="512" t="s">
        <v>5270</v>
      </c>
      <c r="G973" s="387" t="str">
        <f aca="false">HYPERLINK("http://www.gardenbulbs.ru/images/summer_CL/thumbnails/"&amp;C973&amp;".jpg","фото")</f>
        <v>фото</v>
      </c>
      <c r="H973" s="388"/>
      <c r="I973" s="398" t="s">
        <v>5271</v>
      </c>
      <c r="J973" s="235" t="s">
        <v>2656</v>
      </c>
      <c r="K973" s="399" t="s">
        <v>5272</v>
      </c>
      <c r="L973" s="390" t="n">
        <v>10</v>
      </c>
      <c r="M973" s="391" t="n">
        <v>155.5</v>
      </c>
      <c r="N973" s="392"/>
      <c r="O973" s="372" t="n">
        <f aca="false">IF(ISERROR(N973*M973),0,N973*M973)</f>
        <v>0</v>
      </c>
      <c r="P973" s="393" t="n">
        <v>4607109943076</v>
      </c>
      <c r="Q973" s="235"/>
      <c r="R973" s="375" t="n">
        <f aca="false">ROUND(M973/L973,2)</f>
        <v>15.55</v>
      </c>
      <c r="S973" s="394" t="s">
        <v>5269</v>
      </c>
      <c r="T973" s="395" t="s">
        <v>5235</v>
      </c>
    </row>
    <row r="974" customFormat="false" ht="51" hidden="false" customHeight="false" outlineLevel="0" collapsed="false">
      <c r="A974" s="345" t="n">
        <v>956</v>
      </c>
      <c r="B974" s="396" t="n">
        <v>3246</v>
      </c>
      <c r="C974" s="383" t="s">
        <v>5273</v>
      </c>
      <c r="D974" s="384"/>
      <c r="E974" s="385" t="s">
        <v>4836</v>
      </c>
      <c r="F974" s="512" t="s">
        <v>5274</v>
      </c>
      <c r="G974" s="387" t="str">
        <f aca="false">HYPERLINK("http://www.gardenbulbs.ru/images/summer_CL/thumbnails/"&amp;C974&amp;".jpg","фото")</f>
        <v>фото</v>
      </c>
      <c r="H974" s="388"/>
      <c r="I974" s="398" t="s">
        <v>5275</v>
      </c>
      <c r="J974" s="235" t="s">
        <v>2363</v>
      </c>
      <c r="K974" s="399" t="s">
        <v>139</v>
      </c>
      <c r="L974" s="390" t="n">
        <v>10</v>
      </c>
      <c r="M974" s="391" t="n">
        <v>344.1</v>
      </c>
      <c r="N974" s="392"/>
      <c r="O974" s="372" t="n">
        <f aca="false">IF(ISERROR(N974*M974),0,N974*M974)</f>
        <v>0</v>
      </c>
      <c r="P974" s="393" t="n">
        <v>4607109951439</v>
      </c>
      <c r="Q974" s="235"/>
      <c r="R974" s="375" t="n">
        <f aca="false">ROUND(M974/L974,2)</f>
        <v>34.41</v>
      </c>
      <c r="S974" s="394" t="s">
        <v>5273</v>
      </c>
      <c r="T974" s="395" t="s">
        <v>5276</v>
      </c>
    </row>
    <row r="975" customFormat="false" ht="51" hidden="false" customHeight="false" outlineLevel="0" collapsed="false">
      <c r="A975" s="345" t="n">
        <v>957</v>
      </c>
      <c r="B975" s="396" t="n">
        <v>7487</v>
      </c>
      <c r="C975" s="383" t="s">
        <v>5277</v>
      </c>
      <c r="D975" s="384"/>
      <c r="E975" s="385" t="s">
        <v>4836</v>
      </c>
      <c r="F975" s="512" t="s">
        <v>5278</v>
      </c>
      <c r="G975" s="387" t="str">
        <f aca="false">HYPERLINK("http://www.gardenbulbs.ru/images/summer_CL/thumbnails/"&amp;C975&amp;".jpg","фото")</f>
        <v>фото</v>
      </c>
      <c r="H975" s="388"/>
      <c r="I975" s="398" t="s">
        <v>5279</v>
      </c>
      <c r="J975" s="235" t="s">
        <v>2656</v>
      </c>
      <c r="K975" s="399" t="s">
        <v>5043</v>
      </c>
      <c r="L975" s="390" t="n">
        <v>10</v>
      </c>
      <c r="M975" s="391" t="n">
        <v>197.4</v>
      </c>
      <c r="N975" s="392"/>
      <c r="O975" s="372" t="n">
        <f aca="false">IF(ISERROR(N975*M975),0,N975*M975)</f>
        <v>0</v>
      </c>
      <c r="P975" s="393" t="n">
        <v>4607109938768</v>
      </c>
      <c r="Q975" s="235"/>
      <c r="R975" s="375" t="n">
        <f aca="false">ROUND(M975/L975,2)</f>
        <v>19.74</v>
      </c>
      <c r="S975" s="394" t="s">
        <v>5277</v>
      </c>
      <c r="T975" s="395" t="s">
        <v>5148</v>
      </c>
    </row>
    <row r="976" customFormat="false" ht="38.25" hidden="false" customHeight="false" outlineLevel="0" collapsed="false">
      <c r="A976" s="345" t="n">
        <v>958</v>
      </c>
      <c r="B976" s="396" t="n">
        <v>11787</v>
      </c>
      <c r="C976" s="383" t="s">
        <v>5280</v>
      </c>
      <c r="D976" s="384"/>
      <c r="E976" s="418" t="s">
        <v>4836</v>
      </c>
      <c r="F976" s="411" t="s">
        <v>5281</v>
      </c>
      <c r="G976" s="365" t="str">
        <f aca="false">HYPERLINK("http://www.gardenbulbs.ru/images/summer_CL/thumbnails/"&amp;C976&amp;".jpg","фото")</f>
        <v>фото</v>
      </c>
      <c r="H976" s="412"/>
      <c r="I976" s="419" t="s">
        <v>5282</v>
      </c>
      <c r="J976" s="367" t="s">
        <v>2369</v>
      </c>
      <c r="K976" s="513" t="s">
        <v>5043</v>
      </c>
      <c r="L976" s="390" t="n">
        <v>10</v>
      </c>
      <c r="M976" s="391" t="n">
        <v>159.7</v>
      </c>
      <c r="N976" s="392"/>
      <c r="O976" s="372" t="n">
        <f aca="false">IF(ISERROR(N976*M976),0,N976*M976)</f>
        <v>0</v>
      </c>
      <c r="P976" s="393" t="n">
        <v>4607109922729</v>
      </c>
      <c r="Q976" s="235" t="s">
        <v>226</v>
      </c>
      <c r="R976" s="375" t="n">
        <f aca="false">ROUND(M976/L976,2)</f>
        <v>15.97</v>
      </c>
      <c r="S976" s="394" t="s">
        <v>5280</v>
      </c>
      <c r="T976" s="395" t="s">
        <v>5235</v>
      </c>
    </row>
    <row r="977" customFormat="false" ht="28.5" hidden="false" customHeight="false" outlineLevel="0" collapsed="false">
      <c r="A977" s="345" t="n">
        <v>959</v>
      </c>
      <c r="B977" s="396" t="n">
        <v>2582</v>
      </c>
      <c r="C977" s="383" t="s">
        <v>5283</v>
      </c>
      <c r="D977" s="384"/>
      <c r="E977" s="385" t="s">
        <v>4836</v>
      </c>
      <c r="F977" s="512" t="s">
        <v>5284</v>
      </c>
      <c r="G977" s="387" t="str">
        <f aca="false">HYPERLINK("http://www.gardenbulbs.ru/images/summer_CL/thumbnails/"&amp;C977&amp;".jpg","фото")</f>
        <v>фото</v>
      </c>
      <c r="H977" s="388"/>
      <c r="I977" s="398" t="s">
        <v>5285</v>
      </c>
      <c r="J977" s="235" t="s">
        <v>2656</v>
      </c>
      <c r="K977" s="399" t="s">
        <v>139</v>
      </c>
      <c r="L977" s="390" t="n">
        <v>10</v>
      </c>
      <c r="M977" s="370" t="n">
        <v>176.5</v>
      </c>
      <c r="N977" s="392"/>
      <c r="O977" s="372" t="n">
        <f aca="false">IF(ISERROR(N977*M977),0,N977*M977)</f>
        <v>0</v>
      </c>
      <c r="P977" s="393" t="n">
        <v>4607109970447</v>
      </c>
      <c r="Q977" s="235"/>
      <c r="R977" s="375" t="n">
        <f aca="false">ROUND(M977/L977,2)</f>
        <v>17.65</v>
      </c>
      <c r="S977" s="394" t="s">
        <v>5283</v>
      </c>
      <c r="T977" s="395" t="s">
        <v>5232</v>
      </c>
    </row>
    <row r="978" customFormat="false" ht="15.75" hidden="false" customHeight="false" outlineLevel="0" collapsed="false">
      <c r="A978" s="345" t="n">
        <v>960</v>
      </c>
      <c r="B978" s="396" t="n">
        <v>6500</v>
      </c>
      <c r="C978" s="383" t="s">
        <v>5286</v>
      </c>
      <c r="D978" s="384"/>
      <c r="E978" s="385" t="s">
        <v>4836</v>
      </c>
      <c r="F978" s="397" t="s">
        <v>5287</v>
      </c>
      <c r="G978" s="387" t="str">
        <f aca="false">HYPERLINK("http://www.gardenbulbs.ru/images/summer_CL/thumbnails/"&amp;C978&amp;".jpg","фото")</f>
        <v>фото</v>
      </c>
      <c r="H978" s="388"/>
      <c r="I978" s="398" t="s">
        <v>5288</v>
      </c>
      <c r="J978" s="235" t="s">
        <v>2478</v>
      </c>
      <c r="K978" s="399" t="s">
        <v>247</v>
      </c>
      <c r="L978" s="390" t="n">
        <v>10</v>
      </c>
      <c r="M978" s="370" t="n">
        <v>270.7</v>
      </c>
      <c r="N978" s="392"/>
      <c r="O978" s="372" t="n">
        <f aca="false">IF(ISERROR(N978*M978),0,N978*M978)</f>
        <v>0</v>
      </c>
      <c r="P978" s="393" t="n">
        <v>4607109930663</v>
      </c>
      <c r="Q978" s="235"/>
      <c r="R978" s="375" t="n">
        <f aca="false">ROUND(M978/L978,2)</f>
        <v>27.07</v>
      </c>
      <c r="S978" s="394" t="s">
        <v>5286</v>
      </c>
      <c r="T978" s="395" t="s">
        <v>5232</v>
      </c>
    </row>
    <row r="979" customFormat="false" ht="15.75" hidden="false" customHeight="false" outlineLevel="0" collapsed="false">
      <c r="A979" s="345" t="n">
        <v>961</v>
      </c>
      <c r="B979" s="396" t="n">
        <v>3235</v>
      </c>
      <c r="C979" s="383" t="s">
        <v>5289</v>
      </c>
      <c r="D979" s="384"/>
      <c r="E979" s="385" t="s">
        <v>4836</v>
      </c>
      <c r="F979" s="512" t="s">
        <v>5290</v>
      </c>
      <c r="G979" s="387" t="str">
        <f aca="false">HYPERLINK("http://www.gardenbulbs.ru/images/summer_CL/thumbnails/"&amp;C979&amp;".jpg","фото")</f>
        <v>фото</v>
      </c>
      <c r="H979" s="388"/>
      <c r="I979" s="398" t="s">
        <v>5291</v>
      </c>
      <c r="J979" s="235" t="s">
        <v>2363</v>
      </c>
      <c r="K979" s="399" t="s">
        <v>139</v>
      </c>
      <c r="L979" s="390" t="n">
        <v>10</v>
      </c>
      <c r="M979" s="370" t="n">
        <v>187</v>
      </c>
      <c r="N979" s="392"/>
      <c r="O979" s="372" t="n">
        <f aca="false">IF(ISERROR(N979*M979),0,N979*M979)</f>
        <v>0</v>
      </c>
      <c r="P979" s="393" t="n">
        <v>4607109970614</v>
      </c>
      <c r="Q979" s="235"/>
      <c r="R979" s="375" t="n">
        <f aca="false">ROUND(M979/L979,2)</f>
        <v>18.7</v>
      </c>
      <c r="S979" s="394" t="s">
        <v>5289</v>
      </c>
      <c r="T979" s="395" t="s">
        <v>5232</v>
      </c>
    </row>
    <row r="980" customFormat="false" ht="25.5" hidden="false" customHeight="false" outlineLevel="0" collapsed="false">
      <c r="A980" s="345" t="n">
        <v>962</v>
      </c>
      <c r="B980" s="431" t="n">
        <v>846</v>
      </c>
      <c r="C980" s="432" t="s">
        <v>5292</v>
      </c>
      <c r="D980" s="433"/>
      <c r="E980" s="434" t="s">
        <v>4836</v>
      </c>
      <c r="F980" s="520" t="s">
        <v>5293</v>
      </c>
      <c r="G980" s="436" t="str">
        <f aca="false">HYPERLINK("http://www.gardenbulbs.ru/images/summer_CL/thumbnails/"&amp;C980&amp;".jpg","фото")</f>
        <v>фото</v>
      </c>
      <c r="H980" s="437"/>
      <c r="I980" s="462" t="s">
        <v>5294</v>
      </c>
      <c r="J980" s="439" t="s">
        <v>2478</v>
      </c>
      <c r="K980" s="517" t="s">
        <v>139</v>
      </c>
      <c r="L980" s="441" t="n">
        <v>10</v>
      </c>
      <c r="M980" s="370" t="n">
        <v>187</v>
      </c>
      <c r="N980" s="442"/>
      <c r="O980" s="372" t="n">
        <f aca="false">IF(ISERROR(N980*M980),0,N980*M980)</f>
        <v>0</v>
      </c>
      <c r="P980" s="443" t="n">
        <v>4607109970454</v>
      </c>
      <c r="Q980" s="439"/>
      <c r="R980" s="375" t="n">
        <f aca="false">ROUND(M980/L980,2)</f>
        <v>18.7</v>
      </c>
      <c r="S980" s="444" t="s">
        <v>5292</v>
      </c>
      <c r="T980" s="445" t="s">
        <v>5232</v>
      </c>
    </row>
    <row r="981" customFormat="false" ht="18" hidden="false" customHeight="true" outlineLevel="0" collapsed="false">
      <c r="A981" s="345" t="n">
        <v>963</v>
      </c>
      <c r="B981" s="508"/>
      <c r="C981" s="509"/>
      <c r="D981" s="509"/>
      <c r="E981" s="448" t="s">
        <v>5295</v>
      </c>
      <c r="F981" s="469"/>
      <c r="G981" s="469"/>
      <c r="H981" s="469"/>
      <c r="I981" s="469"/>
      <c r="J981" s="469"/>
      <c r="K981" s="469"/>
      <c r="L981" s="469"/>
      <c r="M981" s="450"/>
      <c r="N981" s="469"/>
      <c r="O981" s="469"/>
      <c r="P981" s="469"/>
      <c r="Q981" s="469"/>
      <c r="R981" s="469"/>
      <c r="S981" s="469"/>
      <c r="T981" s="470"/>
    </row>
    <row r="982" customFormat="false" ht="15.75" hidden="false" customHeight="false" outlineLevel="0" collapsed="false">
      <c r="A982" s="345" t="n">
        <v>964</v>
      </c>
      <c r="B982" s="359" t="n">
        <v>2360</v>
      </c>
      <c r="C982" s="360" t="s">
        <v>5296</v>
      </c>
      <c r="D982" s="361"/>
      <c r="E982" s="452" t="s">
        <v>4836</v>
      </c>
      <c r="F982" s="510" t="s">
        <v>5297</v>
      </c>
      <c r="G982" s="380" t="str">
        <f aca="false">HYPERLINK("http://www.gardenbulbs.ru/images/summer_CL/thumbnails/"&amp;C982&amp;".jpg","фото")</f>
        <v>фото</v>
      </c>
      <c r="H982" s="453"/>
      <c r="I982" s="454" t="s">
        <v>5298</v>
      </c>
      <c r="J982" s="374" t="s">
        <v>2426</v>
      </c>
      <c r="K982" s="511" t="s">
        <v>139</v>
      </c>
      <c r="L982" s="456" t="n">
        <v>10</v>
      </c>
      <c r="M982" s="370" t="n">
        <v>239.3</v>
      </c>
      <c r="N982" s="371"/>
      <c r="O982" s="372" t="n">
        <f aca="false">IF(ISERROR(N982*M982),0,N982*M982)</f>
        <v>0</v>
      </c>
      <c r="P982" s="373" t="n">
        <v>4607109967379</v>
      </c>
      <c r="Q982" s="374"/>
      <c r="R982" s="375" t="n">
        <f aca="false">ROUND(M982/L982,2)</f>
        <v>23.93</v>
      </c>
      <c r="S982" s="376" t="s">
        <v>5296</v>
      </c>
      <c r="T982" s="377" t="s">
        <v>4793</v>
      </c>
    </row>
    <row r="983" customFormat="false" ht="28.5" hidden="false" customHeight="false" outlineLevel="0" collapsed="false">
      <c r="A983" s="345" t="n">
        <v>965</v>
      </c>
      <c r="B983" s="396" t="n">
        <v>867</v>
      </c>
      <c r="C983" s="383" t="s">
        <v>5299</v>
      </c>
      <c r="D983" s="384"/>
      <c r="E983" s="385" t="s">
        <v>4836</v>
      </c>
      <c r="F983" s="512" t="s">
        <v>5300</v>
      </c>
      <c r="G983" s="387" t="str">
        <f aca="false">HYPERLINK("http://www.gardenbulbs.ru/images/summer_CL/thumbnails/"&amp;C983&amp;".jpg","фото")</f>
        <v>фото</v>
      </c>
      <c r="H983" s="388"/>
      <c r="I983" s="398" t="s">
        <v>5301</v>
      </c>
      <c r="J983" s="235" t="s">
        <v>2363</v>
      </c>
      <c r="K983" s="399" t="s">
        <v>5000</v>
      </c>
      <c r="L983" s="390" t="n">
        <v>7</v>
      </c>
      <c r="M983" s="391" t="n">
        <v>280.2</v>
      </c>
      <c r="N983" s="392"/>
      <c r="O983" s="372" t="n">
        <f aca="false">IF(ISERROR(N983*M983),0,N983*M983)</f>
        <v>0</v>
      </c>
      <c r="P983" s="393" t="n">
        <v>4607109970461</v>
      </c>
      <c r="Q983" s="235"/>
      <c r="R983" s="375" t="n">
        <f aca="false">ROUND(M983/L983,2)</f>
        <v>40.03</v>
      </c>
      <c r="S983" s="394" t="s">
        <v>5299</v>
      </c>
      <c r="T983" s="395" t="s">
        <v>4793</v>
      </c>
    </row>
    <row r="984" customFormat="false" ht="25.5" hidden="false" customHeight="false" outlineLevel="0" collapsed="false">
      <c r="A984" s="345" t="n">
        <v>966</v>
      </c>
      <c r="B984" s="396" t="n">
        <v>11790</v>
      </c>
      <c r="C984" s="383" t="s">
        <v>5302</v>
      </c>
      <c r="D984" s="384"/>
      <c r="E984" s="418" t="s">
        <v>4836</v>
      </c>
      <c r="F984" s="411" t="s">
        <v>5303</v>
      </c>
      <c r="G984" s="365" t="str">
        <f aca="false">HYPERLINK("http://www.gardenbulbs.ru/images/summer_CL/thumbnails/"&amp;C984&amp;".jpg","фото")</f>
        <v>фото</v>
      </c>
      <c r="H984" s="412"/>
      <c r="I984" s="419" t="s">
        <v>5304</v>
      </c>
      <c r="J984" s="367" t="s">
        <v>2369</v>
      </c>
      <c r="K984" s="513" t="s">
        <v>139</v>
      </c>
      <c r="L984" s="390" t="n">
        <v>5</v>
      </c>
      <c r="M984" s="391" t="n">
        <v>216.3</v>
      </c>
      <c r="N984" s="392"/>
      <c r="O984" s="372" t="n">
        <f aca="false">IF(ISERROR(N984*M984),0,N984*M984)</f>
        <v>0</v>
      </c>
      <c r="P984" s="393" t="n">
        <v>4607109922699</v>
      </c>
      <c r="Q984" s="235" t="s">
        <v>226</v>
      </c>
      <c r="R984" s="375" t="n">
        <f aca="false">ROUND(M984/L984,2)</f>
        <v>43.26</v>
      </c>
      <c r="S984" s="394" t="s">
        <v>5302</v>
      </c>
      <c r="T984" s="395" t="s">
        <v>4793</v>
      </c>
    </row>
    <row r="985" customFormat="false" ht="25.5" hidden="false" customHeight="false" outlineLevel="0" collapsed="false">
      <c r="A985" s="345" t="n">
        <v>967</v>
      </c>
      <c r="B985" s="396" t="n">
        <v>906</v>
      </c>
      <c r="C985" s="383" t="s">
        <v>5305</v>
      </c>
      <c r="D985" s="384"/>
      <c r="E985" s="385" t="s">
        <v>4836</v>
      </c>
      <c r="F985" s="512" t="s">
        <v>5306</v>
      </c>
      <c r="G985" s="387" t="str">
        <f aca="false">HYPERLINK("http://www.gardenbulbs.ru/images/summer_CL/thumbnails/"&amp;C985&amp;".jpg","фото")</f>
        <v>фото</v>
      </c>
      <c r="H985" s="388"/>
      <c r="I985" s="398" t="s">
        <v>5307</v>
      </c>
      <c r="J985" s="235" t="s">
        <v>2478</v>
      </c>
      <c r="K985" s="399" t="s">
        <v>139</v>
      </c>
      <c r="L985" s="390" t="n">
        <v>10</v>
      </c>
      <c r="M985" s="391" t="n">
        <v>239.3</v>
      </c>
      <c r="N985" s="392"/>
      <c r="O985" s="372" t="n">
        <f aca="false">IF(ISERROR(N985*M985),0,N985*M985)</f>
        <v>0</v>
      </c>
      <c r="P985" s="393" t="n">
        <v>4607109970485</v>
      </c>
      <c r="Q985" s="235"/>
      <c r="R985" s="375" t="n">
        <f aca="false">ROUND(M985/L985,2)</f>
        <v>23.93</v>
      </c>
      <c r="S985" s="394" t="s">
        <v>5305</v>
      </c>
      <c r="T985" s="395" t="s">
        <v>4793</v>
      </c>
    </row>
    <row r="986" customFormat="false" ht="15.75" hidden="false" customHeight="false" outlineLevel="0" collapsed="false">
      <c r="A986" s="345" t="n">
        <v>968</v>
      </c>
      <c r="B986" s="396" t="n">
        <v>2651</v>
      </c>
      <c r="C986" s="383" t="s">
        <v>5308</v>
      </c>
      <c r="D986" s="384"/>
      <c r="E986" s="385" t="s">
        <v>4836</v>
      </c>
      <c r="F986" s="512" t="s">
        <v>5309</v>
      </c>
      <c r="G986" s="387" t="str">
        <f aca="false">HYPERLINK("http://www.gardenbulbs.ru/images/summer_CL/thumbnails/"&amp;C986&amp;".jpg","фото")</f>
        <v>фото</v>
      </c>
      <c r="H986" s="388"/>
      <c r="I986" s="398" t="s">
        <v>5310</v>
      </c>
      <c r="J986" s="235" t="s">
        <v>2478</v>
      </c>
      <c r="K986" s="399" t="s">
        <v>139</v>
      </c>
      <c r="L986" s="390" t="n">
        <v>5</v>
      </c>
      <c r="M986" s="391" t="n">
        <v>302.2</v>
      </c>
      <c r="N986" s="392"/>
      <c r="O986" s="372" t="n">
        <f aca="false">IF(ISERROR(N986*M986),0,N986*M986)</f>
        <v>0</v>
      </c>
      <c r="P986" s="393" t="n">
        <v>4607109956014</v>
      </c>
      <c r="Q986" s="235"/>
      <c r="R986" s="375" t="n">
        <f aca="false">ROUND(M986/L986,2)</f>
        <v>60.44</v>
      </c>
      <c r="S986" s="394" t="s">
        <v>5308</v>
      </c>
      <c r="T986" s="395" t="s">
        <v>4793</v>
      </c>
    </row>
    <row r="987" customFormat="false" ht="25.5" hidden="false" customHeight="false" outlineLevel="0" collapsed="false">
      <c r="A987" s="345" t="n">
        <v>969</v>
      </c>
      <c r="B987" s="396" t="n">
        <v>2653</v>
      </c>
      <c r="C987" s="383" t="s">
        <v>5311</v>
      </c>
      <c r="D987" s="384"/>
      <c r="E987" s="385" t="s">
        <v>4836</v>
      </c>
      <c r="F987" s="512" t="s">
        <v>5312</v>
      </c>
      <c r="G987" s="387" t="str">
        <f aca="false">HYPERLINK("http://www.gardenbulbs.ru/images/summer_CL/thumbnails/"&amp;C987&amp;".jpg","фото")</f>
        <v>фото</v>
      </c>
      <c r="H987" s="388"/>
      <c r="I987" s="398" t="s">
        <v>5313</v>
      </c>
      <c r="J987" s="235" t="s">
        <v>2478</v>
      </c>
      <c r="K987" s="399" t="s">
        <v>139</v>
      </c>
      <c r="L987" s="390" t="n">
        <v>10</v>
      </c>
      <c r="M987" s="370" t="n">
        <v>312.6</v>
      </c>
      <c r="N987" s="392"/>
      <c r="O987" s="372" t="n">
        <f aca="false">IF(ISERROR(N987*M987),0,N987*M987)</f>
        <v>0</v>
      </c>
      <c r="P987" s="393" t="n">
        <v>4607109956038</v>
      </c>
      <c r="Q987" s="235"/>
      <c r="R987" s="375" t="n">
        <f aca="false">ROUND(M987/L987,2)</f>
        <v>31.26</v>
      </c>
      <c r="S987" s="394" t="s">
        <v>5311</v>
      </c>
      <c r="T987" s="395" t="s">
        <v>4793</v>
      </c>
    </row>
    <row r="988" customFormat="false" ht="25.5" hidden="false" customHeight="false" outlineLevel="0" collapsed="false">
      <c r="A988" s="345" t="n">
        <v>970</v>
      </c>
      <c r="B988" s="396" t="n">
        <v>2015</v>
      </c>
      <c r="C988" s="383" t="s">
        <v>5314</v>
      </c>
      <c r="D988" s="384"/>
      <c r="E988" s="385" t="s">
        <v>4836</v>
      </c>
      <c r="F988" s="397" t="s">
        <v>5315</v>
      </c>
      <c r="G988" s="387" t="str">
        <f aca="false">HYPERLINK("http://www.gardenbulbs.ru/images/summer_CL/thumbnails/"&amp;C988&amp;".jpg","фото")</f>
        <v>фото</v>
      </c>
      <c r="H988" s="388"/>
      <c r="I988" s="398" t="s">
        <v>5316</v>
      </c>
      <c r="J988" s="235" t="s">
        <v>2478</v>
      </c>
      <c r="K988" s="399" t="s">
        <v>139</v>
      </c>
      <c r="L988" s="390" t="n">
        <v>10</v>
      </c>
      <c r="M988" s="370" t="n">
        <v>281.2</v>
      </c>
      <c r="N988" s="392"/>
      <c r="O988" s="372" t="n">
        <f aca="false">IF(ISERROR(N988*M988),0,N988*M988)</f>
        <v>0</v>
      </c>
      <c r="P988" s="393" t="n">
        <v>4607109985021</v>
      </c>
      <c r="Q988" s="235"/>
      <c r="R988" s="375" t="n">
        <f aca="false">ROUND(M988/L988,2)</f>
        <v>28.12</v>
      </c>
      <c r="S988" s="394" t="s">
        <v>5314</v>
      </c>
      <c r="T988" s="395" t="s">
        <v>4793</v>
      </c>
    </row>
    <row r="989" customFormat="false" ht="38.25" hidden="false" customHeight="false" outlineLevel="0" collapsed="false">
      <c r="A989" s="345" t="n">
        <v>971</v>
      </c>
      <c r="B989" s="396" t="n">
        <v>7492</v>
      </c>
      <c r="C989" s="383" t="s">
        <v>5317</v>
      </c>
      <c r="D989" s="384"/>
      <c r="E989" s="385" t="s">
        <v>4836</v>
      </c>
      <c r="F989" s="512" t="s">
        <v>5318</v>
      </c>
      <c r="G989" s="387" t="str">
        <f aca="false">HYPERLINK("http://www.gardenbulbs.ru/images/summer_CL/thumbnails/"&amp;C989&amp;".jpg","фото")</f>
        <v>фото</v>
      </c>
      <c r="H989" s="388"/>
      <c r="I989" s="398" t="s">
        <v>5319</v>
      </c>
      <c r="J989" s="235" t="s">
        <v>2426</v>
      </c>
      <c r="K989" s="399" t="s">
        <v>139</v>
      </c>
      <c r="L989" s="390" t="n">
        <v>7</v>
      </c>
      <c r="M989" s="391" t="n">
        <v>272.8</v>
      </c>
      <c r="N989" s="392"/>
      <c r="O989" s="372" t="n">
        <f aca="false">IF(ISERROR(N989*M989),0,N989*M989)</f>
        <v>0</v>
      </c>
      <c r="P989" s="393" t="n">
        <v>4607109938713</v>
      </c>
      <c r="Q989" s="235"/>
      <c r="R989" s="375" t="n">
        <f aca="false">ROUND(M989/L989,2)</f>
        <v>38.97</v>
      </c>
      <c r="S989" s="394" t="s">
        <v>5317</v>
      </c>
      <c r="T989" s="395" t="s">
        <v>4793</v>
      </c>
    </row>
    <row r="990" customFormat="false" ht="15.75" hidden="false" customHeight="false" outlineLevel="0" collapsed="false">
      <c r="A990" s="345" t="n">
        <v>972</v>
      </c>
      <c r="B990" s="396" t="n">
        <v>2896</v>
      </c>
      <c r="C990" s="383" t="s">
        <v>5320</v>
      </c>
      <c r="D990" s="384"/>
      <c r="E990" s="385" t="s">
        <v>4836</v>
      </c>
      <c r="F990" s="386" t="s">
        <v>5321</v>
      </c>
      <c r="G990" s="387" t="str">
        <f aca="false">HYPERLINK("http://www.gardenbulbs.ru/images/summer_CL/thumbnails/"&amp;C990&amp;".jpg","фото")</f>
        <v>фото</v>
      </c>
      <c r="H990" s="388"/>
      <c r="I990" s="398" t="s">
        <v>5322</v>
      </c>
      <c r="J990" s="235" t="s">
        <v>2426</v>
      </c>
      <c r="K990" s="399" t="s">
        <v>5272</v>
      </c>
      <c r="L990" s="390" t="n">
        <v>10</v>
      </c>
      <c r="M990" s="370" t="n">
        <v>249.8</v>
      </c>
      <c r="N990" s="392"/>
      <c r="O990" s="372" t="n">
        <f aca="false">IF(ISERROR(N990*M990),0,N990*M990)</f>
        <v>0</v>
      </c>
      <c r="P990" s="393" t="n">
        <v>4607109978801</v>
      </c>
      <c r="Q990" s="235"/>
      <c r="R990" s="375" t="n">
        <f aca="false">ROUND(M990/L990,2)</f>
        <v>24.98</v>
      </c>
      <c r="S990" s="394" t="s">
        <v>5320</v>
      </c>
      <c r="T990" s="395" t="s">
        <v>4793</v>
      </c>
    </row>
    <row r="991" customFormat="false" ht="25.5" hidden="false" customHeight="false" outlineLevel="0" collapsed="false">
      <c r="A991" s="345" t="n">
        <v>973</v>
      </c>
      <c r="B991" s="396" t="n">
        <v>6642</v>
      </c>
      <c r="C991" s="383" t="s">
        <v>5323</v>
      </c>
      <c r="D991" s="384"/>
      <c r="E991" s="385" t="s">
        <v>4836</v>
      </c>
      <c r="F991" s="386" t="s">
        <v>5324</v>
      </c>
      <c r="G991" s="387" t="str">
        <f aca="false">HYPERLINK("http://www.gardenbulbs.ru/images/summer_CL/thumbnails/"&amp;C991&amp;".jpg","фото")</f>
        <v>фото</v>
      </c>
      <c r="H991" s="388"/>
      <c r="I991" s="398" t="s">
        <v>5325</v>
      </c>
      <c r="J991" s="235" t="s">
        <v>2426</v>
      </c>
      <c r="K991" s="399" t="s">
        <v>139</v>
      </c>
      <c r="L991" s="390" t="n">
        <v>10</v>
      </c>
      <c r="M991" s="370" t="n">
        <v>249.8</v>
      </c>
      <c r="N991" s="392"/>
      <c r="O991" s="372" t="n">
        <f aca="false">IF(ISERROR(N991*M991),0,N991*M991)</f>
        <v>0</v>
      </c>
      <c r="P991" s="393" t="n">
        <v>4607109942864</v>
      </c>
      <c r="Q991" s="367"/>
      <c r="R991" s="375" t="n">
        <f aca="false">ROUND(M991/L991,2)</f>
        <v>24.98</v>
      </c>
      <c r="S991" s="394" t="s">
        <v>5323</v>
      </c>
      <c r="T991" s="395" t="s">
        <v>4793</v>
      </c>
    </row>
    <row r="992" customFormat="false" ht="15.75" hidden="false" customHeight="false" outlineLevel="0" collapsed="false">
      <c r="A992" s="345" t="n">
        <v>974</v>
      </c>
      <c r="B992" s="396" t="n">
        <v>2368</v>
      </c>
      <c r="C992" s="383" t="s">
        <v>5326</v>
      </c>
      <c r="D992" s="384"/>
      <c r="E992" s="385" t="s">
        <v>4836</v>
      </c>
      <c r="F992" s="512" t="s">
        <v>5327</v>
      </c>
      <c r="G992" s="387" t="str">
        <f aca="false">HYPERLINK("http://www.gardenbulbs.ru/images/summer_CL/thumbnails/"&amp;C992&amp;".jpg","фото")</f>
        <v>фото</v>
      </c>
      <c r="H992" s="388"/>
      <c r="I992" s="398" t="s">
        <v>5328</v>
      </c>
      <c r="J992" s="235" t="s">
        <v>2589</v>
      </c>
      <c r="K992" s="399" t="s">
        <v>139</v>
      </c>
      <c r="L992" s="390" t="n">
        <v>10</v>
      </c>
      <c r="M992" s="370" t="n">
        <v>205.8</v>
      </c>
      <c r="N992" s="392"/>
      <c r="O992" s="372" t="n">
        <f aca="false">IF(ISERROR(N992*M992),0,N992*M992)</f>
        <v>0</v>
      </c>
      <c r="P992" s="393" t="n">
        <v>4607109967386</v>
      </c>
      <c r="Q992" s="235"/>
      <c r="R992" s="375" t="n">
        <f aca="false">ROUND(M992/L992,2)</f>
        <v>20.58</v>
      </c>
      <c r="S992" s="394" t="s">
        <v>5326</v>
      </c>
      <c r="T992" s="395" t="s">
        <v>4793</v>
      </c>
    </row>
    <row r="993" customFormat="false" ht="15.75" hidden="false" customHeight="false" outlineLevel="0" collapsed="false">
      <c r="A993" s="345" t="n">
        <v>975</v>
      </c>
      <c r="B993" s="396" t="n">
        <v>2895</v>
      </c>
      <c r="C993" s="383" t="s">
        <v>5329</v>
      </c>
      <c r="D993" s="384"/>
      <c r="E993" s="385" t="s">
        <v>4836</v>
      </c>
      <c r="F993" s="386" t="s">
        <v>5330</v>
      </c>
      <c r="G993" s="387" t="str">
        <f aca="false">HYPERLINK("http://www.gardenbulbs.ru/images/summer_CL/thumbnails/"&amp;C993&amp;".jpg","фото")</f>
        <v>фото</v>
      </c>
      <c r="H993" s="388"/>
      <c r="I993" s="398" t="s">
        <v>5331</v>
      </c>
      <c r="J993" s="235" t="s">
        <v>2426</v>
      </c>
      <c r="K993" s="399" t="s">
        <v>247</v>
      </c>
      <c r="L993" s="390" t="n">
        <v>10</v>
      </c>
      <c r="M993" s="370" t="n">
        <v>187</v>
      </c>
      <c r="N993" s="392"/>
      <c r="O993" s="372" t="n">
        <f aca="false">IF(ISERROR(N993*M993),0,N993*M993)</f>
        <v>0</v>
      </c>
      <c r="P993" s="393" t="n">
        <v>4607109978795</v>
      </c>
      <c r="Q993" s="235"/>
      <c r="R993" s="375" t="n">
        <f aca="false">ROUND(M993/L993,2)</f>
        <v>18.7</v>
      </c>
      <c r="S993" s="394" t="s">
        <v>5329</v>
      </c>
      <c r="T993" s="395" t="s">
        <v>4793</v>
      </c>
    </row>
    <row r="994" customFormat="false" ht="63.75" hidden="false" customHeight="false" outlineLevel="0" collapsed="false">
      <c r="A994" s="345" t="n">
        <v>976</v>
      </c>
      <c r="B994" s="396" t="n">
        <v>6507</v>
      </c>
      <c r="C994" s="383" t="s">
        <v>5332</v>
      </c>
      <c r="D994" s="384"/>
      <c r="E994" s="385" t="s">
        <v>4836</v>
      </c>
      <c r="F994" s="397" t="s">
        <v>5333</v>
      </c>
      <c r="G994" s="387" t="str">
        <f aca="false">HYPERLINK("http://www.gardenbulbs.ru/images/summer_CL/thumbnails/"&amp;C994&amp;".jpg","фото")</f>
        <v>фото</v>
      </c>
      <c r="H994" s="388"/>
      <c r="I994" s="398" t="s">
        <v>5334</v>
      </c>
      <c r="J994" s="235" t="s">
        <v>2478</v>
      </c>
      <c r="K994" s="399" t="s">
        <v>247</v>
      </c>
      <c r="L994" s="390" t="n">
        <v>5</v>
      </c>
      <c r="M994" s="391" t="n">
        <v>265.5</v>
      </c>
      <c r="N994" s="392"/>
      <c r="O994" s="372" t="n">
        <f aca="false">IF(ISERROR(N994*M994),0,N994*M994)</f>
        <v>0</v>
      </c>
      <c r="P994" s="393" t="n">
        <v>4607109930632</v>
      </c>
      <c r="Q994" s="235"/>
      <c r="R994" s="375" t="n">
        <f aca="false">ROUND(M994/L994,2)</f>
        <v>53.1</v>
      </c>
      <c r="S994" s="394" t="s">
        <v>5332</v>
      </c>
      <c r="T994" s="395" t="s">
        <v>4793</v>
      </c>
    </row>
    <row r="995" customFormat="false" ht="25.5" hidden="false" customHeight="false" outlineLevel="0" collapsed="false">
      <c r="A995" s="345" t="n">
        <v>977</v>
      </c>
      <c r="B995" s="396" t="n">
        <v>63</v>
      </c>
      <c r="C995" s="383" t="s">
        <v>5335</v>
      </c>
      <c r="D995" s="384"/>
      <c r="E995" s="385" t="s">
        <v>4836</v>
      </c>
      <c r="F995" s="397" t="s">
        <v>5336</v>
      </c>
      <c r="G995" s="387" t="str">
        <f aca="false">HYPERLINK("http://www.gardenbulbs.ru/images/summer_CL/thumbnails/"&amp;C995&amp;".jpg","фото")</f>
        <v>фото</v>
      </c>
      <c r="H995" s="388"/>
      <c r="I995" s="398" t="s">
        <v>5337</v>
      </c>
      <c r="J995" s="235" t="s">
        <v>2478</v>
      </c>
      <c r="K995" s="399" t="s">
        <v>139</v>
      </c>
      <c r="L995" s="390" t="n">
        <v>7</v>
      </c>
      <c r="M995" s="391" t="n">
        <v>258.2</v>
      </c>
      <c r="N995" s="392"/>
      <c r="O995" s="372" t="n">
        <f aca="false">IF(ISERROR(N995*M995),0,N995*M995)</f>
        <v>0</v>
      </c>
      <c r="P995" s="393" t="n">
        <v>4607109985083</v>
      </c>
      <c r="Q995" s="235"/>
      <c r="R995" s="375" t="n">
        <f aca="false">ROUND(M995/L995,2)</f>
        <v>36.89</v>
      </c>
      <c r="S995" s="394" t="s">
        <v>5335</v>
      </c>
      <c r="T995" s="395" t="s">
        <v>4793</v>
      </c>
    </row>
    <row r="996" customFormat="false" ht="25.5" hidden="false" customHeight="false" outlineLevel="0" collapsed="false">
      <c r="A996" s="345" t="n">
        <v>978</v>
      </c>
      <c r="B996" s="396" t="n">
        <v>2367</v>
      </c>
      <c r="C996" s="383" t="s">
        <v>5338</v>
      </c>
      <c r="D996" s="384"/>
      <c r="E996" s="385" t="s">
        <v>4836</v>
      </c>
      <c r="F996" s="512" t="s">
        <v>5339</v>
      </c>
      <c r="G996" s="387" t="str">
        <f aca="false">HYPERLINK("http://www.gardenbulbs.ru/images/summer_CL/thumbnails/"&amp;C996&amp;".jpg","фото")</f>
        <v>фото</v>
      </c>
      <c r="H996" s="388"/>
      <c r="I996" s="398" t="s">
        <v>5340</v>
      </c>
      <c r="J996" s="235" t="s">
        <v>2363</v>
      </c>
      <c r="K996" s="399" t="s">
        <v>5000</v>
      </c>
      <c r="L996" s="390" t="n">
        <v>10</v>
      </c>
      <c r="M996" s="370" t="n">
        <v>218.4</v>
      </c>
      <c r="N996" s="392"/>
      <c r="O996" s="372" t="n">
        <f aca="false">IF(ISERROR(N996*M996),0,N996*M996)</f>
        <v>0</v>
      </c>
      <c r="P996" s="393" t="n">
        <v>4607109967393</v>
      </c>
      <c r="Q996" s="235"/>
      <c r="R996" s="375" t="n">
        <f aca="false">ROUND(M996/L996,2)</f>
        <v>21.84</v>
      </c>
      <c r="S996" s="394" t="s">
        <v>5341</v>
      </c>
      <c r="T996" s="395" t="s">
        <v>4793</v>
      </c>
    </row>
    <row r="997" customFormat="false" ht="25.5" hidden="false" customHeight="false" outlineLevel="0" collapsed="false">
      <c r="A997" s="345" t="n">
        <v>979</v>
      </c>
      <c r="B997" s="396" t="n">
        <v>6504</v>
      </c>
      <c r="C997" s="383" t="s">
        <v>5342</v>
      </c>
      <c r="D997" s="384"/>
      <c r="E997" s="385" t="s">
        <v>4836</v>
      </c>
      <c r="F997" s="397" t="s">
        <v>5343</v>
      </c>
      <c r="G997" s="387" t="str">
        <f aca="false">HYPERLINK("http://www.gardenbulbs.ru/images/summer_CL/thumbnails/"&amp;C997&amp;".jpg","фото")</f>
        <v>фото</v>
      </c>
      <c r="H997" s="388"/>
      <c r="I997" s="398" t="s">
        <v>5344</v>
      </c>
      <c r="J997" s="235" t="s">
        <v>2478</v>
      </c>
      <c r="K997" s="399" t="s">
        <v>139</v>
      </c>
      <c r="L997" s="390" t="n">
        <v>10</v>
      </c>
      <c r="M997" s="370" t="n">
        <v>249.8</v>
      </c>
      <c r="N997" s="392"/>
      <c r="O997" s="372" t="n">
        <f aca="false">IF(ISERROR(N997*M997),0,N997*M997)</f>
        <v>0</v>
      </c>
      <c r="P997" s="393" t="n">
        <v>4607109930649</v>
      </c>
      <c r="Q997" s="235"/>
      <c r="R997" s="375" t="n">
        <f aca="false">ROUND(M997/L997,2)</f>
        <v>24.98</v>
      </c>
      <c r="S997" s="394" t="s">
        <v>5342</v>
      </c>
      <c r="T997" s="395" t="s">
        <v>4793</v>
      </c>
    </row>
    <row r="998" customFormat="false" ht="25.5" hidden="false" customHeight="false" outlineLevel="0" collapsed="false">
      <c r="A998" s="345" t="n">
        <v>980</v>
      </c>
      <c r="B998" s="396" t="n">
        <v>7493</v>
      </c>
      <c r="C998" s="383" t="s">
        <v>5345</v>
      </c>
      <c r="D998" s="384"/>
      <c r="E998" s="385" t="s">
        <v>4836</v>
      </c>
      <c r="F998" s="512" t="s">
        <v>5346</v>
      </c>
      <c r="G998" s="387" t="str">
        <f aca="false">HYPERLINK("http://www.gardenbulbs.ru/images/summer_CL/thumbnails/"&amp;C998&amp;".jpg","фото")</f>
        <v>фото</v>
      </c>
      <c r="H998" s="388"/>
      <c r="I998" s="398" t="s">
        <v>5347</v>
      </c>
      <c r="J998" s="235" t="s">
        <v>2478</v>
      </c>
      <c r="K998" s="399" t="s">
        <v>139</v>
      </c>
      <c r="L998" s="390" t="n">
        <v>10</v>
      </c>
      <c r="M998" s="370" t="n">
        <v>218.4</v>
      </c>
      <c r="N998" s="392"/>
      <c r="O998" s="372" t="n">
        <f aca="false">IF(ISERROR(N998*M998),0,N998*M998)</f>
        <v>0</v>
      </c>
      <c r="P998" s="393" t="n">
        <v>4607109938706</v>
      </c>
      <c r="Q998" s="235"/>
      <c r="R998" s="375" t="n">
        <f aca="false">ROUND(M998/L998,2)</f>
        <v>21.84</v>
      </c>
      <c r="S998" s="394" t="s">
        <v>5345</v>
      </c>
      <c r="T998" s="395" t="s">
        <v>4793</v>
      </c>
    </row>
    <row r="999" customFormat="false" ht="38.25" hidden="false" customHeight="false" outlineLevel="0" collapsed="false">
      <c r="A999" s="345" t="n">
        <v>981</v>
      </c>
      <c r="B999" s="396" t="n">
        <v>5855</v>
      </c>
      <c r="C999" s="383" t="s">
        <v>5348</v>
      </c>
      <c r="D999" s="384"/>
      <c r="E999" s="385" t="s">
        <v>4836</v>
      </c>
      <c r="F999" s="512" t="s">
        <v>5349</v>
      </c>
      <c r="G999" s="387" t="str">
        <f aca="false">HYPERLINK("http://www.gardenbulbs.ru/images/summer_CL/thumbnails/"&amp;C999&amp;".jpg","фото")</f>
        <v>фото</v>
      </c>
      <c r="H999" s="388"/>
      <c r="I999" s="398" t="s">
        <v>5350</v>
      </c>
      <c r="J999" s="235" t="s">
        <v>2478</v>
      </c>
      <c r="K999" s="399" t="s">
        <v>139</v>
      </c>
      <c r="L999" s="390" t="n">
        <v>10</v>
      </c>
      <c r="M999" s="370" t="n">
        <v>228.8</v>
      </c>
      <c r="N999" s="392"/>
      <c r="O999" s="372" t="n">
        <f aca="false">IF(ISERROR(N999*M999),0,N999*M999)</f>
        <v>0</v>
      </c>
      <c r="P999" s="393" t="n">
        <v>4607109934784</v>
      </c>
      <c r="Q999" s="235"/>
      <c r="R999" s="375" t="n">
        <f aca="false">ROUND(M999/L999,2)</f>
        <v>22.88</v>
      </c>
      <c r="S999" s="394" t="s">
        <v>5348</v>
      </c>
      <c r="T999" s="395" t="s">
        <v>4793</v>
      </c>
    </row>
    <row r="1000" customFormat="false" ht="25.5" hidden="false" customHeight="true" outlineLevel="0" collapsed="false">
      <c r="A1000" s="345" t="n">
        <v>982</v>
      </c>
      <c r="B1000" s="396" t="n">
        <v>2893</v>
      </c>
      <c r="C1000" s="383" t="s">
        <v>5351</v>
      </c>
      <c r="D1000" s="384"/>
      <c r="E1000" s="385" t="s">
        <v>4836</v>
      </c>
      <c r="F1000" s="512" t="s">
        <v>5352</v>
      </c>
      <c r="G1000" s="387" t="str">
        <f aca="false">HYPERLINK("http://www.gardenbulbs.ru/images/summer_CL/thumbnails/"&amp;C1000&amp;".jpg","фото")</f>
        <v>фото</v>
      </c>
      <c r="H1000" s="388"/>
      <c r="I1000" s="398" t="s">
        <v>5353</v>
      </c>
      <c r="J1000" s="235" t="s">
        <v>2369</v>
      </c>
      <c r="K1000" s="399" t="s">
        <v>139</v>
      </c>
      <c r="L1000" s="390" t="n">
        <v>8</v>
      </c>
      <c r="M1000" s="370" t="n">
        <v>159.7</v>
      </c>
      <c r="N1000" s="392"/>
      <c r="O1000" s="372" t="n">
        <f aca="false">IF(ISERROR(N1000*M1000),0,N1000*M1000)</f>
        <v>0</v>
      </c>
      <c r="P1000" s="393" t="n">
        <v>4607109985267</v>
      </c>
      <c r="Q1000" s="235"/>
      <c r="R1000" s="375" t="n">
        <f aca="false">ROUND(M1000/L1000,2)</f>
        <v>19.96</v>
      </c>
      <c r="S1000" s="394" t="s">
        <v>5351</v>
      </c>
      <c r="T1000" s="395" t="s">
        <v>4793</v>
      </c>
    </row>
    <row r="1001" customFormat="false" ht="25.5" hidden="false" customHeight="false" outlineLevel="0" collapsed="false">
      <c r="A1001" s="345" t="n">
        <v>983</v>
      </c>
      <c r="B1001" s="396" t="n">
        <v>6645</v>
      </c>
      <c r="C1001" s="383" t="s">
        <v>5354</v>
      </c>
      <c r="D1001" s="384"/>
      <c r="E1001" s="385" t="s">
        <v>4836</v>
      </c>
      <c r="F1001" s="386" t="s">
        <v>5355</v>
      </c>
      <c r="G1001" s="387" t="str">
        <f aca="false">HYPERLINK("http://www.gardenbulbs.ru/images/summer_CL/thumbnails/"&amp;C1001&amp;".jpg","фото")</f>
        <v>фото</v>
      </c>
      <c r="H1001" s="388"/>
      <c r="I1001" s="398" t="s">
        <v>5356</v>
      </c>
      <c r="J1001" s="235" t="s">
        <v>2426</v>
      </c>
      <c r="K1001" s="399" t="s">
        <v>139</v>
      </c>
      <c r="L1001" s="390" t="n">
        <v>5</v>
      </c>
      <c r="M1001" s="391" t="n">
        <v>312.6</v>
      </c>
      <c r="N1001" s="392"/>
      <c r="O1001" s="372" t="n">
        <f aca="false">IF(ISERROR(N1001*M1001),0,N1001*M1001)</f>
        <v>0</v>
      </c>
      <c r="P1001" s="393" t="n">
        <v>4607109942895</v>
      </c>
      <c r="Q1001" s="235"/>
      <c r="R1001" s="375" t="n">
        <f aca="false">ROUND(M1001/L1001,2)</f>
        <v>62.52</v>
      </c>
      <c r="S1001" s="394" t="s">
        <v>5354</v>
      </c>
      <c r="T1001" s="395" t="s">
        <v>4793</v>
      </c>
    </row>
    <row r="1002" customFormat="false" ht="31.5" hidden="false" customHeight="true" outlineLevel="0" collapsed="false">
      <c r="A1002" s="345" t="n">
        <v>984</v>
      </c>
      <c r="B1002" s="396" t="n">
        <v>7494</v>
      </c>
      <c r="C1002" s="383" t="s">
        <v>5357</v>
      </c>
      <c r="D1002" s="384"/>
      <c r="E1002" s="385" t="s">
        <v>4836</v>
      </c>
      <c r="F1002" s="386" t="s">
        <v>5358</v>
      </c>
      <c r="G1002" s="387" t="str">
        <f aca="false">HYPERLINK("http://www.gardenbulbs.ru/images/summer_CL/thumbnails/"&amp;C1002&amp;".jpg","фото")</f>
        <v>фото</v>
      </c>
      <c r="H1002" s="388"/>
      <c r="I1002" s="398" t="s">
        <v>5359</v>
      </c>
      <c r="J1002" s="235" t="s">
        <v>2426</v>
      </c>
      <c r="K1002" s="399" t="s">
        <v>139</v>
      </c>
      <c r="L1002" s="390" t="n">
        <v>5</v>
      </c>
      <c r="M1002" s="391" t="n">
        <v>333.6</v>
      </c>
      <c r="N1002" s="392"/>
      <c r="O1002" s="372" t="n">
        <f aca="false">IF(ISERROR(N1002*M1002),0,N1002*M1002)</f>
        <v>0</v>
      </c>
      <c r="P1002" s="393" t="n">
        <v>4607109938690</v>
      </c>
      <c r="Q1002" s="235"/>
      <c r="R1002" s="375" t="n">
        <f aca="false">ROUND(M1002/L1002,2)</f>
        <v>66.72</v>
      </c>
      <c r="S1002" s="394" t="s">
        <v>5357</v>
      </c>
      <c r="T1002" s="395" t="s">
        <v>4793</v>
      </c>
    </row>
    <row r="1003" customFormat="false" ht="27" hidden="false" customHeight="true" outlineLevel="0" collapsed="false">
      <c r="A1003" s="345" t="n">
        <v>985</v>
      </c>
      <c r="B1003" s="396" t="n">
        <v>2035</v>
      </c>
      <c r="C1003" s="383" t="s">
        <v>5360</v>
      </c>
      <c r="D1003" s="384" t="s">
        <v>5361</v>
      </c>
      <c r="E1003" s="385" t="s">
        <v>4836</v>
      </c>
      <c r="F1003" s="397" t="s">
        <v>5362</v>
      </c>
      <c r="G1003" s="387" t="str">
        <f aca="false">HYPERLINK("http://www.gardenbulbs.ru/images/summer_CL/thumbnails/"&amp;C1003&amp;".jpg","фото")</f>
        <v>фото</v>
      </c>
      <c r="H1003" s="387" t="str">
        <f aca="false">HYPERLINK("http://www.gardenbulbs.ru/images/summer_CL/thumbnails/"&amp;D1003&amp;".jpg","фото")</f>
        <v>фото</v>
      </c>
      <c r="I1003" s="400" t="s">
        <v>5363</v>
      </c>
      <c r="J1003" s="235" t="s">
        <v>2478</v>
      </c>
      <c r="K1003" s="399" t="s">
        <v>139</v>
      </c>
      <c r="L1003" s="390" t="n">
        <v>10</v>
      </c>
      <c r="M1003" s="370" t="n">
        <v>323.1</v>
      </c>
      <c r="N1003" s="392"/>
      <c r="O1003" s="372" t="n">
        <f aca="false">IF(ISERROR(N1003*M1003),0,N1003*M1003)</f>
        <v>0</v>
      </c>
      <c r="P1003" s="393" t="n">
        <v>4607109985113</v>
      </c>
      <c r="Q1003" s="235"/>
      <c r="R1003" s="375" t="n">
        <f aca="false">ROUND(M1003/L1003,2)</f>
        <v>32.31</v>
      </c>
      <c r="S1003" s="394" t="s">
        <v>5364</v>
      </c>
      <c r="T1003" s="395" t="s">
        <v>4793</v>
      </c>
    </row>
    <row r="1004" customFormat="false" ht="51" hidden="false" customHeight="false" outlineLevel="0" collapsed="false">
      <c r="A1004" s="345" t="n">
        <v>986</v>
      </c>
      <c r="B1004" s="396" t="n">
        <v>2389</v>
      </c>
      <c r="C1004" s="383" t="s">
        <v>5365</v>
      </c>
      <c r="D1004" s="384"/>
      <c r="E1004" s="385" t="s">
        <v>4836</v>
      </c>
      <c r="F1004" s="512" t="s">
        <v>5366</v>
      </c>
      <c r="G1004" s="387" t="str">
        <f aca="false">HYPERLINK("http://www.gardenbulbs.ru/images/summer_CL/thumbnails/"&amp;C1004&amp;".jpg","фото")</f>
        <v>фото</v>
      </c>
      <c r="H1004" s="388"/>
      <c r="I1004" s="398" t="s">
        <v>5367</v>
      </c>
      <c r="J1004" s="235" t="s">
        <v>2656</v>
      </c>
      <c r="K1004" s="399" t="s">
        <v>5368</v>
      </c>
      <c r="L1004" s="390" t="n">
        <v>3</v>
      </c>
      <c r="M1004" s="391" t="n">
        <v>354.5</v>
      </c>
      <c r="N1004" s="392"/>
      <c r="O1004" s="372" t="n">
        <f aca="false">IF(ISERROR(N1004*M1004),0,N1004*M1004)</f>
        <v>0</v>
      </c>
      <c r="P1004" s="393" t="n">
        <v>4607109967409</v>
      </c>
      <c r="Q1004" s="235"/>
      <c r="R1004" s="375" t="n">
        <f aca="false">ROUND(M1004/L1004,2)</f>
        <v>118.17</v>
      </c>
      <c r="S1004" s="394" t="s">
        <v>5365</v>
      </c>
      <c r="T1004" s="395" t="s">
        <v>4793</v>
      </c>
    </row>
    <row r="1005" customFormat="false" ht="38.25" hidden="false" customHeight="false" outlineLevel="0" collapsed="false">
      <c r="A1005" s="345" t="n">
        <v>987</v>
      </c>
      <c r="B1005" s="396" t="n">
        <v>1741</v>
      </c>
      <c r="C1005" s="383" t="s">
        <v>5369</v>
      </c>
      <c r="D1005" s="384"/>
      <c r="E1005" s="385" t="s">
        <v>4836</v>
      </c>
      <c r="F1005" s="397" t="s">
        <v>5370</v>
      </c>
      <c r="G1005" s="387" t="str">
        <f aca="false">HYPERLINK("http://www.gardenbulbs.ru/images/summer_CL/thumbnails/"&amp;C1005&amp;".jpg","фото")</f>
        <v>фото</v>
      </c>
      <c r="H1005" s="388"/>
      <c r="I1005" s="400" t="s">
        <v>5371</v>
      </c>
      <c r="J1005" s="235" t="s">
        <v>2478</v>
      </c>
      <c r="K1005" s="399" t="s">
        <v>139</v>
      </c>
      <c r="L1005" s="390" t="n">
        <v>7</v>
      </c>
      <c r="M1005" s="370" t="n">
        <v>309.5</v>
      </c>
      <c r="N1005" s="392"/>
      <c r="O1005" s="372" t="n">
        <f aca="false">IF(ISERROR(N1005*M1005),0,N1005*M1005)</f>
        <v>0</v>
      </c>
      <c r="P1005" s="393" t="n">
        <v>4607109985298</v>
      </c>
      <c r="Q1005" s="235"/>
      <c r="R1005" s="375" t="n">
        <f aca="false">ROUND(M1005/L1005,2)</f>
        <v>44.21</v>
      </c>
      <c r="S1005" s="394" t="s">
        <v>5369</v>
      </c>
      <c r="T1005" s="395" t="s">
        <v>4793</v>
      </c>
    </row>
    <row r="1006" customFormat="false" ht="25.5" hidden="false" customHeight="false" outlineLevel="0" collapsed="false">
      <c r="A1006" s="345" t="n">
        <v>988</v>
      </c>
      <c r="B1006" s="396" t="n">
        <v>3236</v>
      </c>
      <c r="C1006" s="383" t="s">
        <v>5372</v>
      </c>
      <c r="D1006" s="384"/>
      <c r="E1006" s="385" t="s">
        <v>4836</v>
      </c>
      <c r="F1006" s="512" t="s">
        <v>5373</v>
      </c>
      <c r="G1006" s="387" t="str">
        <f aca="false">HYPERLINK("http://www.gardenbulbs.ru/images/summer_CL/thumbnails/"&amp;C1006&amp;".jpg","фото")</f>
        <v>фото</v>
      </c>
      <c r="H1006" s="388"/>
      <c r="I1006" s="398" t="s">
        <v>5374</v>
      </c>
      <c r="J1006" s="235" t="s">
        <v>2478</v>
      </c>
      <c r="K1006" s="399" t="s">
        <v>139</v>
      </c>
      <c r="L1006" s="390" t="n">
        <v>10</v>
      </c>
      <c r="M1006" s="391" t="n">
        <v>291.7</v>
      </c>
      <c r="N1006" s="392"/>
      <c r="O1006" s="372" t="n">
        <f aca="false">IF(ISERROR(N1006*M1006),0,N1006*M1006)</f>
        <v>0</v>
      </c>
      <c r="P1006" s="393" t="n">
        <v>4607109970522</v>
      </c>
      <c r="Q1006" s="235"/>
      <c r="R1006" s="375" t="n">
        <f aca="false">ROUND(M1006/L1006,2)</f>
        <v>29.17</v>
      </c>
      <c r="S1006" s="394" t="s">
        <v>5372</v>
      </c>
      <c r="T1006" s="395" t="s">
        <v>4793</v>
      </c>
    </row>
    <row r="1007" customFormat="false" ht="36" hidden="false" customHeight="true" outlineLevel="0" collapsed="false">
      <c r="A1007" s="345" t="n">
        <v>989</v>
      </c>
      <c r="B1007" s="396" t="n">
        <v>6648</v>
      </c>
      <c r="C1007" s="383" t="s">
        <v>5375</v>
      </c>
      <c r="D1007" s="384" t="s">
        <v>5376</v>
      </c>
      <c r="E1007" s="385" t="s">
        <v>4836</v>
      </c>
      <c r="F1007" s="386" t="s">
        <v>5377</v>
      </c>
      <c r="G1007" s="387" t="str">
        <f aca="false">HYPERLINK("http://www.gardenbulbs.ru/images/summer_CL/thumbnails/"&amp;C1007&amp;".jpg","фото")</f>
        <v>фото</v>
      </c>
      <c r="H1007" s="387" t="str">
        <f aca="false">HYPERLINK("http://www.gardenbulbs.ru/images/summer_CL/thumbnails/"&amp;D1007&amp;".jpg","фото")</f>
        <v>фото</v>
      </c>
      <c r="I1007" s="398" t="s">
        <v>5378</v>
      </c>
      <c r="J1007" s="235" t="s">
        <v>2426</v>
      </c>
      <c r="K1007" s="399" t="s">
        <v>139</v>
      </c>
      <c r="L1007" s="390" t="n">
        <v>5</v>
      </c>
      <c r="M1007" s="391" t="n">
        <v>333.6</v>
      </c>
      <c r="N1007" s="392"/>
      <c r="O1007" s="372" t="n">
        <f aca="false">IF(ISERROR(N1007*M1007),0,N1007*M1007)</f>
        <v>0</v>
      </c>
      <c r="P1007" s="393" t="n">
        <v>4607109942925</v>
      </c>
      <c r="Q1007" s="235"/>
      <c r="R1007" s="375" t="n">
        <f aca="false">ROUND(M1007/L1007,2)</f>
        <v>66.72</v>
      </c>
      <c r="S1007" s="394" t="s">
        <v>5379</v>
      </c>
      <c r="T1007" s="395" t="s">
        <v>4793</v>
      </c>
    </row>
    <row r="1008" customFormat="false" ht="51" hidden="false" customHeight="false" outlineLevel="0" collapsed="false">
      <c r="A1008" s="345" t="n">
        <v>990</v>
      </c>
      <c r="B1008" s="396" t="n">
        <v>2075</v>
      </c>
      <c r="C1008" s="383" t="s">
        <v>5380</v>
      </c>
      <c r="D1008" s="384"/>
      <c r="E1008" s="385" t="s">
        <v>4836</v>
      </c>
      <c r="F1008" s="397" t="s">
        <v>5381</v>
      </c>
      <c r="G1008" s="387" t="str">
        <f aca="false">HYPERLINK("http://www.gardenbulbs.ru/images/summer_CL/thumbnails/"&amp;C1008&amp;".jpg","фото")</f>
        <v>фото</v>
      </c>
      <c r="H1008" s="388"/>
      <c r="I1008" s="398" t="s">
        <v>5382</v>
      </c>
      <c r="J1008" s="235" t="s">
        <v>2363</v>
      </c>
      <c r="K1008" s="399" t="s">
        <v>139</v>
      </c>
      <c r="L1008" s="390" t="n">
        <v>7</v>
      </c>
      <c r="M1008" s="370" t="n">
        <v>243.5</v>
      </c>
      <c r="N1008" s="392"/>
      <c r="O1008" s="372" t="n">
        <f aca="false">IF(ISERROR(N1008*M1008),0,N1008*M1008)</f>
        <v>0</v>
      </c>
      <c r="P1008" s="393" t="n">
        <v>4607109985274</v>
      </c>
      <c r="Q1008" s="235"/>
      <c r="R1008" s="375" t="n">
        <f aca="false">ROUND(M1008/L1008,2)</f>
        <v>34.79</v>
      </c>
      <c r="S1008" s="394" t="s">
        <v>5380</v>
      </c>
      <c r="T1008" s="395" t="s">
        <v>4793</v>
      </c>
    </row>
    <row r="1009" customFormat="false" ht="25.5" hidden="false" customHeight="false" outlineLevel="0" collapsed="false">
      <c r="A1009" s="345" t="n">
        <v>991</v>
      </c>
      <c r="B1009" s="396" t="n">
        <v>2386</v>
      </c>
      <c r="C1009" s="383" t="s">
        <v>5383</v>
      </c>
      <c r="D1009" s="384"/>
      <c r="E1009" s="385" t="s">
        <v>4836</v>
      </c>
      <c r="F1009" s="512" t="s">
        <v>5384</v>
      </c>
      <c r="G1009" s="387" t="str">
        <f aca="false">HYPERLINK("http://www.gardenbulbs.ru/images/summer_CL/thumbnails/"&amp;C1009&amp;".jpg","фото")</f>
        <v>фото</v>
      </c>
      <c r="H1009" s="388"/>
      <c r="I1009" s="398" t="s">
        <v>5385</v>
      </c>
      <c r="J1009" s="235" t="s">
        <v>2478</v>
      </c>
      <c r="K1009" s="399" t="s">
        <v>139</v>
      </c>
      <c r="L1009" s="390" t="n">
        <v>10</v>
      </c>
      <c r="M1009" s="391" t="n">
        <v>239.3</v>
      </c>
      <c r="N1009" s="392"/>
      <c r="O1009" s="372" t="n">
        <f aca="false">IF(ISERROR(N1009*M1009),0,N1009*M1009)</f>
        <v>0</v>
      </c>
      <c r="P1009" s="393" t="n">
        <v>4607109967416</v>
      </c>
      <c r="Q1009" s="235"/>
      <c r="R1009" s="375" t="n">
        <f aca="false">ROUND(M1009/L1009,2)</f>
        <v>23.93</v>
      </c>
      <c r="S1009" s="394" t="s">
        <v>5383</v>
      </c>
      <c r="T1009" s="395" t="s">
        <v>4793</v>
      </c>
    </row>
    <row r="1010" customFormat="false" ht="38.25" hidden="false" customHeight="false" outlineLevel="0" collapsed="false">
      <c r="A1010" s="345" t="n">
        <v>992</v>
      </c>
      <c r="B1010" s="396" t="n">
        <v>2365</v>
      </c>
      <c r="C1010" s="383" t="s">
        <v>5386</v>
      </c>
      <c r="D1010" s="384"/>
      <c r="E1010" s="385" t="s">
        <v>4836</v>
      </c>
      <c r="F1010" s="512" t="s">
        <v>5387</v>
      </c>
      <c r="G1010" s="387" t="str">
        <f aca="false">HYPERLINK("http://www.gardenbulbs.ru/images/summer_CL/thumbnails/"&amp;C1010&amp;".jpg","фото")</f>
        <v>фото</v>
      </c>
      <c r="H1010" s="388"/>
      <c r="I1010" s="398" t="s">
        <v>5388</v>
      </c>
      <c r="J1010" s="235" t="s">
        <v>2369</v>
      </c>
      <c r="K1010" s="399" t="s">
        <v>247</v>
      </c>
      <c r="L1010" s="390" t="n">
        <v>5</v>
      </c>
      <c r="M1010" s="370" t="n">
        <v>218.4</v>
      </c>
      <c r="N1010" s="392"/>
      <c r="O1010" s="372" t="n">
        <f aca="false">IF(ISERROR(N1010*M1010),0,N1010*M1010)</f>
        <v>0</v>
      </c>
      <c r="P1010" s="393" t="n">
        <v>4607109967423</v>
      </c>
      <c r="Q1010" s="235"/>
      <c r="R1010" s="375" t="n">
        <f aca="false">ROUND(M1010/L1010,2)</f>
        <v>43.68</v>
      </c>
      <c r="S1010" s="394" t="s">
        <v>5386</v>
      </c>
      <c r="T1010" s="395" t="s">
        <v>4793</v>
      </c>
    </row>
    <row r="1011" customFormat="false" ht="51" hidden="false" customHeight="false" outlineLevel="0" collapsed="false">
      <c r="A1011" s="345" t="n">
        <v>993</v>
      </c>
      <c r="B1011" s="396" t="n">
        <v>2939</v>
      </c>
      <c r="C1011" s="383" t="s">
        <v>5389</v>
      </c>
      <c r="D1011" s="384"/>
      <c r="E1011" s="385" t="s">
        <v>4836</v>
      </c>
      <c r="F1011" s="397" t="s">
        <v>5390</v>
      </c>
      <c r="G1011" s="387" t="str">
        <f aca="false">HYPERLINK("http://www.gardenbulbs.ru/images/summer_CL/thumbnails/"&amp;C1011&amp;".jpg","фото")</f>
        <v>фото</v>
      </c>
      <c r="H1011" s="388"/>
      <c r="I1011" s="398" t="s">
        <v>5391</v>
      </c>
      <c r="J1011" s="235" t="s">
        <v>2363</v>
      </c>
      <c r="K1011" s="399" t="s">
        <v>139</v>
      </c>
      <c r="L1011" s="390" t="n">
        <v>10</v>
      </c>
      <c r="M1011" s="391" t="n">
        <v>365</v>
      </c>
      <c r="N1011" s="392"/>
      <c r="O1011" s="372" t="n">
        <f aca="false">IF(ISERROR(N1011*M1011),0,N1011*M1011)</f>
        <v>0</v>
      </c>
      <c r="P1011" s="393" t="n">
        <v>4607109985069</v>
      </c>
      <c r="Q1011" s="235"/>
      <c r="R1011" s="375" t="n">
        <f aca="false">ROUND(M1011/L1011,2)</f>
        <v>36.5</v>
      </c>
      <c r="S1011" s="394" t="s">
        <v>5389</v>
      </c>
      <c r="T1011" s="395" t="s">
        <v>4793</v>
      </c>
    </row>
    <row r="1012" customFormat="false" ht="26.25" hidden="false" customHeight="true" outlineLevel="0" collapsed="false">
      <c r="A1012" s="345" t="n">
        <v>994</v>
      </c>
      <c r="B1012" s="396" t="n">
        <v>2892</v>
      </c>
      <c r="C1012" s="383" t="s">
        <v>5392</v>
      </c>
      <c r="D1012" s="384"/>
      <c r="E1012" s="385" t="s">
        <v>4836</v>
      </c>
      <c r="F1012" s="386" t="s">
        <v>5393</v>
      </c>
      <c r="G1012" s="387" t="str">
        <f aca="false">HYPERLINK("http://www.gardenbulbs.ru/images/summer_CL/thumbnails/"&amp;C1012&amp;".jpg","фото")</f>
        <v>фото</v>
      </c>
      <c r="H1012" s="388"/>
      <c r="I1012" s="398" t="s">
        <v>5394</v>
      </c>
      <c r="J1012" s="235" t="s">
        <v>2478</v>
      </c>
      <c r="K1012" s="399" t="s">
        <v>139</v>
      </c>
      <c r="L1012" s="390" t="n">
        <v>10</v>
      </c>
      <c r="M1012" s="391" t="n">
        <v>187</v>
      </c>
      <c r="N1012" s="392"/>
      <c r="O1012" s="372" t="n">
        <f aca="false">IF(ISERROR(N1012*M1012),0,N1012*M1012)</f>
        <v>0</v>
      </c>
      <c r="P1012" s="393" t="n">
        <v>4607109978788</v>
      </c>
      <c r="Q1012" s="235"/>
      <c r="R1012" s="375" t="n">
        <f aca="false">ROUND(M1012/L1012,2)</f>
        <v>18.7</v>
      </c>
      <c r="S1012" s="394" t="s">
        <v>5392</v>
      </c>
      <c r="T1012" s="395" t="s">
        <v>4793</v>
      </c>
    </row>
    <row r="1013" customFormat="false" ht="51" hidden="false" customHeight="false" outlineLevel="0" collapsed="false">
      <c r="A1013" s="345" t="n">
        <v>995</v>
      </c>
      <c r="B1013" s="396" t="n">
        <v>6658</v>
      </c>
      <c r="C1013" s="383" t="s">
        <v>5395</v>
      </c>
      <c r="D1013" s="384"/>
      <c r="E1013" s="385" t="s">
        <v>4836</v>
      </c>
      <c r="F1013" s="512" t="s">
        <v>5396</v>
      </c>
      <c r="G1013" s="387" t="str">
        <f aca="false">HYPERLINK("http://www.gardenbulbs.ru/images/summer_CL/thumbnails/"&amp;C1013&amp;".jpg","фото")</f>
        <v>фото</v>
      </c>
      <c r="H1013" s="388"/>
      <c r="I1013" s="398" t="s">
        <v>5397</v>
      </c>
      <c r="J1013" s="235" t="s">
        <v>2363</v>
      </c>
      <c r="K1013" s="399" t="s">
        <v>139</v>
      </c>
      <c r="L1013" s="390" t="n">
        <v>10</v>
      </c>
      <c r="M1013" s="391" t="n">
        <v>218.4</v>
      </c>
      <c r="N1013" s="392"/>
      <c r="O1013" s="372" t="n">
        <f aca="false">IF(ISERROR(N1013*M1013),0,N1013*M1013)</f>
        <v>0</v>
      </c>
      <c r="P1013" s="393" t="n">
        <v>4607109943021</v>
      </c>
      <c r="Q1013" s="235"/>
      <c r="R1013" s="375" t="n">
        <f aca="false">ROUND(M1013/L1013,2)</f>
        <v>21.84</v>
      </c>
      <c r="S1013" s="394" t="s">
        <v>5395</v>
      </c>
      <c r="T1013" s="395" t="s">
        <v>4793</v>
      </c>
    </row>
    <row r="1014" customFormat="false" ht="51" hidden="false" customHeight="false" outlineLevel="0" collapsed="false">
      <c r="A1014" s="345" t="n">
        <v>996</v>
      </c>
      <c r="B1014" s="396" t="n">
        <v>6508</v>
      </c>
      <c r="C1014" s="383" t="s">
        <v>5398</v>
      </c>
      <c r="D1014" s="384"/>
      <c r="E1014" s="385" t="s">
        <v>4836</v>
      </c>
      <c r="F1014" s="397" t="s">
        <v>5399</v>
      </c>
      <c r="G1014" s="387" t="str">
        <f aca="false">HYPERLINK("http://www.gardenbulbs.ru/images/summer_CL/thumbnails/"&amp;C1014&amp;".jpg","фото")</f>
        <v>фото</v>
      </c>
      <c r="H1014" s="388"/>
      <c r="I1014" s="398" t="s">
        <v>5400</v>
      </c>
      <c r="J1014" s="235" t="s">
        <v>2478</v>
      </c>
      <c r="K1014" s="399" t="s">
        <v>139</v>
      </c>
      <c r="L1014" s="390" t="n">
        <v>10</v>
      </c>
      <c r="M1014" s="391" t="n">
        <v>281.2</v>
      </c>
      <c r="N1014" s="392"/>
      <c r="O1014" s="372" t="n">
        <f aca="false">IF(ISERROR(N1014*M1014),0,N1014*M1014)</f>
        <v>0</v>
      </c>
      <c r="P1014" s="393" t="n">
        <v>4607109930625</v>
      </c>
      <c r="Q1014" s="235"/>
      <c r="R1014" s="375" t="n">
        <f aca="false">ROUND(M1014/L1014,2)</f>
        <v>28.12</v>
      </c>
      <c r="S1014" s="394" t="s">
        <v>5398</v>
      </c>
      <c r="T1014" s="395" t="s">
        <v>4793</v>
      </c>
    </row>
    <row r="1015" customFormat="false" ht="25.5" hidden="false" customHeight="false" outlineLevel="0" collapsed="false">
      <c r="A1015" s="345" t="n">
        <v>997</v>
      </c>
      <c r="B1015" s="396" t="n">
        <v>877</v>
      </c>
      <c r="C1015" s="383" t="s">
        <v>5401</v>
      </c>
      <c r="D1015" s="384"/>
      <c r="E1015" s="385" t="s">
        <v>4836</v>
      </c>
      <c r="F1015" s="512" t="s">
        <v>5402</v>
      </c>
      <c r="G1015" s="387" t="str">
        <f aca="false">HYPERLINK("http://www.gardenbulbs.ru/images/summer_CL/thumbnails/"&amp;C1015&amp;".jpg","фото")</f>
        <v>фото</v>
      </c>
      <c r="H1015" s="388"/>
      <c r="I1015" s="398" t="s">
        <v>5403</v>
      </c>
      <c r="J1015" s="235" t="s">
        <v>2478</v>
      </c>
      <c r="K1015" s="399" t="s">
        <v>139</v>
      </c>
      <c r="L1015" s="390" t="n">
        <v>10</v>
      </c>
      <c r="M1015" s="391" t="n">
        <v>207.9</v>
      </c>
      <c r="N1015" s="392"/>
      <c r="O1015" s="372" t="n">
        <f aca="false">IF(ISERROR(N1015*M1015),0,N1015*M1015)</f>
        <v>0</v>
      </c>
      <c r="P1015" s="393" t="n">
        <v>4607109956007</v>
      </c>
      <c r="Q1015" s="235"/>
      <c r="R1015" s="375" t="n">
        <f aca="false">ROUND(M1015/L1015,2)</f>
        <v>20.79</v>
      </c>
      <c r="S1015" s="394" t="s">
        <v>5401</v>
      </c>
      <c r="T1015" s="395" t="s">
        <v>4793</v>
      </c>
    </row>
    <row r="1016" customFormat="false" ht="25.5" hidden="false" customHeight="false" outlineLevel="0" collapsed="false">
      <c r="A1016" s="345" t="n">
        <v>998</v>
      </c>
      <c r="B1016" s="396" t="n">
        <v>2656</v>
      </c>
      <c r="C1016" s="383" t="s">
        <v>5404</v>
      </c>
      <c r="D1016" s="384"/>
      <c r="E1016" s="385" t="s">
        <v>4836</v>
      </c>
      <c r="F1016" s="512" t="s">
        <v>5405</v>
      </c>
      <c r="G1016" s="387" t="str">
        <f aca="false">HYPERLINK("http://www.gardenbulbs.ru/images/summer_CL/thumbnails/"&amp;C1016&amp;".jpg","фото")</f>
        <v>фото</v>
      </c>
      <c r="H1016" s="388"/>
      <c r="I1016" s="398" t="s">
        <v>5406</v>
      </c>
      <c r="J1016" s="235" t="s">
        <v>2363</v>
      </c>
      <c r="K1016" s="399" t="s">
        <v>139</v>
      </c>
      <c r="L1016" s="390" t="n">
        <v>10</v>
      </c>
      <c r="M1016" s="370" t="n">
        <v>260.3</v>
      </c>
      <c r="N1016" s="392"/>
      <c r="O1016" s="372" t="n">
        <f aca="false">IF(ISERROR(N1016*M1016),0,N1016*M1016)</f>
        <v>0</v>
      </c>
      <c r="P1016" s="393" t="n">
        <v>4607109956076</v>
      </c>
      <c r="Q1016" s="235"/>
      <c r="R1016" s="375" t="n">
        <f aca="false">ROUND(M1016/L1016,2)</f>
        <v>26.03</v>
      </c>
      <c r="S1016" s="394" t="s">
        <v>5404</v>
      </c>
      <c r="T1016" s="395" t="s">
        <v>4793</v>
      </c>
    </row>
    <row r="1017" customFormat="false" ht="38.25" hidden="false" customHeight="false" outlineLevel="0" collapsed="false">
      <c r="A1017" s="345" t="n">
        <v>999</v>
      </c>
      <c r="B1017" s="396" t="n">
        <v>5859</v>
      </c>
      <c r="C1017" s="383" t="s">
        <v>5407</v>
      </c>
      <c r="D1017" s="384"/>
      <c r="E1017" s="385" t="s">
        <v>4836</v>
      </c>
      <c r="F1017" s="512" t="s">
        <v>5408</v>
      </c>
      <c r="G1017" s="387" t="str">
        <f aca="false">HYPERLINK("http://www.gardenbulbs.ru/images/summer_CL/thumbnails/"&amp;C1017&amp;".jpg","фото")</f>
        <v>фото</v>
      </c>
      <c r="H1017" s="388"/>
      <c r="I1017" s="398" t="s">
        <v>5409</v>
      </c>
      <c r="J1017" s="235" t="s">
        <v>2478</v>
      </c>
      <c r="K1017" s="399" t="s">
        <v>139</v>
      </c>
      <c r="L1017" s="390" t="n">
        <v>10</v>
      </c>
      <c r="M1017" s="391" t="n">
        <v>291.7</v>
      </c>
      <c r="N1017" s="392"/>
      <c r="O1017" s="372" t="n">
        <f aca="false">IF(ISERROR(N1017*M1017),0,N1017*M1017)</f>
        <v>0</v>
      </c>
      <c r="P1017" s="393" t="n">
        <v>4607109934760</v>
      </c>
      <c r="Q1017" s="235"/>
      <c r="R1017" s="375" t="n">
        <f aca="false">ROUND(M1017/L1017,2)</f>
        <v>29.17</v>
      </c>
      <c r="S1017" s="394" t="s">
        <v>5407</v>
      </c>
      <c r="T1017" s="395" t="s">
        <v>4793</v>
      </c>
    </row>
    <row r="1018" customFormat="false" ht="63.75" hidden="false" customHeight="false" outlineLevel="0" collapsed="false">
      <c r="A1018" s="345" t="n">
        <v>1000</v>
      </c>
      <c r="B1018" s="396" t="n">
        <v>11791</v>
      </c>
      <c r="C1018" s="383" t="s">
        <v>5410</v>
      </c>
      <c r="D1018" s="384"/>
      <c r="E1018" s="418" t="s">
        <v>4836</v>
      </c>
      <c r="F1018" s="411" t="s">
        <v>5411</v>
      </c>
      <c r="G1018" s="365" t="str">
        <f aca="false">HYPERLINK("http://www.gardenbulbs.ru/images/summer_CL/thumbnails/"&amp;C1018&amp;".jpg","фото")</f>
        <v>фото</v>
      </c>
      <c r="H1018" s="412"/>
      <c r="I1018" s="419" t="s">
        <v>5412</v>
      </c>
      <c r="J1018" s="367" t="s">
        <v>2426</v>
      </c>
      <c r="K1018" s="513" t="s">
        <v>139</v>
      </c>
      <c r="L1018" s="390" t="n">
        <v>5</v>
      </c>
      <c r="M1018" s="370" t="n">
        <v>207.9</v>
      </c>
      <c r="N1018" s="392"/>
      <c r="O1018" s="372" t="n">
        <f aca="false">IF(ISERROR(N1018*M1018),0,N1018*M1018)</f>
        <v>0</v>
      </c>
      <c r="P1018" s="393" t="n">
        <v>4607109922682</v>
      </c>
      <c r="Q1018" s="235" t="s">
        <v>226</v>
      </c>
      <c r="R1018" s="375" t="n">
        <f aca="false">ROUND(M1018/L1018,2)</f>
        <v>41.58</v>
      </c>
      <c r="S1018" s="394" t="s">
        <v>5410</v>
      </c>
      <c r="T1018" s="395" t="s">
        <v>4793</v>
      </c>
    </row>
    <row r="1019" customFormat="false" ht="63.75" hidden="false" customHeight="false" outlineLevel="0" collapsed="false">
      <c r="A1019" s="345" t="n">
        <v>1001</v>
      </c>
      <c r="B1019" s="396" t="n">
        <v>1278</v>
      </c>
      <c r="C1019" s="383" t="s">
        <v>5413</v>
      </c>
      <c r="D1019" s="384"/>
      <c r="E1019" s="385" t="s">
        <v>4836</v>
      </c>
      <c r="F1019" s="397" t="s">
        <v>5414</v>
      </c>
      <c r="G1019" s="387" t="str">
        <f aca="false">HYPERLINK("http://www.gardenbulbs.ru/images/summer_CL/thumbnails/"&amp;C1019&amp;".jpg","фото")</f>
        <v>фото</v>
      </c>
      <c r="H1019" s="388"/>
      <c r="I1019" s="398" t="s">
        <v>5415</v>
      </c>
      <c r="J1019" s="235" t="s">
        <v>2478</v>
      </c>
      <c r="K1019" s="399" t="s">
        <v>1075</v>
      </c>
      <c r="L1019" s="390" t="n">
        <v>7</v>
      </c>
      <c r="M1019" s="391" t="n">
        <v>299.2</v>
      </c>
      <c r="N1019" s="392"/>
      <c r="O1019" s="372" t="n">
        <f aca="false">IF(ISERROR(N1019*M1019),0,N1019*M1019)</f>
        <v>0</v>
      </c>
      <c r="P1019" s="393" t="n">
        <v>4607109985137</v>
      </c>
      <c r="Q1019" s="235"/>
      <c r="R1019" s="375" t="n">
        <f aca="false">ROUND(M1019/L1019,2)</f>
        <v>42.74</v>
      </c>
      <c r="S1019" s="394" t="s">
        <v>5416</v>
      </c>
      <c r="T1019" s="395" t="s">
        <v>4793</v>
      </c>
    </row>
    <row r="1020" customFormat="false" ht="25.5" hidden="false" customHeight="false" outlineLevel="0" collapsed="false">
      <c r="A1020" s="345" t="n">
        <v>1002</v>
      </c>
      <c r="B1020" s="396" t="n">
        <v>2376</v>
      </c>
      <c r="C1020" s="383" t="s">
        <v>5417</v>
      </c>
      <c r="D1020" s="384"/>
      <c r="E1020" s="385" t="s">
        <v>4836</v>
      </c>
      <c r="F1020" s="512" t="s">
        <v>5418</v>
      </c>
      <c r="G1020" s="387" t="str">
        <f aca="false">HYPERLINK("http://www.gardenbulbs.ru/images/summer_CL/thumbnails/"&amp;C1020&amp;".jpg","фото")</f>
        <v>фото</v>
      </c>
      <c r="H1020" s="388"/>
      <c r="I1020" s="398" t="s">
        <v>5419</v>
      </c>
      <c r="J1020" s="235" t="s">
        <v>2656</v>
      </c>
      <c r="K1020" s="399" t="s">
        <v>139</v>
      </c>
      <c r="L1020" s="390" t="n">
        <v>10</v>
      </c>
      <c r="M1020" s="391" t="n">
        <v>298</v>
      </c>
      <c r="N1020" s="392"/>
      <c r="O1020" s="372" t="n">
        <f aca="false">IF(ISERROR(N1020*M1020),0,N1020*M1020)</f>
        <v>0</v>
      </c>
      <c r="P1020" s="393" t="n">
        <v>4607109967430</v>
      </c>
      <c r="Q1020" s="235"/>
      <c r="R1020" s="375" t="n">
        <f aca="false">ROUND(M1020/L1020,2)</f>
        <v>29.8</v>
      </c>
      <c r="S1020" s="394" t="s">
        <v>5417</v>
      </c>
      <c r="T1020" s="395" t="s">
        <v>4793</v>
      </c>
    </row>
    <row r="1021" customFormat="false" ht="53.25" hidden="false" customHeight="true" outlineLevel="0" collapsed="false">
      <c r="A1021" s="345" t="n">
        <v>1003</v>
      </c>
      <c r="B1021" s="396" t="n">
        <v>2659</v>
      </c>
      <c r="C1021" s="383" t="s">
        <v>5420</v>
      </c>
      <c r="D1021" s="384"/>
      <c r="E1021" s="401" t="s">
        <v>4836</v>
      </c>
      <c r="F1021" s="386" t="s">
        <v>5421</v>
      </c>
      <c r="G1021" s="387" t="str">
        <f aca="false">HYPERLINK("http://www.gardenbulbs.ru/images/summer_CL/thumbnails/"&amp;C1021&amp;".jpg","фото")</f>
        <v>фото</v>
      </c>
      <c r="H1021" s="388"/>
      <c r="I1021" s="422" t="s">
        <v>5422</v>
      </c>
      <c r="J1021" s="235" t="s">
        <v>2656</v>
      </c>
      <c r="K1021" s="408" t="s">
        <v>139</v>
      </c>
      <c r="L1021" s="390" t="n">
        <v>10</v>
      </c>
      <c r="M1021" s="391" t="n">
        <v>291.7</v>
      </c>
      <c r="N1021" s="392"/>
      <c r="O1021" s="372" t="n">
        <f aca="false">IF(ISERROR(N1021*M1021),0,N1021*M1021)</f>
        <v>0</v>
      </c>
      <c r="P1021" s="393" t="n">
        <v>4607109956120</v>
      </c>
      <c r="Q1021" s="235"/>
      <c r="R1021" s="375" t="n">
        <f aca="false">ROUND(M1021/L1021,2)</f>
        <v>29.17</v>
      </c>
      <c r="S1021" s="394" t="s">
        <v>5420</v>
      </c>
      <c r="T1021" s="395" t="s">
        <v>4793</v>
      </c>
    </row>
    <row r="1022" customFormat="false" ht="53.25" hidden="false" customHeight="true" outlineLevel="0" collapsed="false">
      <c r="A1022" s="345" t="n">
        <v>1004</v>
      </c>
      <c r="B1022" s="396" t="n">
        <v>6510</v>
      </c>
      <c r="C1022" s="383" t="s">
        <v>5423</v>
      </c>
      <c r="D1022" s="384"/>
      <c r="E1022" s="401" t="s">
        <v>4836</v>
      </c>
      <c r="F1022" s="386" t="s">
        <v>5424</v>
      </c>
      <c r="G1022" s="387" t="str">
        <f aca="false">HYPERLINK("http://www.gardenbulbs.ru/images/summer_CL/thumbnails/"&amp;C1022&amp;".jpg","фото")</f>
        <v>фото</v>
      </c>
      <c r="H1022" s="388"/>
      <c r="I1022" s="422" t="s">
        <v>5425</v>
      </c>
      <c r="J1022" s="235" t="s">
        <v>2478</v>
      </c>
      <c r="K1022" s="408" t="s">
        <v>139</v>
      </c>
      <c r="L1022" s="390" t="n">
        <v>7</v>
      </c>
      <c r="M1022" s="370" t="n">
        <v>309.5</v>
      </c>
      <c r="N1022" s="392"/>
      <c r="O1022" s="372" t="n">
        <f aca="false">IF(ISERROR(N1022*M1022),0,N1022*M1022)</f>
        <v>0</v>
      </c>
      <c r="P1022" s="393" t="n">
        <v>4607109930618</v>
      </c>
      <c r="Q1022" s="235"/>
      <c r="R1022" s="375" t="n">
        <f aca="false">ROUND(M1022/L1022,2)</f>
        <v>44.21</v>
      </c>
      <c r="S1022" s="394" t="s">
        <v>5423</v>
      </c>
      <c r="T1022" s="395" t="s">
        <v>4793</v>
      </c>
    </row>
    <row r="1023" customFormat="false" ht="25.5" hidden="false" customHeight="false" outlineLevel="0" collapsed="false">
      <c r="A1023" s="345" t="n">
        <v>1005</v>
      </c>
      <c r="B1023" s="396" t="n">
        <v>901</v>
      </c>
      <c r="C1023" s="383" t="s">
        <v>5426</v>
      </c>
      <c r="D1023" s="384"/>
      <c r="E1023" s="385" t="s">
        <v>4836</v>
      </c>
      <c r="F1023" s="512" t="s">
        <v>5427</v>
      </c>
      <c r="G1023" s="387" t="str">
        <f aca="false">HYPERLINK("http://www.gardenbulbs.ru/images/summer_CL/thumbnails/"&amp;C1023&amp;".jpg","фото")</f>
        <v>фото</v>
      </c>
      <c r="H1023" s="388"/>
      <c r="I1023" s="398" t="s">
        <v>5428</v>
      </c>
      <c r="J1023" s="235" t="s">
        <v>2363</v>
      </c>
      <c r="K1023" s="399" t="s">
        <v>139</v>
      </c>
      <c r="L1023" s="390" t="n">
        <v>10</v>
      </c>
      <c r="M1023" s="370" t="n">
        <v>260.3</v>
      </c>
      <c r="N1023" s="392"/>
      <c r="O1023" s="372" t="n">
        <f aca="false">IF(ISERROR(N1023*M1023),0,N1023*M1023)</f>
        <v>0</v>
      </c>
      <c r="P1023" s="393" t="n">
        <v>4607109956113</v>
      </c>
      <c r="Q1023" s="235"/>
      <c r="R1023" s="375" t="n">
        <f aca="false">ROUND(M1023/L1023,2)</f>
        <v>26.03</v>
      </c>
      <c r="S1023" s="394" t="s">
        <v>5426</v>
      </c>
      <c r="T1023" s="395" t="s">
        <v>4793</v>
      </c>
    </row>
    <row r="1024" customFormat="false" ht="15.75" hidden="false" customHeight="false" outlineLevel="0" collapsed="false">
      <c r="A1024" s="345" t="n">
        <v>1006</v>
      </c>
      <c r="B1024" s="396" t="n">
        <v>2657</v>
      </c>
      <c r="C1024" s="383" t="s">
        <v>5429</v>
      </c>
      <c r="D1024" s="384"/>
      <c r="E1024" s="385" t="s">
        <v>4836</v>
      </c>
      <c r="F1024" s="512" t="s">
        <v>5430</v>
      </c>
      <c r="G1024" s="387" t="str">
        <f aca="false">HYPERLINK("http://www.gardenbulbs.ru/images/summer_CL/thumbnails/"&amp;C1024&amp;".jpg","фото")</f>
        <v>фото</v>
      </c>
      <c r="H1024" s="388"/>
      <c r="I1024" s="398" t="s">
        <v>5431</v>
      </c>
      <c r="J1024" s="235" t="s">
        <v>2363</v>
      </c>
      <c r="K1024" s="399" t="s">
        <v>139</v>
      </c>
      <c r="L1024" s="390" t="n">
        <v>7</v>
      </c>
      <c r="M1024" s="391" t="n">
        <v>287.5</v>
      </c>
      <c r="N1024" s="392"/>
      <c r="O1024" s="372" t="n">
        <f aca="false">IF(ISERROR(N1024*M1024),0,N1024*M1024)</f>
        <v>0</v>
      </c>
      <c r="P1024" s="393" t="n">
        <v>4607109956083</v>
      </c>
      <c r="Q1024" s="235"/>
      <c r="R1024" s="375" t="n">
        <f aca="false">ROUND(M1024/L1024,2)</f>
        <v>41.07</v>
      </c>
      <c r="S1024" s="394" t="s">
        <v>5429</v>
      </c>
      <c r="T1024" s="395" t="s">
        <v>4793</v>
      </c>
    </row>
    <row r="1025" customFormat="false" ht="15.75" hidden="false" customHeight="false" outlineLevel="0" collapsed="false">
      <c r="A1025" s="345" t="n">
        <v>1007</v>
      </c>
      <c r="B1025" s="396" t="n">
        <v>2569</v>
      </c>
      <c r="C1025" s="383" t="s">
        <v>5432</v>
      </c>
      <c r="D1025" s="384"/>
      <c r="E1025" s="385" t="s">
        <v>4836</v>
      </c>
      <c r="F1025" s="512" t="s">
        <v>5433</v>
      </c>
      <c r="G1025" s="387" t="str">
        <f aca="false">HYPERLINK("http://www.gardenbulbs.ru/images/summer_CL/thumbnails/"&amp;C1025&amp;".jpg","фото")</f>
        <v>фото</v>
      </c>
      <c r="H1025" s="388"/>
      <c r="I1025" s="398" t="s">
        <v>5434</v>
      </c>
      <c r="J1025" s="235" t="s">
        <v>2363</v>
      </c>
      <c r="K1025" s="399" t="s">
        <v>139</v>
      </c>
      <c r="L1025" s="390" t="n">
        <v>10</v>
      </c>
      <c r="M1025" s="370" t="n">
        <v>184.9</v>
      </c>
      <c r="N1025" s="392"/>
      <c r="O1025" s="372" t="n">
        <f aca="false">IF(ISERROR(N1025*M1025),0,N1025*M1025)</f>
        <v>0</v>
      </c>
      <c r="P1025" s="393" t="n">
        <v>4607109970553</v>
      </c>
      <c r="Q1025" s="235"/>
      <c r="R1025" s="375" t="n">
        <f aca="false">ROUND(M1025/L1025,2)</f>
        <v>18.49</v>
      </c>
      <c r="S1025" s="394" t="s">
        <v>5432</v>
      </c>
      <c r="T1025" s="395" t="s">
        <v>4793</v>
      </c>
    </row>
    <row r="1026" customFormat="false" ht="25.5" hidden="false" customHeight="false" outlineLevel="0" collapsed="false">
      <c r="A1026" s="345" t="n">
        <v>1008</v>
      </c>
      <c r="B1026" s="396" t="n">
        <v>7469</v>
      </c>
      <c r="C1026" s="383" t="s">
        <v>5435</v>
      </c>
      <c r="D1026" s="384"/>
      <c r="E1026" s="385" t="s">
        <v>4836</v>
      </c>
      <c r="F1026" s="386" t="s">
        <v>5436</v>
      </c>
      <c r="G1026" s="387" t="str">
        <f aca="false">HYPERLINK("http://www.gardenbulbs.ru/images/summer_CL/thumbnails/"&amp;C1026&amp;".jpg","фото")</f>
        <v>фото</v>
      </c>
      <c r="H1026" s="388"/>
      <c r="I1026" s="398" t="s">
        <v>5437</v>
      </c>
      <c r="J1026" s="235" t="s">
        <v>2426</v>
      </c>
      <c r="K1026" s="399" t="s">
        <v>139</v>
      </c>
      <c r="L1026" s="390" t="n">
        <v>10</v>
      </c>
      <c r="M1026" s="391" t="n">
        <v>312.6</v>
      </c>
      <c r="N1026" s="392"/>
      <c r="O1026" s="372" t="n">
        <f aca="false">IF(ISERROR(N1026*M1026),0,N1026*M1026)</f>
        <v>0</v>
      </c>
      <c r="P1026" s="393" t="n">
        <v>4607109938942</v>
      </c>
      <c r="Q1026" s="235"/>
      <c r="R1026" s="375" t="n">
        <f aca="false">ROUND(M1026/L1026,2)</f>
        <v>31.26</v>
      </c>
      <c r="S1026" s="394" t="s">
        <v>5435</v>
      </c>
      <c r="T1026" s="395" t="s">
        <v>4793</v>
      </c>
    </row>
    <row r="1027" customFormat="false" ht="51" hidden="false" customHeight="false" outlineLevel="0" collapsed="false">
      <c r="A1027" s="345" t="n">
        <v>1009</v>
      </c>
      <c r="B1027" s="396" t="n">
        <v>2374</v>
      </c>
      <c r="C1027" s="383" t="s">
        <v>5438</v>
      </c>
      <c r="D1027" s="384"/>
      <c r="E1027" s="385" t="s">
        <v>4836</v>
      </c>
      <c r="F1027" s="512" t="s">
        <v>5439</v>
      </c>
      <c r="G1027" s="387" t="str">
        <f aca="false">HYPERLINK("http://www.gardenbulbs.ru/images/summer_CL/thumbnails/"&amp;C1027&amp;".jpg","фото")</f>
        <v>фото</v>
      </c>
      <c r="H1027" s="388"/>
      <c r="I1027" s="398" t="s">
        <v>5440</v>
      </c>
      <c r="J1027" s="235" t="s">
        <v>2478</v>
      </c>
      <c r="K1027" s="399" t="s">
        <v>5441</v>
      </c>
      <c r="L1027" s="390" t="n">
        <v>10</v>
      </c>
      <c r="M1027" s="391" t="n">
        <v>251.9</v>
      </c>
      <c r="N1027" s="392"/>
      <c r="O1027" s="372" t="n">
        <f aca="false">IF(ISERROR(N1027*M1027),0,N1027*M1027)</f>
        <v>0</v>
      </c>
      <c r="P1027" s="393" t="n">
        <v>4607109967294</v>
      </c>
      <c r="Q1027" s="367"/>
      <c r="R1027" s="375" t="n">
        <f aca="false">ROUND(M1027/L1027,2)</f>
        <v>25.19</v>
      </c>
      <c r="S1027" s="394" t="s">
        <v>5438</v>
      </c>
      <c r="T1027" s="395" t="s">
        <v>4793</v>
      </c>
    </row>
    <row r="1028" customFormat="false" ht="25.5" hidden="false" customHeight="false" outlineLevel="0" collapsed="false">
      <c r="A1028" s="345" t="n">
        <v>1010</v>
      </c>
      <c r="B1028" s="396" t="n">
        <v>2377</v>
      </c>
      <c r="C1028" s="383" t="s">
        <v>5442</v>
      </c>
      <c r="D1028" s="384"/>
      <c r="E1028" s="385" t="s">
        <v>4836</v>
      </c>
      <c r="F1028" s="386" t="s">
        <v>5443</v>
      </c>
      <c r="G1028" s="387" t="str">
        <f aca="false">HYPERLINK("http://www.gardenbulbs.ru/images/summer_CL/thumbnails/"&amp;C1028&amp;".jpg","фото")</f>
        <v>фото</v>
      </c>
      <c r="H1028" s="388"/>
      <c r="I1028" s="398" t="s">
        <v>5444</v>
      </c>
      <c r="J1028" s="235" t="s">
        <v>2478</v>
      </c>
      <c r="K1028" s="399" t="s">
        <v>139</v>
      </c>
      <c r="L1028" s="390" t="n">
        <v>7</v>
      </c>
      <c r="M1028" s="391" t="n">
        <v>313.9</v>
      </c>
      <c r="N1028" s="392"/>
      <c r="O1028" s="372" t="n">
        <f aca="false">IF(ISERROR(N1028*M1028),0,N1028*M1028)</f>
        <v>0</v>
      </c>
      <c r="P1028" s="393" t="n">
        <v>4607109967447</v>
      </c>
      <c r="Q1028" s="235"/>
      <c r="R1028" s="375" t="n">
        <f aca="false">ROUND(M1028/L1028,2)</f>
        <v>44.84</v>
      </c>
      <c r="S1028" s="394" t="s">
        <v>5442</v>
      </c>
      <c r="T1028" s="395" t="s">
        <v>4793</v>
      </c>
    </row>
    <row r="1029" customFormat="false" ht="25.5" hidden="false" customHeight="false" outlineLevel="0" collapsed="false">
      <c r="A1029" s="345" t="n">
        <v>1011</v>
      </c>
      <c r="B1029" s="396" t="n">
        <v>6653</v>
      </c>
      <c r="C1029" s="383" t="s">
        <v>5445</v>
      </c>
      <c r="D1029" s="384"/>
      <c r="E1029" s="385" t="s">
        <v>4836</v>
      </c>
      <c r="F1029" s="386" t="s">
        <v>5446</v>
      </c>
      <c r="G1029" s="387" t="str">
        <f aca="false">HYPERLINK("http://www.gardenbulbs.ru/images/summer_CL/thumbnails/"&amp;C1029&amp;".jpg","фото")</f>
        <v>фото</v>
      </c>
      <c r="H1029" s="388"/>
      <c r="I1029" s="398" t="s">
        <v>5447</v>
      </c>
      <c r="J1029" s="235" t="s">
        <v>2363</v>
      </c>
      <c r="K1029" s="399" t="s">
        <v>139</v>
      </c>
      <c r="L1029" s="390" t="n">
        <v>5</v>
      </c>
      <c r="M1029" s="391" t="n">
        <v>291.7</v>
      </c>
      <c r="N1029" s="392"/>
      <c r="O1029" s="372" t="n">
        <f aca="false">IF(ISERROR(N1029*M1029),0,N1029*M1029)</f>
        <v>0</v>
      </c>
      <c r="P1029" s="393" t="n">
        <v>4607109942970</v>
      </c>
      <c r="Q1029" s="235"/>
      <c r="R1029" s="375" t="n">
        <f aca="false">ROUND(M1029/L1029,2)</f>
        <v>58.34</v>
      </c>
      <c r="S1029" s="394" t="s">
        <v>5445</v>
      </c>
      <c r="T1029" s="395" t="s">
        <v>4793</v>
      </c>
    </row>
    <row r="1030" customFormat="false" ht="25.5" hidden="false" customHeight="false" outlineLevel="0" collapsed="false">
      <c r="A1030" s="345" t="n">
        <v>1012</v>
      </c>
      <c r="B1030" s="396" t="n">
        <v>2378</v>
      </c>
      <c r="C1030" s="383" t="s">
        <v>5448</v>
      </c>
      <c r="D1030" s="384"/>
      <c r="E1030" s="385" t="s">
        <v>4836</v>
      </c>
      <c r="F1030" s="386" t="s">
        <v>5449</v>
      </c>
      <c r="G1030" s="387" t="str">
        <f aca="false">HYPERLINK("http://www.gardenbulbs.ru/images/summer_CL/thumbnails/"&amp;C1030&amp;".jpg","фото")</f>
        <v>фото</v>
      </c>
      <c r="H1030" s="388"/>
      <c r="I1030" s="398" t="s">
        <v>5450</v>
      </c>
      <c r="J1030" s="235" t="s">
        <v>2656</v>
      </c>
      <c r="K1030" s="399" t="s">
        <v>139</v>
      </c>
      <c r="L1030" s="390" t="n">
        <v>5</v>
      </c>
      <c r="M1030" s="370" t="n">
        <v>249.8</v>
      </c>
      <c r="N1030" s="392"/>
      <c r="O1030" s="372" t="n">
        <f aca="false">IF(ISERROR(N1030*M1030),0,N1030*M1030)</f>
        <v>0</v>
      </c>
      <c r="P1030" s="393" t="n">
        <v>4607109967454</v>
      </c>
      <c r="Q1030" s="235"/>
      <c r="R1030" s="375" t="n">
        <f aca="false">ROUND(M1030/L1030,2)</f>
        <v>49.96</v>
      </c>
      <c r="S1030" s="394" t="s">
        <v>5448</v>
      </c>
      <c r="T1030" s="395" t="s">
        <v>4793</v>
      </c>
    </row>
    <row r="1031" customFormat="false" ht="25.5" hidden="false" customHeight="false" outlineLevel="0" collapsed="false">
      <c r="A1031" s="345" t="n">
        <v>1013</v>
      </c>
      <c r="B1031" s="396" t="n">
        <v>902</v>
      </c>
      <c r="C1031" s="383" t="s">
        <v>5451</v>
      </c>
      <c r="D1031" s="384"/>
      <c r="E1031" s="385" t="s">
        <v>4836</v>
      </c>
      <c r="F1031" s="386" t="s">
        <v>5452</v>
      </c>
      <c r="G1031" s="387" t="str">
        <f aca="false">HYPERLINK("http://www.gardenbulbs.ru/images/summer_CL/thumbnails/"&amp;C1031&amp;".jpg","фото")</f>
        <v>фото</v>
      </c>
      <c r="H1031" s="388"/>
      <c r="I1031" s="398" t="s">
        <v>5453</v>
      </c>
      <c r="J1031" s="235" t="s">
        <v>2363</v>
      </c>
      <c r="K1031" s="399" t="s">
        <v>139</v>
      </c>
      <c r="L1031" s="390" t="n">
        <v>7</v>
      </c>
      <c r="M1031" s="370" t="n">
        <v>309.5</v>
      </c>
      <c r="N1031" s="392"/>
      <c r="O1031" s="372" t="n">
        <f aca="false">IF(ISERROR(N1031*M1031),0,N1031*M1031)</f>
        <v>0</v>
      </c>
      <c r="P1031" s="393" t="n">
        <v>4607109956137</v>
      </c>
      <c r="Q1031" s="235"/>
      <c r="R1031" s="375" t="n">
        <f aca="false">ROUND(M1031/L1031,2)</f>
        <v>44.21</v>
      </c>
      <c r="S1031" s="394" t="s">
        <v>5451</v>
      </c>
      <c r="T1031" s="395" t="s">
        <v>4793</v>
      </c>
    </row>
    <row r="1032" customFormat="false" ht="38.25" hidden="false" customHeight="false" outlineLevel="0" collapsed="false">
      <c r="A1032" s="345" t="n">
        <v>1014</v>
      </c>
      <c r="B1032" s="396" t="n">
        <v>2897</v>
      </c>
      <c r="C1032" s="383" t="s">
        <v>5454</v>
      </c>
      <c r="D1032" s="384"/>
      <c r="E1032" s="385" t="s">
        <v>4836</v>
      </c>
      <c r="F1032" s="386" t="s">
        <v>5455</v>
      </c>
      <c r="G1032" s="387" t="str">
        <f aca="false">HYPERLINK("http://www.gardenbulbs.ru/images/summer_CL/thumbnails/"&amp;C1032&amp;".jpg","фото")</f>
        <v>фото</v>
      </c>
      <c r="H1032" s="388"/>
      <c r="I1032" s="398" t="s">
        <v>5456</v>
      </c>
      <c r="J1032" s="235" t="s">
        <v>2363</v>
      </c>
      <c r="K1032" s="399" t="s">
        <v>139</v>
      </c>
      <c r="L1032" s="390" t="n">
        <v>7</v>
      </c>
      <c r="M1032" s="391" t="n">
        <v>214.2</v>
      </c>
      <c r="N1032" s="392"/>
      <c r="O1032" s="372" t="n">
        <f aca="false">IF(ISERROR(N1032*M1032),0,N1032*M1032)</f>
        <v>0</v>
      </c>
      <c r="P1032" s="393" t="n">
        <v>4607109978818</v>
      </c>
      <c r="Q1032" s="235"/>
      <c r="R1032" s="375" t="n">
        <f aca="false">ROUND(M1032/L1032,2)</f>
        <v>30.6</v>
      </c>
      <c r="S1032" s="394" t="s">
        <v>5454</v>
      </c>
      <c r="T1032" s="395" t="s">
        <v>4793</v>
      </c>
    </row>
    <row r="1033" customFormat="false" ht="15.75" hidden="false" customHeight="false" outlineLevel="0" collapsed="false">
      <c r="A1033" s="345" t="n">
        <v>1015</v>
      </c>
      <c r="B1033" s="396" t="n">
        <v>2574</v>
      </c>
      <c r="C1033" s="383" t="s">
        <v>5457</v>
      </c>
      <c r="D1033" s="384"/>
      <c r="E1033" s="385" t="s">
        <v>4836</v>
      </c>
      <c r="F1033" s="386" t="s">
        <v>5458</v>
      </c>
      <c r="G1033" s="387" t="str">
        <f aca="false">HYPERLINK("http://www.gardenbulbs.ru/images/summer_CL/thumbnails/"&amp;C1033&amp;".jpg","фото")</f>
        <v>фото</v>
      </c>
      <c r="H1033" s="388"/>
      <c r="I1033" s="398" t="s">
        <v>5459</v>
      </c>
      <c r="J1033" s="235" t="s">
        <v>2478</v>
      </c>
      <c r="K1033" s="399" t="s">
        <v>139</v>
      </c>
      <c r="L1033" s="390" t="n">
        <v>7</v>
      </c>
      <c r="M1033" s="391" t="n">
        <v>265.5</v>
      </c>
      <c r="N1033" s="392"/>
      <c r="O1033" s="372" t="n">
        <f aca="false">IF(ISERROR(N1033*M1033),0,N1033*M1033)</f>
        <v>0</v>
      </c>
      <c r="P1033" s="393" t="n">
        <v>4607109970560</v>
      </c>
      <c r="Q1033" s="235"/>
      <c r="R1033" s="375" t="n">
        <f aca="false">ROUND(M1033/L1033,2)</f>
        <v>37.93</v>
      </c>
      <c r="S1033" s="394" t="s">
        <v>5457</v>
      </c>
      <c r="T1033" s="395" t="s">
        <v>4793</v>
      </c>
    </row>
    <row r="1034" customFormat="false" ht="25.5" hidden="false" customHeight="false" outlineLevel="0" collapsed="false">
      <c r="A1034" s="345" t="n">
        <v>1016</v>
      </c>
      <c r="B1034" s="396" t="n">
        <v>879</v>
      </c>
      <c r="C1034" s="383" t="s">
        <v>5460</v>
      </c>
      <c r="D1034" s="384"/>
      <c r="E1034" s="385" t="s">
        <v>4836</v>
      </c>
      <c r="F1034" s="386" t="s">
        <v>5461</v>
      </c>
      <c r="G1034" s="387" t="str">
        <f aca="false">HYPERLINK("http://www.gardenbulbs.ru/images/summer_CL/thumbnails/"&amp;C1034&amp;".jpg","фото")</f>
        <v>фото</v>
      </c>
      <c r="H1034" s="388"/>
      <c r="I1034" s="398" t="s">
        <v>5462</v>
      </c>
      <c r="J1034" s="235" t="s">
        <v>2478</v>
      </c>
      <c r="K1034" s="399" t="s">
        <v>139</v>
      </c>
      <c r="L1034" s="390" t="n">
        <v>10</v>
      </c>
      <c r="M1034" s="370" t="n">
        <v>166</v>
      </c>
      <c r="N1034" s="392"/>
      <c r="O1034" s="372" t="n">
        <f aca="false">IF(ISERROR(N1034*M1034),0,N1034*M1034)</f>
        <v>0</v>
      </c>
      <c r="P1034" s="393" t="n">
        <v>4607109956168</v>
      </c>
      <c r="Q1034" s="235"/>
      <c r="R1034" s="375" t="n">
        <f aca="false">ROUND(M1034/L1034,2)</f>
        <v>16.6</v>
      </c>
      <c r="S1034" s="394" t="s">
        <v>5460</v>
      </c>
      <c r="T1034" s="395" t="s">
        <v>4793</v>
      </c>
    </row>
    <row r="1035" customFormat="false" ht="25.5" hidden="false" customHeight="false" outlineLevel="0" collapsed="false">
      <c r="A1035" s="345" t="n">
        <v>1017</v>
      </c>
      <c r="B1035" s="396" t="n">
        <v>907</v>
      </c>
      <c r="C1035" s="383" t="s">
        <v>5463</v>
      </c>
      <c r="D1035" s="384"/>
      <c r="E1035" s="385" t="s">
        <v>4836</v>
      </c>
      <c r="F1035" s="386" t="s">
        <v>5464</v>
      </c>
      <c r="G1035" s="387" t="str">
        <f aca="false">HYPERLINK("http://www.gardenbulbs.ru/images/summer_CL/thumbnails/"&amp;C1035&amp;".jpg","фото")</f>
        <v>фото</v>
      </c>
      <c r="H1035" s="388"/>
      <c r="I1035" s="398" t="s">
        <v>5465</v>
      </c>
      <c r="J1035" s="235" t="s">
        <v>2656</v>
      </c>
      <c r="K1035" s="399" t="s">
        <v>5441</v>
      </c>
      <c r="L1035" s="390" t="n">
        <v>10</v>
      </c>
      <c r="M1035" s="370" t="n">
        <v>155.5</v>
      </c>
      <c r="N1035" s="392"/>
      <c r="O1035" s="372" t="n">
        <f aca="false">IF(ISERROR(N1035*M1035),0,N1035*M1035)</f>
        <v>0</v>
      </c>
      <c r="P1035" s="393" t="n">
        <v>4607109970577</v>
      </c>
      <c r="Q1035" s="235"/>
      <c r="R1035" s="375" t="n">
        <f aca="false">ROUND(M1035/L1035,2)</f>
        <v>15.55</v>
      </c>
      <c r="S1035" s="394" t="s">
        <v>5466</v>
      </c>
      <c r="T1035" s="395" t="s">
        <v>4793</v>
      </c>
    </row>
    <row r="1036" customFormat="false" ht="53.25" hidden="false" customHeight="true" outlineLevel="0" collapsed="false">
      <c r="A1036" s="345" t="n">
        <v>1018</v>
      </c>
      <c r="B1036" s="396" t="n">
        <v>2898</v>
      </c>
      <c r="C1036" s="383" t="s">
        <v>5467</v>
      </c>
      <c r="D1036" s="384"/>
      <c r="E1036" s="401" t="s">
        <v>4836</v>
      </c>
      <c r="F1036" s="386" t="s">
        <v>5468</v>
      </c>
      <c r="G1036" s="387" t="str">
        <f aca="false">HYPERLINK("http://www.gardenbulbs.ru/images/summer_CL/thumbnails/"&amp;C1036&amp;".jpg","фото")</f>
        <v>фото</v>
      </c>
      <c r="H1036" s="388"/>
      <c r="I1036" s="422" t="s">
        <v>5469</v>
      </c>
      <c r="J1036" s="235" t="s">
        <v>2363</v>
      </c>
      <c r="K1036" s="408" t="s">
        <v>139</v>
      </c>
      <c r="L1036" s="390" t="n">
        <v>7</v>
      </c>
      <c r="M1036" s="391" t="n">
        <v>316.8</v>
      </c>
      <c r="N1036" s="392"/>
      <c r="O1036" s="372" t="n">
        <f aca="false">IF(ISERROR(N1036*M1036),0,N1036*M1036)</f>
        <v>0</v>
      </c>
      <c r="P1036" s="393" t="n">
        <v>4607109978825</v>
      </c>
      <c r="Q1036" s="235"/>
      <c r="R1036" s="375" t="n">
        <f aca="false">ROUND(M1036/L1036,2)</f>
        <v>45.26</v>
      </c>
      <c r="S1036" s="394" t="s">
        <v>5467</v>
      </c>
      <c r="T1036" s="395" t="s">
        <v>4793</v>
      </c>
    </row>
    <row r="1037" customFormat="false" ht="38.25" hidden="false" customHeight="false" outlineLevel="0" collapsed="false">
      <c r="A1037" s="345" t="n">
        <v>1019</v>
      </c>
      <c r="B1037" s="396" t="n">
        <v>880</v>
      </c>
      <c r="C1037" s="383" t="s">
        <v>5470</v>
      </c>
      <c r="D1037" s="384"/>
      <c r="E1037" s="385" t="s">
        <v>4836</v>
      </c>
      <c r="F1037" s="386" t="s">
        <v>5471</v>
      </c>
      <c r="G1037" s="387" t="str">
        <f aca="false">HYPERLINK("http://www.gardenbulbs.ru/images/summer_CL/thumbnails/"&amp;C1037&amp;".jpg","фото")</f>
        <v>фото</v>
      </c>
      <c r="H1037" s="388"/>
      <c r="I1037" s="398" t="s">
        <v>5472</v>
      </c>
      <c r="J1037" s="235" t="s">
        <v>2426</v>
      </c>
      <c r="K1037" s="399" t="s">
        <v>139</v>
      </c>
      <c r="L1037" s="390" t="n">
        <v>10</v>
      </c>
      <c r="M1037" s="370" t="n">
        <v>281.2</v>
      </c>
      <c r="N1037" s="392"/>
      <c r="O1037" s="372" t="n">
        <f aca="false">IF(ISERROR(N1037*M1037),0,N1037*M1037)</f>
        <v>0</v>
      </c>
      <c r="P1037" s="393" t="n">
        <v>4607109956175</v>
      </c>
      <c r="Q1037" s="235"/>
      <c r="R1037" s="375" t="n">
        <f aca="false">ROUND(M1037/L1037,2)</f>
        <v>28.12</v>
      </c>
      <c r="S1037" s="394" t="s">
        <v>5470</v>
      </c>
      <c r="T1037" s="395" t="s">
        <v>4793</v>
      </c>
    </row>
    <row r="1038" customFormat="false" ht="25.5" hidden="false" customHeight="false" outlineLevel="0" collapsed="false">
      <c r="A1038" s="345" t="n">
        <v>1020</v>
      </c>
      <c r="B1038" s="396" t="n">
        <v>3239</v>
      </c>
      <c r="C1038" s="383" t="s">
        <v>5473</v>
      </c>
      <c r="D1038" s="384"/>
      <c r="E1038" s="385" t="s">
        <v>4836</v>
      </c>
      <c r="F1038" s="386" t="s">
        <v>5474</v>
      </c>
      <c r="G1038" s="387" t="str">
        <f aca="false">HYPERLINK("http://www.gardenbulbs.ru/images/summer_CL/thumbnails/"&amp;C1038&amp;".jpg","фото")</f>
        <v>фото</v>
      </c>
      <c r="H1038" s="388"/>
      <c r="I1038" s="421" t="s">
        <v>5475</v>
      </c>
      <c r="J1038" s="235" t="s">
        <v>2363</v>
      </c>
      <c r="K1038" s="399" t="s">
        <v>1075</v>
      </c>
      <c r="L1038" s="390" t="n">
        <v>5</v>
      </c>
      <c r="M1038" s="370" t="n">
        <v>228.8</v>
      </c>
      <c r="N1038" s="392"/>
      <c r="O1038" s="372" t="n">
        <f aca="false">IF(ISERROR(N1038*M1038),0,N1038*M1038)</f>
        <v>0</v>
      </c>
      <c r="P1038" s="393" t="n">
        <v>4607109970584</v>
      </c>
      <c r="Q1038" s="235"/>
      <c r="R1038" s="375" t="n">
        <f aca="false">ROUND(M1038/L1038,2)</f>
        <v>45.76</v>
      </c>
      <c r="S1038" s="394" t="s">
        <v>5473</v>
      </c>
      <c r="T1038" s="395" t="s">
        <v>4793</v>
      </c>
    </row>
    <row r="1039" customFormat="false" ht="51" hidden="false" customHeight="false" outlineLevel="0" collapsed="false">
      <c r="A1039" s="345" t="n">
        <v>1021</v>
      </c>
      <c r="B1039" s="396" t="n">
        <v>904</v>
      </c>
      <c r="C1039" s="383" t="s">
        <v>5476</v>
      </c>
      <c r="D1039" s="384"/>
      <c r="E1039" s="385" t="s">
        <v>4836</v>
      </c>
      <c r="F1039" s="386" t="s">
        <v>5477</v>
      </c>
      <c r="G1039" s="387" t="str">
        <f aca="false">HYPERLINK("http://www.gardenbulbs.ru/images/summer_CL/thumbnails/"&amp;C1039&amp;".jpg","фото")</f>
        <v>фото</v>
      </c>
      <c r="H1039" s="388"/>
      <c r="I1039" s="398" t="s">
        <v>5478</v>
      </c>
      <c r="J1039" s="235" t="s">
        <v>2478</v>
      </c>
      <c r="K1039" s="399" t="s">
        <v>139</v>
      </c>
      <c r="L1039" s="390" t="n">
        <v>7</v>
      </c>
      <c r="M1039" s="391" t="n">
        <v>280.2</v>
      </c>
      <c r="N1039" s="392"/>
      <c r="O1039" s="372" t="n">
        <f aca="false">IF(ISERROR(N1039*M1039),0,N1039*M1039)</f>
        <v>0</v>
      </c>
      <c r="P1039" s="393" t="n">
        <v>4607109970591</v>
      </c>
      <c r="Q1039" s="367"/>
      <c r="R1039" s="375" t="n">
        <f aca="false">ROUND(M1039/L1039,2)</f>
        <v>40.03</v>
      </c>
      <c r="S1039" s="394" t="s">
        <v>5476</v>
      </c>
      <c r="T1039" s="395" t="s">
        <v>4793</v>
      </c>
    </row>
    <row r="1040" customFormat="false" ht="38.25" hidden="false" customHeight="false" outlineLevel="0" collapsed="false">
      <c r="A1040" s="345" t="n">
        <v>1022</v>
      </c>
      <c r="B1040" s="396" t="n">
        <v>2025</v>
      </c>
      <c r="C1040" s="383" t="s">
        <v>5479</v>
      </c>
      <c r="D1040" s="384"/>
      <c r="E1040" s="385" t="s">
        <v>4836</v>
      </c>
      <c r="F1040" s="397" t="s">
        <v>5480</v>
      </c>
      <c r="G1040" s="387" t="str">
        <f aca="false">HYPERLINK("http://www.gardenbulbs.ru/images/summer_CL/thumbnails/"&amp;C1040&amp;".jpg","фото")</f>
        <v>фото</v>
      </c>
      <c r="H1040" s="388"/>
      <c r="I1040" s="398" t="s">
        <v>5481</v>
      </c>
      <c r="J1040" s="235" t="s">
        <v>2363</v>
      </c>
      <c r="K1040" s="399" t="s">
        <v>247</v>
      </c>
      <c r="L1040" s="390" t="n">
        <v>10</v>
      </c>
      <c r="M1040" s="391" t="n">
        <v>239.3</v>
      </c>
      <c r="N1040" s="392"/>
      <c r="O1040" s="372" t="n">
        <f aca="false">IF(ISERROR(N1040*M1040),0,N1040*M1040)</f>
        <v>0</v>
      </c>
      <c r="P1040" s="393" t="n">
        <v>4607109985250</v>
      </c>
      <c r="Q1040" s="235"/>
      <c r="R1040" s="375" t="n">
        <f aca="false">ROUND(M1040/L1040,2)</f>
        <v>23.93</v>
      </c>
      <c r="S1040" s="394" t="s">
        <v>5479</v>
      </c>
      <c r="T1040" s="395" t="s">
        <v>4793</v>
      </c>
    </row>
    <row r="1041" customFormat="false" ht="15.75" hidden="false" customHeight="false" outlineLevel="0" collapsed="false">
      <c r="A1041" s="345" t="n">
        <v>1023</v>
      </c>
      <c r="B1041" s="396" t="n">
        <v>2382</v>
      </c>
      <c r="C1041" s="383" t="s">
        <v>5482</v>
      </c>
      <c r="D1041" s="384"/>
      <c r="E1041" s="385" t="s">
        <v>4836</v>
      </c>
      <c r="F1041" s="512" t="s">
        <v>5483</v>
      </c>
      <c r="G1041" s="387" t="str">
        <f aca="false">HYPERLINK("http://www.gardenbulbs.ru/images/summer_CL/thumbnails/"&amp;C1041&amp;".jpg","фото")</f>
        <v>фото</v>
      </c>
      <c r="H1041" s="388"/>
      <c r="I1041" s="398" t="s">
        <v>5484</v>
      </c>
      <c r="J1041" s="235" t="s">
        <v>2478</v>
      </c>
      <c r="K1041" s="399" t="s">
        <v>139</v>
      </c>
      <c r="L1041" s="390" t="n">
        <v>10</v>
      </c>
      <c r="M1041" s="391" t="n">
        <v>239.3</v>
      </c>
      <c r="N1041" s="392"/>
      <c r="O1041" s="372" t="n">
        <f aca="false">IF(ISERROR(N1041*M1041),0,N1041*M1041)</f>
        <v>0</v>
      </c>
      <c r="P1041" s="393" t="n">
        <v>4607109967461</v>
      </c>
      <c r="Q1041" s="367"/>
      <c r="R1041" s="375" t="n">
        <f aca="false">ROUND(M1041/L1041,2)</f>
        <v>23.93</v>
      </c>
      <c r="S1041" s="394" t="s">
        <v>5482</v>
      </c>
      <c r="T1041" s="395" t="s">
        <v>4793</v>
      </c>
    </row>
    <row r="1042" customFormat="false" ht="25.5" hidden="false" customHeight="false" outlineLevel="0" collapsed="false">
      <c r="A1042" s="345" t="n">
        <v>1024</v>
      </c>
      <c r="B1042" s="396" t="n">
        <v>2899</v>
      </c>
      <c r="C1042" s="383" t="s">
        <v>5485</v>
      </c>
      <c r="D1042" s="384"/>
      <c r="E1042" s="385" t="s">
        <v>4836</v>
      </c>
      <c r="F1042" s="386" t="s">
        <v>5486</v>
      </c>
      <c r="G1042" s="387" t="str">
        <f aca="false">HYPERLINK("http://www.gardenbulbs.ru/images/summer_CL/thumbnails/"&amp;C1042&amp;".jpg","фото")</f>
        <v>фото</v>
      </c>
      <c r="H1042" s="388"/>
      <c r="I1042" s="398" t="s">
        <v>5487</v>
      </c>
      <c r="J1042" s="235" t="s">
        <v>2426</v>
      </c>
      <c r="K1042" s="399" t="s">
        <v>247</v>
      </c>
      <c r="L1042" s="390" t="n">
        <v>10</v>
      </c>
      <c r="M1042" s="391" t="n">
        <v>207.9</v>
      </c>
      <c r="N1042" s="392"/>
      <c r="O1042" s="372" t="n">
        <f aca="false">IF(ISERROR(N1042*M1042),0,N1042*M1042)</f>
        <v>0</v>
      </c>
      <c r="P1042" s="393" t="n">
        <v>4607109978832</v>
      </c>
      <c r="Q1042" s="235"/>
      <c r="R1042" s="375" t="n">
        <f aca="false">ROUND(M1042/L1042,2)</f>
        <v>20.79</v>
      </c>
      <c r="S1042" s="394" t="s">
        <v>5485</v>
      </c>
      <c r="T1042" s="395" t="s">
        <v>4793</v>
      </c>
    </row>
    <row r="1043" customFormat="false" ht="15.75" hidden="false" customHeight="false" outlineLevel="0" collapsed="false">
      <c r="A1043" s="345" t="n">
        <v>1025</v>
      </c>
      <c r="B1043" s="396" t="n">
        <v>869</v>
      </c>
      <c r="C1043" s="383" t="s">
        <v>5488</v>
      </c>
      <c r="D1043" s="384"/>
      <c r="E1043" s="385" t="s">
        <v>4836</v>
      </c>
      <c r="F1043" s="512" t="s">
        <v>5489</v>
      </c>
      <c r="G1043" s="387" t="str">
        <f aca="false">HYPERLINK("http://www.gardenbulbs.ru/images/summer_CL/thumbnails/"&amp;C1043&amp;".jpg","фото")</f>
        <v>фото</v>
      </c>
      <c r="H1043" s="388"/>
      <c r="I1043" s="398" t="s">
        <v>5490</v>
      </c>
      <c r="J1043" s="235" t="s">
        <v>2589</v>
      </c>
      <c r="K1043" s="399" t="s">
        <v>139</v>
      </c>
      <c r="L1043" s="390" t="n">
        <v>7</v>
      </c>
      <c r="M1043" s="391" t="n">
        <v>280.2</v>
      </c>
      <c r="N1043" s="392"/>
      <c r="O1043" s="372" t="n">
        <f aca="false">IF(ISERROR(N1043*M1043),0,N1043*M1043)</f>
        <v>0</v>
      </c>
      <c r="P1043" s="393" t="n">
        <v>4607109970607</v>
      </c>
      <c r="Q1043" s="235"/>
      <c r="R1043" s="375" t="n">
        <f aca="false">ROUND(M1043/L1043,2)</f>
        <v>40.03</v>
      </c>
      <c r="S1043" s="394" t="s">
        <v>5488</v>
      </c>
      <c r="T1043" s="395" t="s">
        <v>4793</v>
      </c>
    </row>
    <row r="1044" customFormat="false" ht="25.5" hidden="false" customHeight="false" outlineLevel="0" collapsed="false">
      <c r="A1044" s="345" t="n">
        <v>1026</v>
      </c>
      <c r="B1044" s="396" t="n">
        <v>7501</v>
      </c>
      <c r="C1044" s="383" t="s">
        <v>5491</v>
      </c>
      <c r="D1044" s="384"/>
      <c r="E1044" s="385" t="s">
        <v>4836</v>
      </c>
      <c r="F1044" s="512" t="s">
        <v>5492</v>
      </c>
      <c r="G1044" s="387" t="str">
        <f aca="false">HYPERLINK("http://www.gardenbulbs.ru/images/summer_CL/thumbnails/"&amp;C1044&amp;".jpg","фото")</f>
        <v>фото</v>
      </c>
      <c r="H1044" s="388"/>
      <c r="I1044" s="398" t="s">
        <v>5493</v>
      </c>
      <c r="J1044" s="235" t="s">
        <v>2656</v>
      </c>
      <c r="K1044" s="399" t="s">
        <v>139</v>
      </c>
      <c r="L1044" s="390" t="n">
        <v>5</v>
      </c>
      <c r="M1044" s="391" t="n">
        <v>265.5</v>
      </c>
      <c r="N1044" s="392"/>
      <c r="O1044" s="372" t="n">
        <f aca="false">IF(ISERROR(N1044*M1044),0,N1044*M1044)</f>
        <v>0</v>
      </c>
      <c r="P1044" s="393" t="n">
        <v>4607109938621</v>
      </c>
      <c r="Q1044" s="235"/>
      <c r="R1044" s="375" t="n">
        <f aca="false">ROUND(M1044/L1044,2)</f>
        <v>53.1</v>
      </c>
      <c r="S1044" s="394" t="s">
        <v>5491</v>
      </c>
      <c r="T1044" s="395" t="s">
        <v>4793</v>
      </c>
    </row>
    <row r="1045" customFormat="false" ht="38.25" hidden="false" customHeight="false" outlineLevel="0" collapsed="false">
      <c r="A1045" s="345" t="n">
        <v>1027</v>
      </c>
      <c r="B1045" s="396" t="n">
        <v>2364</v>
      </c>
      <c r="C1045" s="383" t="s">
        <v>5494</v>
      </c>
      <c r="D1045" s="384"/>
      <c r="E1045" s="385" t="s">
        <v>4836</v>
      </c>
      <c r="F1045" s="386" t="s">
        <v>5495</v>
      </c>
      <c r="G1045" s="387" t="str">
        <f aca="false">HYPERLINK("http://www.gardenbulbs.ru/images/summer_CL/thumbnails/"&amp;C1045&amp;".jpg","фото")</f>
        <v>фото</v>
      </c>
      <c r="H1045" s="388"/>
      <c r="I1045" s="398" t="s">
        <v>5496</v>
      </c>
      <c r="J1045" s="235" t="s">
        <v>2491</v>
      </c>
      <c r="K1045" s="399" t="s">
        <v>139</v>
      </c>
      <c r="L1045" s="390" t="n">
        <v>7</v>
      </c>
      <c r="M1045" s="391" t="n">
        <v>243.5</v>
      </c>
      <c r="N1045" s="392"/>
      <c r="O1045" s="372" t="n">
        <f aca="false">IF(ISERROR(N1045*M1045),0,N1045*M1045)</f>
        <v>0</v>
      </c>
      <c r="P1045" s="393" t="n">
        <v>4607109967485</v>
      </c>
      <c r="Q1045" s="235"/>
      <c r="R1045" s="375" t="n">
        <f aca="false">ROUND(M1045/L1045,2)</f>
        <v>34.79</v>
      </c>
      <c r="S1045" s="394" t="s">
        <v>5494</v>
      </c>
      <c r="T1045" s="395" t="s">
        <v>4793</v>
      </c>
    </row>
    <row r="1046" customFormat="false" ht="25.5" hidden="false" customHeight="false" outlineLevel="0" collapsed="false">
      <c r="A1046" s="345" t="n">
        <v>1028</v>
      </c>
      <c r="B1046" s="396" t="n">
        <v>54</v>
      </c>
      <c r="C1046" s="383" t="s">
        <v>5497</v>
      </c>
      <c r="D1046" s="384"/>
      <c r="E1046" s="385" t="s">
        <v>4836</v>
      </c>
      <c r="F1046" s="386" t="s">
        <v>5498</v>
      </c>
      <c r="G1046" s="387" t="str">
        <f aca="false">HYPERLINK("http://www.gardenbulbs.ru/images/summer_CL/thumbnails/"&amp;C1046&amp;".jpg","фото")</f>
        <v>фото</v>
      </c>
      <c r="H1046" s="388"/>
      <c r="I1046" s="398" t="s">
        <v>5499</v>
      </c>
      <c r="J1046" s="235" t="s">
        <v>2426</v>
      </c>
      <c r="K1046" s="399" t="s">
        <v>139</v>
      </c>
      <c r="L1046" s="390" t="n">
        <v>10</v>
      </c>
      <c r="M1046" s="391" t="n">
        <v>291.7</v>
      </c>
      <c r="N1046" s="392"/>
      <c r="O1046" s="372" t="n">
        <f aca="false">IF(ISERROR(N1046*M1046),0,N1046*M1046)</f>
        <v>0</v>
      </c>
      <c r="P1046" s="393" t="n">
        <v>4607109978771</v>
      </c>
      <c r="Q1046" s="235"/>
      <c r="R1046" s="375" t="n">
        <f aca="false">ROUND(M1046/L1046,2)</f>
        <v>29.17</v>
      </c>
      <c r="S1046" s="394" t="s">
        <v>5497</v>
      </c>
      <c r="T1046" s="395" t="s">
        <v>4793</v>
      </c>
    </row>
    <row r="1047" customFormat="false" ht="15.75" hidden="false" customHeight="false" outlineLevel="0" collapsed="false">
      <c r="A1047" s="345" t="n">
        <v>1029</v>
      </c>
      <c r="B1047" s="396" t="n">
        <v>3233</v>
      </c>
      <c r="C1047" s="383" t="s">
        <v>5500</v>
      </c>
      <c r="D1047" s="384"/>
      <c r="E1047" s="385" t="s">
        <v>4836</v>
      </c>
      <c r="F1047" s="512" t="s">
        <v>5501</v>
      </c>
      <c r="G1047" s="387" t="str">
        <f aca="false">HYPERLINK("http://www.gardenbulbs.ru/images/summer_CL/thumbnails/"&amp;C1047&amp;".jpg","фото")</f>
        <v>фото</v>
      </c>
      <c r="H1047" s="388"/>
      <c r="I1047" s="398" t="s">
        <v>5502</v>
      </c>
      <c r="J1047" s="235" t="s">
        <v>2478</v>
      </c>
      <c r="K1047" s="399" t="s">
        <v>139</v>
      </c>
      <c r="L1047" s="390" t="n">
        <v>10</v>
      </c>
      <c r="M1047" s="496" t="n">
        <v>197.4</v>
      </c>
      <c r="N1047" s="392"/>
      <c r="O1047" s="372" t="n">
        <f aca="false">IF(ISERROR(N1047*M1047),0,N1047*M1047)</f>
        <v>0</v>
      </c>
      <c r="P1047" s="393" t="n">
        <v>4607109970621</v>
      </c>
      <c r="Q1047" s="235"/>
      <c r="R1047" s="375" t="n">
        <f aca="false">ROUND(M1047/L1047,2)</f>
        <v>19.74</v>
      </c>
      <c r="S1047" s="394" t="s">
        <v>5500</v>
      </c>
      <c r="T1047" s="395" t="s">
        <v>4793</v>
      </c>
    </row>
    <row r="1048" customFormat="false" ht="15.75" hidden="false" customHeight="false" outlineLevel="0" collapsed="false">
      <c r="A1048" s="345" t="n">
        <v>1030</v>
      </c>
      <c r="B1048" s="396" t="n">
        <v>3234</v>
      </c>
      <c r="C1048" s="383" t="s">
        <v>5503</v>
      </c>
      <c r="D1048" s="384"/>
      <c r="E1048" s="385" t="s">
        <v>4836</v>
      </c>
      <c r="F1048" s="386" t="s">
        <v>3865</v>
      </c>
      <c r="G1048" s="387" t="str">
        <f aca="false">HYPERLINK("http://www.gardenbulbs.ru/images/summer_CL/thumbnails/"&amp;C1048&amp;".jpg","фото")</f>
        <v>фото</v>
      </c>
      <c r="H1048" s="388"/>
      <c r="I1048" s="398" t="s">
        <v>5504</v>
      </c>
      <c r="J1048" s="235" t="s">
        <v>2478</v>
      </c>
      <c r="K1048" s="399" t="s">
        <v>139</v>
      </c>
      <c r="L1048" s="390" t="n">
        <v>10</v>
      </c>
      <c r="M1048" s="496" t="n">
        <v>260.3</v>
      </c>
      <c r="N1048" s="392"/>
      <c r="O1048" s="372" t="n">
        <f aca="false">IF(ISERROR(N1048*M1048),0,N1048*M1048)</f>
        <v>0</v>
      </c>
      <c r="P1048" s="393" t="n">
        <v>4607109970638</v>
      </c>
      <c r="Q1048" s="235"/>
      <c r="R1048" s="375" t="n">
        <f aca="false">ROUND(M1048/L1048,2)</f>
        <v>26.03</v>
      </c>
      <c r="S1048" s="394" t="s">
        <v>5503</v>
      </c>
      <c r="T1048" s="395" t="s">
        <v>4793</v>
      </c>
    </row>
    <row r="1049" customFormat="false" ht="15.75" hidden="false" customHeight="false" outlineLevel="0" collapsed="false">
      <c r="A1049" s="345" t="n">
        <v>1031</v>
      </c>
      <c r="B1049" s="431" t="n">
        <v>2384</v>
      </c>
      <c r="C1049" s="432" t="s">
        <v>5505</v>
      </c>
      <c r="D1049" s="433"/>
      <c r="E1049" s="434" t="s">
        <v>4836</v>
      </c>
      <c r="F1049" s="435" t="s">
        <v>5506</v>
      </c>
      <c r="G1049" s="436" t="str">
        <f aca="false">HYPERLINK("http://www.gardenbulbs.ru/images/summer_CL/thumbnails/"&amp;C1049&amp;".jpg","фото")</f>
        <v>фото</v>
      </c>
      <c r="H1049" s="437"/>
      <c r="I1049" s="462" t="s">
        <v>5507</v>
      </c>
      <c r="J1049" s="439" t="s">
        <v>2656</v>
      </c>
      <c r="K1049" s="517" t="s">
        <v>139</v>
      </c>
      <c r="L1049" s="441" t="n">
        <v>5</v>
      </c>
      <c r="M1049" s="501" t="n">
        <v>228.8</v>
      </c>
      <c r="N1049" s="442"/>
      <c r="O1049" s="372" t="n">
        <f aca="false">IF(ISERROR(N1049*M1049),0,N1049*M1049)</f>
        <v>0</v>
      </c>
      <c r="P1049" s="443" t="n">
        <v>4607109967492</v>
      </c>
      <c r="Q1049" s="439"/>
      <c r="R1049" s="375" t="n">
        <f aca="false">ROUND(M1049/L1049,2)</f>
        <v>45.76</v>
      </c>
      <c r="S1049" s="444" t="s">
        <v>5505</v>
      </c>
      <c r="T1049" s="445" t="s">
        <v>4793</v>
      </c>
    </row>
    <row r="1050" customFormat="false" ht="18.75" hidden="false" customHeight="false" outlineLevel="0" collapsed="false">
      <c r="A1050" s="345" t="n">
        <v>1032</v>
      </c>
      <c r="B1050" s="505"/>
      <c r="C1050" s="346"/>
      <c r="D1050" s="346"/>
      <c r="E1050" s="506" t="s">
        <v>5508</v>
      </c>
      <c r="F1050" s="519"/>
      <c r="G1050" s="519"/>
      <c r="H1050" s="519"/>
      <c r="I1050" s="519"/>
      <c r="J1050" s="519"/>
      <c r="K1050" s="519"/>
      <c r="L1050" s="519"/>
      <c r="M1050" s="519"/>
      <c r="N1050" s="519"/>
      <c r="O1050" s="519"/>
      <c r="P1050" s="519"/>
      <c r="Q1050" s="519"/>
      <c r="R1050" s="519"/>
      <c r="S1050" s="519"/>
      <c r="T1050" s="275"/>
    </row>
    <row r="1051" customFormat="false" ht="18" hidden="false" customHeight="true" outlineLevel="0" collapsed="false">
      <c r="A1051" s="345" t="n">
        <v>1033</v>
      </c>
      <c r="B1051" s="508"/>
      <c r="C1051" s="509"/>
      <c r="D1051" s="509"/>
      <c r="E1051" s="448" t="s">
        <v>5509</v>
      </c>
      <c r="F1051" s="469"/>
      <c r="G1051" s="469"/>
      <c r="H1051" s="469"/>
      <c r="I1051" s="469"/>
      <c r="J1051" s="469"/>
      <c r="K1051" s="469"/>
      <c r="L1051" s="469"/>
      <c r="M1051" s="495"/>
      <c r="N1051" s="469"/>
      <c r="O1051" s="469"/>
      <c r="P1051" s="469"/>
      <c r="Q1051" s="469"/>
      <c r="R1051" s="469"/>
      <c r="S1051" s="469"/>
      <c r="T1051" s="470"/>
    </row>
    <row r="1052" customFormat="false" ht="25.5" hidden="false" customHeight="false" outlineLevel="0" collapsed="false">
      <c r="A1052" s="345" t="n">
        <v>1034</v>
      </c>
      <c r="B1052" s="359" t="n">
        <v>856</v>
      </c>
      <c r="C1052" s="360" t="s">
        <v>5510</v>
      </c>
      <c r="D1052" s="361"/>
      <c r="E1052" s="452" t="s">
        <v>5511</v>
      </c>
      <c r="F1052" s="379" t="s">
        <v>5512</v>
      </c>
      <c r="G1052" s="380" t="str">
        <f aca="false">HYPERLINK("http://www.gardenbulbs.ru/images/summer_CL/thumbnails/"&amp;C1052&amp;".jpg","фото")</f>
        <v>фото</v>
      </c>
      <c r="H1052" s="453"/>
      <c r="I1052" s="454" t="s">
        <v>5513</v>
      </c>
      <c r="J1052" s="374" t="s">
        <v>5514</v>
      </c>
      <c r="K1052" s="511" t="s">
        <v>4913</v>
      </c>
      <c r="L1052" s="456" t="n">
        <v>10</v>
      </c>
      <c r="M1052" s="391" t="n">
        <v>106.3</v>
      </c>
      <c r="N1052" s="371"/>
      <c r="O1052" s="372" t="n">
        <f aca="false">IF(ISERROR(N1052*M1052),0,N1052*M1052)</f>
        <v>0</v>
      </c>
      <c r="P1052" s="373" t="n">
        <v>4607109970799</v>
      </c>
      <c r="Q1052" s="374"/>
      <c r="R1052" s="375" t="n">
        <f aca="false">ROUND(M1052/L1052,2)</f>
        <v>10.63</v>
      </c>
      <c r="S1052" s="376" t="s">
        <v>5510</v>
      </c>
      <c r="T1052" s="377" t="s">
        <v>5515</v>
      </c>
    </row>
    <row r="1053" customFormat="false" ht="22.5" hidden="false" customHeight="false" outlineLevel="0" collapsed="false">
      <c r="A1053" s="345" t="n">
        <v>1035</v>
      </c>
      <c r="B1053" s="396" t="n">
        <v>56</v>
      </c>
      <c r="C1053" s="383" t="s">
        <v>5516</v>
      </c>
      <c r="D1053" s="384"/>
      <c r="E1053" s="385" t="s">
        <v>5511</v>
      </c>
      <c r="F1053" s="386" t="s">
        <v>5517</v>
      </c>
      <c r="G1053" s="387" t="str">
        <f aca="false">HYPERLINK("http://www.gardenbulbs.ru/images/summer_CL/thumbnails/"&amp;C1053&amp;".jpg","фото")</f>
        <v>фото</v>
      </c>
      <c r="H1053" s="388"/>
      <c r="I1053" s="398" t="s">
        <v>3471</v>
      </c>
      <c r="J1053" s="235" t="s">
        <v>5514</v>
      </c>
      <c r="K1053" s="399" t="s">
        <v>4913</v>
      </c>
      <c r="L1053" s="390" t="n">
        <v>10</v>
      </c>
      <c r="M1053" s="391" t="n">
        <v>106.3</v>
      </c>
      <c r="N1053" s="392"/>
      <c r="O1053" s="372" t="n">
        <f aca="false">IF(ISERROR(N1053*M1053),0,N1053*M1053)</f>
        <v>0</v>
      </c>
      <c r="P1053" s="393" t="n">
        <v>4607109978542</v>
      </c>
      <c r="Q1053" s="235"/>
      <c r="R1053" s="375" t="n">
        <f aca="false">ROUND(M1053/L1053,2)</f>
        <v>10.63</v>
      </c>
      <c r="S1053" s="394" t="s">
        <v>5516</v>
      </c>
      <c r="T1053" s="395" t="s">
        <v>5515</v>
      </c>
    </row>
    <row r="1054" customFormat="false" ht="22.5" hidden="false" customHeight="false" outlineLevel="0" collapsed="false">
      <c r="A1054" s="345" t="n">
        <v>1036</v>
      </c>
      <c r="B1054" s="396" t="n">
        <v>984</v>
      </c>
      <c r="C1054" s="383" t="s">
        <v>5518</v>
      </c>
      <c r="D1054" s="384"/>
      <c r="E1054" s="385" t="s">
        <v>5511</v>
      </c>
      <c r="F1054" s="386" t="s">
        <v>5519</v>
      </c>
      <c r="G1054" s="387" t="str">
        <f aca="false">HYPERLINK("http://www.gardenbulbs.ru/images/summer_CL/thumbnails/"&amp;C1054&amp;".jpg","фото")</f>
        <v>фото</v>
      </c>
      <c r="H1054" s="388"/>
      <c r="I1054" s="398" t="s">
        <v>5520</v>
      </c>
      <c r="J1054" s="235" t="s">
        <v>5514</v>
      </c>
      <c r="K1054" s="399" t="s">
        <v>4913</v>
      </c>
      <c r="L1054" s="390" t="n">
        <v>10</v>
      </c>
      <c r="M1054" s="391" t="n">
        <v>106.3</v>
      </c>
      <c r="N1054" s="392"/>
      <c r="O1054" s="372" t="n">
        <f aca="false">IF(ISERROR(N1054*M1054),0,N1054*M1054)</f>
        <v>0</v>
      </c>
      <c r="P1054" s="393" t="n">
        <v>4607109970805</v>
      </c>
      <c r="Q1054" s="235"/>
      <c r="R1054" s="375" t="n">
        <f aca="false">ROUND(M1054/L1054,2)</f>
        <v>10.63</v>
      </c>
      <c r="S1054" s="394" t="s">
        <v>5521</v>
      </c>
      <c r="T1054" s="395" t="s">
        <v>5515</v>
      </c>
    </row>
    <row r="1055" customFormat="false" ht="53.25" hidden="false" customHeight="true" outlineLevel="0" collapsed="false">
      <c r="A1055" s="345" t="n">
        <v>1037</v>
      </c>
      <c r="B1055" s="396" t="n">
        <v>2548</v>
      </c>
      <c r="C1055" s="383" t="s">
        <v>5522</v>
      </c>
      <c r="D1055" s="384"/>
      <c r="E1055" s="401" t="s">
        <v>5511</v>
      </c>
      <c r="F1055" s="386" t="s">
        <v>5523</v>
      </c>
      <c r="G1055" s="387" t="str">
        <f aca="false">HYPERLINK("http://www.gardenbulbs.ru/images/summer_CL/thumbnails/"&amp;C1055&amp;".jpg","фото")</f>
        <v>фото</v>
      </c>
      <c r="H1055" s="388"/>
      <c r="I1055" s="422" t="s">
        <v>5524</v>
      </c>
      <c r="J1055" s="235" t="s">
        <v>5514</v>
      </c>
      <c r="K1055" s="408" t="s">
        <v>4913</v>
      </c>
      <c r="L1055" s="390" t="n">
        <v>10</v>
      </c>
      <c r="M1055" s="391" t="n">
        <v>106.3</v>
      </c>
      <c r="N1055" s="392"/>
      <c r="O1055" s="372" t="n">
        <f aca="false">IF(ISERROR(N1055*M1055),0,N1055*M1055)</f>
        <v>0</v>
      </c>
      <c r="P1055" s="393" t="n">
        <v>4607109970812</v>
      </c>
      <c r="Q1055" s="235"/>
      <c r="R1055" s="375" t="n">
        <f aca="false">ROUND(M1055/L1055,2)</f>
        <v>10.63</v>
      </c>
      <c r="S1055" s="394" t="s">
        <v>5525</v>
      </c>
      <c r="T1055" s="395" t="s">
        <v>5515</v>
      </c>
    </row>
    <row r="1056" customFormat="false" ht="22.5" hidden="false" customHeight="false" outlineLevel="0" collapsed="false">
      <c r="A1056" s="345" t="n">
        <v>1038</v>
      </c>
      <c r="B1056" s="396" t="n">
        <v>7428</v>
      </c>
      <c r="C1056" s="383" t="s">
        <v>5526</v>
      </c>
      <c r="D1056" s="384"/>
      <c r="E1056" s="385" t="s">
        <v>5511</v>
      </c>
      <c r="F1056" s="386" t="s">
        <v>5527</v>
      </c>
      <c r="G1056" s="387" t="str">
        <f aca="false">HYPERLINK("http://www.gardenbulbs.ru/images/summer_CL/thumbnails/"&amp;C1056&amp;".jpg","фото")</f>
        <v>фото</v>
      </c>
      <c r="H1056" s="388"/>
      <c r="I1056" s="398" t="s">
        <v>5528</v>
      </c>
      <c r="J1056" s="235" t="s">
        <v>5514</v>
      </c>
      <c r="K1056" s="399" t="s">
        <v>4913</v>
      </c>
      <c r="L1056" s="390" t="n">
        <v>10</v>
      </c>
      <c r="M1056" s="391" t="n">
        <v>102.2</v>
      </c>
      <c r="N1056" s="392"/>
      <c r="O1056" s="372" t="n">
        <f aca="false">IF(ISERROR(N1056*M1056),0,N1056*M1056)</f>
        <v>0</v>
      </c>
      <c r="P1056" s="393" t="n">
        <v>4607109939352</v>
      </c>
      <c r="Q1056" s="235"/>
      <c r="R1056" s="375" t="n">
        <f aca="false">ROUND(M1056/L1056,2)</f>
        <v>10.22</v>
      </c>
      <c r="S1056" s="394" t="s">
        <v>5526</v>
      </c>
      <c r="T1056" s="395" t="s">
        <v>5515</v>
      </c>
    </row>
    <row r="1057" customFormat="false" ht="22.5" hidden="false" customHeight="false" outlineLevel="0" collapsed="false">
      <c r="A1057" s="345" t="n">
        <v>1039</v>
      </c>
      <c r="B1057" s="396" t="n">
        <v>57</v>
      </c>
      <c r="C1057" s="383" t="s">
        <v>5529</v>
      </c>
      <c r="D1057" s="384"/>
      <c r="E1057" s="385" t="s">
        <v>5511</v>
      </c>
      <c r="F1057" s="386" t="s">
        <v>5530</v>
      </c>
      <c r="G1057" s="387" t="str">
        <f aca="false">HYPERLINK("http://www.gardenbulbs.ru/images/summer_CL/thumbnails/"&amp;C1057&amp;".jpg","фото")</f>
        <v>фото</v>
      </c>
      <c r="H1057" s="388"/>
      <c r="I1057" s="398" t="s">
        <v>2813</v>
      </c>
      <c r="J1057" s="235" t="s">
        <v>5514</v>
      </c>
      <c r="K1057" s="399" t="s">
        <v>4913</v>
      </c>
      <c r="L1057" s="390" t="n">
        <v>10</v>
      </c>
      <c r="M1057" s="391" t="n">
        <v>106.3</v>
      </c>
      <c r="N1057" s="392"/>
      <c r="O1057" s="372" t="n">
        <f aca="false">IF(ISERROR(N1057*M1057),0,N1057*M1057)</f>
        <v>0</v>
      </c>
      <c r="P1057" s="393" t="n">
        <v>4607109978559</v>
      </c>
      <c r="Q1057" s="235"/>
      <c r="R1057" s="375" t="n">
        <f aca="false">ROUND(M1057/L1057,2)</f>
        <v>10.63</v>
      </c>
      <c r="S1057" s="394" t="s">
        <v>5529</v>
      </c>
      <c r="T1057" s="395" t="s">
        <v>5515</v>
      </c>
    </row>
    <row r="1058" customFormat="false" ht="22.5" hidden="false" customHeight="false" outlineLevel="0" collapsed="false">
      <c r="A1058" s="345" t="n">
        <v>1040</v>
      </c>
      <c r="B1058" s="396" t="n">
        <v>1275</v>
      </c>
      <c r="C1058" s="383" t="s">
        <v>5531</v>
      </c>
      <c r="D1058" s="384"/>
      <c r="E1058" s="385" t="s">
        <v>5511</v>
      </c>
      <c r="F1058" s="386" t="s">
        <v>5532</v>
      </c>
      <c r="G1058" s="387" t="str">
        <f aca="false">HYPERLINK("http://www.gardenbulbs.ru/images/summer_CL/thumbnails/"&amp;C1058&amp;".jpg","фото")</f>
        <v>фото</v>
      </c>
      <c r="H1058" s="388"/>
      <c r="I1058" s="398" t="s">
        <v>5533</v>
      </c>
      <c r="J1058" s="235" t="s">
        <v>5514</v>
      </c>
      <c r="K1058" s="399" t="s">
        <v>5534</v>
      </c>
      <c r="L1058" s="390" t="n">
        <v>10</v>
      </c>
      <c r="M1058" s="391" t="n">
        <v>181.8</v>
      </c>
      <c r="N1058" s="392"/>
      <c r="O1058" s="372" t="n">
        <f aca="false">IF(ISERROR(N1058*M1058),0,N1058*M1058)</f>
        <v>0</v>
      </c>
      <c r="P1058" s="393" t="n">
        <v>4607109984949</v>
      </c>
      <c r="Q1058" s="235"/>
      <c r="R1058" s="375" t="n">
        <f aca="false">ROUND(M1058/L1058,2)</f>
        <v>18.18</v>
      </c>
      <c r="S1058" s="394" t="s">
        <v>5531</v>
      </c>
      <c r="T1058" s="395" t="s">
        <v>5515</v>
      </c>
    </row>
    <row r="1059" customFormat="false" ht="22.5" hidden="false" customHeight="false" outlineLevel="0" collapsed="false">
      <c r="A1059" s="345" t="n">
        <v>1041</v>
      </c>
      <c r="B1059" s="396" t="n">
        <v>987</v>
      </c>
      <c r="C1059" s="383" t="s">
        <v>5535</v>
      </c>
      <c r="D1059" s="384"/>
      <c r="E1059" s="385" t="s">
        <v>5511</v>
      </c>
      <c r="F1059" s="386" t="s">
        <v>5536</v>
      </c>
      <c r="G1059" s="387" t="str">
        <f aca="false">HYPERLINK("http://www.gardenbulbs.ru/images/summer_CL/thumbnails/"&amp;C1059&amp;".jpg","фото")</f>
        <v>фото</v>
      </c>
      <c r="H1059" s="388"/>
      <c r="I1059" s="398" t="s">
        <v>5537</v>
      </c>
      <c r="J1059" s="235" t="s">
        <v>5514</v>
      </c>
      <c r="K1059" s="399" t="s">
        <v>4913</v>
      </c>
      <c r="L1059" s="390" t="n">
        <v>10</v>
      </c>
      <c r="M1059" s="391" t="n">
        <v>114.5</v>
      </c>
      <c r="N1059" s="392"/>
      <c r="O1059" s="372" t="n">
        <f aca="false">IF(ISERROR(N1059*M1059),0,N1059*M1059)</f>
        <v>0</v>
      </c>
      <c r="P1059" s="393" t="n">
        <v>4607109970829</v>
      </c>
      <c r="Q1059" s="235"/>
      <c r="R1059" s="375" t="n">
        <f aca="false">ROUND(M1059/L1059,2)</f>
        <v>11.45</v>
      </c>
      <c r="S1059" s="394" t="s">
        <v>5535</v>
      </c>
      <c r="T1059" s="395" t="s">
        <v>5515</v>
      </c>
    </row>
    <row r="1060" customFormat="false" ht="22.5" hidden="false" customHeight="false" outlineLevel="0" collapsed="false">
      <c r="A1060" s="345" t="n">
        <v>1042</v>
      </c>
      <c r="B1060" s="396" t="n">
        <v>2549</v>
      </c>
      <c r="C1060" s="383" t="s">
        <v>5538</v>
      </c>
      <c r="D1060" s="384"/>
      <c r="E1060" s="385" t="s">
        <v>5511</v>
      </c>
      <c r="F1060" s="386" t="s">
        <v>5539</v>
      </c>
      <c r="G1060" s="387" t="str">
        <f aca="false">HYPERLINK("http://www.gardenbulbs.ru/images/summer_CL/thumbnails/"&amp;C1060&amp;".jpg","фото")</f>
        <v>фото</v>
      </c>
      <c r="H1060" s="388"/>
      <c r="I1060" s="398" t="s">
        <v>5540</v>
      </c>
      <c r="J1060" s="235" t="s">
        <v>5514</v>
      </c>
      <c r="K1060" s="399" t="s">
        <v>4913</v>
      </c>
      <c r="L1060" s="390" t="n">
        <v>10</v>
      </c>
      <c r="M1060" s="391" t="n">
        <v>106.3</v>
      </c>
      <c r="N1060" s="392"/>
      <c r="O1060" s="372" t="n">
        <f aca="false">IF(ISERROR(N1060*M1060),0,N1060*M1060)</f>
        <v>0</v>
      </c>
      <c r="P1060" s="393" t="n">
        <v>4607109970843</v>
      </c>
      <c r="Q1060" s="235"/>
      <c r="R1060" s="375" t="n">
        <f aca="false">ROUND(M1060/L1060,2)</f>
        <v>10.63</v>
      </c>
      <c r="S1060" s="394" t="s">
        <v>5538</v>
      </c>
      <c r="T1060" s="395" t="s">
        <v>5515</v>
      </c>
    </row>
    <row r="1061" customFormat="false" ht="22.5" hidden="false" customHeight="false" outlineLevel="0" collapsed="false">
      <c r="A1061" s="345" t="n">
        <v>1043</v>
      </c>
      <c r="B1061" s="396" t="n">
        <v>1390</v>
      </c>
      <c r="C1061" s="383" t="s">
        <v>5541</v>
      </c>
      <c r="D1061" s="384"/>
      <c r="E1061" s="385" t="s">
        <v>5511</v>
      </c>
      <c r="F1061" s="386" t="s">
        <v>5542</v>
      </c>
      <c r="G1061" s="387" t="str">
        <f aca="false">HYPERLINK("http://www.gardenbulbs.ru/images/summer_CL/thumbnails/"&amp;C1061&amp;".jpg","фото")</f>
        <v>фото</v>
      </c>
      <c r="H1061" s="388"/>
      <c r="I1061" s="398" t="s">
        <v>5543</v>
      </c>
      <c r="J1061" s="235" t="s">
        <v>5514</v>
      </c>
      <c r="K1061" s="399" t="s">
        <v>4913</v>
      </c>
      <c r="L1061" s="390" t="n">
        <v>10</v>
      </c>
      <c r="M1061" s="391" t="n">
        <v>106.3</v>
      </c>
      <c r="N1061" s="392"/>
      <c r="O1061" s="372" t="n">
        <f aca="false">IF(ISERROR(N1061*M1061),0,N1061*M1061)</f>
        <v>0</v>
      </c>
      <c r="P1061" s="393" t="n">
        <v>4607109972052</v>
      </c>
      <c r="Q1061" s="235"/>
      <c r="R1061" s="375" t="n">
        <f aca="false">ROUND(M1061/L1061,2)</f>
        <v>10.63</v>
      </c>
      <c r="S1061" s="394" t="s">
        <v>5541</v>
      </c>
      <c r="T1061" s="395" t="s">
        <v>5515</v>
      </c>
    </row>
    <row r="1062" customFormat="false" ht="22.5" hidden="false" customHeight="false" outlineLevel="0" collapsed="false">
      <c r="A1062" s="345" t="n">
        <v>1044</v>
      </c>
      <c r="B1062" s="396" t="n">
        <v>55</v>
      </c>
      <c r="C1062" s="383" t="s">
        <v>5544</v>
      </c>
      <c r="D1062" s="384"/>
      <c r="E1062" s="385" t="s">
        <v>5511</v>
      </c>
      <c r="F1062" s="386" t="s">
        <v>5545</v>
      </c>
      <c r="G1062" s="387" t="str">
        <f aca="false">HYPERLINK("http://www.gardenbulbs.ru/images/summer_CL/thumbnails/"&amp;C1062&amp;".jpg","фото")</f>
        <v>фото</v>
      </c>
      <c r="H1062" s="388"/>
      <c r="I1062" s="398" t="s">
        <v>5546</v>
      </c>
      <c r="J1062" s="235" t="s">
        <v>5514</v>
      </c>
      <c r="K1062" s="399" t="s">
        <v>4913</v>
      </c>
      <c r="L1062" s="390" t="n">
        <v>10</v>
      </c>
      <c r="M1062" s="370" t="n">
        <v>130.8</v>
      </c>
      <c r="N1062" s="392"/>
      <c r="O1062" s="372" t="n">
        <f aca="false">IF(ISERROR(N1062*M1062),0,N1062*M1062)</f>
        <v>0</v>
      </c>
      <c r="P1062" s="393" t="n">
        <v>4607109978535</v>
      </c>
      <c r="Q1062" s="235"/>
      <c r="R1062" s="375" t="n">
        <f aca="false">ROUND(M1062/L1062,2)</f>
        <v>13.08</v>
      </c>
      <c r="S1062" s="394" t="s">
        <v>5544</v>
      </c>
      <c r="T1062" s="395" t="s">
        <v>5515</v>
      </c>
    </row>
    <row r="1063" customFormat="false" ht="53.25" hidden="false" customHeight="true" outlineLevel="0" collapsed="false">
      <c r="A1063" s="345" t="n">
        <v>1045</v>
      </c>
      <c r="B1063" s="396" t="n">
        <v>6511</v>
      </c>
      <c r="C1063" s="383" t="s">
        <v>5547</v>
      </c>
      <c r="D1063" s="384"/>
      <c r="E1063" s="401" t="s">
        <v>5511</v>
      </c>
      <c r="F1063" s="386" t="s">
        <v>5548</v>
      </c>
      <c r="G1063" s="387" t="str">
        <f aca="false">HYPERLINK("http://www.gardenbulbs.ru/images/summer_CL/thumbnails/"&amp;C1063&amp;".jpg","фото")</f>
        <v>фото</v>
      </c>
      <c r="H1063" s="388"/>
      <c r="I1063" s="422" t="s">
        <v>5549</v>
      </c>
      <c r="J1063" s="235" t="s">
        <v>5514</v>
      </c>
      <c r="K1063" s="408" t="s">
        <v>5534</v>
      </c>
      <c r="L1063" s="390" t="n">
        <v>10</v>
      </c>
      <c r="M1063" s="391" t="n">
        <v>98.2</v>
      </c>
      <c r="N1063" s="392"/>
      <c r="O1063" s="372" t="n">
        <f aca="false">IF(ISERROR(N1063*M1063),0,N1063*M1063)</f>
        <v>0</v>
      </c>
      <c r="P1063" s="393" t="n">
        <v>4607109930601</v>
      </c>
      <c r="Q1063" s="235"/>
      <c r="R1063" s="375" t="n">
        <f aca="false">ROUND(M1063/L1063,2)</f>
        <v>9.82</v>
      </c>
      <c r="S1063" s="394" t="s">
        <v>5547</v>
      </c>
      <c r="T1063" s="395" t="s">
        <v>5515</v>
      </c>
    </row>
    <row r="1064" customFormat="false" ht="22.5" hidden="false" customHeight="false" outlineLevel="0" collapsed="false">
      <c r="A1064" s="345" t="n">
        <v>1046</v>
      </c>
      <c r="B1064" s="431" t="n">
        <v>2547</v>
      </c>
      <c r="C1064" s="432" t="s">
        <v>5550</v>
      </c>
      <c r="D1064" s="433"/>
      <c r="E1064" s="434" t="s">
        <v>5511</v>
      </c>
      <c r="F1064" s="435" t="s">
        <v>5551</v>
      </c>
      <c r="G1064" s="436" t="str">
        <f aca="false">HYPERLINK("http://www.gardenbulbs.ru/images/summer_CL/thumbnails/"&amp;C1064&amp;".jpg","фото")</f>
        <v>фото</v>
      </c>
      <c r="H1064" s="437"/>
      <c r="I1064" s="462" t="s">
        <v>378</v>
      </c>
      <c r="J1064" s="439" t="s">
        <v>5514</v>
      </c>
      <c r="K1064" s="517" t="s">
        <v>4913</v>
      </c>
      <c r="L1064" s="441" t="n">
        <v>10</v>
      </c>
      <c r="M1064" s="391" t="n">
        <v>110.4</v>
      </c>
      <c r="N1064" s="442"/>
      <c r="O1064" s="372" t="n">
        <f aca="false">IF(ISERROR(N1064*M1064),0,N1064*M1064)</f>
        <v>0</v>
      </c>
      <c r="P1064" s="443" t="n">
        <v>4607109970836</v>
      </c>
      <c r="Q1064" s="439"/>
      <c r="R1064" s="375" t="n">
        <f aca="false">ROUND(M1064/L1064,2)</f>
        <v>11.04</v>
      </c>
      <c r="S1064" s="444" t="s">
        <v>5550</v>
      </c>
      <c r="T1064" s="445" t="s">
        <v>5515</v>
      </c>
    </row>
    <row r="1065" customFormat="false" ht="18" hidden="false" customHeight="true" outlineLevel="0" collapsed="false">
      <c r="A1065" s="345" t="n">
        <v>1047</v>
      </c>
      <c r="B1065" s="508"/>
      <c r="C1065" s="509"/>
      <c r="D1065" s="509"/>
      <c r="E1065" s="448" t="s">
        <v>5552</v>
      </c>
      <c r="F1065" s="469"/>
      <c r="G1065" s="469"/>
      <c r="H1065" s="469"/>
      <c r="I1065" s="469"/>
      <c r="J1065" s="469"/>
      <c r="K1065" s="469"/>
      <c r="L1065" s="469"/>
      <c r="M1065" s="495"/>
      <c r="N1065" s="469"/>
      <c r="O1065" s="469"/>
      <c r="P1065" s="469"/>
      <c r="Q1065" s="469"/>
      <c r="R1065" s="469"/>
      <c r="S1065" s="469"/>
      <c r="T1065" s="470"/>
    </row>
    <row r="1066" customFormat="false" ht="25.5" hidden="false" customHeight="false" outlineLevel="0" collapsed="false">
      <c r="A1066" s="345" t="n">
        <v>1048</v>
      </c>
      <c r="B1066" s="359" t="n">
        <v>6732</v>
      </c>
      <c r="C1066" s="360" t="s">
        <v>5553</v>
      </c>
      <c r="D1066" s="361"/>
      <c r="E1066" s="452" t="s">
        <v>5511</v>
      </c>
      <c r="F1066" s="379" t="s">
        <v>5554</v>
      </c>
      <c r="G1066" s="380" t="str">
        <f aca="false">HYPERLINK("http://www.gardenbulbs.ru/images/summer_CL/thumbnails/"&amp;C1066&amp;".jpg","фото")</f>
        <v>фото</v>
      </c>
      <c r="H1066" s="453"/>
      <c r="I1066" s="454" t="s">
        <v>5555</v>
      </c>
      <c r="J1066" s="374" t="s">
        <v>5514</v>
      </c>
      <c r="K1066" s="511" t="s">
        <v>5556</v>
      </c>
      <c r="L1066" s="456" t="n">
        <v>7</v>
      </c>
      <c r="M1066" s="370" t="n">
        <v>138.3</v>
      </c>
      <c r="N1066" s="371"/>
      <c r="O1066" s="372" t="n">
        <f aca="false">IF(ISERROR(N1066*M1066),0,N1066*M1066)</f>
        <v>0</v>
      </c>
      <c r="P1066" s="373" t="n">
        <v>4607109943762</v>
      </c>
      <c r="Q1066" s="374"/>
      <c r="R1066" s="375" t="n">
        <f aca="false">ROUND(M1066/L1066,2)</f>
        <v>19.76</v>
      </c>
      <c r="S1066" s="376" t="s">
        <v>5553</v>
      </c>
      <c r="T1066" s="377" t="s">
        <v>4518</v>
      </c>
    </row>
    <row r="1067" customFormat="false" ht="28.5" hidden="false" customHeight="false" outlineLevel="0" collapsed="false">
      <c r="A1067" s="345" t="n">
        <v>1049</v>
      </c>
      <c r="B1067" s="396" t="n">
        <v>6733</v>
      </c>
      <c r="C1067" s="383" t="s">
        <v>5557</v>
      </c>
      <c r="D1067" s="384"/>
      <c r="E1067" s="385" t="s">
        <v>5511</v>
      </c>
      <c r="F1067" s="386" t="s">
        <v>5558</v>
      </c>
      <c r="G1067" s="387" t="str">
        <f aca="false">HYPERLINK("http://www.gardenbulbs.ru/images/summer_CL/thumbnails/"&amp;C1067&amp;".jpg","фото")</f>
        <v>фото</v>
      </c>
      <c r="H1067" s="388"/>
      <c r="I1067" s="398" t="s">
        <v>5559</v>
      </c>
      <c r="J1067" s="235" t="s">
        <v>5514</v>
      </c>
      <c r="K1067" s="399" t="s">
        <v>5556</v>
      </c>
      <c r="L1067" s="390" t="n">
        <v>10</v>
      </c>
      <c r="M1067" s="391" t="n">
        <v>100.2</v>
      </c>
      <c r="N1067" s="392"/>
      <c r="O1067" s="372" t="n">
        <f aca="false">IF(ISERROR(N1067*M1067),0,N1067*M1067)</f>
        <v>0</v>
      </c>
      <c r="P1067" s="393" t="n">
        <v>4607109943779</v>
      </c>
      <c r="Q1067" s="235"/>
      <c r="R1067" s="375" t="n">
        <f aca="false">ROUND(M1067/L1067,2)</f>
        <v>10.02</v>
      </c>
      <c r="S1067" s="394" t="s">
        <v>5557</v>
      </c>
      <c r="T1067" s="395" t="s">
        <v>4518</v>
      </c>
    </row>
    <row r="1068" customFormat="false" ht="53.25" hidden="false" customHeight="true" outlineLevel="0" collapsed="false">
      <c r="A1068" s="345" t="n">
        <v>1050</v>
      </c>
      <c r="B1068" s="396" t="n">
        <v>7485</v>
      </c>
      <c r="C1068" s="383" t="s">
        <v>5560</v>
      </c>
      <c r="D1068" s="384"/>
      <c r="E1068" s="401" t="s">
        <v>5511</v>
      </c>
      <c r="F1068" s="386" t="s">
        <v>5561</v>
      </c>
      <c r="G1068" s="387" t="str">
        <f aca="false">HYPERLINK("http://www.gardenbulbs.ru/images/summer_CL/thumbnails/"&amp;C1068&amp;".jpg","фото")</f>
        <v>фото</v>
      </c>
      <c r="H1068" s="388"/>
      <c r="I1068" s="422" t="s">
        <v>5562</v>
      </c>
      <c r="J1068" s="235" t="s">
        <v>5514</v>
      </c>
      <c r="K1068" s="408" t="s">
        <v>5556</v>
      </c>
      <c r="L1068" s="390" t="n">
        <v>10</v>
      </c>
      <c r="M1068" s="391" t="n">
        <v>69.6</v>
      </c>
      <c r="N1068" s="392"/>
      <c r="O1068" s="372" t="n">
        <f aca="false">IF(ISERROR(N1068*M1068),0,N1068*M1068)</f>
        <v>0</v>
      </c>
      <c r="P1068" s="393" t="n">
        <v>4607109950586</v>
      </c>
      <c r="Q1068" s="235"/>
      <c r="R1068" s="375" t="n">
        <f aca="false">ROUND(M1068/L1068,2)</f>
        <v>6.96</v>
      </c>
      <c r="S1068" s="394" t="s">
        <v>5560</v>
      </c>
      <c r="T1068" s="395" t="s">
        <v>4518</v>
      </c>
    </row>
    <row r="1069" customFormat="false" ht="53.25" hidden="false" customHeight="true" outlineLevel="0" collapsed="false">
      <c r="A1069" s="345" t="n">
        <v>1051</v>
      </c>
      <c r="B1069" s="396" t="n">
        <v>7502</v>
      </c>
      <c r="C1069" s="383" t="s">
        <v>5563</v>
      </c>
      <c r="D1069" s="384"/>
      <c r="E1069" s="401" t="s">
        <v>5511</v>
      </c>
      <c r="F1069" s="386" t="s">
        <v>5564</v>
      </c>
      <c r="G1069" s="387" t="str">
        <f aca="false">HYPERLINK("http://www.gardenbulbs.ru/images/summer_CL/thumbnails/"&amp;C1069&amp;".jpg","фото")</f>
        <v>фото</v>
      </c>
      <c r="H1069" s="388"/>
      <c r="I1069" s="422" t="s">
        <v>5565</v>
      </c>
      <c r="J1069" s="235" t="s">
        <v>5514</v>
      </c>
      <c r="K1069" s="408" t="s">
        <v>5556</v>
      </c>
      <c r="L1069" s="390" t="n">
        <v>10</v>
      </c>
      <c r="M1069" s="391" t="n">
        <v>73.7</v>
      </c>
      <c r="N1069" s="392"/>
      <c r="O1069" s="372" t="n">
        <f aca="false">IF(ISERROR(N1069*M1069),0,N1069*M1069)</f>
        <v>0</v>
      </c>
      <c r="P1069" s="393" t="n">
        <v>4607109938614</v>
      </c>
      <c r="Q1069" s="235"/>
      <c r="R1069" s="375" t="n">
        <f aca="false">ROUND(M1069/L1069,2)</f>
        <v>7.37</v>
      </c>
      <c r="S1069" s="394" t="s">
        <v>5563</v>
      </c>
      <c r="T1069" s="395" t="s">
        <v>4518</v>
      </c>
    </row>
    <row r="1070" customFormat="false" ht="25.5" hidden="false" customHeight="false" outlineLevel="0" collapsed="false">
      <c r="A1070" s="345" t="n">
        <v>1052</v>
      </c>
      <c r="B1070" s="396" t="n">
        <v>972</v>
      </c>
      <c r="C1070" s="383" t="s">
        <v>5566</v>
      </c>
      <c r="D1070" s="384"/>
      <c r="E1070" s="385" t="s">
        <v>5511</v>
      </c>
      <c r="F1070" s="386" t="s">
        <v>5567</v>
      </c>
      <c r="G1070" s="387" t="str">
        <f aca="false">HYPERLINK("http://www.gardenbulbs.ru/images/summer_CL/thumbnails/"&amp;C1070&amp;".jpg","фото")</f>
        <v>фото</v>
      </c>
      <c r="H1070" s="388"/>
      <c r="I1070" s="398" t="s">
        <v>5568</v>
      </c>
      <c r="J1070" s="235" t="s">
        <v>2392</v>
      </c>
      <c r="K1070" s="399" t="s">
        <v>5556</v>
      </c>
      <c r="L1070" s="390" t="n">
        <v>10</v>
      </c>
      <c r="M1070" s="370" t="n">
        <v>90</v>
      </c>
      <c r="N1070" s="392"/>
      <c r="O1070" s="372" t="n">
        <f aca="false">IF(ISERROR(N1070*M1070),0,N1070*M1070)</f>
        <v>0</v>
      </c>
      <c r="P1070" s="393" t="n">
        <v>4607109978894</v>
      </c>
      <c r="Q1070" s="235"/>
      <c r="R1070" s="375" t="n">
        <f aca="false">ROUND(M1070/L1070,2)</f>
        <v>9</v>
      </c>
      <c r="S1070" s="394" t="s">
        <v>5566</v>
      </c>
      <c r="T1070" s="395" t="s">
        <v>4518</v>
      </c>
    </row>
    <row r="1071" customFormat="false" ht="22.5" hidden="false" customHeight="false" outlineLevel="0" collapsed="false">
      <c r="A1071" s="345" t="n">
        <v>1053</v>
      </c>
      <c r="B1071" s="396" t="n">
        <v>7503</v>
      </c>
      <c r="C1071" s="383" t="s">
        <v>5569</v>
      </c>
      <c r="D1071" s="384"/>
      <c r="E1071" s="385" t="s">
        <v>5511</v>
      </c>
      <c r="F1071" s="386" t="s">
        <v>5570</v>
      </c>
      <c r="G1071" s="387" t="str">
        <f aca="false">HYPERLINK("http://www.gardenbulbs.ru/images/summer_CL/thumbnails/"&amp;C1071&amp;".jpg","фото")</f>
        <v>фото</v>
      </c>
      <c r="H1071" s="388"/>
      <c r="I1071" s="398" t="s">
        <v>5571</v>
      </c>
      <c r="J1071" s="235" t="s">
        <v>5514</v>
      </c>
      <c r="K1071" s="399" t="s">
        <v>5556</v>
      </c>
      <c r="L1071" s="390" t="n">
        <v>7</v>
      </c>
      <c r="M1071" s="391" t="n">
        <v>179.7</v>
      </c>
      <c r="N1071" s="392"/>
      <c r="O1071" s="372" t="n">
        <f aca="false">IF(ISERROR(N1071*M1071),0,N1071*M1071)</f>
        <v>0</v>
      </c>
      <c r="P1071" s="393" t="n">
        <v>4607109938607</v>
      </c>
      <c r="Q1071" s="235"/>
      <c r="R1071" s="375" t="n">
        <f aca="false">ROUND(M1071/L1071,2)</f>
        <v>25.67</v>
      </c>
      <c r="S1071" s="394" t="s">
        <v>5569</v>
      </c>
      <c r="T1071" s="395" t="s">
        <v>4518</v>
      </c>
    </row>
    <row r="1072" customFormat="false" ht="25.5" hidden="false" customHeight="false" outlineLevel="0" collapsed="false">
      <c r="A1072" s="345" t="n">
        <v>1054</v>
      </c>
      <c r="B1072" s="396" t="n">
        <v>6735</v>
      </c>
      <c r="C1072" s="383" t="s">
        <v>5572</v>
      </c>
      <c r="D1072" s="384"/>
      <c r="E1072" s="385" t="s">
        <v>5511</v>
      </c>
      <c r="F1072" s="386" t="s">
        <v>5573</v>
      </c>
      <c r="G1072" s="387" t="str">
        <f aca="false">HYPERLINK("http://www.gardenbulbs.ru/images/summer_CL/thumbnails/"&amp;C1072&amp;".jpg","фото")</f>
        <v>фото</v>
      </c>
      <c r="H1072" s="388"/>
      <c r="I1072" s="398" t="s">
        <v>5574</v>
      </c>
      <c r="J1072" s="235" t="s">
        <v>5514</v>
      </c>
      <c r="K1072" s="399" t="s">
        <v>5556</v>
      </c>
      <c r="L1072" s="390" t="n">
        <v>10</v>
      </c>
      <c r="M1072" s="370" t="n">
        <v>141</v>
      </c>
      <c r="N1072" s="392"/>
      <c r="O1072" s="372" t="n">
        <f aca="false">IF(ISERROR(N1072*M1072),0,N1072*M1072)</f>
        <v>0</v>
      </c>
      <c r="P1072" s="393" t="n">
        <v>4607109943793</v>
      </c>
      <c r="Q1072" s="235"/>
      <c r="R1072" s="375" t="n">
        <f aca="false">ROUND(M1072/L1072,2)</f>
        <v>14.1</v>
      </c>
      <c r="S1072" s="394" t="s">
        <v>5572</v>
      </c>
      <c r="T1072" s="395" t="s">
        <v>4518</v>
      </c>
    </row>
    <row r="1073" customFormat="false" ht="38.25" hidden="false" customHeight="false" outlineLevel="0" collapsed="false">
      <c r="A1073" s="345" t="n">
        <v>1055</v>
      </c>
      <c r="B1073" s="396" t="n">
        <v>2578</v>
      </c>
      <c r="C1073" s="383" t="s">
        <v>5575</v>
      </c>
      <c r="D1073" s="384"/>
      <c r="E1073" s="385" t="s">
        <v>5511</v>
      </c>
      <c r="F1073" s="512" t="s">
        <v>5576</v>
      </c>
      <c r="G1073" s="387" t="str">
        <f aca="false">HYPERLINK("http://www.gardenbulbs.ru/images/summer_CL/thumbnails/"&amp;C1073&amp;".jpg","фото")</f>
        <v>фото</v>
      </c>
      <c r="H1073" s="388"/>
      <c r="I1073" s="398" t="s">
        <v>5577</v>
      </c>
      <c r="J1073" s="235" t="s">
        <v>5578</v>
      </c>
      <c r="K1073" s="399" t="s">
        <v>5579</v>
      </c>
      <c r="L1073" s="390" t="n">
        <v>10</v>
      </c>
      <c r="M1073" s="391" t="n">
        <v>90</v>
      </c>
      <c r="N1073" s="392"/>
      <c r="O1073" s="372" t="n">
        <f aca="false">IF(ISERROR(N1073*M1073),0,N1073*M1073)</f>
        <v>0</v>
      </c>
      <c r="P1073" s="393" t="n">
        <v>4607109970355</v>
      </c>
      <c r="Q1073" s="235"/>
      <c r="R1073" s="375" t="n">
        <f aca="false">ROUND(M1073/L1073,2)</f>
        <v>9</v>
      </c>
      <c r="S1073" s="394" t="s">
        <v>5575</v>
      </c>
      <c r="T1073" s="395" t="s">
        <v>4518</v>
      </c>
    </row>
    <row r="1074" customFormat="false" ht="28.5" hidden="false" customHeight="false" outlineLevel="0" collapsed="false">
      <c r="A1074" s="345" t="n">
        <v>1056</v>
      </c>
      <c r="B1074" s="396" t="n">
        <v>6734</v>
      </c>
      <c r="C1074" s="383" t="s">
        <v>5580</v>
      </c>
      <c r="D1074" s="384"/>
      <c r="E1074" s="385" t="s">
        <v>5511</v>
      </c>
      <c r="F1074" s="386" t="s">
        <v>5581</v>
      </c>
      <c r="G1074" s="387" t="str">
        <f aca="false">HYPERLINK("http://www.gardenbulbs.ru/images/summer_CL/thumbnails/"&amp;C1074&amp;".jpg","фото")</f>
        <v>фото</v>
      </c>
      <c r="H1074" s="388"/>
      <c r="I1074" s="398" t="s">
        <v>5582</v>
      </c>
      <c r="J1074" s="235" t="s">
        <v>5514</v>
      </c>
      <c r="K1074" s="399" t="s">
        <v>5556</v>
      </c>
      <c r="L1074" s="390" t="n">
        <v>10</v>
      </c>
      <c r="M1074" s="391" t="n">
        <v>77.8</v>
      </c>
      <c r="N1074" s="392"/>
      <c r="O1074" s="372" t="n">
        <f aca="false">IF(ISERROR(N1074*M1074),0,N1074*M1074)</f>
        <v>0</v>
      </c>
      <c r="P1074" s="393" t="n">
        <v>4607109943786</v>
      </c>
      <c r="Q1074" s="235"/>
      <c r="R1074" s="375" t="n">
        <f aca="false">ROUND(M1074/L1074,2)</f>
        <v>7.78</v>
      </c>
      <c r="S1074" s="394" t="s">
        <v>5580</v>
      </c>
      <c r="T1074" s="395" t="s">
        <v>4518</v>
      </c>
    </row>
    <row r="1075" customFormat="false" ht="25.5" hidden="false" customHeight="false" outlineLevel="0" collapsed="false">
      <c r="A1075" s="345" t="n">
        <v>1057</v>
      </c>
      <c r="B1075" s="396" t="n">
        <v>6736</v>
      </c>
      <c r="C1075" s="383" t="s">
        <v>5583</v>
      </c>
      <c r="D1075" s="384"/>
      <c r="E1075" s="385" t="s">
        <v>5511</v>
      </c>
      <c r="F1075" s="386" t="s">
        <v>5584</v>
      </c>
      <c r="G1075" s="387" t="str">
        <f aca="false">HYPERLINK("http://www.gardenbulbs.ru/images/summer_CL/thumbnails/"&amp;C1075&amp;".jpg","фото")</f>
        <v>фото</v>
      </c>
      <c r="H1075" s="388"/>
      <c r="I1075" s="398" t="s">
        <v>5585</v>
      </c>
      <c r="J1075" s="235" t="s">
        <v>5514</v>
      </c>
      <c r="K1075" s="399" t="s">
        <v>5556</v>
      </c>
      <c r="L1075" s="390" t="n">
        <v>10</v>
      </c>
      <c r="M1075" s="391" t="n">
        <v>192</v>
      </c>
      <c r="N1075" s="392"/>
      <c r="O1075" s="372" t="n">
        <f aca="false">IF(ISERROR(N1075*M1075),0,N1075*M1075)</f>
        <v>0</v>
      </c>
      <c r="P1075" s="393" t="n">
        <v>4607109943809</v>
      </c>
      <c r="Q1075" s="235"/>
      <c r="R1075" s="375" t="n">
        <f aca="false">ROUND(M1075/L1075,2)</f>
        <v>19.2</v>
      </c>
      <c r="S1075" s="394" t="s">
        <v>5583</v>
      </c>
      <c r="T1075" s="395" t="s">
        <v>4518</v>
      </c>
    </row>
    <row r="1076" customFormat="false" ht="25.5" hidden="false" customHeight="false" outlineLevel="0" collapsed="false">
      <c r="A1076" s="345" t="n">
        <v>1058</v>
      </c>
      <c r="B1076" s="396" t="n">
        <v>7504</v>
      </c>
      <c r="C1076" s="383" t="s">
        <v>5586</v>
      </c>
      <c r="D1076" s="384"/>
      <c r="E1076" s="385" t="s">
        <v>5511</v>
      </c>
      <c r="F1076" s="386" t="s">
        <v>5587</v>
      </c>
      <c r="G1076" s="387" t="str">
        <f aca="false">HYPERLINK("http://www.gardenbulbs.ru/images/summer_CL/thumbnails/"&amp;C1076&amp;".jpg","фото")</f>
        <v>фото</v>
      </c>
      <c r="H1076" s="388"/>
      <c r="I1076" s="398" t="s">
        <v>5588</v>
      </c>
      <c r="J1076" s="235" t="s">
        <v>5514</v>
      </c>
      <c r="K1076" s="399" t="s">
        <v>5556</v>
      </c>
      <c r="L1076" s="390" t="n">
        <v>8</v>
      </c>
      <c r="M1076" s="391" t="n">
        <v>277.6</v>
      </c>
      <c r="N1076" s="392"/>
      <c r="O1076" s="372" t="n">
        <f aca="false">IF(ISERROR(N1076*M1076),0,N1076*M1076)</f>
        <v>0</v>
      </c>
      <c r="P1076" s="393" t="n">
        <v>4607109938591</v>
      </c>
      <c r="Q1076" s="235"/>
      <c r="R1076" s="375" t="n">
        <f aca="false">ROUND(M1076/L1076,2)</f>
        <v>34.7</v>
      </c>
      <c r="S1076" s="394" t="s">
        <v>5586</v>
      </c>
      <c r="T1076" s="395" t="s">
        <v>4518</v>
      </c>
    </row>
    <row r="1077" customFormat="false" ht="28.5" hidden="false" customHeight="false" outlineLevel="0" collapsed="false">
      <c r="A1077" s="345" t="n">
        <v>1059</v>
      </c>
      <c r="B1077" s="396" t="n">
        <v>6737</v>
      </c>
      <c r="C1077" s="383" t="s">
        <v>5589</v>
      </c>
      <c r="D1077" s="384"/>
      <c r="E1077" s="385" t="s">
        <v>5511</v>
      </c>
      <c r="F1077" s="386" t="s">
        <v>5590</v>
      </c>
      <c r="G1077" s="387" t="str">
        <f aca="false">HYPERLINK("http://www.gardenbulbs.ru/images/summer_CL/thumbnails/"&amp;C1077&amp;".jpg","фото")</f>
        <v>фото</v>
      </c>
      <c r="H1077" s="388"/>
      <c r="I1077" s="398" t="s">
        <v>5591</v>
      </c>
      <c r="J1077" s="235" t="s">
        <v>5514</v>
      </c>
      <c r="K1077" s="399" t="s">
        <v>5534</v>
      </c>
      <c r="L1077" s="390" t="n">
        <v>10</v>
      </c>
      <c r="M1077" s="370" t="n">
        <v>69.6</v>
      </c>
      <c r="N1077" s="392"/>
      <c r="O1077" s="372" t="n">
        <f aca="false">IF(ISERROR(N1077*M1077),0,N1077*M1077)</f>
        <v>0</v>
      </c>
      <c r="P1077" s="393" t="n">
        <v>4607109943816</v>
      </c>
      <c r="Q1077" s="235"/>
      <c r="R1077" s="375" t="n">
        <f aca="false">ROUND(M1077/L1077,2)</f>
        <v>6.96</v>
      </c>
      <c r="S1077" s="394" t="s">
        <v>5589</v>
      </c>
      <c r="T1077" s="395" t="s">
        <v>4518</v>
      </c>
    </row>
    <row r="1078" customFormat="false" ht="22.5" hidden="false" customHeight="false" outlineLevel="0" collapsed="false">
      <c r="A1078" s="345" t="n">
        <v>1060</v>
      </c>
      <c r="B1078" s="396" t="n">
        <v>7505</v>
      </c>
      <c r="C1078" s="383" t="s">
        <v>5592</v>
      </c>
      <c r="D1078" s="384"/>
      <c r="E1078" s="385" t="s">
        <v>5511</v>
      </c>
      <c r="F1078" s="386" t="s">
        <v>5593</v>
      </c>
      <c r="G1078" s="387" t="str">
        <f aca="false">HYPERLINK("http://www.gardenbulbs.ru/images/summer_CL/thumbnails/"&amp;C1078&amp;".jpg","фото")</f>
        <v>фото</v>
      </c>
      <c r="H1078" s="388"/>
      <c r="I1078" s="398" t="s">
        <v>3271</v>
      </c>
      <c r="J1078" s="235" t="s">
        <v>5514</v>
      </c>
      <c r="K1078" s="399" t="s">
        <v>5556</v>
      </c>
      <c r="L1078" s="390" t="n">
        <v>10</v>
      </c>
      <c r="M1078" s="370" t="n">
        <v>59.4</v>
      </c>
      <c r="N1078" s="392"/>
      <c r="O1078" s="372" t="n">
        <f aca="false">IF(ISERROR(N1078*M1078),0,N1078*M1078)</f>
        <v>0</v>
      </c>
      <c r="P1078" s="393" t="n">
        <v>4607109938584</v>
      </c>
      <c r="Q1078" s="235"/>
      <c r="R1078" s="375" t="n">
        <f aca="false">ROUND(M1078/L1078,2)</f>
        <v>5.94</v>
      </c>
      <c r="S1078" s="394" t="s">
        <v>5592</v>
      </c>
      <c r="T1078" s="395" t="s">
        <v>4518</v>
      </c>
    </row>
    <row r="1079" customFormat="false" ht="28.5" hidden="false" customHeight="false" outlineLevel="0" collapsed="false">
      <c r="A1079" s="345" t="n">
        <v>1061</v>
      </c>
      <c r="B1079" s="396" t="n">
        <v>7506</v>
      </c>
      <c r="C1079" s="383" t="s">
        <v>5594</v>
      </c>
      <c r="D1079" s="384"/>
      <c r="E1079" s="385" t="s">
        <v>5511</v>
      </c>
      <c r="F1079" s="386" t="s">
        <v>5595</v>
      </c>
      <c r="G1079" s="387" t="str">
        <f aca="false">HYPERLINK("http://www.gardenbulbs.ru/images/summer_CL/thumbnails/"&amp;C1079&amp;".jpg","фото")</f>
        <v>фото</v>
      </c>
      <c r="H1079" s="388"/>
      <c r="I1079" s="398" t="s">
        <v>5596</v>
      </c>
      <c r="J1079" s="235" t="s">
        <v>5514</v>
      </c>
      <c r="K1079" s="399" t="s">
        <v>5556</v>
      </c>
      <c r="L1079" s="390" t="n">
        <v>10</v>
      </c>
      <c r="M1079" s="391" t="n">
        <v>69.6</v>
      </c>
      <c r="N1079" s="392"/>
      <c r="O1079" s="372" t="n">
        <f aca="false">IF(ISERROR(N1079*M1079),0,N1079*M1079)</f>
        <v>0</v>
      </c>
      <c r="P1079" s="393" t="n">
        <v>4607109938577</v>
      </c>
      <c r="Q1079" s="235"/>
      <c r="R1079" s="375" t="n">
        <f aca="false">ROUND(M1079/L1079,2)</f>
        <v>6.96</v>
      </c>
      <c r="S1079" s="394" t="s">
        <v>5594</v>
      </c>
      <c r="T1079" s="395" t="s">
        <v>4518</v>
      </c>
    </row>
    <row r="1080" customFormat="false" ht="51" hidden="false" customHeight="false" outlineLevel="0" collapsed="false">
      <c r="A1080" s="345" t="n">
        <v>1062</v>
      </c>
      <c r="B1080" s="396" t="n">
        <v>914</v>
      </c>
      <c r="C1080" s="383" t="s">
        <v>5597</v>
      </c>
      <c r="D1080" s="384"/>
      <c r="E1080" s="385" t="s">
        <v>5511</v>
      </c>
      <c r="F1080" s="512" t="s">
        <v>5598</v>
      </c>
      <c r="G1080" s="387" t="str">
        <f aca="false">HYPERLINK("http://www.gardenbulbs.ru/images/summer_CL/thumbnails/"&amp;C1080&amp;".jpg","фото")</f>
        <v>фото</v>
      </c>
      <c r="H1080" s="388"/>
      <c r="I1080" s="398" t="s">
        <v>5599</v>
      </c>
      <c r="J1080" s="235" t="s">
        <v>5514</v>
      </c>
      <c r="K1080" s="399" t="s">
        <v>5556</v>
      </c>
      <c r="L1080" s="390" t="n">
        <v>10</v>
      </c>
      <c r="M1080" s="370" t="n">
        <v>90</v>
      </c>
      <c r="N1080" s="392"/>
      <c r="O1080" s="372" t="n">
        <f aca="false">IF(ISERROR(N1080*M1080),0,N1080*M1080)</f>
        <v>0</v>
      </c>
      <c r="P1080" s="393" t="n">
        <v>4607109970294</v>
      </c>
      <c r="Q1080" s="235"/>
      <c r="R1080" s="375" t="n">
        <f aca="false">ROUND(M1080/L1080,2)</f>
        <v>9</v>
      </c>
      <c r="S1080" s="394" t="s">
        <v>5597</v>
      </c>
      <c r="T1080" s="395" t="s">
        <v>4518</v>
      </c>
    </row>
    <row r="1081" customFormat="false" ht="25.5" hidden="false" customHeight="false" outlineLevel="0" collapsed="false">
      <c r="A1081" s="345" t="n">
        <v>1063</v>
      </c>
      <c r="B1081" s="396" t="n">
        <v>6738</v>
      </c>
      <c r="C1081" s="383" t="s">
        <v>5600</v>
      </c>
      <c r="D1081" s="384"/>
      <c r="E1081" s="385" t="s">
        <v>5511</v>
      </c>
      <c r="F1081" s="386" t="s">
        <v>5601</v>
      </c>
      <c r="G1081" s="387" t="str">
        <f aca="false">HYPERLINK("http://www.gardenbulbs.ru/images/summer_CL/thumbnails/"&amp;C1081&amp;".jpg","фото")</f>
        <v>фото</v>
      </c>
      <c r="H1081" s="388"/>
      <c r="I1081" s="398" t="s">
        <v>5602</v>
      </c>
      <c r="J1081" s="235" t="s">
        <v>5514</v>
      </c>
      <c r="K1081" s="399" t="s">
        <v>5556</v>
      </c>
      <c r="L1081" s="390" t="n">
        <v>10</v>
      </c>
      <c r="M1081" s="370" t="n">
        <v>110.4</v>
      </c>
      <c r="N1081" s="392"/>
      <c r="O1081" s="372" t="n">
        <f aca="false">IF(ISERROR(N1081*M1081),0,N1081*M1081)</f>
        <v>0</v>
      </c>
      <c r="P1081" s="393" t="n">
        <v>4607109943823</v>
      </c>
      <c r="Q1081" s="235"/>
      <c r="R1081" s="375" t="n">
        <f aca="false">ROUND(M1081/L1081,2)</f>
        <v>11.04</v>
      </c>
      <c r="S1081" s="394" t="s">
        <v>5600</v>
      </c>
      <c r="T1081" s="395" t="s">
        <v>4518</v>
      </c>
    </row>
    <row r="1082" customFormat="false" ht="25.5" hidden="false" customHeight="false" outlineLevel="0" collapsed="false">
      <c r="A1082" s="345" t="n">
        <v>1064</v>
      </c>
      <c r="B1082" s="396" t="n">
        <v>6739</v>
      </c>
      <c r="C1082" s="383" t="s">
        <v>5603</v>
      </c>
      <c r="D1082" s="384"/>
      <c r="E1082" s="385" t="s">
        <v>5511</v>
      </c>
      <c r="F1082" s="386" t="s">
        <v>5604</v>
      </c>
      <c r="G1082" s="387" t="str">
        <f aca="false">HYPERLINK("http://www.gardenbulbs.ru/images/summer_CL/thumbnails/"&amp;C1082&amp;".jpg","фото")</f>
        <v>фото</v>
      </c>
      <c r="H1082" s="388"/>
      <c r="I1082" s="398" t="s">
        <v>5605</v>
      </c>
      <c r="J1082" s="235" t="s">
        <v>5514</v>
      </c>
      <c r="K1082" s="399" t="s">
        <v>4517</v>
      </c>
      <c r="L1082" s="390" t="n">
        <v>10</v>
      </c>
      <c r="M1082" s="370" t="n">
        <v>90</v>
      </c>
      <c r="N1082" s="392"/>
      <c r="O1082" s="372" t="n">
        <f aca="false">IF(ISERROR(N1082*M1082),0,N1082*M1082)</f>
        <v>0</v>
      </c>
      <c r="P1082" s="393" t="n">
        <v>4607109943830</v>
      </c>
      <c r="Q1082" s="235"/>
      <c r="R1082" s="375" t="n">
        <f aca="false">ROUND(M1082/L1082,2)</f>
        <v>9</v>
      </c>
      <c r="S1082" s="394" t="s">
        <v>5603</v>
      </c>
      <c r="T1082" s="395" t="s">
        <v>4518</v>
      </c>
    </row>
    <row r="1083" customFormat="false" ht="38.25" hidden="false" customHeight="false" outlineLevel="0" collapsed="false">
      <c r="A1083" s="345" t="n">
        <v>1065</v>
      </c>
      <c r="B1083" s="431" t="n">
        <v>51</v>
      </c>
      <c r="C1083" s="432" t="s">
        <v>5606</v>
      </c>
      <c r="D1083" s="433"/>
      <c r="E1083" s="434" t="s">
        <v>5511</v>
      </c>
      <c r="F1083" s="520" t="s">
        <v>5607</v>
      </c>
      <c r="G1083" s="436" t="str">
        <f aca="false">HYPERLINK("http://www.gardenbulbs.ru/images/summer_CL/thumbnails/"&amp;C1083&amp;".jpg","фото")</f>
        <v>фото</v>
      </c>
      <c r="H1083" s="437"/>
      <c r="I1083" s="462" t="s">
        <v>5608</v>
      </c>
      <c r="J1083" s="439" t="s">
        <v>5514</v>
      </c>
      <c r="K1083" s="517" t="s">
        <v>5556</v>
      </c>
      <c r="L1083" s="441" t="n">
        <v>10</v>
      </c>
      <c r="M1083" s="391" t="n">
        <v>69.6</v>
      </c>
      <c r="N1083" s="442"/>
      <c r="O1083" s="372" t="n">
        <f aca="false">IF(ISERROR(N1083*M1083),0,N1083*M1083)</f>
        <v>0</v>
      </c>
      <c r="P1083" s="443" t="n">
        <v>4607109978733</v>
      </c>
      <c r="Q1083" s="439"/>
      <c r="R1083" s="375" t="n">
        <f aca="false">ROUND(M1083/L1083,2)</f>
        <v>6.96</v>
      </c>
      <c r="S1083" s="444" t="s">
        <v>5606</v>
      </c>
      <c r="T1083" s="445" t="s">
        <v>4518</v>
      </c>
    </row>
    <row r="1084" customFormat="false" ht="18" hidden="false" customHeight="true" outlineLevel="0" collapsed="false">
      <c r="A1084" s="345" t="n">
        <v>1066</v>
      </c>
      <c r="B1084" s="508"/>
      <c r="C1084" s="509"/>
      <c r="D1084" s="509"/>
      <c r="E1084" s="448" t="s">
        <v>5609</v>
      </c>
      <c r="F1084" s="469"/>
      <c r="G1084" s="469"/>
      <c r="H1084" s="469"/>
      <c r="I1084" s="469"/>
      <c r="J1084" s="469"/>
      <c r="K1084" s="469"/>
      <c r="L1084" s="469"/>
      <c r="M1084" s="495"/>
      <c r="N1084" s="469"/>
      <c r="O1084" s="469"/>
      <c r="P1084" s="469"/>
      <c r="Q1084" s="469"/>
      <c r="R1084" s="469"/>
      <c r="S1084" s="469"/>
      <c r="T1084" s="470"/>
    </row>
    <row r="1085" customFormat="false" ht="15.75" hidden="false" customHeight="false" outlineLevel="0" collapsed="false">
      <c r="A1085" s="345" t="n">
        <v>1067</v>
      </c>
      <c r="B1085" s="359" t="n">
        <v>6516</v>
      </c>
      <c r="C1085" s="360" t="s">
        <v>5610</v>
      </c>
      <c r="D1085" s="361"/>
      <c r="E1085" s="452" t="s">
        <v>5511</v>
      </c>
      <c r="F1085" s="516" t="s">
        <v>5611</v>
      </c>
      <c r="G1085" s="380" t="str">
        <f aca="false">HYPERLINK("http://www.gardenbulbs.ru/images/summer_CL/thumbnails/"&amp;C1085&amp;".jpg","фото")</f>
        <v>фото</v>
      </c>
      <c r="H1085" s="453"/>
      <c r="I1085" s="454" t="s">
        <v>5612</v>
      </c>
      <c r="J1085" s="374" t="s">
        <v>5613</v>
      </c>
      <c r="K1085" s="511" t="s">
        <v>5556</v>
      </c>
      <c r="L1085" s="456" t="n">
        <v>8</v>
      </c>
      <c r="M1085" s="391" t="n">
        <v>196</v>
      </c>
      <c r="N1085" s="371"/>
      <c r="O1085" s="372" t="n">
        <f aca="false">IF(ISERROR(N1085*M1085),0,N1085*M1085)</f>
        <v>0</v>
      </c>
      <c r="P1085" s="373" t="n">
        <v>4607109930571</v>
      </c>
      <c r="Q1085" s="374"/>
      <c r="R1085" s="375" t="n">
        <f aca="false">ROUND(M1085/L1085,2)</f>
        <v>24.5</v>
      </c>
      <c r="S1085" s="376" t="s">
        <v>5614</v>
      </c>
      <c r="T1085" s="377" t="s">
        <v>5615</v>
      </c>
    </row>
    <row r="1086" customFormat="false" ht="25.5" hidden="false" customHeight="false" outlineLevel="0" collapsed="false">
      <c r="A1086" s="345" t="n">
        <v>1068</v>
      </c>
      <c r="B1086" s="396" t="n">
        <v>985</v>
      </c>
      <c r="C1086" s="383" t="s">
        <v>5616</v>
      </c>
      <c r="D1086" s="384"/>
      <c r="E1086" s="385" t="s">
        <v>5511</v>
      </c>
      <c r="F1086" s="386" t="s">
        <v>5617</v>
      </c>
      <c r="G1086" s="387" t="str">
        <f aca="false">HYPERLINK("http://www.gardenbulbs.ru/images/summer_CL/thumbnails/"&amp;C1086&amp;".jpg","фото")</f>
        <v>фото</v>
      </c>
      <c r="H1086" s="388"/>
      <c r="I1086" s="398" t="s">
        <v>5618</v>
      </c>
      <c r="J1086" s="235" t="s">
        <v>5514</v>
      </c>
      <c r="K1086" s="399" t="s">
        <v>4913</v>
      </c>
      <c r="L1086" s="390" t="n">
        <v>10</v>
      </c>
      <c r="M1086" s="370" t="n">
        <v>155.3</v>
      </c>
      <c r="N1086" s="392"/>
      <c r="O1086" s="372" t="n">
        <f aca="false">IF(ISERROR(N1086*M1086),0,N1086*M1086)</f>
        <v>0</v>
      </c>
      <c r="P1086" s="393" t="n">
        <v>4607109970782</v>
      </c>
      <c r="Q1086" s="235"/>
      <c r="R1086" s="375" t="n">
        <f aca="false">ROUND(M1086/L1086,2)</f>
        <v>15.53</v>
      </c>
      <c r="S1086" s="394" t="s">
        <v>5619</v>
      </c>
      <c r="T1086" s="395" t="s">
        <v>5615</v>
      </c>
    </row>
    <row r="1087" customFormat="false" ht="25.5" hidden="false" customHeight="false" outlineLevel="0" collapsed="false">
      <c r="A1087" s="345" t="n">
        <v>1069</v>
      </c>
      <c r="B1087" s="396" t="n">
        <v>6740</v>
      </c>
      <c r="C1087" s="383" t="s">
        <v>5620</v>
      </c>
      <c r="D1087" s="384"/>
      <c r="E1087" s="385" t="s">
        <v>5511</v>
      </c>
      <c r="F1087" s="386" t="s">
        <v>5621</v>
      </c>
      <c r="G1087" s="387" t="str">
        <f aca="false">HYPERLINK("http://www.gardenbulbs.ru/images/summer_CL/thumbnails/"&amp;C1087&amp;".jpg","фото")</f>
        <v>фото</v>
      </c>
      <c r="H1087" s="388"/>
      <c r="I1087" s="398" t="s">
        <v>5622</v>
      </c>
      <c r="J1087" s="235" t="s">
        <v>5514</v>
      </c>
      <c r="K1087" s="399" t="s">
        <v>5556</v>
      </c>
      <c r="L1087" s="390" t="n">
        <v>10</v>
      </c>
      <c r="M1087" s="370" t="n">
        <v>100.2</v>
      </c>
      <c r="N1087" s="392"/>
      <c r="O1087" s="372" t="n">
        <f aca="false">IF(ISERROR(N1087*M1087),0,N1087*M1087)</f>
        <v>0</v>
      </c>
      <c r="P1087" s="393" t="n">
        <v>4607109943847</v>
      </c>
      <c r="Q1087" s="235"/>
      <c r="R1087" s="375" t="n">
        <f aca="false">ROUND(M1087/L1087,2)</f>
        <v>10.02</v>
      </c>
      <c r="S1087" s="394" t="s">
        <v>5623</v>
      </c>
      <c r="T1087" s="395" t="s">
        <v>5615</v>
      </c>
    </row>
    <row r="1088" customFormat="false" ht="38.25" hidden="false" customHeight="false" outlineLevel="0" collapsed="false">
      <c r="A1088" s="345" t="n">
        <v>1070</v>
      </c>
      <c r="B1088" s="396" t="n">
        <v>2568</v>
      </c>
      <c r="C1088" s="383" t="s">
        <v>5624</v>
      </c>
      <c r="D1088" s="384"/>
      <c r="E1088" s="385" t="s">
        <v>5511</v>
      </c>
      <c r="F1088" s="512" t="s">
        <v>5625</v>
      </c>
      <c r="G1088" s="387" t="str">
        <f aca="false">HYPERLINK("http://www.gardenbulbs.ru/images/summer_CL/thumbnails/"&amp;C1088&amp;".jpg","фото")</f>
        <v>фото</v>
      </c>
      <c r="H1088" s="388"/>
      <c r="I1088" s="398" t="s">
        <v>5626</v>
      </c>
      <c r="J1088" s="235" t="s">
        <v>5514</v>
      </c>
      <c r="K1088" s="399" t="s">
        <v>4913</v>
      </c>
      <c r="L1088" s="390" t="n">
        <v>10</v>
      </c>
      <c r="M1088" s="370" t="n">
        <v>155.3</v>
      </c>
      <c r="N1088" s="392"/>
      <c r="O1088" s="372" t="n">
        <f aca="false">IF(ISERROR(N1088*M1088),0,N1088*M1088)</f>
        <v>0</v>
      </c>
      <c r="P1088" s="393" t="n">
        <v>4607109970546</v>
      </c>
      <c r="Q1088" s="235"/>
      <c r="R1088" s="375" t="n">
        <f aca="false">ROUND(M1088/L1088,2)</f>
        <v>15.53</v>
      </c>
      <c r="S1088" s="394" t="s">
        <v>5627</v>
      </c>
      <c r="T1088" s="395" t="s">
        <v>5615</v>
      </c>
    </row>
    <row r="1089" customFormat="false" ht="53.25" hidden="false" customHeight="true" outlineLevel="0" collapsed="false">
      <c r="A1089" s="345" t="n">
        <v>1071</v>
      </c>
      <c r="B1089" s="396" t="n">
        <v>6514</v>
      </c>
      <c r="C1089" s="383" t="s">
        <v>5628</v>
      </c>
      <c r="D1089" s="384"/>
      <c r="E1089" s="401" t="s">
        <v>5511</v>
      </c>
      <c r="F1089" s="386" t="s">
        <v>5629</v>
      </c>
      <c r="G1089" s="387" t="str">
        <f aca="false">HYPERLINK("http://www.gardenbulbs.ru/images/summer_CL/thumbnails/"&amp;C1089&amp;".jpg","фото")</f>
        <v>фото</v>
      </c>
      <c r="H1089" s="388"/>
      <c r="I1089" s="422" t="s">
        <v>4181</v>
      </c>
      <c r="J1089" s="235" t="s">
        <v>5514</v>
      </c>
      <c r="K1089" s="408" t="s">
        <v>5556</v>
      </c>
      <c r="L1089" s="390" t="n">
        <v>10</v>
      </c>
      <c r="M1089" s="370" t="n">
        <v>181.8</v>
      </c>
      <c r="N1089" s="392"/>
      <c r="O1089" s="372" t="n">
        <f aca="false">IF(ISERROR(N1089*M1089),0,N1089*M1089)</f>
        <v>0</v>
      </c>
      <c r="P1089" s="393" t="n">
        <v>4607109930595</v>
      </c>
      <c r="Q1089" s="235"/>
      <c r="R1089" s="375" t="n">
        <f aca="false">ROUND(M1089/L1089,2)</f>
        <v>18.18</v>
      </c>
      <c r="S1089" s="394" t="s">
        <v>5630</v>
      </c>
      <c r="T1089" s="395" t="s">
        <v>5615</v>
      </c>
    </row>
    <row r="1090" customFormat="false" ht="38.25" hidden="false" customHeight="false" outlineLevel="0" collapsed="false">
      <c r="A1090" s="345" t="n">
        <v>1072</v>
      </c>
      <c r="B1090" s="396" t="n">
        <v>53</v>
      </c>
      <c r="C1090" s="383" t="s">
        <v>5631</v>
      </c>
      <c r="D1090" s="384"/>
      <c r="E1090" s="385" t="s">
        <v>5511</v>
      </c>
      <c r="F1090" s="512" t="s">
        <v>5632</v>
      </c>
      <c r="G1090" s="387" t="str">
        <f aca="false">HYPERLINK("http://www.gardenbulbs.ru/images/summer_CL/thumbnails/"&amp;C1090&amp;".jpg","фото")</f>
        <v>фото</v>
      </c>
      <c r="H1090" s="388"/>
      <c r="I1090" s="398" t="s">
        <v>5633</v>
      </c>
      <c r="J1090" s="235" t="s">
        <v>5514</v>
      </c>
      <c r="K1090" s="399" t="s">
        <v>5556</v>
      </c>
      <c r="L1090" s="390" t="n">
        <v>8</v>
      </c>
      <c r="M1090" s="370" t="n">
        <v>147.1</v>
      </c>
      <c r="N1090" s="392"/>
      <c r="O1090" s="372" t="n">
        <f aca="false">IF(ISERROR(N1090*M1090),0,N1090*M1090)</f>
        <v>0</v>
      </c>
      <c r="P1090" s="393" t="n">
        <v>4607109978764</v>
      </c>
      <c r="Q1090" s="235"/>
      <c r="R1090" s="375" t="n">
        <f aca="false">ROUND(M1090/L1090,2)</f>
        <v>18.39</v>
      </c>
      <c r="S1090" s="394" t="s">
        <v>5634</v>
      </c>
      <c r="T1090" s="395" t="s">
        <v>5615</v>
      </c>
    </row>
    <row r="1091" customFormat="false" ht="22.5" hidden="false" customHeight="false" outlineLevel="0" collapsed="false">
      <c r="A1091" s="345" t="n">
        <v>1073</v>
      </c>
      <c r="B1091" s="431" t="n">
        <v>6515</v>
      </c>
      <c r="C1091" s="432" t="s">
        <v>5635</v>
      </c>
      <c r="D1091" s="433"/>
      <c r="E1091" s="434" t="s">
        <v>5511</v>
      </c>
      <c r="F1091" s="465" t="s">
        <v>5636</v>
      </c>
      <c r="G1091" s="436" t="str">
        <f aca="false">HYPERLINK("http://www.gardenbulbs.ru/images/summer_CL/thumbnails/"&amp;C1091&amp;".jpg","фото")</f>
        <v>фото</v>
      </c>
      <c r="H1091" s="437"/>
      <c r="I1091" s="462" t="s">
        <v>5637</v>
      </c>
      <c r="J1091" s="439" t="s">
        <v>5514</v>
      </c>
      <c r="K1091" s="517" t="s">
        <v>4517</v>
      </c>
      <c r="L1091" s="441" t="n">
        <v>8</v>
      </c>
      <c r="M1091" s="370" t="n">
        <v>277.6</v>
      </c>
      <c r="N1091" s="442"/>
      <c r="O1091" s="372" t="n">
        <f aca="false">IF(ISERROR(N1091*M1091),0,N1091*M1091)</f>
        <v>0</v>
      </c>
      <c r="P1091" s="443" t="n">
        <v>4607109930588</v>
      </c>
      <c r="Q1091" s="439"/>
      <c r="R1091" s="375" t="n">
        <f aca="false">ROUND(M1091/L1091,2)</f>
        <v>34.7</v>
      </c>
      <c r="S1091" s="444" t="s">
        <v>5638</v>
      </c>
      <c r="T1091" s="445" t="s">
        <v>5615</v>
      </c>
    </row>
    <row r="1092" customFormat="false" ht="18" hidden="false" customHeight="true" outlineLevel="0" collapsed="false">
      <c r="A1092" s="345" t="n">
        <v>1074</v>
      </c>
      <c r="B1092" s="508"/>
      <c r="C1092" s="509"/>
      <c r="D1092" s="509"/>
      <c r="E1092" s="448" t="s">
        <v>5639</v>
      </c>
      <c r="F1092" s="469"/>
      <c r="G1092" s="469"/>
      <c r="H1092" s="469"/>
      <c r="I1092" s="469"/>
      <c r="J1092" s="469"/>
      <c r="K1092" s="469"/>
      <c r="L1092" s="469"/>
      <c r="M1092" s="495"/>
      <c r="N1092" s="469"/>
      <c r="O1092" s="469"/>
      <c r="P1092" s="469"/>
      <c r="Q1092" s="469"/>
      <c r="R1092" s="469"/>
      <c r="S1092" s="469"/>
      <c r="T1092" s="470"/>
    </row>
    <row r="1093" customFormat="false" ht="25.5" hidden="false" customHeight="false" outlineLevel="0" collapsed="false">
      <c r="A1093" s="345" t="n">
        <v>1075</v>
      </c>
      <c r="B1093" s="359" t="n">
        <v>983</v>
      </c>
      <c r="C1093" s="360" t="s">
        <v>5640</v>
      </c>
      <c r="D1093" s="361"/>
      <c r="E1093" s="452" t="s">
        <v>5641</v>
      </c>
      <c r="F1093" s="379" t="s">
        <v>5642</v>
      </c>
      <c r="G1093" s="380" t="str">
        <f aca="false">HYPERLINK("http://www.gardenbulbs.ru/images/summer_CL/thumbnails/"&amp;C1093&amp;".jpg","фото")</f>
        <v>фото</v>
      </c>
      <c r="H1093" s="453"/>
      <c r="I1093" s="454" t="s">
        <v>5643</v>
      </c>
      <c r="J1093" s="374" t="s">
        <v>2656</v>
      </c>
      <c r="K1093" s="511" t="s">
        <v>5644</v>
      </c>
      <c r="L1093" s="456" t="n">
        <v>2</v>
      </c>
      <c r="M1093" s="391" t="n">
        <v>587.5</v>
      </c>
      <c r="N1093" s="371"/>
      <c r="O1093" s="372" t="n">
        <f aca="false">IF(ISERROR(N1093*M1093),0,N1093*M1093)</f>
        <v>0</v>
      </c>
      <c r="P1093" s="373" t="n">
        <v>4607109970751</v>
      </c>
      <c r="Q1093" s="374"/>
      <c r="R1093" s="375" t="n">
        <f aca="false">ROUND(M1093/L1093,2)</f>
        <v>293.75</v>
      </c>
      <c r="S1093" s="376" t="s">
        <v>5645</v>
      </c>
      <c r="T1093" s="377" t="s">
        <v>5615</v>
      </c>
    </row>
    <row r="1094" customFormat="false" ht="25.5" hidden="false" customHeight="false" outlineLevel="0" collapsed="false">
      <c r="A1094" s="345" t="n">
        <v>1076</v>
      </c>
      <c r="B1094" s="396" t="n">
        <v>2615</v>
      </c>
      <c r="C1094" s="383" t="s">
        <v>5646</v>
      </c>
      <c r="D1094" s="384"/>
      <c r="E1094" s="385" t="s">
        <v>5641</v>
      </c>
      <c r="F1094" s="386" t="s">
        <v>5647</v>
      </c>
      <c r="G1094" s="387" t="str">
        <f aca="false">HYPERLINK("http://www.gardenbulbs.ru/images/summer_CL/thumbnails/"&amp;C1094&amp;".jpg","фото")</f>
        <v>фото</v>
      </c>
      <c r="H1094" s="388"/>
      <c r="I1094" s="398" t="s">
        <v>5648</v>
      </c>
      <c r="J1094" s="235" t="s">
        <v>4912</v>
      </c>
      <c r="K1094" s="399" t="s">
        <v>2287</v>
      </c>
      <c r="L1094" s="390" t="n">
        <v>2</v>
      </c>
      <c r="M1094" s="391" t="n">
        <v>171.6</v>
      </c>
      <c r="N1094" s="392"/>
      <c r="O1094" s="372" t="n">
        <f aca="false">IF(ISERROR(N1094*M1094),0,N1094*M1094)</f>
        <v>0</v>
      </c>
      <c r="P1094" s="393" t="n">
        <v>4607109970768</v>
      </c>
      <c r="Q1094" s="235"/>
      <c r="R1094" s="375" t="n">
        <f aca="false">ROUND(M1094/L1094,2)</f>
        <v>85.8</v>
      </c>
      <c r="S1094" s="394" t="s">
        <v>5649</v>
      </c>
      <c r="T1094" s="395" t="s">
        <v>5615</v>
      </c>
    </row>
    <row r="1095" customFormat="false" ht="25.5" hidden="false" customHeight="false" outlineLevel="0" collapsed="false">
      <c r="A1095" s="345" t="n">
        <v>1077</v>
      </c>
      <c r="B1095" s="396" t="n">
        <v>58</v>
      </c>
      <c r="C1095" s="383" t="s">
        <v>5650</v>
      </c>
      <c r="D1095" s="384"/>
      <c r="E1095" s="385" t="s">
        <v>5641</v>
      </c>
      <c r="F1095" s="386" t="s">
        <v>5651</v>
      </c>
      <c r="G1095" s="387" t="str">
        <f aca="false">HYPERLINK("http://www.gardenbulbs.ru/images/summer_CL/thumbnails/"&amp;C1095&amp;".jpg","фото")</f>
        <v>фото</v>
      </c>
      <c r="H1095" s="388"/>
      <c r="I1095" s="398" t="s">
        <v>5652</v>
      </c>
      <c r="J1095" s="235" t="s">
        <v>4912</v>
      </c>
      <c r="K1095" s="399" t="s">
        <v>2287</v>
      </c>
      <c r="L1095" s="390" t="n">
        <v>2</v>
      </c>
      <c r="M1095" s="391" t="n">
        <v>261.3</v>
      </c>
      <c r="N1095" s="392"/>
      <c r="O1095" s="372" t="n">
        <f aca="false">IF(ISERROR(N1095*M1095),0,N1095*M1095)</f>
        <v>0</v>
      </c>
      <c r="P1095" s="393" t="n">
        <v>4607109978511</v>
      </c>
      <c r="Q1095" s="235"/>
      <c r="R1095" s="375" t="n">
        <f aca="false">ROUND(M1095/L1095,2)</f>
        <v>130.65</v>
      </c>
      <c r="S1095" s="394" t="s">
        <v>5650</v>
      </c>
      <c r="T1095" s="395" t="s">
        <v>5615</v>
      </c>
    </row>
    <row r="1096" customFormat="false" ht="25.5" hidden="false" customHeight="false" outlineLevel="0" collapsed="false">
      <c r="A1096" s="345" t="n">
        <v>1078</v>
      </c>
      <c r="B1096" s="431" t="n">
        <v>2546</v>
      </c>
      <c r="C1096" s="432" t="s">
        <v>5653</v>
      </c>
      <c r="D1096" s="433"/>
      <c r="E1096" s="434" t="s">
        <v>5641</v>
      </c>
      <c r="F1096" s="435" t="s">
        <v>5654</v>
      </c>
      <c r="G1096" s="436" t="str">
        <f aca="false">HYPERLINK("http://www.gardenbulbs.ru/images/summer_CL/thumbnails/"&amp;C1096&amp;".jpg","фото")</f>
        <v>фото</v>
      </c>
      <c r="H1096" s="437"/>
      <c r="I1096" s="462" t="s">
        <v>5655</v>
      </c>
      <c r="J1096" s="439" t="s">
        <v>4466</v>
      </c>
      <c r="K1096" s="517" t="s">
        <v>247</v>
      </c>
      <c r="L1096" s="441" t="n">
        <v>2</v>
      </c>
      <c r="M1096" s="391" t="n">
        <v>253.1</v>
      </c>
      <c r="N1096" s="442"/>
      <c r="O1096" s="372" t="n">
        <f aca="false">IF(ISERROR(N1096*M1096),0,N1096*M1096)</f>
        <v>0</v>
      </c>
      <c r="P1096" s="443" t="n">
        <v>4607109970775</v>
      </c>
      <c r="Q1096" s="439"/>
      <c r="R1096" s="375" t="n">
        <f aca="false">ROUND(M1096/L1096,2)</f>
        <v>126.55</v>
      </c>
      <c r="S1096" s="444" t="s">
        <v>5653</v>
      </c>
      <c r="T1096" s="445" t="s">
        <v>5615</v>
      </c>
    </row>
    <row r="1097" customFormat="false" ht="18.75" hidden="false" customHeight="false" outlineLevel="0" collapsed="false">
      <c r="A1097" s="345" t="n">
        <v>1079</v>
      </c>
      <c r="B1097" s="505"/>
      <c r="C1097" s="346"/>
      <c r="D1097" s="346"/>
      <c r="E1097" s="506" t="s">
        <v>5656</v>
      </c>
      <c r="F1097" s="519"/>
      <c r="G1097" s="519"/>
      <c r="H1097" s="519"/>
      <c r="I1097" s="519"/>
      <c r="J1097" s="519"/>
      <c r="K1097" s="519"/>
      <c r="L1097" s="519"/>
      <c r="M1097" s="519"/>
      <c r="N1097" s="519"/>
      <c r="O1097" s="519"/>
      <c r="P1097" s="519"/>
      <c r="Q1097" s="519"/>
      <c r="R1097" s="519"/>
      <c r="S1097" s="519"/>
      <c r="T1097" s="275"/>
    </row>
    <row r="1098" customFormat="false" ht="18" hidden="false" customHeight="true" outlineLevel="0" collapsed="false">
      <c r="A1098" s="345" t="n">
        <v>1080</v>
      </c>
      <c r="B1098" s="508"/>
      <c r="C1098" s="509"/>
      <c r="D1098" s="509"/>
      <c r="E1098" s="448" t="s">
        <v>5657</v>
      </c>
      <c r="F1098" s="469"/>
      <c r="G1098" s="469"/>
      <c r="H1098" s="469"/>
      <c r="I1098" s="469"/>
      <c r="J1098" s="469"/>
      <c r="K1098" s="469"/>
      <c r="L1098" s="469"/>
      <c r="M1098" s="495"/>
      <c r="N1098" s="469"/>
      <c r="O1098" s="469"/>
      <c r="P1098" s="469"/>
      <c r="Q1098" s="469"/>
      <c r="R1098" s="469"/>
      <c r="S1098" s="469"/>
      <c r="T1098" s="470"/>
    </row>
    <row r="1099" customFormat="false" ht="15.75" hidden="false" customHeight="false" outlineLevel="0" collapsed="false">
      <c r="A1099" s="345" t="n">
        <v>1081</v>
      </c>
      <c r="B1099" s="359" t="n">
        <v>11793</v>
      </c>
      <c r="C1099" s="360" t="s">
        <v>5658</v>
      </c>
      <c r="D1099" s="361"/>
      <c r="E1099" s="476" t="s">
        <v>5659</v>
      </c>
      <c r="F1099" s="363" t="s">
        <v>5660</v>
      </c>
      <c r="G1099" s="364" t="str">
        <f aca="false">HYPERLINK("http://www.gardenbulbs.ru/images/summer_CL/thumbnails/"&amp;C1099&amp;".jpg","фото")</f>
        <v>фото</v>
      </c>
      <c r="H1099" s="477"/>
      <c r="I1099" s="478" t="s">
        <v>5661</v>
      </c>
      <c r="J1099" s="466" t="s">
        <v>3089</v>
      </c>
      <c r="K1099" s="515" t="s">
        <v>4913</v>
      </c>
      <c r="L1099" s="456" t="n">
        <v>10</v>
      </c>
      <c r="M1099" s="391" t="n">
        <v>90</v>
      </c>
      <c r="N1099" s="371"/>
      <c r="O1099" s="372" t="n">
        <f aca="false">IF(ISERROR(N1099*M1099),0,N1099*M1099)</f>
        <v>0</v>
      </c>
      <c r="P1099" s="373" t="n">
        <v>4607109922668</v>
      </c>
      <c r="Q1099" s="374" t="s">
        <v>226</v>
      </c>
      <c r="R1099" s="375" t="n">
        <f aca="false">ROUND(M1099/L1099,2)</f>
        <v>9</v>
      </c>
      <c r="S1099" s="376" t="s">
        <v>5658</v>
      </c>
      <c r="T1099" s="377"/>
    </row>
    <row r="1100" customFormat="false" ht="25.5" hidden="false" customHeight="false" outlineLevel="0" collapsed="false">
      <c r="A1100" s="345" t="n">
        <v>1082</v>
      </c>
      <c r="B1100" s="396" t="n">
        <v>2545</v>
      </c>
      <c r="C1100" s="383" t="s">
        <v>5662</v>
      </c>
      <c r="D1100" s="384"/>
      <c r="E1100" s="385" t="s">
        <v>5659</v>
      </c>
      <c r="F1100" s="386" t="s">
        <v>5663</v>
      </c>
      <c r="G1100" s="387" t="str">
        <f aca="false">HYPERLINK("http://www.gardenbulbs.ru/images/summer_CL/thumbnails/"&amp;C1100&amp;".jpg","фото")</f>
        <v>фото</v>
      </c>
      <c r="H1100" s="388"/>
      <c r="I1100" s="398" t="s">
        <v>5664</v>
      </c>
      <c r="J1100" s="235" t="n">
        <v>60</v>
      </c>
      <c r="K1100" s="399" t="s">
        <v>4579</v>
      </c>
      <c r="L1100" s="390" t="n">
        <v>10</v>
      </c>
      <c r="M1100" s="391" t="n">
        <v>161.4</v>
      </c>
      <c r="N1100" s="392"/>
      <c r="O1100" s="372" t="n">
        <f aca="false">IF(ISERROR(N1100*M1100),0,N1100*M1100)</f>
        <v>0</v>
      </c>
      <c r="P1100" s="393" t="n">
        <v>4607109970645</v>
      </c>
      <c r="Q1100" s="235"/>
      <c r="R1100" s="375" t="n">
        <f aca="false">ROUND(M1100/L1100,2)</f>
        <v>16.14</v>
      </c>
      <c r="S1100" s="394" t="s">
        <v>5662</v>
      </c>
      <c r="T1100" s="395"/>
    </row>
    <row r="1101" customFormat="false" ht="25.5" hidden="false" customHeight="false" outlineLevel="0" collapsed="false">
      <c r="A1101" s="345" t="n">
        <v>1083</v>
      </c>
      <c r="B1101" s="396" t="n">
        <v>6749</v>
      </c>
      <c r="C1101" s="383" t="s">
        <v>5665</v>
      </c>
      <c r="D1101" s="384"/>
      <c r="E1101" s="385" t="s">
        <v>5659</v>
      </c>
      <c r="F1101" s="386" t="s">
        <v>5666</v>
      </c>
      <c r="G1101" s="387" t="str">
        <f aca="false">HYPERLINK("http://www.gardenbulbs.ru/images/summer_CL/thumbnails/"&amp;C1101&amp;".jpg","фото")</f>
        <v>фото</v>
      </c>
      <c r="H1101" s="388"/>
      <c r="I1101" s="398" t="s">
        <v>5667</v>
      </c>
      <c r="J1101" s="235" t="n">
        <v>60</v>
      </c>
      <c r="K1101" s="399" t="s">
        <v>5668</v>
      </c>
      <c r="L1101" s="390" t="n">
        <v>10</v>
      </c>
      <c r="M1101" s="391" t="n">
        <v>141</v>
      </c>
      <c r="N1101" s="392"/>
      <c r="O1101" s="372" t="n">
        <f aca="false">IF(ISERROR(N1101*M1101),0,N1101*M1101)</f>
        <v>0</v>
      </c>
      <c r="P1101" s="393" t="n">
        <v>4607109943939</v>
      </c>
      <c r="Q1101" s="235"/>
      <c r="R1101" s="375" t="n">
        <f aca="false">ROUND(M1101/L1101,2)</f>
        <v>14.1</v>
      </c>
      <c r="S1101" s="394" t="s">
        <v>5665</v>
      </c>
      <c r="T1101" s="395"/>
    </row>
    <row r="1102" customFormat="false" ht="53.25" hidden="false" customHeight="true" outlineLevel="0" collapsed="false">
      <c r="A1102" s="345" t="n">
        <v>1084</v>
      </c>
      <c r="B1102" s="396" t="n">
        <v>11796</v>
      </c>
      <c r="C1102" s="383" t="s">
        <v>5669</v>
      </c>
      <c r="D1102" s="384"/>
      <c r="E1102" s="410" t="s">
        <v>5659</v>
      </c>
      <c r="F1102" s="411" t="s">
        <v>4676</v>
      </c>
      <c r="G1102" s="365" t="str">
        <f aca="false">HYPERLINK("http://www.gardenbulbs.ru/images/summer_CL/thumbnails/"&amp;C1102&amp;".jpg","фото")</f>
        <v>фото</v>
      </c>
      <c r="H1102" s="412"/>
      <c r="I1102" s="480" t="s">
        <v>5670</v>
      </c>
      <c r="J1102" s="367" t="s">
        <v>3089</v>
      </c>
      <c r="K1102" s="414" t="s">
        <v>4913</v>
      </c>
      <c r="L1102" s="390" t="n">
        <v>10</v>
      </c>
      <c r="M1102" s="391" t="n">
        <v>90</v>
      </c>
      <c r="N1102" s="392"/>
      <c r="O1102" s="372" t="n">
        <f aca="false">IF(ISERROR(N1102*M1102),0,N1102*M1102)</f>
        <v>0</v>
      </c>
      <c r="P1102" s="393" t="n">
        <v>4607109922637</v>
      </c>
      <c r="Q1102" s="235" t="s">
        <v>226</v>
      </c>
      <c r="R1102" s="375" t="n">
        <f aca="false">ROUND(M1102/L1102,2)</f>
        <v>9</v>
      </c>
      <c r="S1102" s="394" t="s">
        <v>5669</v>
      </c>
      <c r="T1102" s="395"/>
    </row>
    <row r="1103" customFormat="false" ht="53.25" hidden="false" customHeight="true" outlineLevel="0" collapsed="false">
      <c r="A1103" s="345" t="n">
        <v>1085</v>
      </c>
      <c r="B1103" s="396" t="n">
        <v>953</v>
      </c>
      <c r="C1103" s="383" t="s">
        <v>5671</v>
      </c>
      <c r="D1103" s="384"/>
      <c r="E1103" s="401" t="s">
        <v>5659</v>
      </c>
      <c r="F1103" s="386" t="s">
        <v>5672</v>
      </c>
      <c r="G1103" s="387" t="str">
        <f aca="false">HYPERLINK("http://www.gardenbulbs.ru/images/summer_CL/thumbnails/"&amp;C1103&amp;".jpg","фото")</f>
        <v>фото</v>
      </c>
      <c r="H1103" s="388"/>
      <c r="I1103" s="422" t="s">
        <v>5673</v>
      </c>
      <c r="J1103" s="235" t="n">
        <v>60</v>
      </c>
      <c r="K1103" s="408" t="s">
        <v>5668</v>
      </c>
      <c r="L1103" s="390" t="n">
        <v>10</v>
      </c>
      <c r="M1103" s="391" t="n">
        <v>110.4</v>
      </c>
      <c r="N1103" s="392"/>
      <c r="O1103" s="372" t="n">
        <f aca="false">IF(ISERROR(N1103*M1103),0,N1103*M1103)</f>
        <v>0</v>
      </c>
      <c r="P1103" s="393" t="n">
        <v>4607109970676</v>
      </c>
      <c r="Q1103" s="235"/>
      <c r="R1103" s="375" t="n">
        <f aca="false">ROUND(M1103/L1103,2)</f>
        <v>11.04</v>
      </c>
      <c r="S1103" s="394" t="s">
        <v>5671</v>
      </c>
      <c r="T1103" s="395"/>
    </row>
    <row r="1104" customFormat="false" ht="25.5" hidden="false" customHeight="false" outlineLevel="0" collapsed="false">
      <c r="A1104" s="345" t="n">
        <v>1086</v>
      </c>
      <c r="B1104" s="396" t="n">
        <v>11795</v>
      </c>
      <c r="C1104" s="383" t="s">
        <v>5674</v>
      </c>
      <c r="D1104" s="384"/>
      <c r="E1104" s="418" t="s">
        <v>5659</v>
      </c>
      <c r="F1104" s="411" t="s">
        <v>5675</v>
      </c>
      <c r="G1104" s="365" t="str">
        <f aca="false">HYPERLINK("http://www.gardenbulbs.ru/images/summer_CL/thumbnails/"&amp;C1104&amp;".jpg","фото")</f>
        <v>фото</v>
      </c>
      <c r="H1104" s="412"/>
      <c r="I1104" s="419" t="s">
        <v>5676</v>
      </c>
      <c r="J1104" s="367" t="s">
        <v>3089</v>
      </c>
      <c r="K1104" s="513" t="s">
        <v>5668</v>
      </c>
      <c r="L1104" s="390" t="n">
        <v>10</v>
      </c>
      <c r="M1104" s="391" t="n">
        <v>90</v>
      </c>
      <c r="N1104" s="392"/>
      <c r="O1104" s="372" t="n">
        <f aca="false">IF(ISERROR(N1104*M1104),0,N1104*M1104)</f>
        <v>0</v>
      </c>
      <c r="P1104" s="393" t="n">
        <v>4607109922644</v>
      </c>
      <c r="Q1104" s="367" t="s">
        <v>226</v>
      </c>
      <c r="R1104" s="375" t="n">
        <f aca="false">ROUND(M1104/L1104,2)</f>
        <v>9</v>
      </c>
      <c r="S1104" s="394" t="s">
        <v>5674</v>
      </c>
      <c r="T1104" s="395"/>
    </row>
    <row r="1105" customFormat="false" ht="38.25" hidden="false" customHeight="false" outlineLevel="0" collapsed="false">
      <c r="A1105" s="345" t="n">
        <v>1087</v>
      </c>
      <c r="B1105" s="396" t="n">
        <v>2542</v>
      </c>
      <c r="C1105" s="383" t="s">
        <v>5677</v>
      </c>
      <c r="D1105" s="384"/>
      <c r="E1105" s="385" t="s">
        <v>5659</v>
      </c>
      <c r="F1105" s="386" t="s">
        <v>2540</v>
      </c>
      <c r="G1105" s="387" t="str">
        <f aca="false">HYPERLINK("http://www.gardenbulbs.ru/images/summer_CL/thumbnails/"&amp;C1105&amp;".jpg","фото")</f>
        <v>фото</v>
      </c>
      <c r="H1105" s="388"/>
      <c r="I1105" s="398" t="s">
        <v>5678</v>
      </c>
      <c r="J1105" s="235" t="n">
        <v>60</v>
      </c>
      <c r="K1105" s="399" t="s">
        <v>4579</v>
      </c>
      <c r="L1105" s="390" t="n">
        <v>10</v>
      </c>
      <c r="M1105" s="391" t="n">
        <v>161.4</v>
      </c>
      <c r="N1105" s="392"/>
      <c r="O1105" s="372" t="n">
        <f aca="false">IF(ISERROR(N1105*M1105),0,N1105*M1105)</f>
        <v>0</v>
      </c>
      <c r="P1105" s="393" t="n">
        <v>4607109970683</v>
      </c>
      <c r="Q1105" s="235"/>
      <c r="R1105" s="375" t="n">
        <f aca="false">ROUND(M1105/L1105,2)</f>
        <v>16.14</v>
      </c>
      <c r="S1105" s="394" t="s">
        <v>5677</v>
      </c>
      <c r="T1105" s="395"/>
    </row>
    <row r="1106" customFormat="false" ht="38.25" hidden="false" customHeight="false" outlineLevel="0" collapsed="false">
      <c r="A1106" s="345" t="n">
        <v>1088</v>
      </c>
      <c r="B1106" s="396" t="n">
        <v>2544</v>
      </c>
      <c r="C1106" s="383" t="s">
        <v>5679</v>
      </c>
      <c r="D1106" s="384"/>
      <c r="E1106" s="385" t="s">
        <v>5659</v>
      </c>
      <c r="F1106" s="386" t="s">
        <v>5680</v>
      </c>
      <c r="G1106" s="387" t="str">
        <f aca="false">HYPERLINK("http://www.gardenbulbs.ru/images/summer_CL/thumbnails/"&amp;C1106&amp;".jpg","фото")</f>
        <v>фото</v>
      </c>
      <c r="H1106" s="388"/>
      <c r="I1106" s="398" t="s">
        <v>5681</v>
      </c>
      <c r="J1106" s="235" t="n">
        <v>60</v>
      </c>
      <c r="K1106" s="399" t="s">
        <v>4579</v>
      </c>
      <c r="L1106" s="390" t="n">
        <v>10</v>
      </c>
      <c r="M1106" s="391" t="n">
        <v>141</v>
      </c>
      <c r="N1106" s="392"/>
      <c r="O1106" s="372" t="n">
        <f aca="false">IF(ISERROR(N1106*M1106),0,N1106*M1106)</f>
        <v>0</v>
      </c>
      <c r="P1106" s="393" t="n">
        <v>4607109970690</v>
      </c>
      <c r="Q1106" s="235"/>
      <c r="R1106" s="375" t="n">
        <f aca="false">ROUND(M1106/L1106,2)</f>
        <v>14.1</v>
      </c>
      <c r="S1106" s="394" t="s">
        <v>5679</v>
      </c>
      <c r="T1106" s="395"/>
    </row>
    <row r="1107" customFormat="false" ht="25.5" hidden="false" customHeight="false" outlineLevel="0" collapsed="false">
      <c r="A1107" s="345" t="n">
        <v>1089</v>
      </c>
      <c r="B1107" s="396" t="n">
        <v>2543</v>
      </c>
      <c r="C1107" s="383" t="s">
        <v>5682</v>
      </c>
      <c r="D1107" s="384"/>
      <c r="E1107" s="385" t="s">
        <v>5659</v>
      </c>
      <c r="F1107" s="386" t="s">
        <v>5683</v>
      </c>
      <c r="G1107" s="387" t="str">
        <f aca="false">HYPERLINK("http://www.gardenbulbs.ru/images/summer_CL/thumbnails/"&amp;C1107&amp;".jpg","фото")</f>
        <v>фото</v>
      </c>
      <c r="H1107" s="388"/>
      <c r="I1107" s="398" t="s">
        <v>5684</v>
      </c>
      <c r="J1107" s="235" t="n">
        <v>60</v>
      </c>
      <c r="K1107" s="399" t="s">
        <v>5668</v>
      </c>
      <c r="L1107" s="390" t="n">
        <v>10</v>
      </c>
      <c r="M1107" s="391" t="n">
        <v>110.4</v>
      </c>
      <c r="N1107" s="392"/>
      <c r="O1107" s="372" t="n">
        <f aca="false">IF(ISERROR(N1107*M1107),0,N1107*M1107)</f>
        <v>0</v>
      </c>
      <c r="P1107" s="393" t="n">
        <v>4607109970706</v>
      </c>
      <c r="Q1107" s="235"/>
      <c r="R1107" s="375" t="n">
        <f aca="false">ROUND(M1107/L1107,2)</f>
        <v>11.04</v>
      </c>
      <c r="S1107" s="394" t="s">
        <v>5682</v>
      </c>
      <c r="T1107" s="395"/>
    </row>
    <row r="1108" customFormat="false" ht="25.5" hidden="false" customHeight="false" outlineLevel="0" collapsed="false">
      <c r="A1108" s="345" t="n">
        <v>1090</v>
      </c>
      <c r="B1108" s="396" t="n">
        <v>11797</v>
      </c>
      <c r="C1108" s="383" t="s">
        <v>5685</v>
      </c>
      <c r="D1108" s="384"/>
      <c r="E1108" s="418" t="s">
        <v>5659</v>
      </c>
      <c r="F1108" s="411" t="s">
        <v>5686</v>
      </c>
      <c r="G1108" s="365" t="str">
        <f aca="false">HYPERLINK("http://www.gardenbulbs.ru/images/summer_CL/thumbnails/"&amp;C1108&amp;".jpg","фото")</f>
        <v>фото</v>
      </c>
      <c r="H1108" s="412"/>
      <c r="I1108" s="419" t="s">
        <v>5687</v>
      </c>
      <c r="J1108" s="367" t="s">
        <v>3089</v>
      </c>
      <c r="K1108" s="513" t="s">
        <v>4913</v>
      </c>
      <c r="L1108" s="390" t="n">
        <v>5</v>
      </c>
      <c r="M1108" s="391" t="n">
        <v>141</v>
      </c>
      <c r="N1108" s="392"/>
      <c r="O1108" s="372" t="n">
        <f aca="false">IF(ISERROR(N1108*M1108),0,N1108*M1108)</f>
        <v>0</v>
      </c>
      <c r="P1108" s="393" t="n">
        <v>4607109922620</v>
      </c>
      <c r="Q1108" s="235" t="s">
        <v>226</v>
      </c>
      <c r="R1108" s="375" t="n">
        <f aca="false">ROUND(M1108/L1108,2)</f>
        <v>28.2</v>
      </c>
      <c r="S1108" s="394" t="s">
        <v>5685</v>
      </c>
      <c r="T1108" s="395"/>
    </row>
    <row r="1109" customFormat="false" ht="15.75" hidden="false" customHeight="false" outlineLevel="0" collapsed="false">
      <c r="A1109" s="345" t="n">
        <v>1091</v>
      </c>
      <c r="B1109" s="396" t="n">
        <v>6751</v>
      </c>
      <c r="C1109" s="383" t="s">
        <v>5688</v>
      </c>
      <c r="D1109" s="384"/>
      <c r="E1109" s="385" t="s">
        <v>5659</v>
      </c>
      <c r="F1109" s="386" t="s">
        <v>5689</v>
      </c>
      <c r="G1109" s="387" t="str">
        <f aca="false">HYPERLINK("http://www.gardenbulbs.ru/images/summer_CL/thumbnails/"&amp;C1109&amp;".jpg","фото")</f>
        <v>фото</v>
      </c>
      <c r="H1109" s="388"/>
      <c r="I1109" s="398" t="s">
        <v>5690</v>
      </c>
      <c r="J1109" s="235" t="n">
        <v>60</v>
      </c>
      <c r="K1109" s="399" t="s">
        <v>4913</v>
      </c>
      <c r="L1109" s="390" t="n">
        <v>10</v>
      </c>
      <c r="M1109" s="391" t="n">
        <v>85.9</v>
      </c>
      <c r="N1109" s="392"/>
      <c r="O1109" s="372" t="n">
        <f aca="false">IF(ISERROR(N1109*M1109),0,N1109*M1109)</f>
        <v>0</v>
      </c>
      <c r="P1109" s="393" t="n">
        <v>4607109943953</v>
      </c>
      <c r="Q1109" s="235"/>
      <c r="R1109" s="375" t="n">
        <f aca="false">ROUND(M1109/L1109,2)</f>
        <v>8.59</v>
      </c>
      <c r="S1109" s="394" t="s">
        <v>5688</v>
      </c>
      <c r="T1109" s="395"/>
    </row>
    <row r="1110" customFormat="false" ht="25.5" hidden="false" customHeight="false" outlineLevel="0" collapsed="false">
      <c r="A1110" s="345" t="n">
        <v>1092</v>
      </c>
      <c r="B1110" s="396" t="n">
        <v>1271</v>
      </c>
      <c r="C1110" s="383" t="s">
        <v>5691</v>
      </c>
      <c r="D1110" s="384"/>
      <c r="E1110" s="385" t="s">
        <v>5659</v>
      </c>
      <c r="F1110" s="386" t="s">
        <v>5692</v>
      </c>
      <c r="G1110" s="387" t="str">
        <f aca="false">HYPERLINK("http://www.gardenbulbs.ru/images/summer_CL/thumbnails/"&amp;C1110&amp;".jpg","фото")</f>
        <v>фото</v>
      </c>
      <c r="H1110" s="388"/>
      <c r="I1110" s="398" t="s">
        <v>5693</v>
      </c>
      <c r="J1110" s="235" t="n">
        <v>60</v>
      </c>
      <c r="K1110" s="399" t="s">
        <v>4579</v>
      </c>
      <c r="L1110" s="390" t="n">
        <v>10</v>
      </c>
      <c r="M1110" s="391" t="n">
        <v>161.4</v>
      </c>
      <c r="N1110" s="392"/>
      <c r="O1110" s="372" t="n">
        <f aca="false">IF(ISERROR(N1110*M1110),0,N1110*M1110)</f>
        <v>0</v>
      </c>
      <c r="P1110" s="393" t="n">
        <v>4607109984871</v>
      </c>
      <c r="Q1110" s="235"/>
      <c r="R1110" s="375" t="n">
        <f aca="false">ROUND(M1110/L1110,2)</f>
        <v>16.14</v>
      </c>
      <c r="S1110" s="394" t="s">
        <v>5691</v>
      </c>
      <c r="T1110" s="395"/>
    </row>
    <row r="1111" customFormat="false" ht="25.5" hidden="false" customHeight="false" outlineLevel="0" collapsed="false">
      <c r="A1111" s="345" t="n">
        <v>1093</v>
      </c>
      <c r="B1111" s="396" t="n">
        <v>5866</v>
      </c>
      <c r="C1111" s="383" t="s">
        <v>5694</v>
      </c>
      <c r="D1111" s="384"/>
      <c r="E1111" s="385" t="s">
        <v>5659</v>
      </c>
      <c r="F1111" s="386" t="s">
        <v>5695</v>
      </c>
      <c r="G1111" s="387" t="str">
        <f aca="false">HYPERLINK("http://www.gardenbulbs.ru/images/summer_CL/thumbnails/"&amp;C1111&amp;".jpg","фото")</f>
        <v>фото</v>
      </c>
      <c r="H1111" s="388"/>
      <c r="I1111" s="398" t="s">
        <v>5696</v>
      </c>
      <c r="J1111" s="235" t="n">
        <v>60</v>
      </c>
      <c r="K1111" s="399" t="s">
        <v>5668</v>
      </c>
      <c r="L1111" s="390" t="n">
        <v>10</v>
      </c>
      <c r="M1111" s="391" t="n">
        <v>110.4</v>
      </c>
      <c r="N1111" s="392"/>
      <c r="O1111" s="372" t="n">
        <f aca="false">IF(ISERROR(N1111*M1111),0,N1111*M1111)</f>
        <v>0</v>
      </c>
      <c r="P1111" s="393" t="n">
        <v>4607109934739</v>
      </c>
      <c r="Q1111" s="367"/>
      <c r="R1111" s="375" t="n">
        <f aca="false">ROUND(M1111/L1111,2)</f>
        <v>11.04</v>
      </c>
      <c r="S1111" s="394" t="s">
        <v>5694</v>
      </c>
      <c r="T1111" s="395"/>
    </row>
    <row r="1112" customFormat="false" ht="15.75" hidden="false" customHeight="false" outlineLevel="0" collapsed="false">
      <c r="A1112" s="345" t="n">
        <v>1094</v>
      </c>
      <c r="B1112" s="396" t="n">
        <v>941</v>
      </c>
      <c r="C1112" s="383" t="s">
        <v>5697</v>
      </c>
      <c r="D1112" s="384"/>
      <c r="E1112" s="385" t="s">
        <v>5659</v>
      </c>
      <c r="F1112" s="386" t="s">
        <v>5698</v>
      </c>
      <c r="G1112" s="387" t="str">
        <f aca="false">HYPERLINK("http://www.gardenbulbs.ru/images/summer_CL/thumbnails/"&amp;C1112&amp;".jpg","фото")</f>
        <v>фото</v>
      </c>
      <c r="H1112" s="388"/>
      <c r="I1112" s="398" t="s">
        <v>5699</v>
      </c>
      <c r="J1112" s="235" t="n">
        <v>60</v>
      </c>
      <c r="K1112" s="399" t="s">
        <v>4525</v>
      </c>
      <c r="L1112" s="390" t="n">
        <v>10</v>
      </c>
      <c r="M1112" s="391" t="n">
        <v>96.1</v>
      </c>
      <c r="N1112" s="392"/>
      <c r="O1112" s="372" t="n">
        <f aca="false">IF(ISERROR(N1112*M1112),0,N1112*M1112)</f>
        <v>0</v>
      </c>
      <c r="P1112" s="393" t="n">
        <v>4607109970713</v>
      </c>
      <c r="Q1112" s="235"/>
      <c r="R1112" s="375" t="n">
        <f aca="false">ROUND(M1112/L1112,2)</f>
        <v>9.61</v>
      </c>
      <c r="S1112" s="394" t="s">
        <v>5697</v>
      </c>
      <c r="T1112" s="395"/>
    </row>
    <row r="1113" customFormat="false" ht="38.25" hidden="false" customHeight="false" outlineLevel="0" collapsed="false">
      <c r="A1113" s="345" t="n">
        <v>1095</v>
      </c>
      <c r="B1113" s="396" t="n">
        <v>947</v>
      </c>
      <c r="C1113" s="383" t="s">
        <v>5700</v>
      </c>
      <c r="D1113" s="384"/>
      <c r="E1113" s="385" t="s">
        <v>5659</v>
      </c>
      <c r="F1113" s="386" t="s">
        <v>5701</v>
      </c>
      <c r="G1113" s="387" t="str">
        <f aca="false">HYPERLINK("http://www.gardenbulbs.ru/images/summer_CL/thumbnails/"&amp;C1113&amp;".jpg","фото")</f>
        <v>фото</v>
      </c>
      <c r="H1113" s="388"/>
      <c r="I1113" s="398" t="s">
        <v>5702</v>
      </c>
      <c r="J1113" s="235" t="n">
        <v>60</v>
      </c>
      <c r="K1113" s="399" t="s">
        <v>4579</v>
      </c>
      <c r="L1113" s="390" t="n">
        <v>10</v>
      </c>
      <c r="M1113" s="391" t="n">
        <v>141</v>
      </c>
      <c r="N1113" s="392"/>
      <c r="O1113" s="372" t="n">
        <f aca="false">IF(ISERROR(N1113*M1113),0,N1113*M1113)</f>
        <v>0</v>
      </c>
      <c r="P1113" s="393" t="n">
        <v>4607109970720</v>
      </c>
      <c r="Q1113" s="235"/>
      <c r="R1113" s="375" t="n">
        <f aca="false">ROUND(M1113/L1113,2)</f>
        <v>14.1</v>
      </c>
      <c r="S1113" s="394" t="s">
        <v>5700</v>
      </c>
      <c r="T1113" s="395"/>
    </row>
    <row r="1114" customFormat="false" ht="38.25" hidden="false" customHeight="false" outlineLevel="0" collapsed="false">
      <c r="A1114" s="345" t="n">
        <v>1096</v>
      </c>
      <c r="B1114" s="396" t="n">
        <v>938</v>
      </c>
      <c r="C1114" s="383" t="s">
        <v>5703</v>
      </c>
      <c r="D1114" s="384"/>
      <c r="E1114" s="385" t="s">
        <v>5659</v>
      </c>
      <c r="F1114" s="386" t="s">
        <v>5704</v>
      </c>
      <c r="G1114" s="387" t="str">
        <f aca="false">HYPERLINK("http://www.gardenbulbs.ru/images/summer_CL/thumbnails/"&amp;C1114&amp;".jpg","фото")</f>
        <v>фото</v>
      </c>
      <c r="H1114" s="388"/>
      <c r="I1114" s="398" t="s">
        <v>5705</v>
      </c>
      <c r="J1114" s="235" t="n">
        <v>60</v>
      </c>
      <c r="K1114" s="399" t="s">
        <v>5668</v>
      </c>
      <c r="L1114" s="390" t="n">
        <v>10</v>
      </c>
      <c r="M1114" s="391" t="n">
        <v>110.4</v>
      </c>
      <c r="N1114" s="392"/>
      <c r="O1114" s="372" t="n">
        <f aca="false">IF(ISERROR(N1114*M1114),0,N1114*M1114)</f>
        <v>0</v>
      </c>
      <c r="P1114" s="393" t="n">
        <v>4607109970737</v>
      </c>
      <c r="Q1114" s="235"/>
      <c r="R1114" s="375" t="n">
        <f aca="false">ROUND(M1114/L1114,2)</f>
        <v>11.04</v>
      </c>
      <c r="S1114" s="394" t="s">
        <v>5703</v>
      </c>
      <c r="T1114" s="395"/>
    </row>
    <row r="1115" customFormat="false" ht="25.5" hidden="false" customHeight="false" outlineLevel="0" collapsed="false">
      <c r="A1115" s="345" t="n">
        <v>1097</v>
      </c>
      <c r="B1115" s="396" t="n">
        <v>5867</v>
      </c>
      <c r="C1115" s="383" t="s">
        <v>5706</v>
      </c>
      <c r="D1115" s="384"/>
      <c r="E1115" s="385" t="s">
        <v>5659</v>
      </c>
      <c r="F1115" s="386" t="s">
        <v>4323</v>
      </c>
      <c r="G1115" s="387" t="str">
        <f aca="false">HYPERLINK("http://www.gardenbulbs.ru/images/summer_CL/thumbnails/"&amp;C1115&amp;".jpg","фото")</f>
        <v>фото</v>
      </c>
      <c r="H1115" s="388"/>
      <c r="I1115" s="398" t="s">
        <v>5707</v>
      </c>
      <c r="J1115" s="235" t="n">
        <v>55</v>
      </c>
      <c r="K1115" s="399" t="s">
        <v>4913</v>
      </c>
      <c r="L1115" s="390" t="n">
        <v>10</v>
      </c>
      <c r="M1115" s="391" t="n">
        <v>100.2</v>
      </c>
      <c r="N1115" s="392"/>
      <c r="O1115" s="372" t="n">
        <f aca="false">IF(ISERROR(N1115*M1115),0,N1115*M1115)</f>
        <v>0</v>
      </c>
      <c r="P1115" s="393" t="n">
        <v>4607109934722</v>
      </c>
      <c r="Q1115" s="235"/>
      <c r="R1115" s="375" t="n">
        <f aca="false">ROUND(M1115/L1115,2)</f>
        <v>10.02</v>
      </c>
      <c r="S1115" s="394" t="s">
        <v>5706</v>
      </c>
      <c r="T1115" s="395"/>
    </row>
    <row r="1116" customFormat="false" ht="25.5" hidden="false" customHeight="false" outlineLevel="0" collapsed="false">
      <c r="A1116" s="345" t="n">
        <v>1098</v>
      </c>
      <c r="B1116" s="396" t="n">
        <v>946</v>
      </c>
      <c r="C1116" s="383" t="s">
        <v>5708</v>
      </c>
      <c r="D1116" s="384"/>
      <c r="E1116" s="385" t="s">
        <v>5659</v>
      </c>
      <c r="F1116" s="386" t="s">
        <v>5709</v>
      </c>
      <c r="G1116" s="387" t="str">
        <f aca="false">HYPERLINK("http://www.gardenbulbs.ru/images/summer_CL/thumbnails/"&amp;C1116&amp;".jpg","фото")</f>
        <v>фото</v>
      </c>
      <c r="H1116" s="388"/>
      <c r="I1116" s="398" t="s">
        <v>5710</v>
      </c>
      <c r="J1116" s="235" t="n">
        <v>60</v>
      </c>
      <c r="K1116" s="399" t="s">
        <v>4579</v>
      </c>
      <c r="L1116" s="390" t="n">
        <v>10</v>
      </c>
      <c r="M1116" s="391" t="n">
        <v>161.4</v>
      </c>
      <c r="N1116" s="392"/>
      <c r="O1116" s="372" t="n">
        <f aca="false">IF(ISERROR(N1116*M1116),0,N1116*M1116)</f>
        <v>0</v>
      </c>
      <c r="P1116" s="393" t="n">
        <v>4607109970669</v>
      </c>
      <c r="Q1116" s="235"/>
      <c r="R1116" s="375" t="n">
        <f aca="false">ROUND(M1116/L1116,2)</f>
        <v>16.14</v>
      </c>
      <c r="S1116" s="394" t="s">
        <v>5711</v>
      </c>
      <c r="T1116" s="395"/>
    </row>
    <row r="1117" customFormat="false" ht="38.25" hidden="false" customHeight="false" outlineLevel="0" collapsed="false">
      <c r="A1117" s="345" t="n">
        <v>1099</v>
      </c>
      <c r="B1117" s="431" t="n">
        <v>5864</v>
      </c>
      <c r="C1117" s="432" t="s">
        <v>5712</v>
      </c>
      <c r="D1117" s="433"/>
      <c r="E1117" s="434" t="s">
        <v>5659</v>
      </c>
      <c r="F1117" s="435" t="s">
        <v>5713</v>
      </c>
      <c r="G1117" s="436" t="str">
        <f aca="false">HYPERLINK("http://www.gardenbulbs.ru/images/summer_CL/thumbnails/"&amp;C1117&amp;".jpg","фото")</f>
        <v>фото</v>
      </c>
      <c r="H1117" s="437"/>
      <c r="I1117" s="462" t="s">
        <v>5714</v>
      </c>
      <c r="J1117" s="439" t="n">
        <v>60</v>
      </c>
      <c r="K1117" s="517" t="s">
        <v>5715</v>
      </c>
      <c r="L1117" s="441" t="n">
        <v>10</v>
      </c>
      <c r="M1117" s="370" t="n">
        <v>102.2</v>
      </c>
      <c r="N1117" s="442"/>
      <c r="O1117" s="372" t="n">
        <f aca="false">IF(ISERROR(N1117*M1117),0,N1117*M1117)</f>
        <v>0</v>
      </c>
      <c r="P1117" s="443" t="n">
        <v>4607109934746</v>
      </c>
      <c r="Q1117" s="439"/>
      <c r="R1117" s="375" t="n">
        <f aca="false">ROUND(M1117/L1117,2)</f>
        <v>10.22</v>
      </c>
      <c r="S1117" s="444" t="s">
        <v>5712</v>
      </c>
      <c r="T1117" s="445"/>
    </row>
    <row r="1118" customFormat="false" ht="18" hidden="false" customHeight="true" outlineLevel="0" collapsed="false">
      <c r="A1118" s="345" t="n">
        <v>1100</v>
      </c>
      <c r="B1118" s="508"/>
      <c r="C1118" s="509"/>
      <c r="D1118" s="509"/>
      <c r="E1118" s="448" t="s">
        <v>5716</v>
      </c>
      <c r="F1118" s="469"/>
      <c r="G1118" s="469"/>
      <c r="H1118" s="469"/>
      <c r="I1118" s="469"/>
      <c r="J1118" s="469"/>
      <c r="K1118" s="469"/>
      <c r="L1118" s="469"/>
      <c r="M1118" s="495"/>
      <c r="N1118" s="469"/>
      <c r="O1118" s="469"/>
      <c r="P1118" s="469"/>
      <c r="Q1118" s="469"/>
      <c r="R1118" s="469"/>
      <c r="S1118" s="469"/>
      <c r="T1118" s="470"/>
    </row>
    <row r="1119" customFormat="false" ht="25.5" hidden="false" customHeight="false" outlineLevel="0" collapsed="false">
      <c r="A1119" s="345" t="n">
        <v>1101</v>
      </c>
      <c r="B1119" s="359" t="n">
        <v>871</v>
      </c>
      <c r="C1119" s="360" t="s">
        <v>5717</v>
      </c>
      <c r="D1119" s="361"/>
      <c r="E1119" s="452" t="s">
        <v>5718</v>
      </c>
      <c r="F1119" s="379" t="s">
        <v>5719</v>
      </c>
      <c r="G1119" s="380" t="str">
        <f aca="false">HYPERLINK("http://www.gardenbulbs.ru/images/summer_CL/thumbnails/"&amp;C1119&amp;".jpg","фото")</f>
        <v>фото</v>
      </c>
      <c r="H1119" s="453"/>
      <c r="I1119" s="454" t="s">
        <v>5720</v>
      </c>
      <c r="J1119" s="374" t="n">
        <v>20</v>
      </c>
      <c r="K1119" s="511" t="s">
        <v>4517</v>
      </c>
      <c r="L1119" s="456" t="n">
        <v>10</v>
      </c>
      <c r="M1119" s="391" t="n">
        <v>110.4</v>
      </c>
      <c r="N1119" s="371"/>
      <c r="O1119" s="372" t="n">
        <f aca="false">IF(ISERROR(N1119*M1119),0,N1119*M1119)</f>
        <v>0</v>
      </c>
      <c r="P1119" s="373" t="n">
        <v>4607109984888</v>
      </c>
      <c r="Q1119" s="374"/>
      <c r="R1119" s="375" t="n">
        <f aca="false">ROUND(M1119/L1119,2)</f>
        <v>11.04</v>
      </c>
      <c r="S1119" s="376" t="s">
        <v>5717</v>
      </c>
      <c r="T1119" s="377"/>
    </row>
    <row r="1120" customFormat="false" ht="38.25" hidden="false" customHeight="false" outlineLevel="0" collapsed="false">
      <c r="A1120" s="345" t="n">
        <v>1102</v>
      </c>
      <c r="B1120" s="396" t="n">
        <v>11794</v>
      </c>
      <c r="C1120" s="383" t="s">
        <v>5721</v>
      </c>
      <c r="D1120" s="384"/>
      <c r="E1120" s="418" t="s">
        <v>5718</v>
      </c>
      <c r="F1120" s="411" t="s">
        <v>5722</v>
      </c>
      <c r="G1120" s="365" t="str">
        <f aca="false">HYPERLINK("http://www.gardenbulbs.ru/images/summer_CL/thumbnails/"&amp;C1120&amp;".jpg","фото")</f>
        <v>фото</v>
      </c>
      <c r="H1120" s="412"/>
      <c r="I1120" s="419" t="s">
        <v>5723</v>
      </c>
      <c r="J1120" s="367" t="n">
        <v>15</v>
      </c>
      <c r="K1120" s="513" t="s">
        <v>4517</v>
      </c>
      <c r="L1120" s="390" t="n">
        <v>10</v>
      </c>
      <c r="M1120" s="391" t="n">
        <v>120.6</v>
      </c>
      <c r="N1120" s="392"/>
      <c r="O1120" s="372" t="n">
        <f aca="false">IF(ISERROR(N1120*M1120),0,N1120*M1120)</f>
        <v>0</v>
      </c>
      <c r="P1120" s="393" t="n">
        <v>4607109922651</v>
      </c>
      <c r="Q1120" s="235" t="s">
        <v>226</v>
      </c>
      <c r="R1120" s="375" t="n">
        <f aca="false">ROUND(M1120/L1120,2)</f>
        <v>12.06</v>
      </c>
      <c r="S1120" s="394" t="s">
        <v>5721</v>
      </c>
      <c r="T1120" s="395"/>
    </row>
    <row r="1121" customFormat="false" ht="38.25" hidden="false" customHeight="false" outlineLevel="0" collapsed="false">
      <c r="A1121" s="345" t="n">
        <v>1103</v>
      </c>
      <c r="B1121" s="396" t="n">
        <v>11792</v>
      </c>
      <c r="C1121" s="383" t="s">
        <v>5724</v>
      </c>
      <c r="D1121" s="384"/>
      <c r="E1121" s="418" t="s">
        <v>5718</v>
      </c>
      <c r="F1121" s="411" t="s">
        <v>5725</v>
      </c>
      <c r="G1121" s="365" t="str">
        <f aca="false">HYPERLINK("http://www.gardenbulbs.ru/images/summer_CL/thumbnails/"&amp;C1121&amp;".jpg","фото")</f>
        <v>фото</v>
      </c>
      <c r="H1121" s="412"/>
      <c r="I1121" s="419" t="s">
        <v>5726</v>
      </c>
      <c r="J1121" s="367" t="n">
        <v>15</v>
      </c>
      <c r="K1121" s="513" t="s">
        <v>4517</v>
      </c>
      <c r="L1121" s="390" t="n">
        <v>5</v>
      </c>
      <c r="M1121" s="391" t="n">
        <v>232.7</v>
      </c>
      <c r="N1121" s="392"/>
      <c r="O1121" s="372" t="n">
        <f aca="false">IF(ISERROR(N1121*M1121),0,N1121*M1121)</f>
        <v>0</v>
      </c>
      <c r="P1121" s="393" t="n">
        <v>4607109922675</v>
      </c>
      <c r="Q1121" s="235" t="s">
        <v>226</v>
      </c>
      <c r="R1121" s="375" t="n">
        <f aca="false">ROUND(M1121/L1121,2)</f>
        <v>46.54</v>
      </c>
      <c r="S1121" s="394" t="s">
        <v>5724</v>
      </c>
      <c r="T1121" s="395"/>
    </row>
    <row r="1122" customFormat="false" ht="53.25" hidden="false" customHeight="true" outlineLevel="0" collapsed="false">
      <c r="A1122" s="345" t="n">
        <v>1104</v>
      </c>
      <c r="B1122" s="396" t="n">
        <v>1939</v>
      </c>
      <c r="C1122" s="383" t="s">
        <v>5727</v>
      </c>
      <c r="D1122" s="384"/>
      <c r="E1122" s="401" t="s">
        <v>5718</v>
      </c>
      <c r="F1122" s="386" t="s">
        <v>5728</v>
      </c>
      <c r="G1122" s="387" t="str">
        <f aca="false">HYPERLINK("http://www.gardenbulbs.ru/images/summer_CL/thumbnails/"&amp;C1122&amp;".jpg","фото")</f>
        <v>фото</v>
      </c>
      <c r="H1122" s="388"/>
      <c r="I1122" s="422" t="s">
        <v>5729</v>
      </c>
      <c r="J1122" s="235" t="n">
        <v>12</v>
      </c>
      <c r="K1122" s="408" t="s">
        <v>4517</v>
      </c>
      <c r="L1122" s="390" t="n">
        <v>10</v>
      </c>
      <c r="M1122" s="391" t="n">
        <v>85.9</v>
      </c>
      <c r="N1122" s="392"/>
      <c r="O1122" s="372" t="n">
        <f aca="false">IF(ISERROR(N1122*M1122),0,N1122*M1122)</f>
        <v>0</v>
      </c>
      <c r="P1122" s="393" t="n">
        <v>4607109984895</v>
      </c>
      <c r="Q1122" s="235"/>
      <c r="R1122" s="375" t="n">
        <f aca="false">ROUND(M1122/L1122,2)</f>
        <v>8.59</v>
      </c>
      <c r="S1122" s="394" t="s">
        <v>5727</v>
      </c>
      <c r="T1122" s="395"/>
    </row>
    <row r="1123" customFormat="false" ht="53.25" hidden="false" customHeight="true" outlineLevel="0" collapsed="false">
      <c r="A1123" s="345" t="n">
        <v>1105</v>
      </c>
      <c r="B1123" s="396" t="n">
        <v>2583</v>
      </c>
      <c r="C1123" s="383" t="s">
        <v>5730</v>
      </c>
      <c r="D1123" s="384"/>
      <c r="E1123" s="401" t="s">
        <v>5718</v>
      </c>
      <c r="F1123" s="386" t="s">
        <v>5731</v>
      </c>
      <c r="G1123" s="387" t="str">
        <f aca="false">HYPERLINK("http://www.gardenbulbs.ru/images/summer_CL/thumbnails/"&amp;C1123&amp;".jpg","фото")</f>
        <v>фото</v>
      </c>
      <c r="H1123" s="388"/>
      <c r="I1123" s="422" t="s">
        <v>5732</v>
      </c>
      <c r="J1123" s="235" t="n">
        <v>15</v>
      </c>
      <c r="K1123" s="408" t="s">
        <v>4517</v>
      </c>
      <c r="L1123" s="390" t="n">
        <v>10</v>
      </c>
      <c r="M1123" s="391" t="n">
        <v>171.6</v>
      </c>
      <c r="N1123" s="392"/>
      <c r="O1123" s="372" t="n">
        <f aca="false">IF(ISERROR(N1123*M1123),0,N1123*M1123)</f>
        <v>0</v>
      </c>
      <c r="P1123" s="393" t="n">
        <v>4607109984857</v>
      </c>
      <c r="Q1123" s="235"/>
      <c r="R1123" s="375" t="n">
        <f aca="false">ROUND(M1123/L1123,2)</f>
        <v>17.16</v>
      </c>
      <c r="S1123" s="394" t="s">
        <v>5733</v>
      </c>
      <c r="T1123" s="395"/>
    </row>
    <row r="1124" customFormat="false" ht="38.25" hidden="false" customHeight="false" outlineLevel="0" collapsed="false">
      <c r="A1124" s="345" t="n">
        <v>1106</v>
      </c>
      <c r="B1124" s="396" t="n">
        <v>1749</v>
      </c>
      <c r="C1124" s="383" t="s">
        <v>5734</v>
      </c>
      <c r="D1124" s="384"/>
      <c r="E1124" s="385" t="s">
        <v>5718</v>
      </c>
      <c r="F1124" s="386" t="s">
        <v>5735</v>
      </c>
      <c r="G1124" s="387" t="str">
        <f aca="false">HYPERLINK("http://www.gardenbulbs.ru/images/summer_CL/thumbnails/"&amp;C1124&amp;".jpg","фото")</f>
        <v>фото</v>
      </c>
      <c r="H1124" s="388"/>
      <c r="I1124" s="398" t="s">
        <v>5736</v>
      </c>
      <c r="J1124" s="235" t="n">
        <v>12</v>
      </c>
      <c r="K1124" s="399" t="s">
        <v>4517</v>
      </c>
      <c r="L1124" s="390" t="n">
        <v>10</v>
      </c>
      <c r="M1124" s="391" t="n">
        <v>110.4</v>
      </c>
      <c r="N1124" s="392"/>
      <c r="O1124" s="372" t="n">
        <f aca="false">IF(ISERROR(N1124*M1124),0,N1124*M1124)</f>
        <v>0</v>
      </c>
      <c r="P1124" s="393" t="n">
        <v>4607109984918</v>
      </c>
      <c r="Q1124" s="235"/>
      <c r="R1124" s="375" t="n">
        <f aca="false">ROUND(M1124/L1124,2)</f>
        <v>11.04</v>
      </c>
      <c r="S1124" s="394" t="s">
        <v>5734</v>
      </c>
      <c r="T1124" s="395"/>
    </row>
    <row r="1125" customFormat="false" ht="25.5" hidden="false" customHeight="false" outlineLevel="0" collapsed="false">
      <c r="A1125" s="345" t="n">
        <v>1107</v>
      </c>
      <c r="B1125" s="396" t="n">
        <v>1971</v>
      </c>
      <c r="C1125" s="383" t="s">
        <v>5737</v>
      </c>
      <c r="D1125" s="384"/>
      <c r="E1125" s="385" t="s">
        <v>5718</v>
      </c>
      <c r="F1125" s="386" t="s">
        <v>5738</v>
      </c>
      <c r="G1125" s="387" t="str">
        <f aca="false">HYPERLINK("http://www.gardenbulbs.ru/images/summer_CL/thumbnails/"&amp;C1125&amp;".jpg","фото")</f>
        <v>фото</v>
      </c>
      <c r="H1125" s="388"/>
      <c r="I1125" s="398" t="s">
        <v>5739</v>
      </c>
      <c r="J1125" s="235" t="n">
        <v>15</v>
      </c>
      <c r="K1125" s="399" t="s">
        <v>4517</v>
      </c>
      <c r="L1125" s="390" t="n">
        <v>10</v>
      </c>
      <c r="M1125" s="391" t="n">
        <v>110.4</v>
      </c>
      <c r="N1125" s="392"/>
      <c r="O1125" s="372" t="n">
        <f aca="false">IF(ISERROR(N1125*M1125),0,N1125*M1125)</f>
        <v>0</v>
      </c>
      <c r="P1125" s="393" t="n">
        <v>4607109984925</v>
      </c>
      <c r="Q1125" s="235"/>
      <c r="R1125" s="375" t="n">
        <f aca="false">ROUND(M1125/L1125,2)</f>
        <v>11.04</v>
      </c>
      <c r="S1125" s="394" t="s">
        <v>5737</v>
      </c>
      <c r="T1125" s="395"/>
    </row>
    <row r="1126" customFormat="false" ht="25.5" hidden="false" customHeight="false" outlineLevel="0" collapsed="false">
      <c r="A1126" s="345" t="n">
        <v>1108</v>
      </c>
      <c r="B1126" s="396" t="n">
        <v>6753</v>
      </c>
      <c r="C1126" s="383" t="s">
        <v>5740</v>
      </c>
      <c r="D1126" s="384"/>
      <c r="E1126" s="385" t="s">
        <v>5718</v>
      </c>
      <c r="F1126" s="386" t="s">
        <v>5741</v>
      </c>
      <c r="G1126" s="387" t="str">
        <f aca="false">HYPERLINK("http://www.gardenbulbs.ru/images/summer_CL/thumbnails/"&amp;C1126&amp;".jpg","фото")</f>
        <v>фото</v>
      </c>
      <c r="H1126" s="388"/>
      <c r="I1126" s="398" t="s">
        <v>5742</v>
      </c>
      <c r="J1126" s="235" t="n">
        <v>15</v>
      </c>
      <c r="K1126" s="399" t="s">
        <v>4517</v>
      </c>
      <c r="L1126" s="390" t="n">
        <v>10</v>
      </c>
      <c r="M1126" s="391" t="n">
        <v>90</v>
      </c>
      <c r="N1126" s="392"/>
      <c r="O1126" s="372" t="n">
        <f aca="false">IF(ISERROR(N1126*M1126),0,N1126*M1126)</f>
        <v>0</v>
      </c>
      <c r="P1126" s="393" t="n">
        <v>4607109943977</v>
      </c>
      <c r="Q1126" s="235"/>
      <c r="R1126" s="375" t="n">
        <f aca="false">ROUND(M1126/L1126,2)</f>
        <v>9</v>
      </c>
      <c r="S1126" s="394" t="s">
        <v>5740</v>
      </c>
      <c r="T1126" s="395"/>
    </row>
    <row r="1127" customFormat="false" ht="38.25" hidden="false" customHeight="false" outlineLevel="0" collapsed="false">
      <c r="A1127" s="345" t="n">
        <v>1109</v>
      </c>
      <c r="B1127" s="396" t="n">
        <v>11798</v>
      </c>
      <c r="C1127" s="383" t="s">
        <v>5743</v>
      </c>
      <c r="D1127" s="384"/>
      <c r="E1127" s="418" t="s">
        <v>5718</v>
      </c>
      <c r="F1127" s="411" t="s">
        <v>5744</v>
      </c>
      <c r="G1127" s="365" t="str">
        <f aca="false">HYPERLINK("http://www.gardenbulbs.ru/images/summer_CL/thumbnails/"&amp;C1127&amp;".jpg","фото")</f>
        <v>фото</v>
      </c>
      <c r="H1127" s="412"/>
      <c r="I1127" s="419" t="s">
        <v>5745</v>
      </c>
      <c r="J1127" s="367" t="n">
        <v>15</v>
      </c>
      <c r="K1127" s="513" t="s">
        <v>4517</v>
      </c>
      <c r="L1127" s="390" t="n">
        <v>10</v>
      </c>
      <c r="M1127" s="391" t="n">
        <v>212.4</v>
      </c>
      <c r="N1127" s="392"/>
      <c r="O1127" s="372" t="n">
        <f aca="false">IF(ISERROR(N1127*M1127),0,N1127*M1127)</f>
        <v>0</v>
      </c>
      <c r="P1127" s="393" t="n">
        <v>4607109922613</v>
      </c>
      <c r="Q1127" s="235" t="s">
        <v>226</v>
      </c>
      <c r="R1127" s="375" t="n">
        <f aca="false">ROUND(M1127/L1127,2)</f>
        <v>21.24</v>
      </c>
      <c r="S1127" s="394" t="s">
        <v>5743</v>
      </c>
      <c r="T1127" s="395"/>
    </row>
    <row r="1128" customFormat="false" ht="53.25" hidden="false" customHeight="true" outlineLevel="0" collapsed="false">
      <c r="A1128" s="345" t="n">
        <v>1110</v>
      </c>
      <c r="B1128" s="431" t="n">
        <v>6754</v>
      </c>
      <c r="C1128" s="432" t="s">
        <v>5746</v>
      </c>
      <c r="D1128" s="433"/>
      <c r="E1128" s="525" t="s">
        <v>5718</v>
      </c>
      <c r="F1128" s="435" t="s">
        <v>5747</v>
      </c>
      <c r="G1128" s="436" t="str">
        <f aca="false">HYPERLINK("http://www.gardenbulbs.ru/images/summer_CL/thumbnails/"&amp;C1128&amp;".jpg","фото")</f>
        <v>фото</v>
      </c>
      <c r="H1128" s="437"/>
      <c r="I1128" s="526" t="s">
        <v>5748</v>
      </c>
      <c r="J1128" s="439" t="n">
        <v>15</v>
      </c>
      <c r="K1128" s="492" t="s">
        <v>4517</v>
      </c>
      <c r="L1128" s="441" t="n">
        <v>8</v>
      </c>
      <c r="M1128" s="391" t="n">
        <v>223.8</v>
      </c>
      <c r="N1128" s="442"/>
      <c r="O1128" s="372" t="n">
        <f aca="false">IF(ISERROR(N1128*M1128),0,N1128*M1128)</f>
        <v>0</v>
      </c>
      <c r="P1128" s="443" t="n">
        <v>4607109943984</v>
      </c>
      <c r="Q1128" s="439"/>
      <c r="R1128" s="375" t="n">
        <f aca="false">ROUND(M1128/L1128,2)</f>
        <v>27.98</v>
      </c>
      <c r="S1128" s="444" t="s">
        <v>5749</v>
      </c>
      <c r="T1128" s="445"/>
    </row>
    <row r="1129" customFormat="false" ht="18" hidden="false" customHeight="true" outlineLevel="0" collapsed="false">
      <c r="A1129" s="345" t="n">
        <v>1111</v>
      </c>
      <c r="B1129" s="508"/>
      <c r="C1129" s="509"/>
      <c r="D1129" s="509"/>
      <c r="E1129" s="448" t="s">
        <v>5750</v>
      </c>
      <c r="F1129" s="469"/>
      <c r="G1129" s="469"/>
      <c r="H1129" s="469"/>
      <c r="I1129" s="469"/>
      <c r="J1129" s="469"/>
      <c r="K1129" s="469"/>
      <c r="L1129" s="469"/>
      <c r="M1129" s="495"/>
      <c r="N1129" s="469"/>
      <c r="O1129" s="469"/>
      <c r="P1129" s="469"/>
      <c r="Q1129" s="469"/>
      <c r="R1129" s="469"/>
      <c r="S1129" s="469"/>
      <c r="T1129" s="470"/>
    </row>
    <row r="1130" customFormat="false" ht="38.25" hidden="false" customHeight="false" outlineLevel="0" collapsed="false">
      <c r="A1130" s="345" t="n">
        <v>1112</v>
      </c>
      <c r="B1130" s="359" t="n">
        <v>2018</v>
      </c>
      <c r="C1130" s="360" t="s">
        <v>5751</v>
      </c>
      <c r="D1130" s="361"/>
      <c r="E1130" s="452" t="s">
        <v>5752</v>
      </c>
      <c r="F1130" s="379" t="s">
        <v>5753</v>
      </c>
      <c r="G1130" s="380" t="str">
        <f aca="false">HYPERLINK("http://www.gardenbulbs.ru/images/summer_CL/thumbnails/"&amp;C1130&amp;".jpg","фото")</f>
        <v>фото</v>
      </c>
      <c r="H1130" s="453"/>
      <c r="I1130" s="454" t="s">
        <v>5754</v>
      </c>
      <c r="J1130" s="374" t="n">
        <v>30</v>
      </c>
      <c r="K1130" s="511" t="s">
        <v>5755</v>
      </c>
      <c r="L1130" s="456" t="n">
        <v>5</v>
      </c>
      <c r="M1130" s="391" t="n">
        <v>192</v>
      </c>
      <c r="N1130" s="371"/>
      <c r="O1130" s="372" t="n">
        <f aca="false">IF(ISERROR(N1130*M1130),0,N1130*M1130)</f>
        <v>0</v>
      </c>
      <c r="P1130" s="373" t="n">
        <v>4607109984840</v>
      </c>
      <c r="Q1130" s="374"/>
      <c r="R1130" s="375" t="n">
        <f aca="false">ROUND(M1130/L1130,2)</f>
        <v>38.4</v>
      </c>
      <c r="S1130" s="376" t="s">
        <v>5751</v>
      </c>
      <c r="T1130" s="377"/>
    </row>
    <row r="1131" customFormat="false" ht="15.75" hidden="false" customHeight="false" outlineLevel="0" collapsed="false">
      <c r="A1131" s="345" t="n">
        <v>1113</v>
      </c>
      <c r="B1131" s="431" t="n">
        <v>6747</v>
      </c>
      <c r="C1131" s="432" t="s">
        <v>5756</v>
      </c>
      <c r="D1131" s="433"/>
      <c r="E1131" s="434" t="s">
        <v>5752</v>
      </c>
      <c r="F1131" s="435" t="s">
        <v>5757</v>
      </c>
      <c r="G1131" s="436" t="str">
        <f aca="false">HYPERLINK("http://www.gardenbulbs.ru/images/summer_CL/thumbnails/"&amp;C1131&amp;".jpg","фото")</f>
        <v>фото</v>
      </c>
      <c r="H1131" s="437"/>
      <c r="I1131" s="462" t="s">
        <v>5758</v>
      </c>
      <c r="J1131" s="439" t="s">
        <v>2646</v>
      </c>
      <c r="K1131" s="517" t="s">
        <v>4517</v>
      </c>
      <c r="L1131" s="441" t="n">
        <v>10</v>
      </c>
      <c r="M1131" s="391" t="n">
        <v>141</v>
      </c>
      <c r="N1131" s="442"/>
      <c r="O1131" s="372" t="n">
        <f aca="false">IF(ISERROR(N1131*M1131),0,N1131*M1131)</f>
        <v>0</v>
      </c>
      <c r="P1131" s="443" t="n">
        <v>4607109943915</v>
      </c>
      <c r="Q1131" s="439"/>
      <c r="R1131" s="375" t="n">
        <f aca="false">ROUND(M1131/L1131,2)</f>
        <v>14.1</v>
      </c>
      <c r="S1131" s="444" t="s">
        <v>5759</v>
      </c>
      <c r="T1131" s="445"/>
    </row>
    <row r="1132" customFormat="false" ht="18.75" hidden="false" customHeight="false" outlineLevel="0" collapsed="false">
      <c r="A1132" s="345" t="n">
        <v>1114</v>
      </c>
      <c r="B1132" s="505"/>
      <c r="C1132" s="346"/>
      <c r="D1132" s="346"/>
      <c r="E1132" s="527" t="s">
        <v>5760</v>
      </c>
      <c r="F1132" s="519"/>
      <c r="G1132" s="519"/>
      <c r="H1132" s="519"/>
      <c r="I1132" s="519"/>
      <c r="J1132" s="519"/>
      <c r="K1132" s="519"/>
      <c r="L1132" s="519"/>
      <c r="M1132" s="519"/>
      <c r="N1132" s="519"/>
      <c r="O1132" s="519"/>
      <c r="P1132" s="519"/>
      <c r="Q1132" s="519"/>
      <c r="R1132" s="519"/>
      <c r="S1132" s="519"/>
      <c r="T1132" s="275"/>
    </row>
    <row r="1133" customFormat="false" ht="18" hidden="false" customHeight="true" outlineLevel="0" collapsed="false">
      <c r="A1133" s="345" t="n">
        <v>1115</v>
      </c>
      <c r="B1133" s="508"/>
      <c r="C1133" s="509"/>
      <c r="D1133" s="509"/>
      <c r="E1133" s="448" t="s">
        <v>5760</v>
      </c>
      <c r="F1133" s="469"/>
      <c r="G1133" s="469"/>
      <c r="H1133" s="469"/>
      <c r="I1133" s="469"/>
      <c r="J1133" s="469"/>
      <c r="K1133" s="469"/>
      <c r="L1133" s="469"/>
      <c r="M1133" s="495"/>
      <c r="N1133" s="469"/>
      <c r="O1133" s="469"/>
      <c r="P1133" s="469"/>
      <c r="Q1133" s="469"/>
      <c r="R1133" s="469"/>
      <c r="S1133" s="469"/>
      <c r="T1133" s="470"/>
    </row>
    <row r="1134" customFormat="false" ht="15.75" hidden="false" customHeight="false" outlineLevel="0" collapsed="false">
      <c r="A1134" s="345" t="n">
        <v>1116</v>
      </c>
      <c r="B1134" s="359" t="n">
        <v>5849</v>
      </c>
      <c r="C1134" s="360" t="s">
        <v>5761</v>
      </c>
      <c r="D1134" s="361"/>
      <c r="E1134" s="452" t="s">
        <v>5762</v>
      </c>
      <c r="F1134" s="379" t="s">
        <v>5763</v>
      </c>
      <c r="G1134" s="380" t="str">
        <f aca="false">HYPERLINK("http://www.gardenbulbs.ru/images/summer_CL/thumbnails/"&amp;C1134&amp;".jpg","фото")</f>
        <v>фото</v>
      </c>
      <c r="H1134" s="453"/>
      <c r="I1134" s="454" t="s">
        <v>5764</v>
      </c>
      <c r="J1134" s="374" t="n">
        <v>20</v>
      </c>
      <c r="K1134" s="511" t="s">
        <v>2590</v>
      </c>
      <c r="L1134" s="456" t="n">
        <v>10</v>
      </c>
      <c r="M1134" s="391" t="n">
        <v>110.4</v>
      </c>
      <c r="N1134" s="371"/>
      <c r="O1134" s="372" t="n">
        <f aca="false">IF(ISERROR(N1134*M1134),0,N1134*M1134)</f>
        <v>0</v>
      </c>
      <c r="P1134" s="373" t="n">
        <v>4607109934814</v>
      </c>
      <c r="Q1134" s="374"/>
      <c r="R1134" s="375" t="n">
        <f aca="false">ROUND(M1134/L1134,2)</f>
        <v>11.04</v>
      </c>
      <c r="S1134" s="376" t="s">
        <v>5761</v>
      </c>
      <c r="T1134" s="377"/>
    </row>
    <row r="1135" customFormat="false" ht="15.75" hidden="false" customHeight="false" outlineLevel="0" collapsed="false">
      <c r="A1135" s="345" t="n">
        <v>1117</v>
      </c>
      <c r="B1135" s="359" t="n">
        <v>2550</v>
      </c>
      <c r="C1135" s="383" t="s">
        <v>5765</v>
      </c>
      <c r="D1135" s="384"/>
      <c r="E1135" s="452" t="s">
        <v>5762</v>
      </c>
      <c r="F1135" s="386" t="s">
        <v>5766</v>
      </c>
      <c r="G1135" s="387" t="str">
        <f aca="false">HYPERLINK("http://www.gardenbulbs.ru/images/summer_CL/thumbnails/"&amp;C1135&amp;".jpg","фото")</f>
        <v>фото</v>
      </c>
      <c r="H1135" s="388"/>
      <c r="I1135" s="454" t="s">
        <v>5767</v>
      </c>
      <c r="J1135" s="374" t="n">
        <v>30</v>
      </c>
      <c r="K1135" s="399" t="s">
        <v>2590</v>
      </c>
      <c r="L1135" s="390" t="n">
        <v>10</v>
      </c>
      <c r="M1135" s="370" t="n">
        <v>98.2</v>
      </c>
      <c r="N1135" s="392"/>
      <c r="O1135" s="372" t="n">
        <f aca="false">IF(ISERROR(N1135*M1135),0,N1135*M1135)</f>
        <v>0</v>
      </c>
      <c r="P1135" s="393" t="n">
        <v>4607109970850</v>
      </c>
      <c r="Q1135" s="235"/>
      <c r="R1135" s="375" t="n">
        <f aca="false">ROUND(M1135/L1135,2)</f>
        <v>9.82</v>
      </c>
      <c r="S1135" s="394" t="s">
        <v>5765</v>
      </c>
      <c r="T1135" s="395"/>
    </row>
    <row r="1136" customFormat="false" ht="15.75" hidden="false" customHeight="false" outlineLevel="0" collapsed="false">
      <c r="A1136" s="345" t="n">
        <v>1118</v>
      </c>
      <c r="B1136" s="396" t="n">
        <v>59</v>
      </c>
      <c r="C1136" s="383" t="s">
        <v>5768</v>
      </c>
      <c r="D1136" s="384"/>
      <c r="E1136" s="385" t="s">
        <v>5762</v>
      </c>
      <c r="F1136" s="386" t="s">
        <v>5769</v>
      </c>
      <c r="G1136" s="387" t="str">
        <f aca="false">HYPERLINK("http://www.gardenbulbs.ru/images/summer_CL/thumbnails/"&amp;C1136&amp;".jpg","фото")</f>
        <v>фото</v>
      </c>
      <c r="H1136" s="388"/>
      <c r="I1136" s="398" t="s">
        <v>5770</v>
      </c>
      <c r="J1136" s="235" t="n">
        <v>30</v>
      </c>
      <c r="K1136" s="399" t="s">
        <v>2590</v>
      </c>
      <c r="L1136" s="390" t="n">
        <v>10</v>
      </c>
      <c r="M1136" s="370" t="n">
        <v>94.1</v>
      </c>
      <c r="N1136" s="392"/>
      <c r="O1136" s="372" t="n">
        <f aca="false">IF(ISERROR(N1136*M1136),0,N1136*M1136)</f>
        <v>0</v>
      </c>
      <c r="P1136" s="393" t="n">
        <v>4607109978665</v>
      </c>
      <c r="Q1136" s="235"/>
      <c r="R1136" s="375" t="n">
        <f aca="false">ROUND(M1136/L1136,2)</f>
        <v>9.41</v>
      </c>
      <c r="S1136" s="394" t="s">
        <v>5768</v>
      </c>
      <c r="T1136" s="395"/>
    </row>
    <row r="1137" customFormat="false" ht="15.75" hidden="false" customHeight="false" outlineLevel="0" collapsed="false">
      <c r="A1137" s="345" t="n">
        <v>1119</v>
      </c>
      <c r="B1137" s="396" t="n">
        <v>2551</v>
      </c>
      <c r="C1137" s="383" t="s">
        <v>5771</v>
      </c>
      <c r="D1137" s="384"/>
      <c r="E1137" s="385" t="s">
        <v>5762</v>
      </c>
      <c r="F1137" s="386" t="s">
        <v>5772</v>
      </c>
      <c r="G1137" s="387" t="str">
        <f aca="false">HYPERLINK("http://www.gardenbulbs.ru/images/summer_CL/thumbnails/"&amp;C1137&amp;".jpg","фото")</f>
        <v>фото</v>
      </c>
      <c r="H1137" s="388"/>
      <c r="I1137" s="398" t="s">
        <v>5773</v>
      </c>
      <c r="J1137" s="235" t="n">
        <v>40</v>
      </c>
      <c r="K1137" s="399" t="s">
        <v>2590</v>
      </c>
      <c r="L1137" s="390" t="n">
        <v>10</v>
      </c>
      <c r="M1137" s="370" t="n">
        <v>132.8</v>
      </c>
      <c r="N1137" s="392"/>
      <c r="O1137" s="372" t="n">
        <f aca="false">IF(ISERROR(N1137*M1137),0,N1137*M1137)</f>
        <v>0</v>
      </c>
      <c r="P1137" s="393" t="n">
        <v>4607109970867</v>
      </c>
      <c r="Q1137" s="235"/>
      <c r="R1137" s="375" t="n">
        <f aca="false">ROUND(M1137/L1137,2)</f>
        <v>13.28</v>
      </c>
      <c r="S1137" s="394" t="s">
        <v>5771</v>
      </c>
      <c r="T1137" s="395"/>
    </row>
    <row r="1138" customFormat="false" ht="25.5" hidden="false" customHeight="false" outlineLevel="0" collapsed="false">
      <c r="A1138" s="345" t="n">
        <v>1120</v>
      </c>
      <c r="B1138" s="396" t="n">
        <v>11799</v>
      </c>
      <c r="C1138" s="383" t="s">
        <v>5774</v>
      </c>
      <c r="D1138" s="384"/>
      <c r="E1138" s="418" t="s">
        <v>5762</v>
      </c>
      <c r="F1138" s="411" t="s">
        <v>5775</v>
      </c>
      <c r="G1138" s="365" t="str">
        <f aca="false">HYPERLINK("http://www.gardenbulbs.ru/images/summer_CL/thumbnails/"&amp;C1138&amp;".jpg","фото")</f>
        <v>фото</v>
      </c>
      <c r="H1138" s="412"/>
      <c r="I1138" s="419" t="s">
        <v>5776</v>
      </c>
      <c r="J1138" s="367" t="n">
        <v>20</v>
      </c>
      <c r="K1138" s="513" t="s">
        <v>4517</v>
      </c>
      <c r="L1138" s="390" t="n">
        <v>10</v>
      </c>
      <c r="M1138" s="370" t="n">
        <v>155.3</v>
      </c>
      <c r="N1138" s="392"/>
      <c r="O1138" s="372" t="n">
        <f aca="false">IF(ISERROR(N1138*M1138),0,N1138*M1138)</f>
        <v>0</v>
      </c>
      <c r="P1138" s="393" t="n">
        <v>4607109922606</v>
      </c>
      <c r="Q1138" s="235" t="s">
        <v>226</v>
      </c>
      <c r="R1138" s="375" t="n">
        <f aca="false">ROUND(M1138/L1138,2)</f>
        <v>15.53</v>
      </c>
      <c r="S1138" s="394" t="s">
        <v>5774</v>
      </c>
      <c r="T1138" s="395"/>
    </row>
    <row r="1139" customFormat="false" ht="15.75" hidden="false" customHeight="false" outlineLevel="0" collapsed="false">
      <c r="A1139" s="345" t="n">
        <v>1121</v>
      </c>
      <c r="B1139" s="396" t="n">
        <v>891</v>
      </c>
      <c r="C1139" s="383" t="s">
        <v>5777</v>
      </c>
      <c r="D1139" s="384"/>
      <c r="E1139" s="385" t="s">
        <v>5762</v>
      </c>
      <c r="F1139" s="386" t="s">
        <v>5778</v>
      </c>
      <c r="G1139" s="387" t="str">
        <f aca="false">HYPERLINK("http://www.gardenbulbs.ru/images/summer_CL/thumbnails/"&amp;C1139&amp;".jpg","фото")</f>
        <v>фото</v>
      </c>
      <c r="H1139" s="388"/>
      <c r="I1139" s="398" t="s">
        <v>4005</v>
      </c>
      <c r="J1139" s="235" t="n">
        <v>30</v>
      </c>
      <c r="K1139" s="399" t="s">
        <v>2590</v>
      </c>
      <c r="L1139" s="390" t="n">
        <v>10</v>
      </c>
      <c r="M1139" s="370" t="n">
        <v>110.4</v>
      </c>
      <c r="N1139" s="392"/>
      <c r="O1139" s="372" t="n">
        <f aca="false">IF(ISERROR(N1139*M1139),0,N1139*M1139)</f>
        <v>0</v>
      </c>
      <c r="P1139" s="393" t="n">
        <v>4607109970874</v>
      </c>
      <c r="Q1139" s="235"/>
      <c r="R1139" s="375" t="n">
        <f aca="false">ROUND(M1139/L1139,2)</f>
        <v>11.04</v>
      </c>
      <c r="S1139" s="394" t="s">
        <v>5777</v>
      </c>
      <c r="T1139" s="395"/>
    </row>
    <row r="1140" customFormat="false" ht="15.75" hidden="false" customHeight="false" outlineLevel="0" collapsed="false">
      <c r="A1140" s="345" t="n">
        <v>1122</v>
      </c>
      <c r="B1140" s="396" t="n">
        <v>848</v>
      </c>
      <c r="C1140" s="383" t="s">
        <v>5779</v>
      </c>
      <c r="D1140" s="384"/>
      <c r="E1140" s="385" t="s">
        <v>5762</v>
      </c>
      <c r="F1140" s="386" t="s">
        <v>5780</v>
      </c>
      <c r="G1140" s="387" t="str">
        <f aca="false">HYPERLINK("http://www.gardenbulbs.ru/images/summer_CL/thumbnails/"&amp;C1140&amp;".jpg","фото")</f>
        <v>фото</v>
      </c>
      <c r="H1140" s="388"/>
      <c r="I1140" s="398" t="s">
        <v>5781</v>
      </c>
      <c r="J1140" s="235" t="n">
        <v>30</v>
      </c>
      <c r="K1140" s="399" t="s">
        <v>2590</v>
      </c>
      <c r="L1140" s="390" t="n">
        <v>5</v>
      </c>
      <c r="M1140" s="391" t="n">
        <v>248</v>
      </c>
      <c r="N1140" s="392"/>
      <c r="O1140" s="372" t="n">
        <f aca="false">IF(ISERROR(N1140*M1140),0,N1140*M1140)</f>
        <v>0</v>
      </c>
      <c r="P1140" s="393" t="n">
        <v>4607109970881</v>
      </c>
      <c r="Q1140" s="235"/>
      <c r="R1140" s="375" t="n">
        <f aca="false">ROUND(M1140/L1140,2)</f>
        <v>49.6</v>
      </c>
      <c r="S1140" s="394" t="s">
        <v>5779</v>
      </c>
      <c r="T1140" s="395"/>
    </row>
    <row r="1141" customFormat="false" ht="25.5" hidden="false" customHeight="false" outlineLevel="0" collapsed="false">
      <c r="A1141" s="345" t="n">
        <v>1123</v>
      </c>
      <c r="B1141" s="396" t="n">
        <v>2661</v>
      </c>
      <c r="C1141" s="383" t="s">
        <v>5782</v>
      </c>
      <c r="D1141" s="384"/>
      <c r="E1141" s="385" t="s">
        <v>5762</v>
      </c>
      <c r="F1141" s="386" t="s">
        <v>5783</v>
      </c>
      <c r="G1141" s="387" t="str">
        <f aca="false">HYPERLINK("http://www.gardenbulbs.ru/images/summer_CL/thumbnails/"&amp;C1141&amp;".jpg","фото")</f>
        <v>фото</v>
      </c>
      <c r="H1141" s="388"/>
      <c r="I1141" s="398" t="s">
        <v>5784</v>
      </c>
      <c r="J1141" s="235" t="n">
        <v>15</v>
      </c>
      <c r="K1141" s="399" t="s">
        <v>5556</v>
      </c>
      <c r="L1141" s="390" t="n">
        <v>5</v>
      </c>
      <c r="M1141" s="370" t="n">
        <v>278.6</v>
      </c>
      <c r="N1141" s="392"/>
      <c r="O1141" s="372" t="n">
        <f aca="false">IF(ISERROR(N1141*M1141),0,N1141*M1141)</f>
        <v>0</v>
      </c>
      <c r="P1141" s="393" t="n">
        <v>4607109956182</v>
      </c>
      <c r="Q1141" s="235"/>
      <c r="R1141" s="375" t="n">
        <f aca="false">ROUND(M1141/L1141,2)</f>
        <v>55.72</v>
      </c>
      <c r="S1141" s="394" t="s">
        <v>5782</v>
      </c>
      <c r="T1141" s="395"/>
    </row>
    <row r="1142" customFormat="false" ht="15.75" hidden="false" customHeight="false" outlineLevel="0" collapsed="false">
      <c r="A1142" s="345" t="n">
        <v>1124</v>
      </c>
      <c r="B1142" s="396" t="n">
        <v>11800</v>
      </c>
      <c r="C1142" s="383" t="s">
        <v>5785</v>
      </c>
      <c r="D1142" s="384"/>
      <c r="E1142" s="418" t="s">
        <v>5762</v>
      </c>
      <c r="F1142" s="411" t="s">
        <v>5786</v>
      </c>
      <c r="G1142" s="365" t="str">
        <f aca="false">HYPERLINK("http://www.gardenbulbs.ru/images/summer_CL/thumbnails/"&amp;C1142&amp;".jpg","фото")</f>
        <v>фото</v>
      </c>
      <c r="H1142" s="412"/>
      <c r="I1142" s="419" t="s">
        <v>5787</v>
      </c>
      <c r="J1142" s="367" t="n">
        <v>15</v>
      </c>
      <c r="K1142" s="513" t="s">
        <v>4913</v>
      </c>
      <c r="L1142" s="390" t="n">
        <v>10</v>
      </c>
      <c r="M1142" s="391" t="n">
        <v>100.2</v>
      </c>
      <c r="N1142" s="392"/>
      <c r="O1142" s="372" t="n">
        <f aca="false">IF(ISERROR(N1142*M1142),0,N1142*M1142)</f>
        <v>0</v>
      </c>
      <c r="P1142" s="393" t="n">
        <v>4607109922590</v>
      </c>
      <c r="Q1142" s="235" t="s">
        <v>226</v>
      </c>
      <c r="R1142" s="375" t="n">
        <f aca="false">ROUND(M1142/L1142,2)</f>
        <v>10.02</v>
      </c>
      <c r="S1142" s="394" t="s">
        <v>5785</v>
      </c>
      <c r="T1142" s="395"/>
    </row>
    <row r="1143" customFormat="false" ht="25.5" hidden="false" customHeight="false" outlineLevel="0" collapsed="false">
      <c r="A1143" s="345" t="n">
        <v>1125</v>
      </c>
      <c r="B1143" s="396" t="n">
        <v>2552</v>
      </c>
      <c r="C1143" s="383" t="s">
        <v>5788</v>
      </c>
      <c r="D1143" s="384"/>
      <c r="E1143" s="385" t="s">
        <v>5762</v>
      </c>
      <c r="F1143" s="386" t="s">
        <v>5789</v>
      </c>
      <c r="G1143" s="387" t="str">
        <f aca="false">HYPERLINK("http://www.gardenbulbs.ru/images/summer_CL/thumbnails/"&amp;C1143&amp;".jpg","фото")</f>
        <v>фото</v>
      </c>
      <c r="H1143" s="388"/>
      <c r="I1143" s="398" t="s">
        <v>5790</v>
      </c>
      <c r="J1143" s="235" t="n">
        <v>30</v>
      </c>
      <c r="K1143" s="399" t="s">
        <v>4579</v>
      </c>
      <c r="L1143" s="390" t="n">
        <v>10</v>
      </c>
      <c r="M1143" s="391" t="n">
        <v>75.7</v>
      </c>
      <c r="N1143" s="392"/>
      <c r="O1143" s="372" t="n">
        <f aca="false">IF(ISERROR(N1143*M1143),0,N1143*M1143)</f>
        <v>0</v>
      </c>
      <c r="P1143" s="393" t="n">
        <v>4607109970898</v>
      </c>
      <c r="Q1143" s="235"/>
      <c r="R1143" s="375" t="n">
        <f aca="false">ROUND(M1143/L1143,2)</f>
        <v>7.57</v>
      </c>
      <c r="S1143" s="394" t="s">
        <v>5788</v>
      </c>
      <c r="T1143" s="395"/>
    </row>
    <row r="1144" customFormat="false" ht="25.5" hidden="false" customHeight="false" outlineLevel="0" collapsed="false">
      <c r="A1144" s="345" t="n">
        <v>1126</v>
      </c>
      <c r="B1144" s="396" t="n">
        <v>11801</v>
      </c>
      <c r="C1144" s="383" t="s">
        <v>5791</v>
      </c>
      <c r="D1144" s="384"/>
      <c r="E1144" s="418" t="s">
        <v>5762</v>
      </c>
      <c r="F1144" s="411" t="s">
        <v>5792</v>
      </c>
      <c r="G1144" s="365" t="str">
        <f aca="false">HYPERLINK("http://www.gardenbulbs.ru/images/summer_CL/thumbnails/"&amp;C1144&amp;".jpg","фото")</f>
        <v>фото</v>
      </c>
      <c r="H1144" s="412"/>
      <c r="I1144" s="419" t="s">
        <v>5793</v>
      </c>
      <c r="J1144" s="367" t="n">
        <v>15</v>
      </c>
      <c r="K1144" s="513" t="s">
        <v>4913</v>
      </c>
      <c r="L1144" s="390" t="n">
        <v>10</v>
      </c>
      <c r="M1144" s="391" t="n">
        <v>161.4</v>
      </c>
      <c r="N1144" s="392"/>
      <c r="O1144" s="372" t="n">
        <f aca="false">IF(ISERROR(N1144*M1144),0,N1144*M1144)</f>
        <v>0</v>
      </c>
      <c r="P1144" s="393" t="n">
        <v>4607109922583</v>
      </c>
      <c r="Q1144" s="235" t="s">
        <v>226</v>
      </c>
      <c r="R1144" s="375" t="n">
        <f aca="false">ROUND(M1144/L1144,2)</f>
        <v>16.14</v>
      </c>
      <c r="S1144" s="394" t="s">
        <v>5791</v>
      </c>
      <c r="T1144" s="395"/>
    </row>
    <row r="1145" customFormat="false" ht="15.75" hidden="false" customHeight="false" outlineLevel="0" collapsed="false">
      <c r="A1145" s="345" t="n">
        <v>1127</v>
      </c>
      <c r="B1145" s="396" t="n">
        <v>1272</v>
      </c>
      <c r="C1145" s="383" t="s">
        <v>5794</v>
      </c>
      <c r="D1145" s="384"/>
      <c r="E1145" s="385" t="s">
        <v>5762</v>
      </c>
      <c r="F1145" s="386" t="s">
        <v>5795</v>
      </c>
      <c r="G1145" s="387" t="str">
        <f aca="false">HYPERLINK("http://www.gardenbulbs.ru/images/summer_CL/thumbnails/"&amp;C1145&amp;".jpg","фото")</f>
        <v>фото</v>
      </c>
      <c r="H1145" s="388"/>
      <c r="I1145" s="398" t="s">
        <v>5796</v>
      </c>
      <c r="J1145" s="235" t="n">
        <v>30</v>
      </c>
      <c r="K1145" s="399" t="s">
        <v>5556</v>
      </c>
      <c r="L1145" s="390" t="n">
        <v>10</v>
      </c>
      <c r="M1145" s="370" t="n">
        <v>155.3</v>
      </c>
      <c r="N1145" s="392"/>
      <c r="O1145" s="372" t="n">
        <f aca="false">IF(ISERROR(N1145*M1145),0,N1145*M1145)</f>
        <v>0</v>
      </c>
      <c r="P1145" s="393" t="n">
        <v>4607109985014</v>
      </c>
      <c r="Q1145" s="235"/>
      <c r="R1145" s="375" t="n">
        <f aca="false">ROUND(M1145/L1145,2)</f>
        <v>15.53</v>
      </c>
      <c r="S1145" s="394" t="s">
        <v>5797</v>
      </c>
      <c r="T1145" s="395"/>
    </row>
    <row r="1146" customFormat="false" ht="15.75" hidden="false" customHeight="false" outlineLevel="0" collapsed="false">
      <c r="A1146" s="345" t="n">
        <v>1128</v>
      </c>
      <c r="B1146" s="396" t="n">
        <v>2904</v>
      </c>
      <c r="C1146" s="383" t="s">
        <v>5798</v>
      </c>
      <c r="D1146" s="384"/>
      <c r="E1146" s="385" t="s">
        <v>5762</v>
      </c>
      <c r="F1146" s="386" t="s">
        <v>5799</v>
      </c>
      <c r="G1146" s="387" t="str">
        <f aca="false">HYPERLINK("http://www.gardenbulbs.ru/images/summer_CL/thumbnails/"&amp;C1146&amp;".jpg","фото")</f>
        <v>фото</v>
      </c>
      <c r="H1146" s="388"/>
      <c r="I1146" s="398" t="s">
        <v>5800</v>
      </c>
      <c r="J1146" s="235" t="n">
        <v>30</v>
      </c>
      <c r="K1146" s="399" t="s">
        <v>4913</v>
      </c>
      <c r="L1146" s="390" t="n">
        <v>10</v>
      </c>
      <c r="M1146" s="370" t="n">
        <v>108.4</v>
      </c>
      <c r="N1146" s="392"/>
      <c r="O1146" s="372" t="n">
        <f aca="false">IF(ISERROR(N1146*M1146),0,N1146*M1146)</f>
        <v>0</v>
      </c>
      <c r="P1146" s="393" t="n">
        <v>4607109978689</v>
      </c>
      <c r="Q1146" s="235"/>
      <c r="R1146" s="375" t="n">
        <f aca="false">ROUND(M1146/L1146,2)</f>
        <v>10.84</v>
      </c>
      <c r="S1146" s="394" t="s">
        <v>5798</v>
      </c>
      <c r="T1146" s="395"/>
    </row>
    <row r="1147" customFormat="false" ht="15.75" hidden="false" customHeight="false" outlineLevel="0" collapsed="false">
      <c r="A1147" s="345" t="n">
        <v>1129</v>
      </c>
      <c r="B1147" s="396" t="n">
        <v>2553</v>
      </c>
      <c r="C1147" s="383" t="s">
        <v>5801</v>
      </c>
      <c r="D1147" s="384"/>
      <c r="E1147" s="385" t="s">
        <v>5762</v>
      </c>
      <c r="F1147" s="386" t="s">
        <v>5802</v>
      </c>
      <c r="G1147" s="387" t="str">
        <f aca="false">HYPERLINK("http://www.gardenbulbs.ru/images/summer_CL/thumbnails/"&amp;C1147&amp;".jpg","фото")</f>
        <v>фото</v>
      </c>
      <c r="H1147" s="388"/>
      <c r="I1147" s="398" t="s">
        <v>5803</v>
      </c>
      <c r="J1147" s="235" t="n">
        <v>30</v>
      </c>
      <c r="K1147" s="399" t="s">
        <v>2590</v>
      </c>
      <c r="L1147" s="390" t="n">
        <v>10</v>
      </c>
      <c r="M1147" s="370" t="n">
        <v>102.2</v>
      </c>
      <c r="N1147" s="392"/>
      <c r="O1147" s="372" t="n">
        <f aca="false">IF(ISERROR(N1147*M1147),0,N1147*M1147)</f>
        <v>0</v>
      </c>
      <c r="P1147" s="393" t="n">
        <v>4607109970904</v>
      </c>
      <c r="Q1147" s="235"/>
      <c r="R1147" s="375" t="n">
        <f aca="false">ROUND(M1147/L1147,2)</f>
        <v>10.22</v>
      </c>
      <c r="S1147" s="394" t="s">
        <v>5801</v>
      </c>
      <c r="T1147" s="395"/>
    </row>
    <row r="1148" customFormat="false" ht="15.75" hidden="false" customHeight="false" outlineLevel="0" collapsed="false">
      <c r="A1148" s="345" t="n">
        <v>1130</v>
      </c>
      <c r="B1148" s="396" t="n">
        <v>6755</v>
      </c>
      <c r="C1148" s="383" t="s">
        <v>5804</v>
      </c>
      <c r="D1148" s="384"/>
      <c r="E1148" s="385" t="s">
        <v>5762</v>
      </c>
      <c r="F1148" s="386" t="s">
        <v>4732</v>
      </c>
      <c r="G1148" s="387" t="str">
        <f aca="false">HYPERLINK("http://www.gardenbulbs.ru/images/summer_CL/thumbnails/"&amp;C1148&amp;".jpg","фото")</f>
        <v>фото</v>
      </c>
      <c r="H1148" s="388"/>
      <c r="I1148" s="398" t="s">
        <v>5805</v>
      </c>
      <c r="J1148" s="235" t="n">
        <v>25</v>
      </c>
      <c r="K1148" s="399" t="s">
        <v>5556</v>
      </c>
      <c r="L1148" s="390" t="n">
        <v>5</v>
      </c>
      <c r="M1148" s="370" t="n">
        <v>373.4</v>
      </c>
      <c r="N1148" s="392"/>
      <c r="O1148" s="372" t="n">
        <f aca="false">IF(ISERROR(N1148*M1148),0,N1148*M1148)</f>
        <v>0</v>
      </c>
      <c r="P1148" s="393" t="n">
        <v>4607109943991</v>
      </c>
      <c r="Q1148" s="235"/>
      <c r="R1148" s="375" t="n">
        <f aca="false">ROUND(M1148/L1148,2)</f>
        <v>74.68</v>
      </c>
      <c r="S1148" s="394" t="s">
        <v>5804</v>
      </c>
      <c r="T1148" s="395"/>
    </row>
    <row r="1149" customFormat="false" ht="15.75" hidden="false" customHeight="false" outlineLevel="0" collapsed="false">
      <c r="A1149" s="345" t="n">
        <v>1131</v>
      </c>
      <c r="B1149" s="396" t="n">
        <v>11802</v>
      </c>
      <c r="C1149" s="383" t="s">
        <v>5806</v>
      </c>
      <c r="D1149" s="384"/>
      <c r="E1149" s="418" t="s">
        <v>5762</v>
      </c>
      <c r="F1149" s="411" t="s">
        <v>5807</v>
      </c>
      <c r="G1149" s="365" t="str">
        <f aca="false">HYPERLINK("http://www.gardenbulbs.ru/images/summer_CL/thumbnails/"&amp;C1149&amp;".jpg","фото")</f>
        <v>фото</v>
      </c>
      <c r="H1149" s="412"/>
      <c r="I1149" s="419" t="s">
        <v>5808</v>
      </c>
      <c r="J1149" s="367" t="n">
        <v>25</v>
      </c>
      <c r="K1149" s="513" t="s">
        <v>4913</v>
      </c>
      <c r="L1149" s="390" t="n">
        <v>10</v>
      </c>
      <c r="M1149" s="370" t="n">
        <v>128.8</v>
      </c>
      <c r="N1149" s="392"/>
      <c r="O1149" s="372" t="n">
        <f aca="false">IF(ISERROR(N1149*M1149),0,N1149*M1149)</f>
        <v>0</v>
      </c>
      <c r="P1149" s="393" t="n">
        <v>4607109922576</v>
      </c>
      <c r="Q1149" s="235" t="s">
        <v>226</v>
      </c>
      <c r="R1149" s="375" t="n">
        <f aca="false">ROUND(M1149/L1149,2)</f>
        <v>12.88</v>
      </c>
      <c r="S1149" s="394" t="s">
        <v>5806</v>
      </c>
      <c r="T1149" s="395"/>
    </row>
    <row r="1150" customFormat="false" ht="15.75" hidden="false" customHeight="false" outlineLevel="0" collapsed="false">
      <c r="A1150" s="345" t="n">
        <v>1132</v>
      </c>
      <c r="B1150" s="396" t="n">
        <v>845</v>
      </c>
      <c r="C1150" s="383" t="s">
        <v>5809</v>
      </c>
      <c r="D1150" s="384"/>
      <c r="E1150" s="385" t="s">
        <v>5762</v>
      </c>
      <c r="F1150" s="386" t="s">
        <v>5810</v>
      </c>
      <c r="G1150" s="387" t="str">
        <f aca="false">HYPERLINK("http://www.gardenbulbs.ru/images/summer_CL/thumbnails/"&amp;C1150&amp;".jpg","фото")</f>
        <v>фото</v>
      </c>
      <c r="H1150" s="388"/>
      <c r="I1150" s="398" t="s">
        <v>5811</v>
      </c>
      <c r="J1150" s="235" t="n">
        <v>30</v>
      </c>
      <c r="K1150" s="399" t="s">
        <v>4579</v>
      </c>
      <c r="L1150" s="390" t="n">
        <v>10</v>
      </c>
      <c r="M1150" s="370" t="n">
        <v>141</v>
      </c>
      <c r="N1150" s="392"/>
      <c r="O1150" s="372" t="n">
        <f aca="false">IF(ISERROR(N1150*M1150),0,N1150*M1150)</f>
        <v>0</v>
      </c>
      <c r="P1150" s="393" t="n">
        <v>4607109970911</v>
      </c>
      <c r="Q1150" s="235"/>
      <c r="R1150" s="375" t="n">
        <f aca="false">ROUND(M1150/L1150,2)</f>
        <v>14.1</v>
      </c>
      <c r="S1150" s="394" t="s">
        <v>5809</v>
      </c>
      <c r="T1150" s="395"/>
    </row>
    <row r="1151" customFormat="false" ht="15.75" hidden="false" customHeight="false" outlineLevel="0" collapsed="false">
      <c r="A1151" s="345" t="n">
        <v>1133</v>
      </c>
      <c r="B1151" s="396" t="n">
        <v>2903</v>
      </c>
      <c r="C1151" s="383" t="s">
        <v>5812</v>
      </c>
      <c r="D1151" s="384"/>
      <c r="E1151" s="385" t="s">
        <v>5762</v>
      </c>
      <c r="F1151" s="386" t="s">
        <v>5813</v>
      </c>
      <c r="G1151" s="387" t="str">
        <f aca="false">HYPERLINK("http://www.gardenbulbs.ru/images/summer_CL/thumbnails/"&amp;C1151&amp;".jpg","фото")</f>
        <v>фото</v>
      </c>
      <c r="H1151" s="388"/>
      <c r="I1151" s="398" t="s">
        <v>5814</v>
      </c>
      <c r="J1151" s="235" t="n">
        <v>30</v>
      </c>
      <c r="K1151" s="399" t="s">
        <v>4913</v>
      </c>
      <c r="L1151" s="390" t="n">
        <v>10</v>
      </c>
      <c r="M1151" s="370" t="n">
        <v>100.2</v>
      </c>
      <c r="N1151" s="392"/>
      <c r="O1151" s="372" t="n">
        <f aca="false">IF(ISERROR(N1151*M1151),0,N1151*M1151)</f>
        <v>0</v>
      </c>
      <c r="P1151" s="393" t="n">
        <v>4607109978672</v>
      </c>
      <c r="Q1151" s="235"/>
      <c r="R1151" s="375" t="n">
        <f aca="false">ROUND(M1151/L1151,2)</f>
        <v>10.02</v>
      </c>
      <c r="S1151" s="394" t="s">
        <v>5812</v>
      </c>
      <c r="T1151" s="395"/>
    </row>
    <row r="1152" customFormat="false" ht="15.75" hidden="false" customHeight="false" outlineLevel="0" collapsed="false">
      <c r="A1152" s="345" t="n">
        <v>1134</v>
      </c>
      <c r="B1152" s="396" t="n">
        <v>1273</v>
      </c>
      <c r="C1152" s="383" t="s">
        <v>5815</v>
      </c>
      <c r="D1152" s="384"/>
      <c r="E1152" s="385" t="s">
        <v>5762</v>
      </c>
      <c r="F1152" s="386" t="s">
        <v>5816</v>
      </c>
      <c r="G1152" s="387" t="str">
        <f aca="false">HYPERLINK("http://www.gardenbulbs.ru/images/summer_CL/thumbnails/"&amp;C1152&amp;".jpg","фото")</f>
        <v>фото</v>
      </c>
      <c r="H1152" s="387"/>
      <c r="I1152" s="398" t="s">
        <v>390</v>
      </c>
      <c r="J1152" s="235" t="n">
        <v>20</v>
      </c>
      <c r="K1152" s="399" t="s">
        <v>4913</v>
      </c>
      <c r="L1152" s="390" t="n">
        <v>10</v>
      </c>
      <c r="M1152" s="370" t="n">
        <v>120.6</v>
      </c>
      <c r="N1152" s="392"/>
      <c r="O1152" s="372" t="n">
        <f aca="false">IF(ISERROR(N1152*M1152),0,N1152*M1152)</f>
        <v>0</v>
      </c>
      <c r="P1152" s="393" t="n">
        <v>4607109985007</v>
      </c>
      <c r="Q1152" s="235"/>
      <c r="R1152" s="375" t="n">
        <f aca="false">ROUND(M1152/L1152,2)</f>
        <v>12.06</v>
      </c>
      <c r="S1152" s="394" t="s">
        <v>5815</v>
      </c>
      <c r="T1152" s="395"/>
    </row>
    <row r="1153" customFormat="false" ht="15.75" hidden="false" customHeight="false" outlineLevel="0" collapsed="false">
      <c r="A1153" s="345" t="n">
        <v>1135</v>
      </c>
      <c r="B1153" s="431" t="n">
        <v>2554</v>
      </c>
      <c r="C1153" s="432" t="s">
        <v>5817</v>
      </c>
      <c r="D1153" s="433"/>
      <c r="E1153" s="434" t="s">
        <v>5762</v>
      </c>
      <c r="F1153" s="435" t="s">
        <v>5818</v>
      </c>
      <c r="G1153" s="436" t="str">
        <f aca="false">HYPERLINK("http://www.gardenbulbs.ru/images/summer_CL/thumbnails/"&amp;C1153&amp;".jpg","фото")</f>
        <v>фото</v>
      </c>
      <c r="H1153" s="436"/>
      <c r="I1153" s="462" t="s">
        <v>390</v>
      </c>
      <c r="J1153" s="439" t="n">
        <v>30</v>
      </c>
      <c r="K1153" s="517" t="s">
        <v>2590</v>
      </c>
      <c r="L1153" s="441" t="n">
        <v>10</v>
      </c>
      <c r="M1153" s="370" t="n">
        <v>163.4</v>
      </c>
      <c r="N1153" s="442"/>
      <c r="O1153" s="372" t="n">
        <f aca="false">IF(ISERROR(N1153*M1153),0,N1153*M1153)</f>
        <v>0</v>
      </c>
      <c r="P1153" s="443" t="n">
        <v>4607109970928</v>
      </c>
      <c r="Q1153" s="439"/>
      <c r="R1153" s="375" t="n">
        <f aca="false">ROUND(M1153/L1153,2)</f>
        <v>16.34</v>
      </c>
      <c r="S1153" s="444" t="s">
        <v>5817</v>
      </c>
      <c r="T1153" s="445"/>
    </row>
    <row r="1154" customFormat="false" ht="18.75" hidden="false" customHeight="false" outlineLevel="0" collapsed="false">
      <c r="A1154" s="345" t="n">
        <v>1136</v>
      </c>
      <c r="B1154" s="505"/>
      <c r="C1154" s="346"/>
      <c r="D1154" s="346"/>
      <c r="E1154" s="527" t="s">
        <v>5819</v>
      </c>
      <c r="F1154" s="519"/>
      <c r="G1154" s="519"/>
      <c r="H1154" s="519"/>
      <c r="I1154" s="519"/>
      <c r="J1154" s="519"/>
      <c r="K1154" s="519"/>
      <c r="L1154" s="519"/>
      <c r="M1154" s="519"/>
      <c r="N1154" s="519"/>
      <c r="O1154" s="519"/>
      <c r="P1154" s="519"/>
      <c r="Q1154" s="519"/>
      <c r="R1154" s="519"/>
      <c r="S1154" s="519"/>
      <c r="T1154" s="275"/>
    </row>
    <row r="1155" customFormat="false" ht="18" hidden="false" customHeight="true" outlineLevel="0" collapsed="false">
      <c r="A1155" s="345" t="n">
        <v>1137</v>
      </c>
      <c r="B1155" s="508"/>
      <c r="C1155" s="509"/>
      <c r="D1155" s="509"/>
      <c r="E1155" s="448" t="s">
        <v>5820</v>
      </c>
      <c r="F1155" s="469"/>
      <c r="G1155" s="469"/>
      <c r="H1155" s="469"/>
      <c r="I1155" s="469"/>
      <c r="J1155" s="469"/>
      <c r="K1155" s="469"/>
      <c r="L1155" s="469"/>
      <c r="M1155" s="495"/>
      <c r="N1155" s="469"/>
      <c r="O1155" s="469"/>
      <c r="P1155" s="469"/>
      <c r="Q1155" s="469"/>
      <c r="R1155" s="469"/>
      <c r="S1155" s="469"/>
      <c r="T1155" s="470"/>
    </row>
    <row r="1156" customFormat="false" ht="114.75" hidden="false" customHeight="false" outlineLevel="0" collapsed="false">
      <c r="A1156" s="345" t="n">
        <v>1138</v>
      </c>
      <c r="B1156" s="359" t="n">
        <v>5874</v>
      </c>
      <c r="C1156" s="360" t="s">
        <v>5821</v>
      </c>
      <c r="D1156" s="361"/>
      <c r="E1156" s="452" t="s">
        <v>5822</v>
      </c>
      <c r="F1156" s="379" t="s">
        <v>5823</v>
      </c>
      <c r="G1156" s="380" t="str">
        <f aca="false">HYPERLINK("http://www.gardenbulbs.ru/images/summer_CL/thumbnails/"&amp;C1156&amp;".jpg","фото")</f>
        <v>фото</v>
      </c>
      <c r="H1156" s="380"/>
      <c r="I1156" s="454" t="s">
        <v>5824</v>
      </c>
      <c r="J1156" s="374" t="n">
        <v>60</v>
      </c>
      <c r="K1156" s="511" t="s">
        <v>247</v>
      </c>
      <c r="L1156" s="456" t="n">
        <v>2</v>
      </c>
      <c r="M1156" s="391" t="n">
        <v>408.1</v>
      </c>
      <c r="N1156" s="371"/>
      <c r="O1156" s="372" t="n">
        <f aca="false">IF(ISERROR(N1156*M1156),0,N1156*M1156)</f>
        <v>0</v>
      </c>
      <c r="P1156" s="373" t="n">
        <v>4607109934685</v>
      </c>
      <c r="Q1156" s="374"/>
      <c r="R1156" s="375" t="n">
        <f aca="false">ROUND(M1156/L1156,2)</f>
        <v>204.05</v>
      </c>
      <c r="S1156" s="376" t="s">
        <v>5825</v>
      </c>
      <c r="T1156" s="377"/>
    </row>
    <row r="1157" customFormat="false" ht="102" hidden="false" customHeight="false" outlineLevel="0" collapsed="false">
      <c r="A1157" s="345" t="n">
        <v>1139</v>
      </c>
      <c r="B1157" s="396" t="n">
        <v>5873</v>
      </c>
      <c r="C1157" s="383" t="s">
        <v>5826</v>
      </c>
      <c r="D1157" s="384"/>
      <c r="E1157" s="385" t="s">
        <v>5822</v>
      </c>
      <c r="F1157" s="386" t="s">
        <v>5827</v>
      </c>
      <c r="G1157" s="387" t="str">
        <f aca="false">HYPERLINK("http://www.gardenbulbs.ru/images/summer_CL/thumbnails/"&amp;C1157&amp;".jpg","фото")</f>
        <v>фото</v>
      </c>
      <c r="H1157" s="387"/>
      <c r="I1157" s="398" t="s">
        <v>5828</v>
      </c>
      <c r="J1157" s="235" t="n">
        <v>60</v>
      </c>
      <c r="K1157" s="399" t="s">
        <v>247</v>
      </c>
      <c r="L1157" s="390" t="n">
        <v>2</v>
      </c>
      <c r="M1157" s="391" t="n">
        <v>408.1</v>
      </c>
      <c r="N1157" s="392"/>
      <c r="O1157" s="372" t="n">
        <f aca="false">IF(ISERROR(N1157*M1157),0,N1157*M1157)</f>
        <v>0</v>
      </c>
      <c r="P1157" s="393" t="n">
        <v>4607109934692</v>
      </c>
      <c r="Q1157" s="235"/>
      <c r="R1157" s="375" t="n">
        <f aca="false">ROUND(M1157/L1157,2)</f>
        <v>204.05</v>
      </c>
      <c r="S1157" s="394" t="s">
        <v>5829</v>
      </c>
      <c r="T1157" s="395"/>
    </row>
    <row r="1158" customFormat="false" ht="114.75" hidden="false" customHeight="false" outlineLevel="0" collapsed="false">
      <c r="A1158" s="345" t="n">
        <v>1140</v>
      </c>
      <c r="B1158" s="396" t="n">
        <v>5869</v>
      </c>
      <c r="C1158" s="383" t="s">
        <v>5830</v>
      </c>
      <c r="D1158" s="384"/>
      <c r="E1158" s="385" t="s">
        <v>5822</v>
      </c>
      <c r="F1158" s="386" t="s">
        <v>5831</v>
      </c>
      <c r="G1158" s="387" t="str">
        <f aca="false">HYPERLINK("http://www.gardenbulbs.ru/images/summer_CL/thumbnails/"&amp;C1158&amp;".jpg","фото")</f>
        <v>фото</v>
      </c>
      <c r="H1158" s="388"/>
      <c r="I1158" s="398" t="s">
        <v>5832</v>
      </c>
      <c r="J1158" s="235" t="n">
        <v>60</v>
      </c>
      <c r="K1158" s="399" t="s">
        <v>247</v>
      </c>
      <c r="L1158" s="390" t="n">
        <v>2</v>
      </c>
      <c r="M1158" s="391" t="n">
        <v>408.1</v>
      </c>
      <c r="N1158" s="392"/>
      <c r="O1158" s="372" t="n">
        <f aca="false">IF(ISERROR(N1158*M1158),0,N1158*M1158)</f>
        <v>0</v>
      </c>
      <c r="P1158" s="393" t="n">
        <v>4607109934708</v>
      </c>
      <c r="Q1158" s="235"/>
      <c r="R1158" s="375" t="n">
        <f aca="false">ROUND(M1158/L1158,2)</f>
        <v>204.05</v>
      </c>
      <c r="S1158" s="394" t="s">
        <v>5830</v>
      </c>
      <c r="T1158" s="395"/>
    </row>
    <row r="1159" customFormat="false" ht="127.5" hidden="false" customHeight="false" outlineLevel="0" collapsed="false">
      <c r="A1159" s="345" t="n">
        <v>1141</v>
      </c>
      <c r="B1159" s="431" t="n">
        <v>2029</v>
      </c>
      <c r="C1159" s="432" t="s">
        <v>5833</v>
      </c>
      <c r="D1159" s="433"/>
      <c r="E1159" s="434" t="s">
        <v>5822</v>
      </c>
      <c r="F1159" s="520" t="s">
        <v>5834</v>
      </c>
      <c r="G1159" s="436" t="str">
        <f aca="false">HYPERLINK("http://www.gardenbulbs.ru/images/summer_CL/thumbnails/"&amp;C1159&amp;".jpg","фото")</f>
        <v>фото</v>
      </c>
      <c r="H1159" s="437"/>
      <c r="I1159" s="462" t="s">
        <v>5835</v>
      </c>
      <c r="J1159" s="439" t="n">
        <v>60</v>
      </c>
      <c r="K1159" s="517" t="s">
        <v>247</v>
      </c>
      <c r="L1159" s="441" t="n">
        <v>2</v>
      </c>
      <c r="M1159" s="391" t="n">
        <v>408.1</v>
      </c>
      <c r="N1159" s="442"/>
      <c r="O1159" s="372" t="n">
        <f aca="false">IF(ISERROR(N1159*M1159),0,N1159*M1159)</f>
        <v>0</v>
      </c>
      <c r="P1159" s="443" t="n">
        <v>4607109985090</v>
      </c>
      <c r="Q1159" s="439"/>
      <c r="R1159" s="375" t="n">
        <f aca="false">ROUND(M1159/L1159,2)</f>
        <v>204.05</v>
      </c>
      <c r="S1159" s="444" t="s">
        <v>5833</v>
      </c>
      <c r="T1159" s="445"/>
    </row>
    <row r="1160" customFormat="false" ht="18" hidden="false" customHeight="true" outlineLevel="0" collapsed="false">
      <c r="A1160" s="345" t="n">
        <v>1142</v>
      </c>
      <c r="B1160" s="508"/>
      <c r="C1160" s="509"/>
      <c r="D1160" s="509"/>
      <c r="E1160" s="448" t="s">
        <v>5819</v>
      </c>
      <c r="F1160" s="469"/>
      <c r="G1160" s="469"/>
      <c r="H1160" s="469"/>
      <c r="I1160" s="469"/>
      <c r="J1160" s="469"/>
      <c r="K1160" s="469"/>
      <c r="L1160" s="469"/>
      <c r="M1160" s="495"/>
      <c r="N1160" s="469"/>
      <c r="O1160" s="469"/>
      <c r="P1160" s="469"/>
      <c r="Q1160" s="469"/>
      <c r="R1160" s="469"/>
      <c r="S1160" s="469"/>
      <c r="T1160" s="470"/>
    </row>
    <row r="1161" customFormat="false" ht="15.75" hidden="false" customHeight="false" outlineLevel="0" collapsed="false">
      <c r="A1161" s="345" t="n">
        <v>1143</v>
      </c>
      <c r="B1161" s="359" t="n">
        <v>3417</v>
      </c>
      <c r="C1161" s="360" t="s">
        <v>5836</v>
      </c>
      <c r="D1161" s="361"/>
      <c r="E1161" s="452" t="s">
        <v>5822</v>
      </c>
      <c r="F1161" s="379" t="s">
        <v>5837</v>
      </c>
      <c r="G1161" s="380" t="str">
        <f aca="false">HYPERLINK("http://www.gardenbulbs.ru/images/summer_CL/thumbnails/"&amp;C1161&amp;".jpg","фото")</f>
        <v>фото</v>
      </c>
      <c r="H1161" s="453"/>
      <c r="I1161" s="454" t="s">
        <v>462</v>
      </c>
      <c r="J1161" s="374" t="s">
        <v>5838</v>
      </c>
      <c r="K1161" s="511" t="s">
        <v>5839</v>
      </c>
      <c r="L1161" s="456" t="n">
        <v>2</v>
      </c>
      <c r="M1161" s="370" t="n">
        <v>359.2</v>
      </c>
      <c r="N1161" s="371"/>
      <c r="O1161" s="372" t="n">
        <f aca="false">IF(ISERROR(N1161*M1161),0,N1161*M1161)</f>
        <v>0</v>
      </c>
      <c r="P1161" s="373" t="n">
        <v>4607109970935</v>
      </c>
      <c r="Q1161" s="374"/>
      <c r="R1161" s="375" t="n">
        <f aca="false">ROUND(M1161/L1161,2)</f>
        <v>179.6</v>
      </c>
      <c r="S1161" s="376" t="s">
        <v>5840</v>
      </c>
      <c r="T1161" s="377" t="s">
        <v>5841</v>
      </c>
    </row>
    <row r="1162" customFormat="false" ht="15.75" hidden="false" customHeight="false" outlineLevel="0" collapsed="false">
      <c r="A1162" s="345" t="n">
        <v>1144</v>
      </c>
      <c r="B1162" s="396" t="n">
        <v>6742</v>
      </c>
      <c r="C1162" s="383" t="s">
        <v>5842</v>
      </c>
      <c r="D1162" s="384"/>
      <c r="E1162" s="385" t="s">
        <v>5822</v>
      </c>
      <c r="F1162" s="386" t="s">
        <v>5843</v>
      </c>
      <c r="G1162" s="387" t="str">
        <f aca="false">HYPERLINK("http://www.gardenbulbs.ru/images/summer_CL/thumbnails/"&amp;C1162&amp;".jpg","фото")</f>
        <v>фото</v>
      </c>
      <c r="H1162" s="388"/>
      <c r="I1162" s="398" t="s">
        <v>5844</v>
      </c>
      <c r="J1162" s="235" t="n">
        <v>75</v>
      </c>
      <c r="K1162" s="399" t="s">
        <v>2287</v>
      </c>
      <c r="L1162" s="390" t="n">
        <v>2</v>
      </c>
      <c r="M1162" s="391" t="n">
        <v>359.2</v>
      </c>
      <c r="N1162" s="392"/>
      <c r="O1162" s="372" t="n">
        <f aca="false">IF(ISERROR(N1162*M1162),0,N1162*M1162)</f>
        <v>0</v>
      </c>
      <c r="P1162" s="393" t="n">
        <v>4607109943861</v>
      </c>
      <c r="Q1162" s="235"/>
      <c r="R1162" s="375" t="n">
        <f aca="false">ROUND(M1162/L1162,2)</f>
        <v>179.6</v>
      </c>
      <c r="S1162" s="394" t="s">
        <v>5845</v>
      </c>
      <c r="T1162" s="395" t="s">
        <v>5841</v>
      </c>
    </row>
    <row r="1163" customFormat="false" ht="15.75" hidden="false" customHeight="false" outlineLevel="0" collapsed="false">
      <c r="A1163" s="345" t="n">
        <v>1145</v>
      </c>
      <c r="B1163" s="396" t="n">
        <v>3418</v>
      </c>
      <c r="C1163" s="383" t="s">
        <v>5846</v>
      </c>
      <c r="D1163" s="384"/>
      <c r="E1163" s="385" t="s">
        <v>5822</v>
      </c>
      <c r="F1163" s="386" t="s">
        <v>5847</v>
      </c>
      <c r="G1163" s="387" t="str">
        <f aca="false">HYPERLINK("http://www.gardenbulbs.ru/images/summer_CL/thumbnails/"&amp;C1163&amp;".jpg","фото")</f>
        <v>фото</v>
      </c>
      <c r="H1163" s="388"/>
      <c r="I1163" s="398" t="s">
        <v>378</v>
      </c>
      <c r="J1163" s="235" t="s">
        <v>5838</v>
      </c>
      <c r="K1163" s="399" t="s">
        <v>5839</v>
      </c>
      <c r="L1163" s="390" t="n">
        <v>2</v>
      </c>
      <c r="M1163" s="370" t="n">
        <v>452.9</v>
      </c>
      <c r="N1163" s="392"/>
      <c r="O1163" s="372" t="n">
        <f aca="false">IF(ISERROR(N1163*M1163),0,N1163*M1163)</f>
        <v>0</v>
      </c>
      <c r="P1163" s="393" t="n">
        <v>4607109970942</v>
      </c>
      <c r="Q1163" s="235"/>
      <c r="R1163" s="375" t="n">
        <f aca="false">ROUND(M1163/L1163,2)</f>
        <v>226.45</v>
      </c>
      <c r="S1163" s="394" t="s">
        <v>5848</v>
      </c>
      <c r="T1163" s="395" t="s">
        <v>5841</v>
      </c>
    </row>
    <row r="1164" customFormat="false" ht="15.75" hidden="false" customHeight="false" outlineLevel="0" collapsed="false">
      <c r="A1164" s="345" t="n">
        <v>1146</v>
      </c>
      <c r="B1164" s="396" t="n">
        <v>1277</v>
      </c>
      <c r="C1164" s="383" t="s">
        <v>5849</v>
      </c>
      <c r="D1164" s="384"/>
      <c r="E1164" s="385" t="s">
        <v>5822</v>
      </c>
      <c r="F1164" s="386" t="s">
        <v>5850</v>
      </c>
      <c r="G1164" s="387" t="str">
        <f aca="false">HYPERLINK("http://www.gardenbulbs.ru/images/summer_CL/thumbnails/"&amp;C1164&amp;".jpg","фото")</f>
        <v>фото</v>
      </c>
      <c r="H1164" s="388"/>
      <c r="I1164" s="398" t="s">
        <v>5520</v>
      </c>
      <c r="J1164" s="235" t="s">
        <v>5851</v>
      </c>
      <c r="K1164" s="399" t="s">
        <v>4517</v>
      </c>
      <c r="L1164" s="390" t="n">
        <v>10</v>
      </c>
      <c r="M1164" s="370" t="n">
        <v>192</v>
      </c>
      <c r="N1164" s="392"/>
      <c r="O1164" s="372" t="n">
        <f aca="false">IF(ISERROR(N1164*M1164),0,N1164*M1164)</f>
        <v>0</v>
      </c>
      <c r="P1164" s="393" t="n">
        <v>4607109985854</v>
      </c>
      <c r="Q1164" s="235"/>
      <c r="R1164" s="375" t="n">
        <f aca="false">ROUND(M1164/L1164,2)</f>
        <v>19.2</v>
      </c>
      <c r="S1164" s="394" t="s">
        <v>5852</v>
      </c>
      <c r="T1164" s="395"/>
    </row>
    <row r="1165" customFormat="false" ht="15.75" hidden="false" customHeight="false" outlineLevel="0" collapsed="false">
      <c r="A1165" s="345" t="n">
        <v>1147</v>
      </c>
      <c r="B1165" s="396" t="n">
        <v>60</v>
      </c>
      <c r="C1165" s="383" t="s">
        <v>5853</v>
      </c>
      <c r="D1165" s="384"/>
      <c r="E1165" s="385" t="s">
        <v>5822</v>
      </c>
      <c r="F1165" s="386" t="s">
        <v>5854</v>
      </c>
      <c r="G1165" s="387" t="str">
        <f aca="false">HYPERLINK("http://www.gardenbulbs.ru/images/summer_CL/thumbnails/"&amp;C1165&amp;".jpg","фото")</f>
        <v>фото</v>
      </c>
      <c r="H1165" s="388"/>
      <c r="I1165" s="398" t="s">
        <v>5855</v>
      </c>
      <c r="J1165" s="235" t="s">
        <v>5851</v>
      </c>
      <c r="K1165" s="399" t="s">
        <v>5579</v>
      </c>
      <c r="L1165" s="390" t="n">
        <v>10</v>
      </c>
      <c r="M1165" s="391" t="n">
        <v>104.3</v>
      </c>
      <c r="N1165" s="392"/>
      <c r="O1165" s="372" t="n">
        <f aca="false">IF(ISERROR(N1165*M1165),0,N1165*M1165)</f>
        <v>0</v>
      </c>
      <c r="P1165" s="393" t="n">
        <v>4607109978627</v>
      </c>
      <c r="Q1165" s="235"/>
      <c r="R1165" s="375" t="n">
        <f aca="false">ROUND(M1165/L1165,2)</f>
        <v>10.43</v>
      </c>
      <c r="S1165" s="394" t="s">
        <v>5856</v>
      </c>
      <c r="T1165" s="395"/>
    </row>
    <row r="1166" customFormat="false" ht="15.75" hidden="false" customHeight="false" outlineLevel="0" collapsed="false">
      <c r="A1166" s="345" t="n">
        <v>1148</v>
      </c>
      <c r="B1166" s="396" t="n">
        <v>918</v>
      </c>
      <c r="C1166" s="383" t="s">
        <v>5857</v>
      </c>
      <c r="D1166" s="384"/>
      <c r="E1166" s="385" t="s">
        <v>5822</v>
      </c>
      <c r="F1166" s="386" t="s">
        <v>5858</v>
      </c>
      <c r="G1166" s="387" t="str">
        <f aca="false">HYPERLINK("http://www.gardenbulbs.ru/images/summer_CL/thumbnails/"&amp;C1166&amp;".jpg","фото")</f>
        <v>фото</v>
      </c>
      <c r="H1166" s="388"/>
      <c r="I1166" s="398" t="s">
        <v>5859</v>
      </c>
      <c r="J1166" s="235" t="n">
        <v>20</v>
      </c>
      <c r="K1166" s="399" t="s">
        <v>4584</v>
      </c>
      <c r="L1166" s="390" t="n">
        <v>10</v>
      </c>
      <c r="M1166" s="370" t="n">
        <v>314.3</v>
      </c>
      <c r="N1166" s="392"/>
      <c r="O1166" s="372" t="n">
        <f aca="false">IF(ISERROR(N1166*M1166),0,N1166*M1166)</f>
        <v>0</v>
      </c>
      <c r="P1166" s="393" t="n">
        <v>4607109978634</v>
      </c>
      <c r="Q1166" s="367"/>
      <c r="R1166" s="375" t="n">
        <f aca="false">ROUND(M1166/L1166,2)</f>
        <v>31.43</v>
      </c>
      <c r="S1166" s="394" t="s">
        <v>5860</v>
      </c>
      <c r="T1166" s="395"/>
    </row>
    <row r="1167" customFormat="false" ht="15.75" hidden="false" customHeight="false" outlineLevel="0" collapsed="false">
      <c r="A1167" s="345" t="n">
        <v>1149</v>
      </c>
      <c r="B1167" s="396" t="n">
        <v>3419</v>
      </c>
      <c r="C1167" s="383" t="s">
        <v>5861</v>
      </c>
      <c r="D1167" s="384"/>
      <c r="E1167" s="385" t="s">
        <v>5822</v>
      </c>
      <c r="F1167" s="386" t="s">
        <v>5862</v>
      </c>
      <c r="G1167" s="387" t="str">
        <f aca="false">HYPERLINK("http://www.gardenbulbs.ru/images/summer_CL/thumbnails/"&amp;C1167&amp;".jpg","фото")</f>
        <v>фото</v>
      </c>
      <c r="H1167" s="388"/>
      <c r="I1167" s="398" t="s">
        <v>5863</v>
      </c>
      <c r="J1167" s="235" t="s">
        <v>5864</v>
      </c>
      <c r="K1167" s="399" t="s">
        <v>2287</v>
      </c>
      <c r="L1167" s="390" t="n">
        <v>2</v>
      </c>
      <c r="M1167" s="370" t="n">
        <v>326.5</v>
      </c>
      <c r="N1167" s="392"/>
      <c r="O1167" s="372" t="n">
        <f aca="false">IF(ISERROR(N1167*M1167),0,N1167*M1167)</f>
        <v>0</v>
      </c>
      <c r="P1167" s="393" t="n">
        <v>4607109970959</v>
      </c>
      <c r="Q1167" s="235"/>
      <c r="R1167" s="375" t="n">
        <f aca="false">ROUND(M1167/L1167,2)</f>
        <v>163.25</v>
      </c>
      <c r="S1167" s="394" t="s">
        <v>5861</v>
      </c>
      <c r="T1167" s="395" t="s">
        <v>5841</v>
      </c>
    </row>
    <row r="1168" customFormat="false" ht="15.75" hidden="false" customHeight="false" outlineLevel="0" collapsed="false">
      <c r="A1168" s="345" t="n">
        <v>1150</v>
      </c>
      <c r="B1168" s="396" t="n">
        <v>6743</v>
      </c>
      <c r="C1168" s="383" t="s">
        <v>5865</v>
      </c>
      <c r="D1168" s="384"/>
      <c r="E1168" s="385" t="s">
        <v>5822</v>
      </c>
      <c r="F1168" s="386" t="s">
        <v>5866</v>
      </c>
      <c r="G1168" s="387" t="str">
        <f aca="false">HYPERLINK("http://www.gardenbulbs.ru/images/summer_CL/thumbnails/"&amp;C1168&amp;".jpg","фото")</f>
        <v>фото</v>
      </c>
      <c r="H1168" s="388"/>
      <c r="I1168" s="398" t="s">
        <v>5867</v>
      </c>
      <c r="J1168" s="235" t="s">
        <v>5868</v>
      </c>
      <c r="K1168" s="399" t="s">
        <v>5869</v>
      </c>
      <c r="L1168" s="390" t="n">
        <v>1</v>
      </c>
      <c r="M1168" s="391" t="n">
        <v>314.3</v>
      </c>
      <c r="N1168" s="392"/>
      <c r="O1168" s="372" t="n">
        <f aca="false">IF(ISERROR(N1168*M1168),0,N1168*M1168)</f>
        <v>0</v>
      </c>
      <c r="P1168" s="393" t="n">
        <v>4607109943878</v>
      </c>
      <c r="Q1168" s="235"/>
      <c r="R1168" s="375" t="n">
        <f aca="false">ROUND(M1168/L1168,2)</f>
        <v>314.3</v>
      </c>
      <c r="S1168" s="394" t="s">
        <v>5870</v>
      </c>
      <c r="T1168" s="395" t="s">
        <v>5841</v>
      </c>
    </row>
    <row r="1169" customFormat="false" ht="15.75" hidden="false" customHeight="false" outlineLevel="0" collapsed="false">
      <c r="A1169" s="345" t="n">
        <v>1151</v>
      </c>
      <c r="B1169" s="396" t="n">
        <v>3420</v>
      </c>
      <c r="C1169" s="383" t="s">
        <v>5871</v>
      </c>
      <c r="D1169" s="384"/>
      <c r="E1169" s="385" t="s">
        <v>5822</v>
      </c>
      <c r="F1169" s="386" t="s">
        <v>5872</v>
      </c>
      <c r="G1169" s="387" t="str">
        <f aca="false">HYPERLINK("http://www.gardenbulbs.ru/images/summer_CL/thumbnails/"&amp;C1169&amp;".jpg","фото")</f>
        <v>фото</v>
      </c>
      <c r="H1169" s="388"/>
      <c r="I1169" s="398" t="s">
        <v>5873</v>
      </c>
      <c r="J1169" s="235" t="s">
        <v>5838</v>
      </c>
      <c r="K1169" s="399" t="s">
        <v>5839</v>
      </c>
      <c r="L1169" s="390" t="n">
        <v>2</v>
      </c>
      <c r="M1169" s="391" t="n">
        <v>371.4</v>
      </c>
      <c r="N1169" s="392"/>
      <c r="O1169" s="372" t="n">
        <f aca="false">IF(ISERROR(N1169*M1169),0,N1169*M1169)</f>
        <v>0</v>
      </c>
      <c r="P1169" s="393" t="n">
        <v>4607109970966</v>
      </c>
      <c r="Q1169" s="235"/>
      <c r="R1169" s="375" t="n">
        <f aca="false">ROUND(M1169/L1169,2)</f>
        <v>185.7</v>
      </c>
      <c r="S1169" s="394" t="s">
        <v>5874</v>
      </c>
      <c r="T1169" s="395" t="s">
        <v>5841</v>
      </c>
    </row>
    <row r="1170" customFormat="false" ht="38.25" hidden="false" customHeight="false" outlineLevel="0" collapsed="false">
      <c r="A1170" s="345" t="n">
        <v>1152</v>
      </c>
      <c r="B1170" s="396" t="n">
        <v>2036</v>
      </c>
      <c r="C1170" s="383" t="s">
        <v>5875</v>
      </c>
      <c r="D1170" s="384"/>
      <c r="E1170" s="385" t="s">
        <v>5822</v>
      </c>
      <c r="F1170" s="512" t="s">
        <v>5876</v>
      </c>
      <c r="G1170" s="387" t="str">
        <f aca="false">HYPERLINK("http://www.gardenbulbs.ru/images/summer_CL/thumbnails/"&amp;C1170&amp;".jpg","фото")</f>
        <v>фото</v>
      </c>
      <c r="H1170" s="388"/>
      <c r="I1170" s="398" t="s">
        <v>5877</v>
      </c>
      <c r="J1170" s="235" t="s">
        <v>5878</v>
      </c>
      <c r="K1170" s="399" t="s">
        <v>2287</v>
      </c>
      <c r="L1170" s="390" t="n">
        <v>1</v>
      </c>
      <c r="M1170" s="391" t="n">
        <v>198.1</v>
      </c>
      <c r="N1170" s="392"/>
      <c r="O1170" s="372" t="n">
        <f aca="false">IF(ISERROR(N1170*M1170),0,N1170*M1170)</f>
        <v>0</v>
      </c>
      <c r="P1170" s="393" t="n">
        <v>4607109985106</v>
      </c>
      <c r="Q1170" s="235"/>
      <c r="R1170" s="375" t="n">
        <f aca="false">ROUND(M1170/L1170,2)</f>
        <v>198.1</v>
      </c>
      <c r="S1170" s="394" t="s">
        <v>5879</v>
      </c>
      <c r="T1170" s="395" t="s">
        <v>5841</v>
      </c>
    </row>
    <row r="1171" customFormat="false" ht="25.5" hidden="false" customHeight="false" outlineLevel="0" collapsed="false">
      <c r="A1171" s="345" t="n">
        <v>1153</v>
      </c>
      <c r="B1171" s="396" t="n">
        <v>6744</v>
      </c>
      <c r="C1171" s="383" t="s">
        <v>5880</v>
      </c>
      <c r="D1171" s="384"/>
      <c r="E1171" s="385" t="s">
        <v>5822</v>
      </c>
      <c r="F1171" s="386" t="s">
        <v>5542</v>
      </c>
      <c r="G1171" s="387" t="str">
        <f aca="false">HYPERLINK("http://www.gardenbulbs.ru/images/summer_CL/thumbnails/"&amp;C1171&amp;".jpg","фото")</f>
        <v>фото</v>
      </c>
      <c r="H1171" s="388"/>
      <c r="I1171" s="398" t="s">
        <v>5881</v>
      </c>
      <c r="J1171" s="235" t="n">
        <v>90</v>
      </c>
      <c r="K1171" s="399" t="s">
        <v>5839</v>
      </c>
      <c r="L1171" s="390" t="n">
        <v>1</v>
      </c>
      <c r="M1171" s="370" t="n">
        <v>257.2</v>
      </c>
      <c r="N1171" s="392"/>
      <c r="O1171" s="372" t="n">
        <f aca="false">IF(ISERROR(N1171*M1171),0,N1171*M1171)</f>
        <v>0</v>
      </c>
      <c r="P1171" s="393" t="n">
        <v>4607109943885</v>
      </c>
      <c r="Q1171" s="235"/>
      <c r="R1171" s="375" t="n">
        <f aca="false">ROUND(M1171/L1171,2)</f>
        <v>257.2</v>
      </c>
      <c r="S1171" s="394" t="s">
        <v>5882</v>
      </c>
      <c r="T1171" s="395" t="s">
        <v>5841</v>
      </c>
    </row>
    <row r="1172" customFormat="false" ht="51" hidden="false" customHeight="false" outlineLevel="0" collapsed="false">
      <c r="A1172" s="345" t="n">
        <v>1154</v>
      </c>
      <c r="B1172" s="396" t="n">
        <v>7480</v>
      </c>
      <c r="C1172" s="383" t="s">
        <v>5883</v>
      </c>
      <c r="D1172" s="384"/>
      <c r="E1172" s="385" t="s">
        <v>5822</v>
      </c>
      <c r="F1172" s="512" t="s">
        <v>5884</v>
      </c>
      <c r="G1172" s="387" t="str">
        <f aca="false">HYPERLINK("http://www.gardenbulbs.ru/images/summer_CL/thumbnails/"&amp;C1172&amp;".jpg","фото")</f>
        <v>фото</v>
      </c>
      <c r="H1172" s="388"/>
      <c r="I1172" s="398" t="s">
        <v>5885</v>
      </c>
      <c r="J1172" s="235" t="s">
        <v>5886</v>
      </c>
      <c r="K1172" s="399" t="s">
        <v>2287</v>
      </c>
      <c r="L1172" s="390" t="n">
        <v>2</v>
      </c>
      <c r="M1172" s="391" t="n">
        <v>338.8</v>
      </c>
      <c r="N1172" s="392"/>
      <c r="O1172" s="372" t="n">
        <f aca="false">IF(ISERROR(N1172*M1172),0,N1172*M1172)</f>
        <v>0</v>
      </c>
      <c r="P1172" s="393" t="n">
        <v>4607109938836</v>
      </c>
      <c r="Q1172" s="235"/>
      <c r="R1172" s="375" t="n">
        <f aca="false">ROUND(M1172/L1172,2)</f>
        <v>169.4</v>
      </c>
      <c r="S1172" s="394" t="s">
        <v>5887</v>
      </c>
      <c r="T1172" s="395" t="s">
        <v>5841</v>
      </c>
    </row>
    <row r="1173" customFormat="false" ht="15.75" hidden="false" customHeight="false" outlineLevel="0" collapsed="false">
      <c r="A1173" s="345" t="n">
        <v>1155</v>
      </c>
      <c r="B1173" s="431" t="n">
        <v>3421</v>
      </c>
      <c r="C1173" s="432" t="s">
        <v>5888</v>
      </c>
      <c r="D1173" s="433"/>
      <c r="E1173" s="434" t="s">
        <v>5822</v>
      </c>
      <c r="F1173" s="435" t="s">
        <v>5889</v>
      </c>
      <c r="G1173" s="436" t="str">
        <f aca="false">HYPERLINK("http://www.gardenbulbs.ru/images/summer_CL/thumbnails/"&amp;C1173&amp;".jpg","фото")</f>
        <v>фото</v>
      </c>
      <c r="H1173" s="437"/>
      <c r="I1173" s="462" t="s">
        <v>3204</v>
      </c>
      <c r="J1173" s="439" t="n">
        <v>25</v>
      </c>
      <c r="K1173" s="517" t="s">
        <v>4579</v>
      </c>
      <c r="L1173" s="441" t="n">
        <v>10</v>
      </c>
      <c r="M1173" s="370" t="n">
        <v>90</v>
      </c>
      <c r="N1173" s="442"/>
      <c r="O1173" s="372" t="n">
        <f aca="false">IF(ISERROR(N1173*M1173),0,N1173*M1173)</f>
        <v>0</v>
      </c>
      <c r="P1173" s="443" t="n">
        <v>4607109970973</v>
      </c>
      <c r="Q1173" s="468"/>
      <c r="R1173" s="375" t="n">
        <f aca="false">ROUND(M1173/L1173,2)</f>
        <v>9</v>
      </c>
      <c r="S1173" s="444" t="s">
        <v>5890</v>
      </c>
      <c r="T1173" s="445"/>
    </row>
    <row r="1174" customFormat="false" ht="18.75" hidden="false" customHeight="false" outlineLevel="0" collapsed="false">
      <c r="A1174" s="345" t="n">
        <v>1156</v>
      </c>
      <c r="B1174" s="505"/>
      <c r="C1174" s="346"/>
      <c r="D1174" s="346"/>
      <c r="E1174" s="527" t="s">
        <v>5891</v>
      </c>
      <c r="F1174" s="519"/>
      <c r="G1174" s="519"/>
      <c r="H1174" s="519"/>
      <c r="I1174" s="519"/>
      <c r="J1174" s="519"/>
      <c r="K1174" s="519"/>
      <c r="L1174" s="519"/>
      <c r="M1174" s="519"/>
      <c r="N1174" s="519"/>
      <c r="O1174" s="519"/>
      <c r="P1174" s="519"/>
      <c r="Q1174" s="519"/>
      <c r="R1174" s="519"/>
      <c r="S1174" s="519"/>
      <c r="T1174" s="275"/>
    </row>
    <row r="1175" customFormat="false" ht="18" hidden="false" customHeight="true" outlineLevel="0" collapsed="false">
      <c r="A1175" s="345" t="n">
        <v>1157</v>
      </c>
      <c r="B1175" s="508"/>
      <c r="C1175" s="509"/>
      <c r="D1175" s="509"/>
      <c r="E1175" s="448" t="s">
        <v>5891</v>
      </c>
      <c r="F1175" s="469"/>
      <c r="G1175" s="469"/>
      <c r="H1175" s="469"/>
      <c r="I1175" s="469"/>
      <c r="J1175" s="469"/>
      <c r="K1175" s="469"/>
      <c r="L1175" s="469"/>
      <c r="M1175" s="495"/>
      <c r="N1175" s="469"/>
      <c r="O1175" s="469"/>
      <c r="P1175" s="469"/>
      <c r="Q1175" s="469"/>
      <c r="R1175" s="469"/>
      <c r="S1175" s="469"/>
      <c r="T1175" s="470"/>
    </row>
    <row r="1176" customFormat="false" ht="15.75" hidden="false" customHeight="false" outlineLevel="0" collapsed="false">
      <c r="A1176" s="345" t="n">
        <v>1158</v>
      </c>
      <c r="B1176" s="359" t="n">
        <v>2300</v>
      </c>
      <c r="C1176" s="360" t="s">
        <v>5892</v>
      </c>
      <c r="D1176" s="361"/>
      <c r="E1176" s="452" t="s">
        <v>5893</v>
      </c>
      <c r="F1176" s="379" t="s">
        <v>5894</v>
      </c>
      <c r="G1176" s="380" t="str">
        <f aca="false">HYPERLINK("http://www.gardenbulbs.ru/images/summer_CL/thumbnails/"&amp;C1176&amp;".jpg","фото")</f>
        <v>фото</v>
      </c>
      <c r="H1176" s="453"/>
      <c r="I1176" s="454" t="s">
        <v>1074</v>
      </c>
      <c r="J1176" s="374" t="n">
        <v>90</v>
      </c>
      <c r="K1176" s="511" t="s">
        <v>5755</v>
      </c>
      <c r="L1176" s="456" t="n">
        <v>1</v>
      </c>
      <c r="M1176" s="391" t="n">
        <v>109.4</v>
      </c>
      <c r="N1176" s="371"/>
      <c r="O1176" s="372" t="n">
        <f aca="false">IF(ISERROR(N1176*M1176),0,N1176*M1176)</f>
        <v>0</v>
      </c>
      <c r="P1176" s="373" t="n">
        <v>4607109969267</v>
      </c>
      <c r="Q1176" s="374"/>
      <c r="R1176" s="375" t="n">
        <f aca="false">ROUND(M1176/L1176,2)</f>
        <v>109.4</v>
      </c>
      <c r="S1176" s="376" t="s">
        <v>5895</v>
      </c>
      <c r="T1176" s="377"/>
    </row>
    <row r="1177" customFormat="false" ht="15.75" hidden="false" customHeight="false" outlineLevel="0" collapsed="false">
      <c r="A1177" s="345" t="n">
        <v>1159</v>
      </c>
      <c r="B1177" s="396" t="n">
        <v>1681</v>
      </c>
      <c r="C1177" s="383" t="s">
        <v>5896</v>
      </c>
      <c r="D1177" s="384"/>
      <c r="E1177" s="452" t="s">
        <v>5893</v>
      </c>
      <c r="F1177" s="386" t="s">
        <v>5897</v>
      </c>
      <c r="G1177" s="387" t="str">
        <f aca="false">HYPERLINK("http://www.gardenbulbs.ru/images/summer_CL/thumbnails/"&amp;C1177&amp;".jpg","фото")</f>
        <v>фото</v>
      </c>
      <c r="H1177" s="388"/>
      <c r="I1177" s="398" t="s">
        <v>2190</v>
      </c>
      <c r="J1177" s="235" t="n">
        <v>140</v>
      </c>
      <c r="K1177" s="399" t="s">
        <v>5755</v>
      </c>
      <c r="L1177" s="390" t="n">
        <v>1</v>
      </c>
      <c r="M1177" s="391" t="n">
        <v>135.9</v>
      </c>
      <c r="N1177" s="392"/>
      <c r="O1177" s="372" t="n">
        <f aca="false">IF(ISERROR(N1177*M1177),0,N1177*M1177)</f>
        <v>0</v>
      </c>
      <c r="P1177" s="393" t="n">
        <v>4607109969274</v>
      </c>
      <c r="Q1177" s="235"/>
      <c r="R1177" s="375" t="n">
        <f aca="false">ROUND(M1177/L1177,2)</f>
        <v>135.9</v>
      </c>
      <c r="S1177" s="394" t="s">
        <v>5896</v>
      </c>
      <c r="T1177" s="395"/>
    </row>
    <row r="1178" customFormat="false" ht="22.5" hidden="false" customHeight="false" outlineLevel="0" collapsed="false">
      <c r="A1178" s="345" t="n">
        <v>1160</v>
      </c>
      <c r="B1178" s="396" t="n">
        <v>3422</v>
      </c>
      <c r="C1178" s="383" t="s">
        <v>5898</v>
      </c>
      <c r="D1178" s="384"/>
      <c r="E1178" s="452" t="s">
        <v>5893</v>
      </c>
      <c r="F1178" s="386" t="s">
        <v>5899</v>
      </c>
      <c r="G1178" s="387" t="str">
        <f aca="false">HYPERLINK("http://www.gardenbulbs.ru/images/summer_CL/thumbnails/"&amp;C1178&amp;".jpg","фото")</f>
        <v>фото</v>
      </c>
      <c r="H1178" s="388"/>
      <c r="I1178" s="398" t="s">
        <v>5900</v>
      </c>
      <c r="J1178" s="235" t="s">
        <v>5901</v>
      </c>
      <c r="K1178" s="399" t="s">
        <v>5755</v>
      </c>
      <c r="L1178" s="390" t="n">
        <v>1</v>
      </c>
      <c r="M1178" s="391" t="n">
        <v>319.4</v>
      </c>
      <c r="N1178" s="392"/>
      <c r="O1178" s="372" t="n">
        <f aca="false">IF(ISERROR(N1178*M1178),0,N1178*M1178)</f>
        <v>0</v>
      </c>
      <c r="P1178" s="393" t="n">
        <v>4607109970980</v>
      </c>
      <c r="Q1178" s="235"/>
      <c r="R1178" s="375" t="n">
        <f aca="false">ROUND(M1178/L1178,2)</f>
        <v>319.4</v>
      </c>
      <c r="S1178" s="394" t="s">
        <v>5898</v>
      </c>
      <c r="T1178" s="395"/>
    </row>
    <row r="1179" customFormat="false" ht="15.75" hidden="false" customHeight="false" outlineLevel="0" collapsed="false">
      <c r="A1179" s="345" t="n">
        <v>1161</v>
      </c>
      <c r="B1179" s="431" t="n">
        <v>3747</v>
      </c>
      <c r="C1179" s="432" t="s">
        <v>5902</v>
      </c>
      <c r="D1179" s="433"/>
      <c r="E1179" s="528" t="s">
        <v>5893</v>
      </c>
      <c r="F1179" s="435" t="s">
        <v>5903</v>
      </c>
      <c r="G1179" s="436" t="str">
        <f aca="false">HYPERLINK("http://www.gardenbulbs.ru/images/summer_CL/thumbnails/"&amp;C1179&amp;".jpg","фото")</f>
        <v>фото</v>
      </c>
      <c r="H1179" s="437"/>
      <c r="I1179" s="462" t="s">
        <v>5900</v>
      </c>
      <c r="J1179" s="439" t="n">
        <v>125</v>
      </c>
      <c r="K1179" s="517" t="s">
        <v>5755</v>
      </c>
      <c r="L1179" s="441" t="n">
        <v>1</v>
      </c>
      <c r="M1179" s="391" t="n">
        <v>146.1</v>
      </c>
      <c r="N1179" s="442"/>
      <c r="O1179" s="372" t="n">
        <f aca="false">IF(ISERROR(N1179*M1179),0,N1179*M1179)</f>
        <v>0</v>
      </c>
      <c r="P1179" s="443" t="n">
        <v>4607109975114</v>
      </c>
      <c r="Q1179" s="439"/>
      <c r="R1179" s="375" t="n">
        <f aca="false">ROUND(M1179/L1179,2)</f>
        <v>146.1</v>
      </c>
      <c r="S1179" s="444" t="s">
        <v>5904</v>
      </c>
      <c r="T1179" s="445"/>
    </row>
    <row r="1180" customFormat="false" ht="18.75" hidden="false" customHeight="false" outlineLevel="0" collapsed="false">
      <c r="A1180" s="345" t="n">
        <v>1162</v>
      </c>
      <c r="B1180" s="505"/>
      <c r="C1180" s="346"/>
      <c r="D1180" s="346"/>
      <c r="E1180" s="527" t="s">
        <v>5905</v>
      </c>
      <c r="F1180" s="519"/>
      <c r="G1180" s="519"/>
      <c r="H1180" s="519"/>
      <c r="I1180" s="519"/>
      <c r="J1180" s="519"/>
      <c r="K1180" s="519"/>
      <c r="L1180" s="519"/>
      <c r="M1180" s="519"/>
      <c r="N1180" s="519"/>
      <c r="O1180" s="519"/>
      <c r="P1180" s="519"/>
      <c r="Q1180" s="519"/>
      <c r="R1180" s="519"/>
      <c r="S1180" s="519"/>
      <c r="T1180" s="275"/>
    </row>
    <row r="1181" customFormat="false" ht="18" hidden="false" customHeight="true" outlineLevel="0" collapsed="false">
      <c r="A1181" s="345" t="n">
        <v>1163</v>
      </c>
      <c r="B1181" s="508"/>
      <c r="C1181" s="509"/>
      <c r="D1181" s="509"/>
      <c r="E1181" s="448" t="s">
        <v>5906</v>
      </c>
      <c r="F1181" s="469"/>
      <c r="G1181" s="469"/>
      <c r="H1181" s="469"/>
      <c r="I1181" s="469"/>
      <c r="J1181" s="469"/>
      <c r="K1181" s="469"/>
      <c r="L1181" s="469"/>
      <c r="M1181" s="495"/>
      <c r="N1181" s="469"/>
      <c r="O1181" s="469"/>
      <c r="P1181" s="469"/>
      <c r="Q1181" s="469"/>
      <c r="R1181" s="469"/>
      <c r="S1181" s="469"/>
      <c r="T1181" s="470"/>
    </row>
    <row r="1182" customFormat="false" ht="109.5" hidden="false" customHeight="false" outlineLevel="0" collapsed="false">
      <c r="A1182" s="345" t="n">
        <v>1164</v>
      </c>
      <c r="B1182" s="359" t="n">
        <v>6518</v>
      </c>
      <c r="C1182" s="360" t="s">
        <v>5907</v>
      </c>
      <c r="D1182" s="361" t="s">
        <v>5908</v>
      </c>
      <c r="E1182" s="452" t="s">
        <v>5909</v>
      </c>
      <c r="F1182" s="379" t="s">
        <v>5660</v>
      </c>
      <c r="G1182" s="380" t="str">
        <f aca="false">HYPERLINK("http://www.gardenbulbs.ru/images/summer_CL/thumbnails/"&amp;C1182&amp;".jpg","фото")</f>
        <v>фото</v>
      </c>
      <c r="H1182" s="380" t="str">
        <f aca="false">HYPERLINK("http://www.gardenbulbs.ru/images/summer_CL/thumbnails/"&amp;D1182&amp;".jpg","фото")</f>
        <v>фото</v>
      </c>
      <c r="I1182" s="529" t="s">
        <v>5910</v>
      </c>
      <c r="J1182" s="374" t="s">
        <v>5911</v>
      </c>
      <c r="K1182" s="511" t="s">
        <v>1075</v>
      </c>
      <c r="L1182" s="456" t="n">
        <v>2</v>
      </c>
      <c r="M1182" s="391" t="n">
        <v>395.9</v>
      </c>
      <c r="N1182" s="371"/>
      <c r="O1182" s="372" t="n">
        <f aca="false">IF(ISERROR(N1182*M1182),0,N1182*M1182)</f>
        <v>0</v>
      </c>
      <c r="P1182" s="373" t="n">
        <v>4607109930564</v>
      </c>
      <c r="Q1182" s="374"/>
      <c r="R1182" s="375" t="n">
        <f aca="false">ROUND(M1182/L1182,2)</f>
        <v>197.95</v>
      </c>
      <c r="S1182" s="376" t="s">
        <v>5912</v>
      </c>
      <c r="T1182" s="377" t="s">
        <v>5913</v>
      </c>
    </row>
    <row r="1183" customFormat="false" ht="25.5" hidden="false" customHeight="false" outlineLevel="0" collapsed="false">
      <c r="A1183" s="345" t="n">
        <v>1165</v>
      </c>
      <c r="B1183" s="396" t="n">
        <v>5875</v>
      </c>
      <c r="C1183" s="383" t="s">
        <v>5914</v>
      </c>
      <c r="D1183" s="384" t="s">
        <v>5915</v>
      </c>
      <c r="E1183" s="530" t="s">
        <v>5909</v>
      </c>
      <c r="F1183" s="386" t="s">
        <v>5916</v>
      </c>
      <c r="G1183" s="387" t="str">
        <f aca="false">HYPERLINK("http://www.gardenbulbs.ru/images/summer_CL/thumbnails/"&amp;C1183&amp;".jpg","фото")</f>
        <v>фото</v>
      </c>
      <c r="H1183" s="387" t="str">
        <f aca="false">HYPERLINK("http://www.gardenbulbs.ru/images/summer_CL/thumbnails/"&amp;D1183&amp;".jpg","фото")</f>
        <v>фото</v>
      </c>
      <c r="I1183" s="398" t="s">
        <v>5917</v>
      </c>
      <c r="J1183" s="235" t="s">
        <v>5911</v>
      </c>
      <c r="K1183" s="399" t="s">
        <v>1075</v>
      </c>
      <c r="L1183" s="390" t="n">
        <v>2</v>
      </c>
      <c r="M1183" s="391" t="n">
        <v>395.9</v>
      </c>
      <c r="N1183" s="392"/>
      <c r="O1183" s="372" t="n">
        <f aca="false">IF(ISERROR(N1183*M1183),0,N1183*M1183)</f>
        <v>0</v>
      </c>
      <c r="P1183" s="393" t="n">
        <v>4607109934678</v>
      </c>
      <c r="Q1183" s="235"/>
      <c r="R1183" s="375" t="n">
        <f aca="false">ROUND(M1183/L1183,2)</f>
        <v>197.95</v>
      </c>
      <c r="S1183" s="394" t="s">
        <v>5918</v>
      </c>
      <c r="T1183" s="395" t="s">
        <v>5913</v>
      </c>
    </row>
    <row r="1184" customFormat="false" ht="28.5" hidden="false" customHeight="false" outlineLevel="0" collapsed="false">
      <c r="A1184" s="345" t="n">
        <v>1166</v>
      </c>
      <c r="B1184" s="396" t="n">
        <v>6519</v>
      </c>
      <c r="C1184" s="383" t="s">
        <v>5919</v>
      </c>
      <c r="D1184" s="384" t="s">
        <v>5920</v>
      </c>
      <c r="E1184" s="530" t="s">
        <v>5909</v>
      </c>
      <c r="F1184" s="386" t="s">
        <v>5921</v>
      </c>
      <c r="G1184" s="387" t="str">
        <f aca="false">HYPERLINK("http://www.gardenbulbs.ru/images/summer_CL/thumbnails/"&amp;C1184&amp;".jpg","фото")</f>
        <v>фото</v>
      </c>
      <c r="H1184" s="387" t="str">
        <f aca="false">HYPERLINK("http://www.gardenbulbs.ru/images/summer_CL/thumbnails/"&amp;D1184&amp;".jpg","фото")</f>
        <v>фото</v>
      </c>
      <c r="I1184" s="398" t="s">
        <v>5922</v>
      </c>
      <c r="J1184" s="235" t="s">
        <v>5911</v>
      </c>
      <c r="K1184" s="399" t="s">
        <v>1075</v>
      </c>
      <c r="L1184" s="390" t="n">
        <v>2</v>
      </c>
      <c r="M1184" s="391" t="n">
        <v>395.9</v>
      </c>
      <c r="N1184" s="392"/>
      <c r="O1184" s="372" t="n">
        <f aca="false">IF(ISERROR(N1184*M1184),0,N1184*M1184)</f>
        <v>0</v>
      </c>
      <c r="P1184" s="393" t="n">
        <v>4607109930557</v>
      </c>
      <c r="Q1184" s="235"/>
      <c r="R1184" s="375" t="n">
        <f aca="false">ROUND(M1184/L1184,2)</f>
        <v>197.95</v>
      </c>
      <c r="S1184" s="394" t="s">
        <v>5923</v>
      </c>
      <c r="T1184" s="395" t="s">
        <v>5913</v>
      </c>
    </row>
    <row r="1185" customFormat="false" ht="28.5" hidden="false" customHeight="false" outlineLevel="0" collapsed="false">
      <c r="A1185" s="345" t="n">
        <v>1167</v>
      </c>
      <c r="B1185" s="396" t="n">
        <v>5880</v>
      </c>
      <c r="C1185" s="383" t="s">
        <v>5924</v>
      </c>
      <c r="D1185" s="384" t="s">
        <v>5925</v>
      </c>
      <c r="E1185" s="530" t="s">
        <v>5909</v>
      </c>
      <c r="F1185" s="386" t="s">
        <v>5926</v>
      </c>
      <c r="G1185" s="387" t="str">
        <f aca="false">HYPERLINK("http://www.gardenbulbs.ru/images/summer_CL/thumbnails/"&amp;C1185&amp;".jpg","фото")</f>
        <v>фото</v>
      </c>
      <c r="H1185" s="387" t="str">
        <f aca="false">HYPERLINK("http://www.gardenbulbs.ru/images/summer_CL/thumbnails/"&amp;D1185&amp;".jpg","фото")</f>
        <v>фото</v>
      </c>
      <c r="I1185" s="398" t="s">
        <v>5927</v>
      </c>
      <c r="J1185" s="235" t="s">
        <v>5911</v>
      </c>
      <c r="K1185" s="399" t="s">
        <v>1075</v>
      </c>
      <c r="L1185" s="390" t="n">
        <v>2</v>
      </c>
      <c r="M1185" s="391" t="n">
        <v>395.9</v>
      </c>
      <c r="N1185" s="392"/>
      <c r="O1185" s="372" t="n">
        <f aca="false">IF(ISERROR(N1185*M1185),0,N1185*M1185)</f>
        <v>0</v>
      </c>
      <c r="P1185" s="393" t="n">
        <v>4607109934647</v>
      </c>
      <c r="Q1185" s="235"/>
      <c r="R1185" s="375" t="n">
        <f aca="false">ROUND(M1185/L1185,2)</f>
        <v>197.95</v>
      </c>
      <c r="S1185" s="394" t="s">
        <v>5928</v>
      </c>
      <c r="T1185" s="395" t="s">
        <v>5913</v>
      </c>
    </row>
    <row r="1186" customFormat="false" ht="28.5" hidden="false" customHeight="false" outlineLevel="0" collapsed="false">
      <c r="A1186" s="345" t="n">
        <v>1168</v>
      </c>
      <c r="B1186" s="396" t="n">
        <v>5879</v>
      </c>
      <c r="C1186" s="383" t="s">
        <v>5929</v>
      </c>
      <c r="D1186" s="384" t="s">
        <v>5930</v>
      </c>
      <c r="E1186" s="530" t="s">
        <v>5909</v>
      </c>
      <c r="F1186" s="386" t="s">
        <v>5931</v>
      </c>
      <c r="G1186" s="387" t="str">
        <f aca="false">HYPERLINK("http://www.gardenbulbs.ru/images/summer_CL/thumbnails/"&amp;C1186&amp;".jpg","фото")</f>
        <v>фото</v>
      </c>
      <c r="H1186" s="387" t="str">
        <f aca="false">HYPERLINK("http://www.gardenbulbs.ru/images/summer_CL/thumbnails/"&amp;D1186&amp;".jpg","фото")</f>
        <v>фото</v>
      </c>
      <c r="I1186" s="398" t="s">
        <v>5932</v>
      </c>
      <c r="J1186" s="235" t="s">
        <v>5911</v>
      </c>
      <c r="K1186" s="399" t="s">
        <v>1075</v>
      </c>
      <c r="L1186" s="390" t="n">
        <v>2</v>
      </c>
      <c r="M1186" s="391" t="n">
        <v>395.9</v>
      </c>
      <c r="N1186" s="392"/>
      <c r="O1186" s="372" t="n">
        <f aca="false">IF(ISERROR(N1186*M1186),0,N1186*M1186)</f>
        <v>0</v>
      </c>
      <c r="P1186" s="393" t="n">
        <v>4607109934654</v>
      </c>
      <c r="Q1186" s="235"/>
      <c r="R1186" s="375" t="n">
        <f aca="false">ROUND(M1186/L1186,2)</f>
        <v>197.95</v>
      </c>
      <c r="S1186" s="394" t="s">
        <v>5933</v>
      </c>
      <c r="T1186" s="395" t="s">
        <v>5913</v>
      </c>
    </row>
    <row r="1187" customFormat="false" ht="38.25" hidden="false" customHeight="false" outlineLevel="0" collapsed="false">
      <c r="A1187" s="345" t="n">
        <v>1169</v>
      </c>
      <c r="B1187" s="431" t="n">
        <v>6594</v>
      </c>
      <c r="C1187" s="432" t="s">
        <v>5934</v>
      </c>
      <c r="D1187" s="433" t="s">
        <v>5935</v>
      </c>
      <c r="E1187" s="531" t="s">
        <v>5909</v>
      </c>
      <c r="F1187" s="435" t="s">
        <v>5936</v>
      </c>
      <c r="G1187" s="436" t="str">
        <f aca="false">HYPERLINK("http://www.gardenbulbs.ru/images/summer_CL/thumbnails/"&amp;C1187&amp;".jpg","фото")</f>
        <v>фото</v>
      </c>
      <c r="H1187" s="436" t="str">
        <f aca="false">HYPERLINK("http://www.gardenbulbs.ru/images/summer_CL/thumbnails/"&amp;D1187&amp;".jpg","фото")</f>
        <v>фото</v>
      </c>
      <c r="I1187" s="462" t="s">
        <v>5937</v>
      </c>
      <c r="J1187" s="439" t="s">
        <v>5911</v>
      </c>
      <c r="K1187" s="517" t="s">
        <v>1075</v>
      </c>
      <c r="L1187" s="441" t="n">
        <v>2</v>
      </c>
      <c r="M1187" s="391" t="n">
        <v>395.9</v>
      </c>
      <c r="N1187" s="442"/>
      <c r="O1187" s="372" t="n">
        <f aca="false">IF(ISERROR(N1187*M1187),0,N1187*M1187)</f>
        <v>0</v>
      </c>
      <c r="P1187" s="443" t="n">
        <v>4607109930540</v>
      </c>
      <c r="Q1187" s="439"/>
      <c r="R1187" s="375" t="n">
        <f aca="false">ROUND(M1187/L1187,2)</f>
        <v>197.95</v>
      </c>
      <c r="S1187" s="444" t="s">
        <v>5938</v>
      </c>
      <c r="T1187" s="445" t="s">
        <v>5913</v>
      </c>
    </row>
    <row r="1188" customFormat="false" ht="18" hidden="false" customHeight="true" outlineLevel="0" collapsed="false">
      <c r="A1188" s="345" t="n">
        <v>1170</v>
      </c>
      <c r="B1188" s="508"/>
      <c r="C1188" s="509"/>
      <c r="D1188" s="509"/>
      <c r="E1188" s="448" t="s">
        <v>5939</v>
      </c>
      <c r="F1188" s="469"/>
      <c r="G1188" s="469"/>
      <c r="H1188" s="469"/>
      <c r="I1188" s="469"/>
      <c r="J1188" s="469"/>
      <c r="K1188" s="469"/>
      <c r="L1188" s="469"/>
      <c r="M1188" s="495"/>
      <c r="N1188" s="469"/>
      <c r="O1188" s="469"/>
      <c r="P1188" s="469"/>
      <c r="Q1188" s="469"/>
      <c r="R1188" s="469"/>
      <c r="S1188" s="469"/>
      <c r="T1188" s="470"/>
    </row>
    <row r="1189" customFormat="false" ht="15.75" hidden="false" customHeight="false" outlineLevel="0" collapsed="false">
      <c r="A1189" s="345" t="n">
        <v>1171</v>
      </c>
      <c r="B1189" s="359" t="n">
        <v>5883</v>
      </c>
      <c r="C1189" s="360" t="s">
        <v>5940</v>
      </c>
      <c r="D1189" s="361"/>
      <c r="E1189" s="452" t="s">
        <v>5913</v>
      </c>
      <c r="F1189" s="379" t="s">
        <v>5941</v>
      </c>
      <c r="G1189" s="380" t="str">
        <f aca="false">HYPERLINK("http://www.gardenbulbs.ru/images/summer_CL/thumbnails/"&amp;C1189&amp;".jpg","фото")</f>
        <v>фото</v>
      </c>
      <c r="H1189" s="453"/>
      <c r="I1189" s="454" t="s">
        <v>5942</v>
      </c>
      <c r="J1189" s="374" t="s">
        <v>3089</v>
      </c>
      <c r="K1189" s="511" t="s">
        <v>5943</v>
      </c>
      <c r="L1189" s="456" t="n">
        <v>1</v>
      </c>
      <c r="M1189" s="391" t="n">
        <v>319.4</v>
      </c>
      <c r="N1189" s="371"/>
      <c r="O1189" s="372" t="n">
        <f aca="false">IF(ISERROR(N1189*M1189),0,N1189*M1189)</f>
        <v>0</v>
      </c>
      <c r="P1189" s="373" t="n">
        <v>4607109934623</v>
      </c>
      <c r="Q1189" s="374"/>
      <c r="R1189" s="375" t="n">
        <f aca="false">ROUND(M1189/L1189,2)</f>
        <v>319.4</v>
      </c>
      <c r="S1189" s="376" t="s">
        <v>5944</v>
      </c>
      <c r="T1189" s="377" t="s">
        <v>5913</v>
      </c>
    </row>
    <row r="1190" customFormat="false" ht="25.5" hidden="false" customHeight="false" outlineLevel="0" collapsed="false">
      <c r="A1190" s="345" t="n">
        <v>1172</v>
      </c>
      <c r="B1190" s="396" t="n">
        <v>7496</v>
      </c>
      <c r="C1190" s="383" t="s">
        <v>5945</v>
      </c>
      <c r="D1190" s="384"/>
      <c r="E1190" s="385" t="s">
        <v>5913</v>
      </c>
      <c r="F1190" s="512" t="s">
        <v>4628</v>
      </c>
      <c r="G1190" s="387" t="str">
        <f aca="false">HYPERLINK("http://www.gardenbulbs.ru/images/summer_CL/thumbnails/"&amp;C1190&amp;".jpg","фото")</f>
        <v>фото</v>
      </c>
      <c r="H1190" s="388"/>
      <c r="I1190" s="398" t="s">
        <v>5946</v>
      </c>
      <c r="J1190" s="235" t="s">
        <v>3089</v>
      </c>
      <c r="K1190" s="399" t="s">
        <v>5943</v>
      </c>
      <c r="L1190" s="390" t="n">
        <v>1</v>
      </c>
      <c r="M1190" s="391" t="n">
        <v>303.1</v>
      </c>
      <c r="N1190" s="392"/>
      <c r="O1190" s="372" t="n">
        <f aca="false">IF(ISERROR(N1190*M1190),0,N1190*M1190)</f>
        <v>0</v>
      </c>
      <c r="P1190" s="393" t="n">
        <v>4607109938676</v>
      </c>
      <c r="Q1190" s="235"/>
      <c r="R1190" s="375" t="n">
        <f aca="false">ROUND(M1190/L1190,2)</f>
        <v>303.1</v>
      </c>
      <c r="S1190" s="394" t="s">
        <v>5947</v>
      </c>
      <c r="T1190" s="395" t="s">
        <v>5913</v>
      </c>
    </row>
    <row r="1191" customFormat="false" ht="15.75" hidden="false" customHeight="false" outlineLevel="0" collapsed="false">
      <c r="A1191" s="345" t="n">
        <v>1173</v>
      </c>
      <c r="B1191" s="396" t="n">
        <v>776</v>
      </c>
      <c r="C1191" s="383" t="s">
        <v>5948</v>
      </c>
      <c r="D1191" s="384"/>
      <c r="E1191" s="385" t="s">
        <v>5913</v>
      </c>
      <c r="F1191" s="386" t="s">
        <v>5949</v>
      </c>
      <c r="G1191" s="387" t="str">
        <f aca="false">HYPERLINK("http://www.gardenbulbs.ru/images/summer_CL/thumbnails/"&amp;C1191&amp;".jpg","фото")</f>
        <v>фото</v>
      </c>
      <c r="H1191" s="388"/>
      <c r="I1191" s="398" t="s">
        <v>5950</v>
      </c>
      <c r="J1191" s="235" t="s">
        <v>3089</v>
      </c>
      <c r="K1191" s="399" t="s">
        <v>5943</v>
      </c>
      <c r="L1191" s="390" t="n">
        <v>1</v>
      </c>
      <c r="M1191" s="391" t="n">
        <v>298</v>
      </c>
      <c r="N1191" s="392"/>
      <c r="O1191" s="372" t="n">
        <f aca="false">IF(ISERROR(N1191*M1191),0,N1191*M1191)</f>
        <v>0</v>
      </c>
      <c r="P1191" s="393" t="n">
        <v>4607109973721</v>
      </c>
      <c r="Q1191" s="235"/>
      <c r="R1191" s="375" t="n">
        <f aca="false">ROUND(M1191/L1191,2)</f>
        <v>298</v>
      </c>
      <c r="S1191" s="394" t="s">
        <v>5951</v>
      </c>
      <c r="T1191" s="395" t="s">
        <v>5913</v>
      </c>
    </row>
    <row r="1192" customFormat="false" ht="15.75" hidden="false" customHeight="false" outlineLevel="0" collapsed="false">
      <c r="A1192" s="345" t="n">
        <v>1174</v>
      </c>
      <c r="B1192" s="396" t="n">
        <v>5884</v>
      </c>
      <c r="C1192" s="383" t="s">
        <v>5952</v>
      </c>
      <c r="D1192" s="384"/>
      <c r="E1192" s="385" t="s">
        <v>5913</v>
      </c>
      <c r="F1192" s="386" t="s">
        <v>3347</v>
      </c>
      <c r="G1192" s="387" t="str">
        <f aca="false">HYPERLINK("http://www.gardenbulbs.ru/images/summer_CL/thumbnails/"&amp;C1192&amp;".jpg","фото")</f>
        <v>фото</v>
      </c>
      <c r="H1192" s="388"/>
      <c r="I1192" s="398" t="s">
        <v>5953</v>
      </c>
      <c r="J1192" s="235" t="s">
        <v>3089</v>
      </c>
      <c r="K1192" s="399" t="s">
        <v>5943</v>
      </c>
      <c r="L1192" s="390" t="n">
        <v>1</v>
      </c>
      <c r="M1192" s="391" t="n">
        <v>319.4</v>
      </c>
      <c r="N1192" s="392"/>
      <c r="O1192" s="372" t="n">
        <f aca="false">IF(ISERROR(N1192*M1192),0,N1192*M1192)</f>
        <v>0</v>
      </c>
      <c r="P1192" s="393" t="n">
        <v>4607109934616</v>
      </c>
      <c r="Q1192" s="235"/>
      <c r="R1192" s="375" t="n">
        <f aca="false">ROUND(M1192/L1192,2)</f>
        <v>319.4</v>
      </c>
      <c r="S1192" s="394" t="s">
        <v>5954</v>
      </c>
      <c r="T1192" s="395" t="s">
        <v>5913</v>
      </c>
    </row>
    <row r="1193" customFormat="false" ht="15.75" hidden="false" customHeight="false" outlineLevel="0" collapsed="false">
      <c r="A1193" s="345" t="n">
        <v>1175</v>
      </c>
      <c r="B1193" s="396" t="n">
        <v>11813</v>
      </c>
      <c r="C1193" s="383" t="s">
        <v>5955</v>
      </c>
      <c r="D1193" s="384"/>
      <c r="E1193" s="418" t="s">
        <v>5913</v>
      </c>
      <c r="F1193" s="411" t="s">
        <v>5956</v>
      </c>
      <c r="G1193" s="365" t="str">
        <f aca="false">HYPERLINK("http://www.gardenbulbs.ru/images/summer_CL/thumbnails/"&amp;C1193&amp;".jpg","фото")</f>
        <v>фото</v>
      </c>
      <c r="H1193" s="412"/>
      <c r="I1193" s="419" t="s">
        <v>5957</v>
      </c>
      <c r="J1193" s="367" t="s">
        <v>3089</v>
      </c>
      <c r="K1193" s="513" t="s">
        <v>5943</v>
      </c>
      <c r="L1193" s="390" t="n">
        <v>1</v>
      </c>
      <c r="M1193" s="391" t="n">
        <v>314.3</v>
      </c>
      <c r="N1193" s="392"/>
      <c r="O1193" s="372" t="n">
        <f aca="false">IF(ISERROR(N1193*M1193),0,N1193*M1193)</f>
        <v>0</v>
      </c>
      <c r="P1193" s="393" t="n">
        <v>4607109922460</v>
      </c>
      <c r="Q1193" s="235" t="s">
        <v>226</v>
      </c>
      <c r="R1193" s="375" t="n">
        <f aca="false">ROUND(M1193/L1193,2)</f>
        <v>314.3</v>
      </c>
      <c r="S1193" s="394" t="s">
        <v>5958</v>
      </c>
      <c r="T1193" s="395" t="s">
        <v>5913</v>
      </c>
    </row>
    <row r="1194" customFormat="false" ht="15.75" hidden="false" customHeight="false" outlineLevel="0" collapsed="false">
      <c r="A1194" s="345" t="n">
        <v>1176</v>
      </c>
      <c r="B1194" s="396" t="n">
        <v>7508</v>
      </c>
      <c r="C1194" s="383" t="s">
        <v>5959</v>
      </c>
      <c r="D1194" s="384"/>
      <c r="E1194" s="385" t="s">
        <v>5913</v>
      </c>
      <c r="F1194" s="386" t="s">
        <v>5960</v>
      </c>
      <c r="G1194" s="387" t="str">
        <f aca="false">HYPERLINK("http://www.gardenbulbs.ru/images/summer_CL/thumbnails/"&amp;C1194&amp;".jpg","фото")</f>
        <v>фото</v>
      </c>
      <c r="H1194" s="388"/>
      <c r="I1194" s="398" t="s">
        <v>390</v>
      </c>
      <c r="J1194" s="235" t="s">
        <v>3089</v>
      </c>
      <c r="K1194" s="399" t="s">
        <v>5943</v>
      </c>
      <c r="L1194" s="390" t="n">
        <v>1</v>
      </c>
      <c r="M1194" s="391" t="n">
        <v>309.2</v>
      </c>
      <c r="N1194" s="392"/>
      <c r="O1194" s="372" t="n">
        <f aca="false">IF(ISERROR(N1194*M1194),0,N1194*M1194)</f>
        <v>0</v>
      </c>
      <c r="P1194" s="393" t="n">
        <v>4607109938553</v>
      </c>
      <c r="Q1194" s="235"/>
      <c r="R1194" s="375" t="n">
        <f aca="false">ROUND(M1194/L1194,2)</f>
        <v>309.2</v>
      </c>
      <c r="S1194" s="394" t="s">
        <v>5961</v>
      </c>
      <c r="T1194" s="395" t="s">
        <v>5913</v>
      </c>
    </row>
    <row r="1195" customFormat="false" ht="25.5" hidden="false" customHeight="false" outlineLevel="0" collapsed="false">
      <c r="A1195" s="345" t="n">
        <v>1177</v>
      </c>
      <c r="B1195" s="396" t="n">
        <v>5304</v>
      </c>
      <c r="C1195" s="383" t="s">
        <v>5962</v>
      </c>
      <c r="D1195" s="384"/>
      <c r="E1195" s="385" t="s">
        <v>5913</v>
      </c>
      <c r="F1195" s="386" t="s">
        <v>5963</v>
      </c>
      <c r="G1195" s="387" t="str">
        <f aca="false">HYPERLINK("http://www.gardenbulbs.ru/images/summer_CL/thumbnails/"&amp;C1195&amp;".jpg","фото")</f>
        <v>фото</v>
      </c>
      <c r="H1195" s="388"/>
      <c r="I1195" s="398" t="s">
        <v>5964</v>
      </c>
      <c r="J1195" s="235" t="s">
        <v>3089</v>
      </c>
      <c r="K1195" s="399" t="s">
        <v>5943</v>
      </c>
      <c r="L1195" s="390" t="n">
        <v>1</v>
      </c>
      <c r="M1195" s="391" t="n">
        <v>309.2</v>
      </c>
      <c r="N1195" s="392"/>
      <c r="O1195" s="372" t="n">
        <f aca="false">IF(ISERROR(N1195*M1195),0,N1195*M1195)</f>
        <v>0</v>
      </c>
      <c r="P1195" s="393" t="n">
        <v>4607109938218</v>
      </c>
      <c r="Q1195" s="235"/>
      <c r="R1195" s="375" t="n">
        <f aca="false">ROUND(M1195/L1195,2)</f>
        <v>309.2</v>
      </c>
      <c r="S1195" s="394" t="s">
        <v>5965</v>
      </c>
      <c r="T1195" s="395" t="s">
        <v>5913</v>
      </c>
    </row>
    <row r="1196" customFormat="false" ht="15.75" hidden="false" customHeight="false" outlineLevel="0" collapsed="false">
      <c r="A1196" s="345" t="n">
        <v>1178</v>
      </c>
      <c r="B1196" s="396" t="n">
        <v>4241</v>
      </c>
      <c r="C1196" s="383" t="s">
        <v>5966</v>
      </c>
      <c r="D1196" s="384"/>
      <c r="E1196" s="385" t="s">
        <v>5913</v>
      </c>
      <c r="F1196" s="386" t="s">
        <v>5967</v>
      </c>
      <c r="G1196" s="387" t="str">
        <f aca="false">HYPERLINK("http://www.gardenbulbs.ru/images/summer_CL/thumbnails/"&amp;C1196&amp;".jpg","фото")</f>
        <v>фото</v>
      </c>
      <c r="H1196" s="388"/>
      <c r="I1196" s="398" t="s">
        <v>5968</v>
      </c>
      <c r="J1196" s="235" t="s">
        <v>3089</v>
      </c>
      <c r="K1196" s="399" t="s">
        <v>5943</v>
      </c>
      <c r="L1196" s="390" t="n">
        <v>1</v>
      </c>
      <c r="M1196" s="391" t="n">
        <v>314.3</v>
      </c>
      <c r="N1196" s="392"/>
      <c r="O1196" s="372" t="n">
        <f aca="false">IF(ISERROR(N1196*M1196),0,N1196*M1196)</f>
        <v>0</v>
      </c>
      <c r="P1196" s="393" t="n">
        <v>4607109984598</v>
      </c>
      <c r="Q1196" s="235"/>
      <c r="R1196" s="375" t="n">
        <f aca="false">ROUND(M1196/L1196,2)</f>
        <v>314.3</v>
      </c>
      <c r="S1196" s="394" t="s">
        <v>5969</v>
      </c>
      <c r="T1196" s="395" t="s">
        <v>5913</v>
      </c>
    </row>
    <row r="1197" customFormat="false" ht="25.5" hidden="false" customHeight="false" outlineLevel="0" collapsed="false">
      <c r="A1197" s="345" t="n">
        <v>1179</v>
      </c>
      <c r="B1197" s="396" t="n">
        <v>7511</v>
      </c>
      <c r="C1197" s="383" t="s">
        <v>5970</v>
      </c>
      <c r="D1197" s="384"/>
      <c r="E1197" s="385" t="s">
        <v>5913</v>
      </c>
      <c r="F1197" s="386" t="s">
        <v>5971</v>
      </c>
      <c r="G1197" s="387" t="str">
        <f aca="false">HYPERLINK("http://www.gardenbulbs.ru/images/summer_CL/thumbnails/"&amp;C1197&amp;".jpg","фото")</f>
        <v>фото</v>
      </c>
      <c r="H1197" s="388"/>
      <c r="I1197" s="398" t="s">
        <v>5972</v>
      </c>
      <c r="J1197" s="235" t="s">
        <v>3089</v>
      </c>
      <c r="K1197" s="399" t="s">
        <v>5943</v>
      </c>
      <c r="L1197" s="390" t="n">
        <v>1</v>
      </c>
      <c r="M1197" s="391" t="n">
        <v>330.6</v>
      </c>
      <c r="N1197" s="392"/>
      <c r="O1197" s="372" t="n">
        <f aca="false">IF(ISERROR(N1197*M1197),0,N1197*M1197)</f>
        <v>0</v>
      </c>
      <c r="P1197" s="393" t="n">
        <v>4607109938522</v>
      </c>
      <c r="Q1197" s="235"/>
      <c r="R1197" s="375" t="n">
        <f aca="false">ROUND(M1197/L1197,2)</f>
        <v>330.6</v>
      </c>
      <c r="S1197" s="394" t="s">
        <v>5973</v>
      </c>
      <c r="T1197" s="395" t="s">
        <v>5913</v>
      </c>
    </row>
    <row r="1198" customFormat="false" ht="25.5" hidden="false" customHeight="false" outlineLevel="0" collapsed="false">
      <c r="A1198" s="345" t="n">
        <v>1180</v>
      </c>
      <c r="B1198" s="396" t="n">
        <v>777</v>
      </c>
      <c r="C1198" s="383" t="s">
        <v>5974</v>
      </c>
      <c r="D1198" s="384"/>
      <c r="E1198" s="385" t="s">
        <v>5913</v>
      </c>
      <c r="F1198" s="386" t="s">
        <v>5975</v>
      </c>
      <c r="G1198" s="387" t="str">
        <f aca="false">HYPERLINK("http://www.gardenbulbs.ru/images/summer_CL/thumbnails/"&amp;C1198&amp;".jpg","фото")</f>
        <v>фото</v>
      </c>
      <c r="H1198" s="388"/>
      <c r="I1198" s="398" t="s">
        <v>5976</v>
      </c>
      <c r="J1198" s="235" t="s">
        <v>3089</v>
      </c>
      <c r="K1198" s="399" t="s">
        <v>5943</v>
      </c>
      <c r="L1198" s="390" t="n">
        <v>1</v>
      </c>
      <c r="M1198" s="391" t="n">
        <v>375.5</v>
      </c>
      <c r="N1198" s="392"/>
      <c r="O1198" s="372" t="n">
        <f aca="false">IF(ISERROR(N1198*M1198),0,N1198*M1198)</f>
        <v>0</v>
      </c>
      <c r="P1198" s="393" t="n">
        <v>4607109973752</v>
      </c>
      <c r="Q1198" s="235"/>
      <c r="R1198" s="375" t="n">
        <f aca="false">ROUND(M1198/L1198,2)</f>
        <v>375.5</v>
      </c>
      <c r="S1198" s="394" t="s">
        <v>5977</v>
      </c>
      <c r="T1198" s="395" t="s">
        <v>5913</v>
      </c>
    </row>
    <row r="1199" customFormat="false" ht="25.5" hidden="false" customHeight="false" outlineLevel="0" collapsed="false">
      <c r="A1199" s="345" t="n">
        <v>1181</v>
      </c>
      <c r="B1199" s="396" t="n">
        <v>5841</v>
      </c>
      <c r="C1199" s="383" t="s">
        <v>5978</v>
      </c>
      <c r="D1199" s="384"/>
      <c r="E1199" s="385" t="s">
        <v>5913</v>
      </c>
      <c r="F1199" s="512" t="s">
        <v>5979</v>
      </c>
      <c r="G1199" s="387" t="str">
        <f aca="false">HYPERLINK("http://www.gardenbulbs.ru/images/summer_CL/thumbnails/"&amp;C1199&amp;".jpg","фото")</f>
        <v>фото</v>
      </c>
      <c r="H1199" s="388"/>
      <c r="I1199" s="398" t="s">
        <v>5980</v>
      </c>
      <c r="J1199" s="235" t="s">
        <v>3089</v>
      </c>
      <c r="K1199" s="399" t="s">
        <v>5943</v>
      </c>
      <c r="L1199" s="390" t="n">
        <v>1</v>
      </c>
      <c r="M1199" s="391" t="n">
        <v>350</v>
      </c>
      <c r="N1199" s="392"/>
      <c r="O1199" s="372" t="n">
        <f aca="false">IF(ISERROR(N1199*M1199),0,N1199*M1199)</f>
        <v>0</v>
      </c>
      <c r="P1199" s="393" t="n">
        <v>4607109934883</v>
      </c>
      <c r="Q1199" s="235"/>
      <c r="R1199" s="375" t="n">
        <f aca="false">ROUND(M1199/L1199,2)</f>
        <v>350</v>
      </c>
      <c r="S1199" s="394" t="s">
        <v>5981</v>
      </c>
      <c r="T1199" s="395" t="s">
        <v>5913</v>
      </c>
    </row>
    <row r="1200" customFormat="false" ht="15.75" hidden="false" customHeight="false" outlineLevel="0" collapsed="false">
      <c r="A1200" s="345" t="n">
        <v>1182</v>
      </c>
      <c r="B1200" s="396" t="n">
        <v>11807</v>
      </c>
      <c r="C1200" s="383" t="s">
        <v>5982</v>
      </c>
      <c r="D1200" s="384"/>
      <c r="E1200" s="418" t="s">
        <v>5913</v>
      </c>
      <c r="F1200" s="411" t="s">
        <v>5983</v>
      </c>
      <c r="G1200" s="365" t="str">
        <f aca="false">HYPERLINK("http://www.gardenbulbs.ru/images/summer_CL/thumbnails/"&amp;C1200&amp;".jpg","фото")</f>
        <v>фото</v>
      </c>
      <c r="H1200" s="412"/>
      <c r="I1200" s="419" t="s">
        <v>5984</v>
      </c>
      <c r="J1200" s="367" t="s">
        <v>3089</v>
      </c>
      <c r="K1200" s="513" t="s">
        <v>5943</v>
      </c>
      <c r="L1200" s="390" t="n">
        <v>1</v>
      </c>
      <c r="M1200" s="391" t="n">
        <v>399.9</v>
      </c>
      <c r="N1200" s="392"/>
      <c r="O1200" s="372" t="n">
        <f aca="false">IF(ISERROR(N1200*M1200),0,N1200*M1200)</f>
        <v>0</v>
      </c>
      <c r="P1200" s="393" t="n">
        <v>4607109922521</v>
      </c>
      <c r="Q1200" s="235" t="s">
        <v>226</v>
      </c>
      <c r="R1200" s="375" t="n">
        <f aca="false">ROUND(M1200/L1200,2)</f>
        <v>399.9</v>
      </c>
      <c r="S1200" s="394" t="s">
        <v>5985</v>
      </c>
      <c r="T1200" s="395" t="s">
        <v>5913</v>
      </c>
    </row>
    <row r="1201" customFormat="false" ht="38.25" hidden="false" customHeight="false" outlineLevel="0" collapsed="false">
      <c r="A1201" s="345" t="n">
        <v>1183</v>
      </c>
      <c r="B1201" s="396" t="n">
        <v>2563</v>
      </c>
      <c r="C1201" s="383" t="s">
        <v>5986</v>
      </c>
      <c r="D1201" s="384"/>
      <c r="E1201" s="385" t="s">
        <v>5913</v>
      </c>
      <c r="F1201" s="512" t="s">
        <v>5987</v>
      </c>
      <c r="G1201" s="387" t="str">
        <f aca="false">HYPERLINK("http://www.gardenbulbs.ru/images/summer_CL/thumbnails/"&amp;C1201&amp;".jpg","фото")</f>
        <v>фото</v>
      </c>
      <c r="H1201" s="388"/>
      <c r="I1201" s="398" t="s">
        <v>5988</v>
      </c>
      <c r="J1201" s="235" t="s">
        <v>3089</v>
      </c>
      <c r="K1201" s="399" t="s">
        <v>5943</v>
      </c>
      <c r="L1201" s="390" t="n">
        <v>1</v>
      </c>
      <c r="M1201" s="391" t="n">
        <v>334.7</v>
      </c>
      <c r="N1201" s="392"/>
      <c r="O1201" s="372" t="n">
        <f aca="false">IF(ISERROR(N1201*M1201),0,N1201*M1201)</f>
        <v>0</v>
      </c>
      <c r="P1201" s="393" t="n">
        <v>4607109970249</v>
      </c>
      <c r="Q1201" s="235"/>
      <c r="R1201" s="375" t="n">
        <f aca="false">ROUND(M1201/L1201,2)</f>
        <v>334.7</v>
      </c>
      <c r="S1201" s="394" t="s">
        <v>5989</v>
      </c>
      <c r="T1201" s="395" t="s">
        <v>5913</v>
      </c>
    </row>
    <row r="1202" customFormat="false" ht="15.75" hidden="false" customHeight="false" outlineLevel="0" collapsed="false">
      <c r="A1202" s="345" t="n">
        <v>1184</v>
      </c>
      <c r="B1202" s="396" t="n">
        <v>778</v>
      </c>
      <c r="C1202" s="383" t="s">
        <v>5990</v>
      </c>
      <c r="D1202" s="384"/>
      <c r="E1202" s="385" t="s">
        <v>5913</v>
      </c>
      <c r="F1202" s="386" t="s">
        <v>5991</v>
      </c>
      <c r="G1202" s="387" t="str">
        <f aca="false">HYPERLINK("http://www.gardenbulbs.ru/images/summer_CL/thumbnails/"&amp;C1202&amp;".jpg","фото")</f>
        <v>фото</v>
      </c>
      <c r="H1202" s="388"/>
      <c r="I1202" s="398" t="s">
        <v>5953</v>
      </c>
      <c r="J1202" s="235" t="s">
        <v>3089</v>
      </c>
      <c r="K1202" s="399" t="s">
        <v>5943</v>
      </c>
      <c r="L1202" s="390" t="n">
        <v>1</v>
      </c>
      <c r="M1202" s="391" t="n">
        <v>304.1</v>
      </c>
      <c r="N1202" s="392"/>
      <c r="O1202" s="372" t="n">
        <f aca="false">IF(ISERROR(N1202*M1202),0,N1202*M1202)</f>
        <v>0</v>
      </c>
      <c r="P1202" s="393" t="n">
        <v>4607109973769</v>
      </c>
      <c r="Q1202" s="235"/>
      <c r="R1202" s="375" t="n">
        <f aca="false">ROUND(M1202/L1202,2)</f>
        <v>304.1</v>
      </c>
      <c r="S1202" s="394" t="s">
        <v>5992</v>
      </c>
      <c r="T1202" s="395" t="s">
        <v>5913</v>
      </c>
    </row>
    <row r="1203" customFormat="false" ht="25.5" hidden="false" customHeight="false" outlineLevel="0" collapsed="false">
      <c r="A1203" s="345" t="n">
        <v>1185</v>
      </c>
      <c r="B1203" s="396" t="n">
        <v>11808</v>
      </c>
      <c r="C1203" s="383" t="s">
        <v>5993</v>
      </c>
      <c r="D1203" s="384"/>
      <c r="E1203" s="418" t="s">
        <v>5913</v>
      </c>
      <c r="F1203" s="411" t="s">
        <v>5994</v>
      </c>
      <c r="G1203" s="365" t="str">
        <f aca="false">HYPERLINK("http://www.gardenbulbs.ru/images/summer_CL/thumbnails/"&amp;C1203&amp;".jpg","фото")</f>
        <v>фото</v>
      </c>
      <c r="H1203" s="412"/>
      <c r="I1203" s="419" t="s">
        <v>5995</v>
      </c>
      <c r="J1203" s="367" t="s">
        <v>3089</v>
      </c>
      <c r="K1203" s="513" t="s">
        <v>5943</v>
      </c>
      <c r="L1203" s="390" t="n">
        <v>1</v>
      </c>
      <c r="M1203" s="391" t="n">
        <v>385.7</v>
      </c>
      <c r="N1203" s="392"/>
      <c r="O1203" s="372" t="n">
        <f aca="false">IF(ISERROR(N1203*M1203),0,N1203*M1203)</f>
        <v>0</v>
      </c>
      <c r="P1203" s="393" t="n">
        <v>4607109922514</v>
      </c>
      <c r="Q1203" s="235" t="s">
        <v>226</v>
      </c>
      <c r="R1203" s="375" t="n">
        <f aca="false">ROUND(M1203/L1203,2)</f>
        <v>385.7</v>
      </c>
      <c r="S1203" s="394" t="s">
        <v>5996</v>
      </c>
      <c r="T1203" s="395" t="s">
        <v>5913</v>
      </c>
    </row>
    <row r="1204" customFormat="false" ht="25.5" hidden="false" customHeight="false" outlineLevel="0" collapsed="false">
      <c r="A1204" s="345" t="n">
        <v>1186</v>
      </c>
      <c r="B1204" s="396" t="n">
        <v>11809</v>
      </c>
      <c r="C1204" s="383" t="s">
        <v>5997</v>
      </c>
      <c r="D1204" s="384"/>
      <c r="E1204" s="418" t="s">
        <v>5913</v>
      </c>
      <c r="F1204" s="411" t="s">
        <v>5998</v>
      </c>
      <c r="G1204" s="365" t="str">
        <f aca="false">HYPERLINK("http://www.gardenbulbs.ru/images/summer_CL/thumbnails/"&amp;C1204&amp;".jpg","фото")</f>
        <v>фото</v>
      </c>
      <c r="H1204" s="412"/>
      <c r="I1204" s="419" t="s">
        <v>5999</v>
      </c>
      <c r="J1204" s="367" t="s">
        <v>3089</v>
      </c>
      <c r="K1204" s="513" t="s">
        <v>5943</v>
      </c>
      <c r="L1204" s="390" t="n">
        <v>1</v>
      </c>
      <c r="M1204" s="391" t="n">
        <v>324.5</v>
      </c>
      <c r="N1204" s="392"/>
      <c r="O1204" s="372" t="n">
        <f aca="false">IF(ISERROR(N1204*M1204),0,N1204*M1204)</f>
        <v>0</v>
      </c>
      <c r="P1204" s="393" t="n">
        <v>4607109922507</v>
      </c>
      <c r="Q1204" s="235" t="s">
        <v>226</v>
      </c>
      <c r="R1204" s="375" t="n">
        <f aca="false">ROUND(M1204/L1204,2)</f>
        <v>324.5</v>
      </c>
      <c r="S1204" s="394" t="s">
        <v>6000</v>
      </c>
      <c r="T1204" s="395" t="s">
        <v>5913</v>
      </c>
    </row>
    <row r="1205" customFormat="false" ht="15.75" hidden="false" customHeight="false" outlineLevel="0" collapsed="false">
      <c r="A1205" s="345" t="n">
        <v>1187</v>
      </c>
      <c r="B1205" s="396" t="n">
        <v>779</v>
      </c>
      <c r="C1205" s="383" t="s">
        <v>6001</v>
      </c>
      <c r="D1205" s="384"/>
      <c r="E1205" s="385" t="s">
        <v>5913</v>
      </c>
      <c r="F1205" s="386" t="s">
        <v>6002</v>
      </c>
      <c r="G1205" s="387" t="str">
        <f aca="false">HYPERLINK("http://www.gardenbulbs.ru/images/summer_CL/thumbnails/"&amp;C1205&amp;".jpg","фото")</f>
        <v>фото</v>
      </c>
      <c r="H1205" s="388"/>
      <c r="I1205" s="398" t="s">
        <v>6003</v>
      </c>
      <c r="J1205" s="235" t="s">
        <v>3089</v>
      </c>
      <c r="K1205" s="399" t="s">
        <v>5943</v>
      </c>
      <c r="L1205" s="390" t="n">
        <v>1</v>
      </c>
      <c r="M1205" s="391" t="n">
        <v>289.8</v>
      </c>
      <c r="N1205" s="392"/>
      <c r="O1205" s="372" t="n">
        <f aca="false">IF(ISERROR(N1205*M1205),0,N1205*M1205)</f>
        <v>0</v>
      </c>
      <c r="P1205" s="393" t="n">
        <v>4607109973776</v>
      </c>
      <c r="Q1205" s="235"/>
      <c r="R1205" s="375" t="n">
        <f aca="false">ROUND(M1205/L1205,2)</f>
        <v>289.8</v>
      </c>
      <c r="S1205" s="394" t="s">
        <v>6004</v>
      </c>
      <c r="T1205" s="395" t="s">
        <v>5913</v>
      </c>
    </row>
    <row r="1206" customFormat="false" ht="25.5" hidden="false" customHeight="false" outlineLevel="0" collapsed="false">
      <c r="A1206" s="345" t="n">
        <v>1188</v>
      </c>
      <c r="B1206" s="396" t="n">
        <v>5886</v>
      </c>
      <c r="C1206" s="383" t="s">
        <v>6005</v>
      </c>
      <c r="D1206" s="384"/>
      <c r="E1206" s="385" t="s">
        <v>5913</v>
      </c>
      <c r="F1206" s="386" t="s">
        <v>6006</v>
      </c>
      <c r="G1206" s="387" t="str">
        <f aca="false">HYPERLINK("http://www.gardenbulbs.ru/images/summer_CL/thumbnails/"&amp;C1206&amp;".jpg","фото")</f>
        <v>фото</v>
      </c>
      <c r="H1206" s="388"/>
      <c r="I1206" s="398" t="s">
        <v>6007</v>
      </c>
      <c r="J1206" s="235" t="s">
        <v>3089</v>
      </c>
      <c r="K1206" s="399" t="s">
        <v>5943</v>
      </c>
      <c r="L1206" s="390" t="n">
        <v>1</v>
      </c>
      <c r="M1206" s="391" t="n">
        <v>334.7</v>
      </c>
      <c r="N1206" s="392"/>
      <c r="O1206" s="372" t="n">
        <f aca="false">IF(ISERROR(N1206*M1206),0,N1206*M1206)</f>
        <v>0</v>
      </c>
      <c r="P1206" s="393" t="n">
        <v>4607109934609</v>
      </c>
      <c r="Q1206" s="235"/>
      <c r="R1206" s="375" t="n">
        <f aca="false">ROUND(M1206/L1206,2)</f>
        <v>334.7</v>
      </c>
      <c r="S1206" s="394" t="s">
        <v>6008</v>
      </c>
      <c r="T1206" s="395" t="s">
        <v>5913</v>
      </c>
    </row>
    <row r="1207" customFormat="false" ht="25.5" hidden="false" customHeight="false" outlineLevel="0" collapsed="false">
      <c r="A1207" s="345" t="n">
        <v>1189</v>
      </c>
      <c r="B1207" s="396" t="n">
        <v>2558</v>
      </c>
      <c r="C1207" s="383" t="s">
        <v>6009</v>
      </c>
      <c r="D1207" s="384"/>
      <c r="E1207" s="385" t="s">
        <v>5913</v>
      </c>
      <c r="F1207" s="512" t="s">
        <v>6010</v>
      </c>
      <c r="G1207" s="387" t="str">
        <f aca="false">HYPERLINK("http://www.gardenbulbs.ru/images/summer_CL/thumbnails/"&amp;C1207&amp;".jpg","фото")</f>
        <v>фото</v>
      </c>
      <c r="H1207" s="388"/>
      <c r="I1207" s="398" t="s">
        <v>6011</v>
      </c>
      <c r="J1207" s="235" t="s">
        <v>3089</v>
      </c>
      <c r="K1207" s="399" t="s">
        <v>5943</v>
      </c>
      <c r="L1207" s="390" t="n">
        <v>1</v>
      </c>
      <c r="M1207" s="391" t="n">
        <v>329.6</v>
      </c>
      <c r="N1207" s="392"/>
      <c r="O1207" s="372" t="n">
        <f aca="false">IF(ISERROR(N1207*M1207),0,N1207*M1207)</f>
        <v>0</v>
      </c>
      <c r="P1207" s="393" t="n">
        <v>4607109970164</v>
      </c>
      <c r="Q1207" s="235"/>
      <c r="R1207" s="375" t="n">
        <f aca="false">ROUND(M1207/L1207,2)</f>
        <v>329.6</v>
      </c>
      <c r="S1207" s="394" t="s">
        <v>6012</v>
      </c>
      <c r="T1207" s="395" t="s">
        <v>5913</v>
      </c>
    </row>
    <row r="1208" customFormat="false" ht="15.75" hidden="false" customHeight="false" outlineLevel="0" collapsed="false">
      <c r="A1208" s="345" t="n">
        <v>1190</v>
      </c>
      <c r="B1208" s="396" t="n">
        <v>5395</v>
      </c>
      <c r="C1208" s="383" t="s">
        <v>6013</v>
      </c>
      <c r="D1208" s="384"/>
      <c r="E1208" s="385" t="s">
        <v>5913</v>
      </c>
      <c r="F1208" s="386" t="s">
        <v>6014</v>
      </c>
      <c r="G1208" s="387" t="str">
        <f aca="false">HYPERLINK("http://www.gardenbulbs.ru/images/summer_CL/thumbnails/"&amp;C1208&amp;".jpg","фото")</f>
        <v>фото</v>
      </c>
      <c r="H1208" s="388"/>
      <c r="I1208" s="398" t="s">
        <v>6015</v>
      </c>
      <c r="J1208" s="235" t="s">
        <v>2363</v>
      </c>
      <c r="K1208" s="399" t="s">
        <v>5943</v>
      </c>
      <c r="L1208" s="390" t="n">
        <v>1</v>
      </c>
      <c r="M1208" s="391" t="n">
        <v>448.9</v>
      </c>
      <c r="N1208" s="392"/>
      <c r="O1208" s="372" t="n">
        <f aca="false">IF(ISERROR(N1208*M1208),0,N1208*M1208)</f>
        <v>0</v>
      </c>
      <c r="P1208" s="393" t="n">
        <v>4607109937273</v>
      </c>
      <c r="Q1208" s="235"/>
      <c r="R1208" s="375" t="n">
        <f aca="false">ROUND(M1208/L1208,2)</f>
        <v>448.9</v>
      </c>
      <c r="S1208" s="394" t="s">
        <v>6016</v>
      </c>
      <c r="T1208" s="395" t="s">
        <v>5913</v>
      </c>
    </row>
    <row r="1209" customFormat="false" ht="25.5" hidden="false" customHeight="false" outlineLevel="0" collapsed="false">
      <c r="A1209" s="345" t="n">
        <v>1191</v>
      </c>
      <c r="B1209" s="396" t="n">
        <v>11810</v>
      </c>
      <c r="C1209" s="383" t="s">
        <v>6017</v>
      </c>
      <c r="D1209" s="384"/>
      <c r="E1209" s="418" t="s">
        <v>5913</v>
      </c>
      <c r="F1209" s="411" t="s">
        <v>6018</v>
      </c>
      <c r="G1209" s="365" t="str">
        <f aca="false">HYPERLINK("http://www.gardenbulbs.ru/images/summer_CL/thumbnails/"&amp;C1209&amp;".jpg","фото")</f>
        <v>фото</v>
      </c>
      <c r="H1209" s="412"/>
      <c r="I1209" s="419" t="s">
        <v>6019</v>
      </c>
      <c r="J1209" s="367" t="s">
        <v>2369</v>
      </c>
      <c r="K1209" s="513" t="s">
        <v>5943</v>
      </c>
      <c r="L1209" s="390" t="n">
        <v>1</v>
      </c>
      <c r="M1209" s="391" t="n">
        <v>355.1</v>
      </c>
      <c r="N1209" s="392"/>
      <c r="O1209" s="372" t="n">
        <f aca="false">IF(ISERROR(N1209*M1209),0,N1209*M1209)</f>
        <v>0</v>
      </c>
      <c r="P1209" s="393" t="n">
        <v>4607109922491</v>
      </c>
      <c r="Q1209" s="235" t="s">
        <v>226</v>
      </c>
      <c r="R1209" s="375" t="n">
        <f aca="false">ROUND(M1209/L1209,2)</f>
        <v>355.1</v>
      </c>
      <c r="S1209" s="394" t="s">
        <v>6020</v>
      </c>
      <c r="T1209" s="395" t="s">
        <v>5913</v>
      </c>
    </row>
    <row r="1210" customFormat="false" ht="15.75" hidden="false" customHeight="false" outlineLevel="0" collapsed="false">
      <c r="A1210" s="345" t="n">
        <v>1192</v>
      </c>
      <c r="B1210" s="431" t="n">
        <v>840</v>
      </c>
      <c r="C1210" s="432" t="s">
        <v>6021</v>
      </c>
      <c r="D1210" s="433"/>
      <c r="E1210" s="434" t="s">
        <v>5913</v>
      </c>
      <c r="F1210" s="435" t="s">
        <v>3209</v>
      </c>
      <c r="G1210" s="436" t="str">
        <f aca="false">HYPERLINK("http://www.gardenbulbs.ru/images/summer_CL/thumbnails/"&amp;C1210&amp;".jpg","фото")</f>
        <v>фото</v>
      </c>
      <c r="H1210" s="437"/>
      <c r="I1210" s="462" t="s">
        <v>6022</v>
      </c>
      <c r="J1210" s="439" t="s">
        <v>2369</v>
      </c>
      <c r="K1210" s="517" t="s">
        <v>5943</v>
      </c>
      <c r="L1210" s="441" t="n">
        <v>1</v>
      </c>
      <c r="M1210" s="391" t="n">
        <v>452.9</v>
      </c>
      <c r="N1210" s="442"/>
      <c r="O1210" s="372" t="n">
        <f aca="false">IF(ISERROR(N1210*M1210),0,N1210*M1210)</f>
        <v>0</v>
      </c>
      <c r="P1210" s="443" t="n">
        <v>4607109974605</v>
      </c>
      <c r="Q1210" s="439"/>
      <c r="R1210" s="375" t="n">
        <f aca="false">ROUND(M1210/L1210,2)</f>
        <v>452.9</v>
      </c>
      <c r="S1210" s="444" t="s">
        <v>6023</v>
      </c>
      <c r="T1210" s="445" t="s">
        <v>5913</v>
      </c>
    </row>
    <row r="1211" customFormat="false" ht="18" hidden="false" customHeight="true" outlineLevel="0" collapsed="false">
      <c r="A1211" s="345" t="n">
        <v>1193</v>
      </c>
      <c r="B1211" s="508"/>
      <c r="C1211" s="509"/>
      <c r="D1211" s="509"/>
      <c r="E1211" s="448" t="s">
        <v>6024</v>
      </c>
      <c r="F1211" s="469"/>
      <c r="G1211" s="469"/>
      <c r="H1211" s="469"/>
      <c r="I1211" s="469"/>
      <c r="J1211" s="469"/>
      <c r="K1211" s="469"/>
      <c r="L1211" s="469"/>
      <c r="M1211" s="495"/>
      <c r="N1211" s="469"/>
      <c r="O1211" s="469"/>
      <c r="P1211" s="469"/>
      <c r="Q1211" s="469"/>
      <c r="R1211" s="469"/>
      <c r="S1211" s="469"/>
      <c r="T1211" s="470"/>
    </row>
    <row r="1212" customFormat="false" ht="25.5" hidden="false" customHeight="false" outlineLevel="0" collapsed="false">
      <c r="A1212" s="345" t="n">
        <v>1194</v>
      </c>
      <c r="B1212" s="359" t="n">
        <v>11803</v>
      </c>
      <c r="C1212" s="360" t="s">
        <v>6025</v>
      </c>
      <c r="D1212" s="361"/>
      <c r="E1212" s="476" t="s">
        <v>5913</v>
      </c>
      <c r="F1212" s="363" t="s">
        <v>6026</v>
      </c>
      <c r="G1212" s="364" t="str">
        <f aca="false">HYPERLINK("http://www.gardenbulbs.ru/images/summer_CL/thumbnails/"&amp;C1212&amp;".jpg","фото")</f>
        <v>фото</v>
      </c>
      <c r="H1212" s="477"/>
      <c r="I1212" s="478" t="s">
        <v>6027</v>
      </c>
      <c r="J1212" s="466" t="s">
        <v>2369</v>
      </c>
      <c r="K1212" s="515" t="s">
        <v>5943</v>
      </c>
      <c r="L1212" s="456" t="n">
        <v>1</v>
      </c>
      <c r="M1212" s="391" t="n">
        <v>399.9</v>
      </c>
      <c r="N1212" s="371"/>
      <c r="O1212" s="372" t="n">
        <f aca="false">IF(ISERROR(N1212*M1212),0,N1212*M1212)</f>
        <v>0</v>
      </c>
      <c r="P1212" s="373" t="n">
        <v>4607109922569</v>
      </c>
      <c r="Q1212" s="374" t="s">
        <v>226</v>
      </c>
      <c r="R1212" s="375" t="n">
        <f aca="false">ROUND(M1212/L1212,2)</f>
        <v>399.9</v>
      </c>
      <c r="S1212" s="376" t="s">
        <v>6028</v>
      </c>
      <c r="T1212" s="377" t="s">
        <v>6029</v>
      </c>
    </row>
    <row r="1213" customFormat="false" ht="25.5" hidden="false" customHeight="false" outlineLevel="0" collapsed="false">
      <c r="A1213" s="345" t="n">
        <v>1195</v>
      </c>
      <c r="B1213" s="396" t="n">
        <v>11804</v>
      </c>
      <c r="C1213" s="383" t="s">
        <v>6030</v>
      </c>
      <c r="D1213" s="384"/>
      <c r="E1213" s="418" t="s">
        <v>5913</v>
      </c>
      <c r="F1213" s="411" t="s">
        <v>6031</v>
      </c>
      <c r="G1213" s="365" t="str">
        <f aca="false">HYPERLINK("http://www.gardenbulbs.ru/images/summer_CL/thumbnails/"&amp;C1213&amp;".jpg","фото")</f>
        <v>фото</v>
      </c>
      <c r="H1213" s="412"/>
      <c r="I1213" s="419" t="s">
        <v>6032</v>
      </c>
      <c r="J1213" s="367" t="s">
        <v>2369</v>
      </c>
      <c r="K1213" s="513" t="s">
        <v>5943</v>
      </c>
      <c r="L1213" s="390" t="n">
        <v>1</v>
      </c>
      <c r="M1213" s="391" t="n">
        <v>399.9</v>
      </c>
      <c r="N1213" s="392"/>
      <c r="O1213" s="372" t="n">
        <f aca="false">IF(ISERROR(N1213*M1213),0,N1213*M1213)</f>
        <v>0</v>
      </c>
      <c r="P1213" s="393" t="n">
        <v>4607109922552</v>
      </c>
      <c r="Q1213" s="235" t="s">
        <v>226</v>
      </c>
      <c r="R1213" s="375" t="n">
        <f aca="false">ROUND(M1213/L1213,2)</f>
        <v>399.9</v>
      </c>
      <c r="S1213" s="394" t="s">
        <v>6033</v>
      </c>
      <c r="T1213" s="395" t="s">
        <v>6029</v>
      </c>
    </row>
    <row r="1214" customFormat="false" ht="25.5" hidden="false" customHeight="false" outlineLevel="0" collapsed="false">
      <c r="A1214" s="345" t="n">
        <v>1196</v>
      </c>
      <c r="B1214" s="396" t="n">
        <v>1946</v>
      </c>
      <c r="C1214" s="383" t="s">
        <v>6034</v>
      </c>
      <c r="D1214" s="384"/>
      <c r="E1214" s="385" t="s">
        <v>5913</v>
      </c>
      <c r="F1214" s="512" t="s">
        <v>6035</v>
      </c>
      <c r="G1214" s="387" t="str">
        <f aca="false">HYPERLINK("http://www.gardenbulbs.ru/images/summer_CL/thumbnails/"&amp;C1214&amp;".jpg","фото")</f>
        <v>фото</v>
      </c>
      <c r="H1214" s="388"/>
      <c r="I1214" s="398" t="s">
        <v>6036</v>
      </c>
      <c r="J1214" s="235" t="s">
        <v>2369</v>
      </c>
      <c r="K1214" s="399" t="s">
        <v>5943</v>
      </c>
      <c r="L1214" s="390" t="n">
        <v>1</v>
      </c>
      <c r="M1214" s="391" t="n">
        <v>412.2</v>
      </c>
      <c r="N1214" s="392"/>
      <c r="O1214" s="372" t="n">
        <f aca="false">IF(ISERROR(N1214*M1214),0,N1214*M1214)</f>
        <v>0</v>
      </c>
      <c r="P1214" s="393" t="n">
        <v>4607109984864</v>
      </c>
      <c r="Q1214" s="235"/>
      <c r="R1214" s="375" t="n">
        <f aca="false">ROUND(M1214/L1214,2)</f>
        <v>412.2</v>
      </c>
      <c r="S1214" s="394" t="s">
        <v>6037</v>
      </c>
      <c r="T1214" s="395" t="s">
        <v>6029</v>
      </c>
    </row>
    <row r="1215" customFormat="false" ht="15.75" hidden="false" customHeight="false" outlineLevel="0" collapsed="false">
      <c r="A1215" s="345" t="n">
        <v>1197</v>
      </c>
      <c r="B1215" s="396" t="n">
        <v>5396</v>
      </c>
      <c r="C1215" s="383" t="s">
        <v>6038</v>
      </c>
      <c r="D1215" s="384"/>
      <c r="E1215" s="385" t="s">
        <v>5913</v>
      </c>
      <c r="F1215" s="386" t="s">
        <v>6039</v>
      </c>
      <c r="G1215" s="387" t="str">
        <f aca="false">HYPERLINK("http://www.gardenbulbs.ru/images/summer_CL/thumbnails/"&amp;C1215&amp;".jpg","фото")</f>
        <v>фото</v>
      </c>
      <c r="H1215" s="388"/>
      <c r="I1215" s="398" t="s">
        <v>6040</v>
      </c>
      <c r="J1215" s="235" t="s">
        <v>2369</v>
      </c>
      <c r="K1215" s="399" t="s">
        <v>5943</v>
      </c>
      <c r="L1215" s="390" t="n">
        <v>1</v>
      </c>
      <c r="M1215" s="391" t="n">
        <v>412.2</v>
      </c>
      <c r="N1215" s="392"/>
      <c r="O1215" s="372" t="n">
        <f aca="false">IF(ISERROR(N1215*M1215),0,N1215*M1215)</f>
        <v>0</v>
      </c>
      <c r="P1215" s="393" t="n">
        <v>4607109937266</v>
      </c>
      <c r="Q1215" s="235"/>
      <c r="R1215" s="375" t="n">
        <f aca="false">ROUND(M1215/L1215,2)</f>
        <v>412.2</v>
      </c>
      <c r="S1215" s="394" t="s">
        <v>6041</v>
      </c>
      <c r="T1215" s="395" t="s">
        <v>6029</v>
      </c>
    </row>
    <row r="1216" customFormat="false" ht="25.5" hidden="false" customHeight="false" outlineLevel="0" collapsed="false">
      <c r="A1216" s="345" t="n">
        <v>1198</v>
      </c>
      <c r="B1216" s="396" t="n">
        <v>7514</v>
      </c>
      <c r="C1216" s="383" t="s">
        <v>6042</v>
      </c>
      <c r="D1216" s="384"/>
      <c r="E1216" s="385" t="s">
        <v>5913</v>
      </c>
      <c r="F1216" s="386" t="s">
        <v>2699</v>
      </c>
      <c r="G1216" s="387" t="str">
        <f aca="false">HYPERLINK("http://www.gardenbulbs.ru/images/summer_CL/thumbnails/"&amp;C1216&amp;".jpg","фото")</f>
        <v>фото</v>
      </c>
      <c r="H1216" s="388"/>
      <c r="I1216" s="398" t="s">
        <v>6043</v>
      </c>
      <c r="J1216" s="235" t="s">
        <v>3089</v>
      </c>
      <c r="K1216" s="399" t="s">
        <v>5943</v>
      </c>
      <c r="L1216" s="390" t="n">
        <v>1</v>
      </c>
      <c r="M1216" s="391" t="n">
        <v>334.7</v>
      </c>
      <c r="N1216" s="392"/>
      <c r="O1216" s="372" t="n">
        <f aca="false">IF(ISERROR(N1216*M1216),0,N1216*M1216)</f>
        <v>0</v>
      </c>
      <c r="P1216" s="393" t="n">
        <v>4607109938492</v>
      </c>
      <c r="Q1216" s="235"/>
      <c r="R1216" s="375" t="n">
        <f aca="false">ROUND(M1216/L1216,2)</f>
        <v>334.7</v>
      </c>
      <c r="S1216" s="394" t="s">
        <v>6044</v>
      </c>
      <c r="T1216" s="395" t="s">
        <v>6029</v>
      </c>
    </row>
    <row r="1217" customFormat="false" ht="25.5" hidden="false" customHeight="false" outlineLevel="0" collapsed="false">
      <c r="A1217" s="345" t="n">
        <v>1199</v>
      </c>
      <c r="B1217" s="396" t="n">
        <v>11805</v>
      </c>
      <c r="C1217" s="383" t="s">
        <v>6045</v>
      </c>
      <c r="D1217" s="384"/>
      <c r="E1217" s="418" t="s">
        <v>5913</v>
      </c>
      <c r="F1217" s="411" t="s">
        <v>6046</v>
      </c>
      <c r="G1217" s="365" t="str">
        <f aca="false">HYPERLINK("http://www.gardenbulbs.ru/images/summer_CL/thumbnails/"&amp;C1217&amp;".jpg","фото")</f>
        <v>фото</v>
      </c>
      <c r="H1217" s="412"/>
      <c r="I1217" s="419" t="s">
        <v>6047</v>
      </c>
      <c r="J1217" s="367" t="s">
        <v>2369</v>
      </c>
      <c r="K1217" s="513" t="s">
        <v>5943</v>
      </c>
      <c r="L1217" s="390" t="n">
        <v>1</v>
      </c>
      <c r="M1217" s="391" t="n">
        <v>399.9</v>
      </c>
      <c r="N1217" s="392"/>
      <c r="O1217" s="372" t="n">
        <f aca="false">IF(ISERROR(N1217*M1217),0,N1217*M1217)</f>
        <v>0</v>
      </c>
      <c r="P1217" s="393" t="n">
        <v>4607109922545</v>
      </c>
      <c r="Q1217" s="235" t="s">
        <v>226</v>
      </c>
      <c r="R1217" s="375" t="n">
        <f aca="false">ROUND(M1217/L1217,2)</f>
        <v>399.9</v>
      </c>
      <c r="S1217" s="394" t="s">
        <v>6048</v>
      </c>
      <c r="T1217" s="395" t="s">
        <v>6029</v>
      </c>
    </row>
    <row r="1218" customFormat="false" ht="25.5" hidden="false" customHeight="false" outlineLevel="0" collapsed="false">
      <c r="A1218" s="345" t="n">
        <v>1200</v>
      </c>
      <c r="B1218" s="396" t="n">
        <v>2650</v>
      </c>
      <c r="C1218" s="383" t="s">
        <v>6049</v>
      </c>
      <c r="D1218" s="384"/>
      <c r="E1218" s="385" t="s">
        <v>5913</v>
      </c>
      <c r="F1218" s="512" t="s">
        <v>6050</v>
      </c>
      <c r="G1218" s="387" t="str">
        <f aca="false">HYPERLINK("http://www.gardenbulbs.ru/images/summer_CL/thumbnails/"&amp;C1218&amp;".jpg","фото")</f>
        <v>фото</v>
      </c>
      <c r="H1218" s="388"/>
      <c r="I1218" s="398" t="s">
        <v>6051</v>
      </c>
      <c r="J1218" s="235" t="s">
        <v>3089</v>
      </c>
      <c r="K1218" s="399" t="s">
        <v>5943</v>
      </c>
      <c r="L1218" s="390" t="n">
        <v>1</v>
      </c>
      <c r="M1218" s="391" t="n">
        <v>370.4</v>
      </c>
      <c r="N1218" s="392"/>
      <c r="O1218" s="372" t="n">
        <f aca="false">IF(ISERROR(N1218*M1218),0,N1218*M1218)</f>
        <v>0</v>
      </c>
      <c r="P1218" s="393" t="n">
        <v>4607109956328</v>
      </c>
      <c r="Q1218" s="235"/>
      <c r="R1218" s="375" t="n">
        <f aca="false">ROUND(M1218/L1218,2)</f>
        <v>370.4</v>
      </c>
      <c r="S1218" s="394" t="s">
        <v>6052</v>
      </c>
      <c r="T1218" s="395" t="s">
        <v>6029</v>
      </c>
    </row>
    <row r="1219" customFormat="false" ht="38.25" hidden="false" customHeight="false" outlineLevel="0" collapsed="false">
      <c r="A1219" s="345" t="n">
        <v>1201</v>
      </c>
      <c r="B1219" s="396" t="n">
        <v>2355</v>
      </c>
      <c r="C1219" s="383" t="s">
        <v>6053</v>
      </c>
      <c r="D1219" s="384"/>
      <c r="E1219" s="385" t="s">
        <v>5913</v>
      </c>
      <c r="F1219" s="512" t="s">
        <v>6054</v>
      </c>
      <c r="G1219" s="387" t="str">
        <f aca="false">HYPERLINK("http://www.gardenbulbs.ru/images/summer_CL/thumbnails/"&amp;C1219&amp;".jpg","фото")</f>
        <v>фото</v>
      </c>
      <c r="H1219" s="388"/>
      <c r="I1219" s="398" t="s">
        <v>6055</v>
      </c>
      <c r="J1219" s="235" t="s">
        <v>3089</v>
      </c>
      <c r="K1219" s="399" t="s">
        <v>5943</v>
      </c>
      <c r="L1219" s="390" t="n">
        <v>1</v>
      </c>
      <c r="M1219" s="391" t="n">
        <v>412.2</v>
      </c>
      <c r="N1219" s="392"/>
      <c r="O1219" s="372" t="n">
        <f aca="false">IF(ISERROR(N1219*M1219),0,N1219*M1219)</f>
        <v>0</v>
      </c>
      <c r="P1219" s="393" t="n">
        <v>4607109967126</v>
      </c>
      <c r="Q1219" s="235"/>
      <c r="R1219" s="375" t="n">
        <f aca="false">ROUND(M1219/L1219,2)</f>
        <v>412.2</v>
      </c>
      <c r="S1219" s="394" t="s">
        <v>6056</v>
      </c>
      <c r="T1219" s="395" t="s">
        <v>6029</v>
      </c>
    </row>
    <row r="1220" customFormat="false" ht="51" hidden="false" customHeight="false" outlineLevel="0" collapsed="false">
      <c r="A1220" s="345" t="n">
        <v>1202</v>
      </c>
      <c r="B1220" s="396" t="n">
        <v>11806</v>
      </c>
      <c r="C1220" s="383" t="s">
        <v>6057</v>
      </c>
      <c r="D1220" s="384"/>
      <c r="E1220" s="418" t="s">
        <v>5913</v>
      </c>
      <c r="F1220" s="411" t="s">
        <v>6058</v>
      </c>
      <c r="G1220" s="365" t="str">
        <f aca="false">HYPERLINK("http://www.gardenbulbs.ru/images/summer_CL/thumbnails/"&amp;C1220&amp;".jpg","фото")</f>
        <v>фото</v>
      </c>
      <c r="H1220" s="412"/>
      <c r="I1220" s="419" t="s">
        <v>6059</v>
      </c>
      <c r="J1220" s="367" t="s">
        <v>2369</v>
      </c>
      <c r="K1220" s="513" t="s">
        <v>5943</v>
      </c>
      <c r="L1220" s="390" t="n">
        <v>1</v>
      </c>
      <c r="M1220" s="391" t="n">
        <v>399.9</v>
      </c>
      <c r="N1220" s="392"/>
      <c r="O1220" s="372" t="n">
        <f aca="false">IF(ISERROR(N1220*M1220),0,N1220*M1220)</f>
        <v>0</v>
      </c>
      <c r="P1220" s="393" t="n">
        <v>4607109922538</v>
      </c>
      <c r="Q1220" s="235" t="s">
        <v>226</v>
      </c>
      <c r="R1220" s="375" t="n">
        <f aca="false">ROUND(M1220/L1220,2)</f>
        <v>399.9</v>
      </c>
      <c r="S1220" s="394" t="s">
        <v>6060</v>
      </c>
      <c r="T1220" s="395" t="s">
        <v>6029</v>
      </c>
    </row>
    <row r="1221" customFormat="false" ht="25.5" hidden="false" customHeight="false" outlineLevel="0" collapsed="false">
      <c r="A1221" s="345" t="n">
        <v>1203</v>
      </c>
      <c r="B1221" s="396" t="n">
        <v>4243</v>
      </c>
      <c r="C1221" s="383" t="s">
        <v>6061</v>
      </c>
      <c r="D1221" s="384"/>
      <c r="E1221" s="385" t="s">
        <v>5913</v>
      </c>
      <c r="F1221" s="386" t="s">
        <v>6062</v>
      </c>
      <c r="G1221" s="387" t="str">
        <f aca="false">HYPERLINK("http://www.gardenbulbs.ru/images/summer_CL/thumbnails/"&amp;C1221&amp;".jpg","фото")</f>
        <v>фото</v>
      </c>
      <c r="H1221" s="388"/>
      <c r="I1221" s="398" t="s">
        <v>6063</v>
      </c>
      <c r="J1221" s="235" t="s">
        <v>3089</v>
      </c>
      <c r="K1221" s="399" t="s">
        <v>5943</v>
      </c>
      <c r="L1221" s="390" t="n">
        <v>1</v>
      </c>
      <c r="M1221" s="391" t="n">
        <v>355.1</v>
      </c>
      <c r="N1221" s="392"/>
      <c r="O1221" s="372" t="n">
        <f aca="false">IF(ISERROR(N1221*M1221),0,N1221*M1221)</f>
        <v>0</v>
      </c>
      <c r="P1221" s="393" t="n">
        <v>4607109984611</v>
      </c>
      <c r="Q1221" s="235"/>
      <c r="R1221" s="375" t="n">
        <f aca="false">ROUND(M1221/L1221,2)</f>
        <v>355.1</v>
      </c>
      <c r="S1221" s="394" t="s">
        <v>6064</v>
      </c>
      <c r="T1221" s="395" t="s">
        <v>6029</v>
      </c>
    </row>
    <row r="1222" customFormat="false" ht="25.5" hidden="false" customHeight="false" outlineLevel="0" collapsed="false">
      <c r="A1222" s="345" t="n">
        <v>1204</v>
      </c>
      <c r="B1222" s="396" t="n">
        <v>11812</v>
      </c>
      <c r="C1222" s="383" t="s">
        <v>6065</v>
      </c>
      <c r="D1222" s="384"/>
      <c r="E1222" s="418" t="s">
        <v>5913</v>
      </c>
      <c r="F1222" s="411" t="s">
        <v>6066</v>
      </c>
      <c r="G1222" s="365" t="str">
        <f aca="false">HYPERLINK("http://www.gardenbulbs.ru/images/summer_CL/thumbnails/"&amp;C1222&amp;".jpg","фото")</f>
        <v>фото</v>
      </c>
      <c r="H1222" s="412"/>
      <c r="I1222" s="419" t="s">
        <v>6067</v>
      </c>
      <c r="J1222" s="367" t="s">
        <v>2369</v>
      </c>
      <c r="K1222" s="513" t="s">
        <v>5943</v>
      </c>
      <c r="L1222" s="390" t="n">
        <v>1</v>
      </c>
      <c r="M1222" s="391" t="n">
        <v>399.9</v>
      </c>
      <c r="N1222" s="392"/>
      <c r="O1222" s="372" t="n">
        <f aca="false">IF(ISERROR(N1222*M1222),0,N1222*M1222)</f>
        <v>0</v>
      </c>
      <c r="P1222" s="393" t="n">
        <v>4607109922477</v>
      </c>
      <c r="Q1222" s="235" t="s">
        <v>226</v>
      </c>
      <c r="R1222" s="375" t="n">
        <f aca="false">ROUND(M1222/L1222,2)</f>
        <v>399.9</v>
      </c>
      <c r="S1222" s="394" t="s">
        <v>6068</v>
      </c>
      <c r="T1222" s="395" t="s">
        <v>6029</v>
      </c>
    </row>
    <row r="1223" customFormat="false" ht="15.75" hidden="false" customHeight="false" outlineLevel="0" collapsed="false">
      <c r="A1223" s="345" t="n">
        <v>1205</v>
      </c>
      <c r="B1223" s="396" t="n">
        <v>5888</v>
      </c>
      <c r="C1223" s="383" t="s">
        <v>6069</v>
      </c>
      <c r="D1223" s="384"/>
      <c r="E1223" s="385" t="s">
        <v>5913</v>
      </c>
      <c r="F1223" s="386" t="s">
        <v>3178</v>
      </c>
      <c r="G1223" s="387" t="str">
        <f aca="false">HYPERLINK("http://www.gardenbulbs.ru/images/summer_CL/thumbnails/"&amp;C1223&amp;".jpg","фото")</f>
        <v>фото</v>
      </c>
      <c r="H1223" s="388"/>
      <c r="I1223" s="398" t="s">
        <v>6070</v>
      </c>
      <c r="J1223" s="235" t="s">
        <v>2363</v>
      </c>
      <c r="K1223" s="399" t="s">
        <v>5943</v>
      </c>
      <c r="L1223" s="390" t="n">
        <v>1</v>
      </c>
      <c r="M1223" s="391" t="n">
        <v>416.2</v>
      </c>
      <c r="N1223" s="392"/>
      <c r="O1223" s="372" t="n">
        <f aca="false">IF(ISERROR(N1223*M1223),0,N1223*M1223)</f>
        <v>0</v>
      </c>
      <c r="P1223" s="393" t="n">
        <v>4607109934593</v>
      </c>
      <c r="Q1223" s="235"/>
      <c r="R1223" s="375" t="n">
        <f aca="false">ROUND(M1223/L1223,2)</f>
        <v>416.2</v>
      </c>
      <c r="S1223" s="394" t="s">
        <v>6071</v>
      </c>
      <c r="T1223" s="395" t="s">
        <v>6029</v>
      </c>
    </row>
    <row r="1224" customFormat="false" ht="51" hidden="false" customHeight="false" outlineLevel="0" collapsed="false">
      <c r="A1224" s="345" t="n">
        <v>1206</v>
      </c>
      <c r="B1224" s="396" t="n">
        <v>1318</v>
      </c>
      <c r="C1224" s="383" t="s">
        <v>6072</v>
      </c>
      <c r="D1224" s="384"/>
      <c r="E1224" s="385" t="s">
        <v>5913</v>
      </c>
      <c r="F1224" s="512" t="s">
        <v>6073</v>
      </c>
      <c r="G1224" s="387" t="str">
        <f aca="false">HYPERLINK("http://www.gardenbulbs.ru/images/summer_CL/thumbnails/"&amp;C1224&amp;".jpg","фото")</f>
        <v>фото</v>
      </c>
      <c r="H1224" s="388"/>
      <c r="I1224" s="398" t="s">
        <v>6074</v>
      </c>
      <c r="J1224" s="235" t="s">
        <v>3089</v>
      </c>
      <c r="K1224" s="399" t="s">
        <v>5943</v>
      </c>
      <c r="L1224" s="390" t="n">
        <v>1</v>
      </c>
      <c r="M1224" s="391" t="n">
        <v>391.8</v>
      </c>
      <c r="N1224" s="392"/>
      <c r="O1224" s="372" t="n">
        <f aca="false">IF(ISERROR(N1224*M1224),0,N1224*M1224)</f>
        <v>0</v>
      </c>
      <c r="P1224" s="393" t="n">
        <v>4607109963579</v>
      </c>
      <c r="Q1224" s="235"/>
      <c r="R1224" s="375" t="n">
        <f aca="false">ROUND(M1224/L1224,2)</f>
        <v>391.8</v>
      </c>
      <c r="S1224" s="394" t="s">
        <v>6075</v>
      </c>
      <c r="T1224" s="395" t="s">
        <v>6029</v>
      </c>
    </row>
    <row r="1225" customFormat="false" ht="15.75" hidden="false" customHeight="false" outlineLevel="0" collapsed="false">
      <c r="A1225" s="345" t="n">
        <v>1207</v>
      </c>
      <c r="B1225" s="396" t="n">
        <v>2560</v>
      </c>
      <c r="C1225" s="383" t="s">
        <v>6076</v>
      </c>
      <c r="D1225" s="384"/>
      <c r="E1225" s="385" t="s">
        <v>5913</v>
      </c>
      <c r="F1225" s="512" t="s">
        <v>6077</v>
      </c>
      <c r="G1225" s="387" t="str">
        <f aca="false">HYPERLINK("http://www.gardenbulbs.ru/images/summer_CL/thumbnails/"&amp;C1225&amp;".jpg","фото")</f>
        <v>фото</v>
      </c>
      <c r="H1225" s="388"/>
      <c r="I1225" s="398" t="s">
        <v>6078</v>
      </c>
      <c r="J1225" s="235" t="s">
        <v>3089</v>
      </c>
      <c r="K1225" s="399" t="s">
        <v>5943</v>
      </c>
      <c r="L1225" s="390" t="n">
        <v>1</v>
      </c>
      <c r="M1225" s="391" t="n">
        <v>370.4</v>
      </c>
      <c r="N1225" s="392"/>
      <c r="O1225" s="372" t="n">
        <f aca="false">IF(ISERROR(N1225*M1225),0,N1225*M1225)</f>
        <v>0</v>
      </c>
      <c r="P1225" s="393" t="n">
        <v>4607109970133</v>
      </c>
      <c r="Q1225" s="235"/>
      <c r="R1225" s="375" t="n">
        <f aca="false">ROUND(M1225/L1225,2)</f>
        <v>370.4</v>
      </c>
      <c r="S1225" s="394" t="s">
        <v>6079</v>
      </c>
      <c r="T1225" s="395" t="s">
        <v>6029</v>
      </c>
    </row>
    <row r="1226" customFormat="false" ht="51" hidden="false" customHeight="false" outlineLevel="0" collapsed="false">
      <c r="A1226" s="345" t="n">
        <v>1208</v>
      </c>
      <c r="B1226" s="396" t="n">
        <v>874</v>
      </c>
      <c r="C1226" s="383" t="s">
        <v>6080</v>
      </c>
      <c r="D1226" s="384"/>
      <c r="E1226" s="385" t="s">
        <v>5913</v>
      </c>
      <c r="F1226" s="512" t="s">
        <v>6081</v>
      </c>
      <c r="G1226" s="387" t="str">
        <f aca="false">HYPERLINK("http://www.gardenbulbs.ru/images/summer_CL/thumbnails/"&amp;C1226&amp;".jpg","фото")</f>
        <v>фото</v>
      </c>
      <c r="H1226" s="388"/>
      <c r="I1226" s="398" t="s">
        <v>6082</v>
      </c>
      <c r="J1226" s="235" t="s">
        <v>3089</v>
      </c>
      <c r="K1226" s="399" t="s">
        <v>5943</v>
      </c>
      <c r="L1226" s="390" t="n">
        <v>1</v>
      </c>
      <c r="M1226" s="391" t="n">
        <v>391.8</v>
      </c>
      <c r="N1226" s="392"/>
      <c r="O1226" s="372" t="n">
        <f aca="false">IF(ISERROR(N1226*M1226),0,N1226*M1226)</f>
        <v>0</v>
      </c>
      <c r="P1226" s="393" t="n">
        <v>4607109970010</v>
      </c>
      <c r="Q1226" s="235"/>
      <c r="R1226" s="375" t="n">
        <f aca="false">ROUND(M1226/L1226,2)</f>
        <v>391.8</v>
      </c>
      <c r="S1226" s="394" t="s">
        <v>6083</v>
      </c>
      <c r="T1226" s="395" t="s">
        <v>6029</v>
      </c>
    </row>
    <row r="1227" customFormat="false" ht="15.75" hidden="false" customHeight="false" outlineLevel="0" collapsed="false">
      <c r="A1227" s="345" t="n">
        <v>1209</v>
      </c>
      <c r="B1227" s="396" t="n">
        <v>4381</v>
      </c>
      <c r="C1227" s="383" t="s">
        <v>6084</v>
      </c>
      <c r="D1227" s="384"/>
      <c r="E1227" s="385" t="s">
        <v>5913</v>
      </c>
      <c r="F1227" s="386" t="s">
        <v>6085</v>
      </c>
      <c r="G1227" s="387" t="str">
        <f aca="false">HYPERLINK("http://www.gardenbulbs.ru/images/summer_CL/thumbnails/"&amp;C1227&amp;".jpg","фото")</f>
        <v>фото</v>
      </c>
      <c r="H1227" s="388"/>
      <c r="I1227" s="398" t="s">
        <v>6086</v>
      </c>
      <c r="J1227" s="235" t="s">
        <v>2369</v>
      </c>
      <c r="K1227" s="399" t="s">
        <v>5943</v>
      </c>
      <c r="L1227" s="390" t="n">
        <v>1</v>
      </c>
      <c r="M1227" s="391" t="n">
        <v>412.2</v>
      </c>
      <c r="N1227" s="392"/>
      <c r="O1227" s="372" t="n">
        <f aca="false">IF(ISERROR(N1227*M1227),0,N1227*M1227)</f>
        <v>0</v>
      </c>
      <c r="P1227" s="393" t="n">
        <v>4607109988022</v>
      </c>
      <c r="Q1227" s="235"/>
      <c r="R1227" s="375" t="n">
        <f aca="false">ROUND(M1227/L1227,2)</f>
        <v>412.2</v>
      </c>
      <c r="S1227" s="394" t="s">
        <v>6087</v>
      </c>
      <c r="T1227" s="395" t="s">
        <v>6029</v>
      </c>
    </row>
    <row r="1228" customFormat="false" ht="38.25" hidden="false" customHeight="false" outlineLevel="0" collapsed="false">
      <c r="A1228" s="345" t="n">
        <v>1210</v>
      </c>
      <c r="B1228" s="431" t="n">
        <v>11811</v>
      </c>
      <c r="C1228" s="432" t="s">
        <v>6088</v>
      </c>
      <c r="D1228" s="433"/>
      <c r="E1228" s="481" t="s">
        <v>5913</v>
      </c>
      <c r="F1228" s="482" t="s">
        <v>6089</v>
      </c>
      <c r="G1228" s="483" t="str">
        <f aca="false">HYPERLINK("http://www.gardenbulbs.ru/images/summer_CL/thumbnails/"&amp;C1228&amp;".jpg","фото")</f>
        <v>фото</v>
      </c>
      <c r="H1228" s="484"/>
      <c r="I1228" s="485" t="s">
        <v>6090</v>
      </c>
      <c r="J1228" s="468" t="s">
        <v>2369</v>
      </c>
      <c r="K1228" s="514" t="s">
        <v>5943</v>
      </c>
      <c r="L1228" s="441" t="n">
        <v>1</v>
      </c>
      <c r="M1228" s="391" t="n">
        <v>399.9</v>
      </c>
      <c r="N1228" s="442"/>
      <c r="O1228" s="372" t="n">
        <f aca="false">IF(ISERROR(N1228*M1228),0,N1228*M1228)</f>
        <v>0</v>
      </c>
      <c r="P1228" s="443" t="n">
        <v>4607109922484</v>
      </c>
      <c r="Q1228" s="439" t="s">
        <v>226</v>
      </c>
      <c r="R1228" s="375" t="n">
        <f aca="false">ROUND(M1228/L1228,2)</f>
        <v>399.9</v>
      </c>
      <c r="S1228" s="444" t="s">
        <v>6091</v>
      </c>
      <c r="T1228" s="445" t="s">
        <v>6029</v>
      </c>
    </row>
    <row r="1229" customFormat="false" ht="18.75" hidden="false" customHeight="false" outlineLevel="0" collapsed="false">
      <c r="A1229" s="345" t="n">
        <v>1211</v>
      </c>
      <c r="B1229" s="505"/>
      <c r="C1229" s="346"/>
      <c r="D1229" s="346"/>
      <c r="E1229" s="346" t="s">
        <v>6092</v>
      </c>
      <c r="F1229" s="519"/>
      <c r="G1229" s="519"/>
      <c r="H1229" s="519"/>
      <c r="I1229" s="519"/>
      <c r="J1229" s="519"/>
      <c r="K1229" s="519"/>
      <c r="L1229" s="519"/>
      <c r="M1229" s="519"/>
      <c r="N1229" s="519"/>
      <c r="O1229" s="519"/>
      <c r="P1229" s="519"/>
      <c r="Q1229" s="519"/>
      <c r="R1229" s="519"/>
      <c r="S1229" s="519"/>
      <c r="T1229" s="275"/>
    </row>
    <row r="1230" customFormat="false" ht="18" hidden="false" customHeight="true" outlineLevel="0" collapsed="false">
      <c r="A1230" s="345" t="n">
        <v>1212</v>
      </c>
      <c r="B1230" s="508"/>
      <c r="C1230" s="509"/>
      <c r="D1230" s="509"/>
      <c r="E1230" s="448" t="s">
        <v>6093</v>
      </c>
      <c r="F1230" s="469"/>
      <c r="G1230" s="469"/>
      <c r="H1230" s="469"/>
      <c r="I1230" s="469"/>
      <c r="J1230" s="469"/>
      <c r="K1230" s="469"/>
      <c r="L1230" s="469"/>
      <c r="M1230" s="495"/>
      <c r="N1230" s="469"/>
      <c r="O1230" s="469"/>
      <c r="P1230" s="469"/>
      <c r="Q1230" s="469"/>
      <c r="R1230" s="469"/>
      <c r="S1230" s="469"/>
      <c r="T1230" s="470"/>
    </row>
    <row r="1231" customFormat="false" ht="15.75" hidden="false" customHeight="false" outlineLevel="0" collapsed="false">
      <c r="A1231" s="345" t="n">
        <v>1213</v>
      </c>
      <c r="B1231" s="359" t="n">
        <v>1953</v>
      </c>
      <c r="C1231" s="360" t="s">
        <v>6094</v>
      </c>
      <c r="D1231" s="361"/>
      <c r="E1231" s="452" t="s">
        <v>6095</v>
      </c>
      <c r="F1231" s="379" t="s">
        <v>6096</v>
      </c>
      <c r="G1231" s="380" t="str">
        <f aca="false">HYPERLINK("http://www.gardenbulbs.ru/images/summer_CL/thumbnails/"&amp;C1231&amp;".jpg","фото")</f>
        <v>фото</v>
      </c>
      <c r="H1231" s="453"/>
      <c r="I1231" s="454" t="s">
        <v>6097</v>
      </c>
      <c r="J1231" s="374" t="s">
        <v>6098</v>
      </c>
      <c r="K1231" s="511" t="s">
        <v>139</v>
      </c>
      <c r="L1231" s="456" t="n">
        <v>5</v>
      </c>
      <c r="M1231" s="391" t="n">
        <v>181.8</v>
      </c>
      <c r="N1231" s="371"/>
      <c r="O1231" s="372" t="n">
        <f aca="false">IF(ISERROR(N1231*M1231),0,N1231*M1231)</f>
        <v>0</v>
      </c>
      <c r="P1231" s="373" t="n">
        <v>4607109984956</v>
      </c>
      <c r="Q1231" s="374"/>
      <c r="R1231" s="375" t="n">
        <f aca="false">ROUND(M1231/L1231,2)</f>
        <v>36.36</v>
      </c>
      <c r="S1231" s="376" t="s">
        <v>6099</v>
      </c>
      <c r="T1231" s="377"/>
    </row>
    <row r="1232" customFormat="false" ht="28.5" hidden="false" customHeight="false" outlineLevel="0" collapsed="false">
      <c r="A1232" s="345" t="n">
        <v>1214</v>
      </c>
      <c r="B1232" s="359" t="n">
        <v>2072</v>
      </c>
      <c r="C1232" s="383" t="s">
        <v>6100</v>
      </c>
      <c r="D1232" s="384"/>
      <c r="E1232" s="452" t="s">
        <v>6095</v>
      </c>
      <c r="F1232" s="386" t="s">
        <v>6101</v>
      </c>
      <c r="G1232" s="387" t="str">
        <f aca="false">HYPERLINK("http://www.gardenbulbs.ru/images/summer_CL/thumbnails/"&amp;C1232&amp;".jpg","фото")</f>
        <v>фото</v>
      </c>
      <c r="H1232" s="388"/>
      <c r="I1232" s="454" t="s">
        <v>6102</v>
      </c>
      <c r="J1232" s="374" t="s">
        <v>6103</v>
      </c>
      <c r="K1232" s="399" t="s">
        <v>134</v>
      </c>
      <c r="L1232" s="390" t="n">
        <v>10</v>
      </c>
      <c r="M1232" s="370" t="n">
        <v>151.2</v>
      </c>
      <c r="N1232" s="392"/>
      <c r="O1232" s="372" t="n">
        <f aca="false">IF(ISERROR(N1232*M1232),0,N1232*M1232)</f>
        <v>0</v>
      </c>
      <c r="P1232" s="393" t="n">
        <v>4607109984963</v>
      </c>
      <c r="Q1232" s="235"/>
      <c r="R1232" s="375" t="n">
        <f aca="false">ROUND(M1232/L1232,2)</f>
        <v>15.12</v>
      </c>
      <c r="S1232" s="394" t="s">
        <v>6104</v>
      </c>
      <c r="T1232" s="395" t="s">
        <v>6105</v>
      </c>
    </row>
    <row r="1233" customFormat="false" ht="15.75" hidden="false" customHeight="false" outlineLevel="0" collapsed="false">
      <c r="A1233" s="345" t="n">
        <v>1215</v>
      </c>
      <c r="B1233" s="396" t="n">
        <v>2918</v>
      </c>
      <c r="C1233" s="383" t="s">
        <v>6106</v>
      </c>
      <c r="D1233" s="384"/>
      <c r="E1233" s="385" t="s">
        <v>6095</v>
      </c>
      <c r="F1233" s="386" t="s">
        <v>6107</v>
      </c>
      <c r="G1233" s="387" t="str">
        <f aca="false">HYPERLINK("http://www.gardenbulbs.ru/images/summer_CL/thumbnails/"&amp;C1233&amp;".jpg","фото")</f>
        <v>фото</v>
      </c>
      <c r="H1233" s="388"/>
      <c r="I1233" s="398" t="s">
        <v>6108</v>
      </c>
      <c r="J1233" s="235" t="n">
        <v>125</v>
      </c>
      <c r="K1233" s="399" t="s">
        <v>2287</v>
      </c>
      <c r="L1233" s="390" t="n">
        <v>2</v>
      </c>
      <c r="M1233" s="391" t="n">
        <v>228.7</v>
      </c>
      <c r="N1233" s="392"/>
      <c r="O1233" s="372" t="n">
        <f aca="false">IF(ISERROR(N1233*M1233),0,N1233*M1233)</f>
        <v>0</v>
      </c>
      <c r="P1233" s="393" t="n">
        <v>4607109978313</v>
      </c>
      <c r="Q1233" s="235"/>
      <c r="R1233" s="375" t="n">
        <f aca="false">ROUND(M1233/L1233,2)</f>
        <v>114.35</v>
      </c>
      <c r="S1233" s="394" t="s">
        <v>6106</v>
      </c>
      <c r="T1233" s="395"/>
    </row>
    <row r="1234" customFormat="false" ht="15.75" hidden="false" customHeight="false" outlineLevel="0" collapsed="false">
      <c r="A1234" s="345" t="n">
        <v>1216</v>
      </c>
      <c r="B1234" s="396" t="n">
        <v>37</v>
      </c>
      <c r="C1234" s="383" t="s">
        <v>6109</v>
      </c>
      <c r="D1234" s="384"/>
      <c r="E1234" s="385" t="s">
        <v>6095</v>
      </c>
      <c r="F1234" s="386" t="s">
        <v>6110</v>
      </c>
      <c r="G1234" s="387" t="str">
        <f aca="false">HYPERLINK("http://www.gardenbulbs.ru/images/summer_CL/thumbnails/"&amp;C1234&amp;".jpg","фото")</f>
        <v>фото</v>
      </c>
      <c r="H1234" s="388"/>
      <c r="I1234" s="398" t="s">
        <v>3564</v>
      </c>
      <c r="J1234" s="235" t="n">
        <v>40</v>
      </c>
      <c r="K1234" s="399" t="s">
        <v>5556</v>
      </c>
      <c r="L1234" s="390" t="n">
        <v>10</v>
      </c>
      <c r="M1234" s="370" t="n">
        <v>104.3</v>
      </c>
      <c r="N1234" s="392"/>
      <c r="O1234" s="372" t="n">
        <f aca="false">IF(ISERROR(N1234*M1234),0,N1234*M1234)</f>
        <v>0</v>
      </c>
      <c r="P1234" s="393" t="n">
        <v>4607109978320</v>
      </c>
      <c r="Q1234" s="235"/>
      <c r="R1234" s="375" t="n">
        <f aca="false">ROUND(M1234/L1234,2)</f>
        <v>10.43</v>
      </c>
      <c r="S1234" s="394" t="s">
        <v>6111</v>
      </c>
      <c r="T1234" s="395"/>
    </row>
    <row r="1235" customFormat="false" ht="38.25" hidden="false" customHeight="false" outlineLevel="0" collapsed="false">
      <c r="A1235" s="345" t="n">
        <v>1217</v>
      </c>
      <c r="B1235" s="396" t="n">
        <v>11817</v>
      </c>
      <c r="C1235" s="383" t="s">
        <v>6112</v>
      </c>
      <c r="D1235" s="384"/>
      <c r="E1235" s="418" t="s">
        <v>6095</v>
      </c>
      <c r="F1235" s="411" t="s">
        <v>6113</v>
      </c>
      <c r="G1235" s="365" t="str">
        <f aca="false">HYPERLINK("http://www.gardenbulbs.ru/images/summer_CL/thumbnails/"&amp;C1235&amp;".jpg","фото")</f>
        <v>фото</v>
      </c>
      <c r="H1235" s="412"/>
      <c r="I1235" s="419" t="s">
        <v>6114</v>
      </c>
      <c r="J1235" s="532" t="s">
        <v>6115</v>
      </c>
      <c r="K1235" s="513" t="s">
        <v>4517</v>
      </c>
      <c r="L1235" s="390" t="n">
        <v>8</v>
      </c>
      <c r="M1235" s="370" t="n">
        <v>220.5</v>
      </c>
      <c r="N1235" s="392"/>
      <c r="O1235" s="372" t="n">
        <f aca="false">IF(ISERROR(N1235*M1235),0,N1235*M1235)</f>
        <v>0</v>
      </c>
      <c r="P1235" s="393" t="n">
        <v>4607109922422</v>
      </c>
      <c r="Q1235" s="235" t="s">
        <v>226</v>
      </c>
      <c r="R1235" s="375" t="n">
        <f aca="false">ROUND(M1235/L1235,2)</f>
        <v>27.56</v>
      </c>
      <c r="S1235" s="394" t="s">
        <v>6112</v>
      </c>
      <c r="T1235" s="395"/>
    </row>
    <row r="1236" customFormat="false" ht="15.75" hidden="false" customHeight="false" outlineLevel="0" collapsed="false">
      <c r="A1236" s="345" t="n">
        <v>1218</v>
      </c>
      <c r="B1236" s="396" t="n">
        <v>2919</v>
      </c>
      <c r="C1236" s="383" t="s">
        <v>6116</v>
      </c>
      <c r="D1236" s="384"/>
      <c r="E1236" s="385" t="s">
        <v>6095</v>
      </c>
      <c r="F1236" s="386" t="s">
        <v>6117</v>
      </c>
      <c r="G1236" s="387" t="str">
        <f aca="false">HYPERLINK("http://www.gardenbulbs.ru/images/summer_CL/thumbnails/"&amp;C1236&amp;".jpg","фото")</f>
        <v>фото</v>
      </c>
      <c r="H1236" s="388"/>
      <c r="I1236" s="398" t="s">
        <v>6118</v>
      </c>
      <c r="J1236" s="235" t="n">
        <v>50</v>
      </c>
      <c r="K1236" s="399" t="s">
        <v>134</v>
      </c>
      <c r="L1236" s="390" t="n">
        <v>5</v>
      </c>
      <c r="M1236" s="370" t="n">
        <v>90</v>
      </c>
      <c r="N1236" s="392"/>
      <c r="O1236" s="372" t="n">
        <f aca="false">IF(ISERROR(N1236*M1236),0,N1236*M1236)</f>
        <v>0</v>
      </c>
      <c r="P1236" s="393" t="n">
        <v>4607109978337</v>
      </c>
      <c r="Q1236" s="235"/>
      <c r="R1236" s="375" t="n">
        <f aca="false">ROUND(M1236/L1236,2)</f>
        <v>18</v>
      </c>
      <c r="S1236" s="394" t="s">
        <v>6119</v>
      </c>
      <c r="T1236" s="395"/>
    </row>
    <row r="1237" customFormat="false" ht="15.75" hidden="false" customHeight="false" outlineLevel="0" collapsed="false">
      <c r="A1237" s="345" t="n">
        <v>1219</v>
      </c>
      <c r="B1237" s="396" t="n">
        <v>1922</v>
      </c>
      <c r="C1237" s="383" t="s">
        <v>6120</v>
      </c>
      <c r="D1237" s="384"/>
      <c r="E1237" s="385" t="s">
        <v>6095</v>
      </c>
      <c r="F1237" s="386" t="s">
        <v>6121</v>
      </c>
      <c r="G1237" s="387" t="str">
        <f aca="false">HYPERLINK("http://www.gardenbulbs.ru/images/summer_CL/thumbnails/"&amp;C1237&amp;".jpg","фото")</f>
        <v>фото</v>
      </c>
      <c r="H1237" s="388"/>
      <c r="I1237" s="398" t="s">
        <v>6122</v>
      </c>
      <c r="J1237" s="235" t="n">
        <v>60</v>
      </c>
      <c r="K1237" s="399" t="s">
        <v>4584</v>
      </c>
      <c r="L1237" s="390" t="n">
        <v>10</v>
      </c>
      <c r="M1237" s="391" t="n">
        <v>69.6</v>
      </c>
      <c r="N1237" s="392"/>
      <c r="O1237" s="372" t="n">
        <f aca="false">IF(ISERROR(N1237*M1237),0,N1237*M1237)</f>
        <v>0</v>
      </c>
      <c r="P1237" s="393" t="n">
        <v>4607109984970</v>
      </c>
      <c r="Q1237" s="235"/>
      <c r="R1237" s="375" t="n">
        <f aca="false">ROUND(M1237/L1237,2)</f>
        <v>6.96</v>
      </c>
      <c r="S1237" s="394" t="s">
        <v>6120</v>
      </c>
      <c r="T1237" s="395"/>
    </row>
    <row r="1238" customFormat="false" ht="15.75" hidden="false" customHeight="false" outlineLevel="0" collapsed="false">
      <c r="A1238" s="345" t="n">
        <v>1220</v>
      </c>
      <c r="B1238" s="396" t="n">
        <v>2920</v>
      </c>
      <c r="C1238" s="383" t="s">
        <v>6123</v>
      </c>
      <c r="D1238" s="384"/>
      <c r="E1238" s="385" t="s">
        <v>6095</v>
      </c>
      <c r="F1238" s="386" t="s">
        <v>6124</v>
      </c>
      <c r="G1238" s="387" t="str">
        <f aca="false">HYPERLINK("http://www.gardenbulbs.ru/images/summer_CL/thumbnails/"&amp;C1238&amp;".jpg","фото")</f>
        <v>фото</v>
      </c>
      <c r="H1238" s="388"/>
      <c r="I1238" s="398" t="s">
        <v>390</v>
      </c>
      <c r="J1238" s="235" t="n">
        <v>100</v>
      </c>
      <c r="K1238" s="399" t="s">
        <v>2337</v>
      </c>
      <c r="L1238" s="390" t="n">
        <v>3</v>
      </c>
      <c r="M1238" s="391" t="n">
        <v>188.9</v>
      </c>
      <c r="N1238" s="392"/>
      <c r="O1238" s="372" t="n">
        <f aca="false">IF(ISERROR(N1238*M1238),0,N1238*M1238)</f>
        <v>0</v>
      </c>
      <c r="P1238" s="393" t="n">
        <v>4607109978344</v>
      </c>
      <c r="Q1238" s="235"/>
      <c r="R1238" s="375" t="n">
        <f aca="false">ROUND(M1238/L1238,2)</f>
        <v>62.97</v>
      </c>
      <c r="S1238" s="394" t="s">
        <v>6123</v>
      </c>
      <c r="T1238" s="395"/>
    </row>
    <row r="1239" customFormat="false" ht="25.5" hidden="false" customHeight="false" outlineLevel="0" collapsed="false">
      <c r="A1239" s="345" t="n">
        <v>1221</v>
      </c>
      <c r="B1239" s="396" t="n">
        <v>11819</v>
      </c>
      <c r="C1239" s="383" t="s">
        <v>6125</v>
      </c>
      <c r="D1239" s="384"/>
      <c r="E1239" s="418" t="s">
        <v>6095</v>
      </c>
      <c r="F1239" s="411" t="s">
        <v>6126</v>
      </c>
      <c r="G1239" s="365" t="str">
        <f aca="false">HYPERLINK("http://www.gardenbulbs.ru/images/summer_CL/thumbnails/"&amp;C1239&amp;".jpg","фото")</f>
        <v>фото</v>
      </c>
      <c r="H1239" s="412"/>
      <c r="I1239" s="419" t="s">
        <v>6127</v>
      </c>
      <c r="J1239" s="532" t="s">
        <v>6128</v>
      </c>
      <c r="K1239" s="513" t="s">
        <v>6129</v>
      </c>
      <c r="L1239" s="390" t="n">
        <v>8</v>
      </c>
      <c r="M1239" s="370" t="n">
        <v>156.9</v>
      </c>
      <c r="N1239" s="392"/>
      <c r="O1239" s="372" t="n">
        <f aca="false">IF(ISERROR(N1239*M1239),0,N1239*M1239)</f>
        <v>0</v>
      </c>
      <c r="P1239" s="393" t="n">
        <v>4607109922408</v>
      </c>
      <c r="Q1239" s="235" t="s">
        <v>226</v>
      </c>
      <c r="R1239" s="375" t="n">
        <f aca="false">ROUND(M1239/L1239,2)</f>
        <v>19.61</v>
      </c>
      <c r="S1239" s="394" t="s">
        <v>6125</v>
      </c>
      <c r="T1239" s="395"/>
    </row>
    <row r="1240" customFormat="false" ht="15.75" hidden="false" customHeight="false" outlineLevel="0" collapsed="false">
      <c r="A1240" s="345" t="n">
        <v>1222</v>
      </c>
      <c r="B1240" s="396" t="n">
        <v>6726</v>
      </c>
      <c r="C1240" s="383" t="s">
        <v>6130</v>
      </c>
      <c r="D1240" s="384"/>
      <c r="E1240" s="385" t="s">
        <v>6095</v>
      </c>
      <c r="F1240" s="386" t="s">
        <v>6131</v>
      </c>
      <c r="G1240" s="387" t="str">
        <f aca="false">HYPERLINK("http://www.gardenbulbs.ru/images/summer_CL/thumbnails/"&amp;C1240&amp;".jpg","фото")</f>
        <v>фото</v>
      </c>
      <c r="H1240" s="388"/>
      <c r="I1240" s="398" t="s">
        <v>6132</v>
      </c>
      <c r="J1240" s="235" t="s">
        <v>6098</v>
      </c>
      <c r="K1240" s="399" t="s">
        <v>5556</v>
      </c>
      <c r="L1240" s="390" t="n">
        <v>15</v>
      </c>
      <c r="M1240" s="370" t="n">
        <v>39</v>
      </c>
      <c r="N1240" s="392"/>
      <c r="O1240" s="372" t="n">
        <f aca="false">IF(ISERROR(N1240*M1240),0,N1240*M1240)</f>
        <v>0</v>
      </c>
      <c r="P1240" s="393" t="n">
        <v>4607109943700</v>
      </c>
      <c r="Q1240" s="235"/>
      <c r="R1240" s="375" t="n">
        <f aca="false">ROUND(M1240/L1240,2)</f>
        <v>2.6</v>
      </c>
      <c r="S1240" s="394" t="s">
        <v>6130</v>
      </c>
      <c r="T1240" s="395"/>
    </row>
    <row r="1241" customFormat="false" ht="25.5" hidden="false" customHeight="false" outlineLevel="0" collapsed="false">
      <c r="A1241" s="345" t="n">
        <v>1223</v>
      </c>
      <c r="B1241" s="396" t="n">
        <v>11820</v>
      </c>
      <c r="C1241" s="383" t="s">
        <v>6133</v>
      </c>
      <c r="D1241" s="384"/>
      <c r="E1241" s="418" t="s">
        <v>6095</v>
      </c>
      <c r="F1241" s="411" t="s">
        <v>6134</v>
      </c>
      <c r="G1241" s="365" t="str">
        <f aca="false">HYPERLINK("http://www.gardenbulbs.ru/images/summer_CL/thumbnails/"&amp;C1241&amp;".jpg","фото")</f>
        <v>фото</v>
      </c>
      <c r="H1241" s="412"/>
      <c r="I1241" s="419" t="s">
        <v>6135</v>
      </c>
      <c r="J1241" s="532" t="s">
        <v>6136</v>
      </c>
      <c r="K1241" s="513" t="s">
        <v>2287</v>
      </c>
      <c r="L1241" s="390" t="n">
        <v>2</v>
      </c>
      <c r="M1241" s="391" t="n">
        <v>393.8</v>
      </c>
      <c r="N1241" s="392"/>
      <c r="O1241" s="372" t="n">
        <f aca="false">IF(ISERROR(N1241*M1241),0,N1241*M1241)</f>
        <v>0</v>
      </c>
      <c r="P1241" s="393" t="n">
        <v>4607109922392</v>
      </c>
      <c r="Q1241" s="235" t="s">
        <v>226</v>
      </c>
      <c r="R1241" s="375" t="n">
        <f aca="false">ROUND(M1241/L1241,2)</f>
        <v>196.9</v>
      </c>
      <c r="S1241" s="394" t="s">
        <v>6133</v>
      </c>
      <c r="T1241" s="395"/>
    </row>
    <row r="1242" customFormat="false" ht="28.5" hidden="false" customHeight="false" outlineLevel="0" collapsed="false">
      <c r="A1242" s="345" t="n">
        <v>1224</v>
      </c>
      <c r="B1242" s="396" t="n">
        <v>2934</v>
      </c>
      <c r="C1242" s="383" t="s">
        <v>6137</v>
      </c>
      <c r="D1242" s="384"/>
      <c r="E1242" s="385" t="s">
        <v>6095</v>
      </c>
      <c r="F1242" s="386" t="s">
        <v>6138</v>
      </c>
      <c r="G1242" s="387" t="str">
        <f aca="false">HYPERLINK("http://www.gardenbulbs.ru/images/summer_CL/thumbnails/"&amp;C1242&amp;".jpg","фото")</f>
        <v>фото</v>
      </c>
      <c r="H1242" s="388"/>
      <c r="I1242" s="398" t="s">
        <v>3471</v>
      </c>
      <c r="J1242" s="235" t="s">
        <v>6139</v>
      </c>
      <c r="K1242" s="399" t="s">
        <v>139</v>
      </c>
      <c r="L1242" s="390" t="n">
        <v>5</v>
      </c>
      <c r="M1242" s="370" t="n">
        <v>115.5</v>
      </c>
      <c r="N1242" s="392"/>
      <c r="O1242" s="372" t="n">
        <f aca="false">IF(ISERROR(N1242*M1242),0,N1242*M1242)</f>
        <v>0</v>
      </c>
      <c r="P1242" s="393" t="n">
        <v>4607109978351</v>
      </c>
      <c r="Q1242" s="235"/>
      <c r="R1242" s="375" t="n">
        <f aca="false">ROUND(M1242/L1242,2)</f>
        <v>23.1</v>
      </c>
      <c r="S1242" s="394" t="s">
        <v>6140</v>
      </c>
      <c r="T1242" s="395"/>
    </row>
    <row r="1243" customFormat="false" ht="15.75" hidden="false" customHeight="false" outlineLevel="0" collapsed="false">
      <c r="A1243" s="345" t="n">
        <v>1225</v>
      </c>
      <c r="B1243" s="396" t="n">
        <v>11822</v>
      </c>
      <c r="C1243" s="383" t="s">
        <v>6141</v>
      </c>
      <c r="D1243" s="384"/>
      <c r="E1243" s="418" t="s">
        <v>6095</v>
      </c>
      <c r="F1243" s="411" t="s">
        <v>6142</v>
      </c>
      <c r="G1243" s="365" t="str">
        <f aca="false">HYPERLINK("http://www.gardenbulbs.ru/images/summer_CL/thumbnails/"&amp;C1243&amp;".jpg","фото")</f>
        <v>фото</v>
      </c>
      <c r="H1243" s="412"/>
      <c r="I1243" s="419" t="s">
        <v>6143</v>
      </c>
      <c r="J1243" s="532" t="s">
        <v>5838</v>
      </c>
      <c r="K1243" s="513" t="s">
        <v>134</v>
      </c>
      <c r="L1243" s="390" t="n">
        <v>2</v>
      </c>
      <c r="M1243" s="370" t="n">
        <v>220.5</v>
      </c>
      <c r="N1243" s="392"/>
      <c r="O1243" s="372" t="n">
        <f aca="false">IF(ISERROR(N1243*M1243),0,N1243*M1243)</f>
        <v>0</v>
      </c>
      <c r="P1243" s="393" t="n">
        <v>4607109922378</v>
      </c>
      <c r="Q1243" s="235" t="s">
        <v>226</v>
      </c>
      <c r="R1243" s="375" t="n">
        <f aca="false">ROUND(M1243/L1243,2)</f>
        <v>110.25</v>
      </c>
      <c r="S1243" s="394" t="s">
        <v>6141</v>
      </c>
      <c r="T1243" s="395"/>
    </row>
    <row r="1244" customFormat="false" ht="25.5" hidden="false" customHeight="false" outlineLevel="0" collapsed="false">
      <c r="A1244" s="345" t="n">
        <v>1226</v>
      </c>
      <c r="B1244" s="396" t="n">
        <v>11823</v>
      </c>
      <c r="C1244" s="383" t="s">
        <v>6144</v>
      </c>
      <c r="D1244" s="384"/>
      <c r="E1244" s="418" t="s">
        <v>6095</v>
      </c>
      <c r="F1244" s="411" t="s">
        <v>6145</v>
      </c>
      <c r="G1244" s="365" t="str">
        <f aca="false">HYPERLINK("http://www.gardenbulbs.ru/images/summer_CL/thumbnails/"&amp;C1244&amp;".jpg","фото")</f>
        <v>фото</v>
      </c>
      <c r="H1244" s="412"/>
      <c r="I1244" s="419" t="s">
        <v>6146</v>
      </c>
      <c r="J1244" s="532" t="s">
        <v>6147</v>
      </c>
      <c r="K1244" s="513" t="s">
        <v>134</v>
      </c>
      <c r="L1244" s="390" t="n">
        <v>2</v>
      </c>
      <c r="M1244" s="391" t="n">
        <v>387.7</v>
      </c>
      <c r="N1244" s="392"/>
      <c r="O1244" s="372" t="n">
        <f aca="false">IF(ISERROR(N1244*M1244),0,N1244*M1244)</f>
        <v>0</v>
      </c>
      <c r="P1244" s="393" t="n">
        <v>4607109922361</v>
      </c>
      <c r="Q1244" s="235" t="s">
        <v>226</v>
      </c>
      <c r="R1244" s="375" t="n">
        <f aca="false">ROUND(M1244/L1244,2)</f>
        <v>193.85</v>
      </c>
      <c r="S1244" s="394" t="s">
        <v>6144</v>
      </c>
      <c r="T1244" s="395"/>
    </row>
    <row r="1245" customFormat="false" ht="38.25" hidden="false" customHeight="false" outlineLevel="0" collapsed="false">
      <c r="A1245" s="345" t="n">
        <v>1227</v>
      </c>
      <c r="B1245" s="396" t="n">
        <v>2462</v>
      </c>
      <c r="C1245" s="383" t="s">
        <v>6148</v>
      </c>
      <c r="D1245" s="384"/>
      <c r="E1245" s="385" t="s">
        <v>6095</v>
      </c>
      <c r="F1245" s="386" t="s">
        <v>6149</v>
      </c>
      <c r="G1245" s="387" t="str">
        <f aca="false">HYPERLINK("http://www.gardenbulbs.ru/images/summer_CL/thumbnails/"&amp;C1245&amp;".jpg","фото")</f>
        <v>фото</v>
      </c>
      <c r="H1245" s="388"/>
      <c r="I1245" s="398" t="s">
        <v>6150</v>
      </c>
      <c r="J1245" s="235" t="s">
        <v>6103</v>
      </c>
      <c r="K1245" s="399" t="s">
        <v>139</v>
      </c>
      <c r="L1245" s="390" t="n">
        <v>2</v>
      </c>
      <c r="M1245" s="391" t="n">
        <v>318.4</v>
      </c>
      <c r="N1245" s="392"/>
      <c r="O1245" s="372" t="n">
        <f aca="false">IF(ISERROR(N1245*M1245),0,N1245*M1245)</f>
        <v>0</v>
      </c>
      <c r="P1245" s="393" t="n">
        <v>4607109984987</v>
      </c>
      <c r="Q1245" s="235"/>
      <c r="R1245" s="375" t="n">
        <f aca="false">ROUND(M1245/L1245,2)</f>
        <v>159.2</v>
      </c>
      <c r="S1245" s="394" t="s">
        <v>6148</v>
      </c>
      <c r="T1245" s="395"/>
    </row>
    <row r="1246" customFormat="false" ht="25.5" hidden="false" customHeight="false" outlineLevel="0" collapsed="false">
      <c r="A1246" s="345" t="n">
        <v>1228</v>
      </c>
      <c r="B1246" s="396" t="n">
        <v>6723</v>
      </c>
      <c r="C1246" s="383" t="s">
        <v>6151</v>
      </c>
      <c r="D1246" s="384"/>
      <c r="E1246" s="385" t="s">
        <v>6095</v>
      </c>
      <c r="F1246" s="386" t="s">
        <v>6152</v>
      </c>
      <c r="G1246" s="387" t="str">
        <f aca="false">HYPERLINK("http://www.gardenbulbs.ru/images/summer_CL/thumbnails/"&amp;C1246&amp;".jpg","фото")</f>
        <v>фото</v>
      </c>
      <c r="H1246" s="388"/>
      <c r="I1246" s="398" t="s">
        <v>6153</v>
      </c>
      <c r="J1246" s="235" t="n">
        <v>50</v>
      </c>
      <c r="K1246" s="399" t="s">
        <v>6154</v>
      </c>
      <c r="L1246" s="390" t="n">
        <v>15</v>
      </c>
      <c r="M1246" s="391" t="n">
        <v>222.5</v>
      </c>
      <c r="N1246" s="392"/>
      <c r="O1246" s="372" t="n">
        <f aca="false">IF(ISERROR(N1246*M1246),0,N1246*M1246)</f>
        <v>0</v>
      </c>
      <c r="P1246" s="393" t="n">
        <v>4607109943670</v>
      </c>
      <c r="Q1246" s="235"/>
      <c r="R1246" s="375" t="n">
        <f aca="false">ROUND(M1246/L1246,2)</f>
        <v>14.83</v>
      </c>
      <c r="S1246" s="394" t="s">
        <v>6151</v>
      </c>
      <c r="T1246" s="395"/>
    </row>
    <row r="1247" customFormat="false" ht="15.75" hidden="false" customHeight="false" outlineLevel="0" collapsed="false">
      <c r="A1247" s="345" t="n">
        <v>1229</v>
      </c>
      <c r="B1247" s="396" t="n">
        <v>6725</v>
      </c>
      <c r="C1247" s="383" t="s">
        <v>6155</v>
      </c>
      <c r="D1247" s="384"/>
      <c r="E1247" s="385" t="s">
        <v>6095</v>
      </c>
      <c r="F1247" s="386" t="s">
        <v>6156</v>
      </c>
      <c r="G1247" s="387" t="str">
        <f aca="false">HYPERLINK("http://www.gardenbulbs.ru/images/summer_CL/thumbnails/"&amp;C1247&amp;".jpg","фото")</f>
        <v>фото</v>
      </c>
      <c r="H1247" s="388"/>
      <c r="I1247" s="398" t="s">
        <v>6157</v>
      </c>
      <c r="J1247" s="235" t="n">
        <v>90</v>
      </c>
      <c r="K1247" s="399" t="s">
        <v>2287</v>
      </c>
      <c r="L1247" s="390" t="n">
        <v>2</v>
      </c>
      <c r="M1247" s="391" t="n">
        <v>226.6</v>
      </c>
      <c r="N1247" s="392"/>
      <c r="O1247" s="372" t="n">
        <f aca="false">IF(ISERROR(N1247*M1247),0,N1247*M1247)</f>
        <v>0</v>
      </c>
      <c r="P1247" s="393" t="n">
        <v>4607109943694</v>
      </c>
      <c r="Q1247" s="235"/>
      <c r="R1247" s="375" t="n">
        <f aca="false">ROUND(M1247/L1247,2)</f>
        <v>113.3</v>
      </c>
      <c r="S1247" s="394" t="s">
        <v>6158</v>
      </c>
      <c r="T1247" s="395"/>
    </row>
    <row r="1248" customFormat="false" ht="38.25" hidden="false" customHeight="false" outlineLevel="0" collapsed="false">
      <c r="A1248" s="345" t="n">
        <v>1230</v>
      </c>
      <c r="B1248" s="396" t="n">
        <v>6724</v>
      </c>
      <c r="C1248" s="383" t="s">
        <v>6159</v>
      </c>
      <c r="D1248" s="384"/>
      <c r="E1248" s="385" t="s">
        <v>6095</v>
      </c>
      <c r="F1248" s="386" t="s">
        <v>6160</v>
      </c>
      <c r="G1248" s="387" t="str">
        <f aca="false">HYPERLINK("http://www.gardenbulbs.ru/images/summer_CL/thumbnails/"&amp;C1248&amp;".jpg","фото")</f>
        <v>фото</v>
      </c>
      <c r="H1248" s="388"/>
      <c r="I1248" s="398" t="s">
        <v>6161</v>
      </c>
      <c r="J1248" s="235" t="s">
        <v>6162</v>
      </c>
      <c r="K1248" s="399" t="s">
        <v>5556</v>
      </c>
      <c r="L1248" s="390" t="n">
        <v>15</v>
      </c>
      <c r="M1248" s="370" t="n">
        <v>204.2</v>
      </c>
      <c r="N1248" s="392"/>
      <c r="O1248" s="372" t="n">
        <f aca="false">IF(ISERROR(N1248*M1248),0,N1248*M1248)</f>
        <v>0</v>
      </c>
      <c r="P1248" s="393" t="n">
        <v>4607109943687</v>
      </c>
      <c r="Q1248" s="235"/>
      <c r="R1248" s="375" t="n">
        <f aca="false">ROUND(M1248/L1248,2)</f>
        <v>13.61</v>
      </c>
      <c r="S1248" s="394" t="s">
        <v>6163</v>
      </c>
      <c r="T1248" s="395"/>
    </row>
    <row r="1249" customFormat="false" ht="15.75" hidden="false" customHeight="false" outlineLevel="0" collapsed="false">
      <c r="A1249" s="345" t="n">
        <v>1231</v>
      </c>
      <c r="B1249" s="396" t="n">
        <v>6727</v>
      </c>
      <c r="C1249" s="383" t="s">
        <v>6164</v>
      </c>
      <c r="D1249" s="384"/>
      <c r="E1249" s="385" t="s">
        <v>6095</v>
      </c>
      <c r="F1249" s="386" t="s">
        <v>6165</v>
      </c>
      <c r="G1249" s="387" t="str">
        <f aca="false">HYPERLINK("http://www.gardenbulbs.ru/images/summer_CL/thumbnails/"&amp;C1249&amp;".jpg","фото")</f>
        <v>фото</v>
      </c>
      <c r="H1249" s="388"/>
      <c r="I1249" s="398" t="s">
        <v>6166</v>
      </c>
      <c r="J1249" s="235" t="n">
        <v>70</v>
      </c>
      <c r="K1249" s="399" t="s">
        <v>134</v>
      </c>
      <c r="L1249" s="390" t="n">
        <v>10</v>
      </c>
      <c r="M1249" s="370" t="n">
        <v>179.7</v>
      </c>
      <c r="N1249" s="392"/>
      <c r="O1249" s="372" t="n">
        <f aca="false">IF(ISERROR(N1249*M1249),0,N1249*M1249)</f>
        <v>0</v>
      </c>
      <c r="P1249" s="393" t="n">
        <v>4607109943717</v>
      </c>
      <c r="Q1249" s="235"/>
      <c r="R1249" s="375" t="n">
        <f aca="false">ROUND(M1249/L1249,2)</f>
        <v>17.97</v>
      </c>
      <c r="S1249" s="394" t="s">
        <v>6164</v>
      </c>
      <c r="T1249" s="395"/>
    </row>
    <row r="1250" customFormat="false" ht="15.75" hidden="false" customHeight="false" outlineLevel="0" collapsed="false">
      <c r="A1250" s="345" t="n">
        <v>1232</v>
      </c>
      <c r="B1250" s="396" t="n">
        <v>6729</v>
      </c>
      <c r="C1250" s="383" t="s">
        <v>6167</v>
      </c>
      <c r="D1250" s="384"/>
      <c r="E1250" s="385" t="s">
        <v>6095</v>
      </c>
      <c r="F1250" s="386" t="s">
        <v>6168</v>
      </c>
      <c r="G1250" s="387" t="str">
        <f aca="false">HYPERLINK("http://www.gardenbulbs.ru/images/summer_CL/thumbnails/"&amp;C1250&amp;".jpg","фото")</f>
        <v>фото</v>
      </c>
      <c r="H1250" s="388"/>
      <c r="I1250" s="398" t="s">
        <v>6169</v>
      </c>
      <c r="J1250" s="235" t="n">
        <v>45</v>
      </c>
      <c r="K1250" s="399" t="s">
        <v>139</v>
      </c>
      <c r="L1250" s="390" t="n">
        <v>5</v>
      </c>
      <c r="M1250" s="391" t="n">
        <v>304.1</v>
      </c>
      <c r="N1250" s="392"/>
      <c r="O1250" s="372" t="n">
        <f aca="false">IF(ISERROR(N1250*M1250),0,N1250*M1250)</f>
        <v>0</v>
      </c>
      <c r="P1250" s="393" t="n">
        <v>4607109943731</v>
      </c>
      <c r="Q1250" s="235"/>
      <c r="R1250" s="375" t="n">
        <f aca="false">ROUND(M1250/L1250,2)</f>
        <v>60.82</v>
      </c>
      <c r="S1250" s="394" t="s">
        <v>6167</v>
      </c>
      <c r="T1250" s="395"/>
    </row>
    <row r="1251" customFormat="false" ht="15.75" hidden="false" customHeight="false" outlineLevel="0" collapsed="false">
      <c r="A1251" s="345" t="n">
        <v>1233</v>
      </c>
      <c r="B1251" s="396" t="n">
        <v>2911</v>
      </c>
      <c r="C1251" s="383" t="s">
        <v>6170</v>
      </c>
      <c r="D1251" s="384"/>
      <c r="E1251" s="385" t="s">
        <v>6171</v>
      </c>
      <c r="F1251" s="386" t="s">
        <v>6172</v>
      </c>
      <c r="G1251" s="387" t="str">
        <f aca="false">HYPERLINK("http://www.gardenbulbs.ru/images/summer_CL/thumbnails/"&amp;C1251&amp;".jpg","фото")</f>
        <v>фото</v>
      </c>
      <c r="H1251" s="388"/>
      <c r="I1251" s="398" t="s">
        <v>6173</v>
      </c>
      <c r="J1251" s="235" t="s">
        <v>6174</v>
      </c>
      <c r="K1251" s="399" t="s">
        <v>4584</v>
      </c>
      <c r="L1251" s="390" t="n">
        <v>15</v>
      </c>
      <c r="M1251" s="370" t="n">
        <v>155.3</v>
      </c>
      <c r="N1251" s="392"/>
      <c r="O1251" s="372" t="n">
        <f aca="false">IF(ISERROR(N1251*M1251),0,N1251*M1251)</f>
        <v>0</v>
      </c>
      <c r="P1251" s="393" t="n">
        <v>4607109978375</v>
      </c>
      <c r="Q1251" s="235"/>
      <c r="R1251" s="375" t="n">
        <f aca="false">ROUND(M1251/L1251,2)</f>
        <v>10.35</v>
      </c>
      <c r="S1251" s="394" t="s">
        <v>6175</v>
      </c>
      <c r="T1251" s="395" t="s">
        <v>4793</v>
      </c>
    </row>
    <row r="1252" customFormat="false" ht="15.75" hidden="false" customHeight="false" outlineLevel="0" collapsed="false">
      <c r="A1252" s="345" t="n">
        <v>1234</v>
      </c>
      <c r="B1252" s="396" t="n">
        <v>1779</v>
      </c>
      <c r="C1252" s="383" t="s">
        <v>6176</v>
      </c>
      <c r="D1252" s="384"/>
      <c r="E1252" s="385" t="s">
        <v>6171</v>
      </c>
      <c r="F1252" s="386" t="s">
        <v>6177</v>
      </c>
      <c r="G1252" s="387" t="str">
        <f aca="false">HYPERLINK("http://www.gardenbulbs.ru/images/summer_CL/thumbnails/"&amp;C1252&amp;".jpg","фото")</f>
        <v>фото</v>
      </c>
      <c r="H1252" s="388"/>
      <c r="I1252" s="398" t="s">
        <v>6178</v>
      </c>
      <c r="J1252" s="235" t="s">
        <v>6174</v>
      </c>
      <c r="K1252" s="399" t="s">
        <v>4584</v>
      </c>
      <c r="L1252" s="390" t="n">
        <v>15</v>
      </c>
      <c r="M1252" s="370" t="n">
        <v>130.8</v>
      </c>
      <c r="N1252" s="392"/>
      <c r="O1252" s="372" t="n">
        <f aca="false">IF(ISERROR(N1252*M1252),0,N1252*M1252)</f>
        <v>0</v>
      </c>
      <c r="P1252" s="393" t="n">
        <v>4607109978382</v>
      </c>
      <c r="Q1252" s="235"/>
      <c r="R1252" s="375" t="n">
        <f aca="false">ROUND(M1252/L1252,2)</f>
        <v>8.72</v>
      </c>
      <c r="S1252" s="394" t="s">
        <v>6176</v>
      </c>
      <c r="T1252" s="395"/>
    </row>
    <row r="1253" customFormat="false" ht="15.75" hidden="false" customHeight="false" outlineLevel="0" collapsed="false">
      <c r="A1253" s="345" t="n">
        <v>1235</v>
      </c>
      <c r="B1253" s="396" t="n">
        <v>1780</v>
      </c>
      <c r="C1253" s="383" t="s">
        <v>6179</v>
      </c>
      <c r="D1253" s="384"/>
      <c r="E1253" s="385" t="s">
        <v>6171</v>
      </c>
      <c r="F1253" s="386" t="s">
        <v>6180</v>
      </c>
      <c r="G1253" s="387" t="str">
        <f aca="false">HYPERLINK("http://www.gardenbulbs.ru/images/summer_CL/thumbnails/"&amp;C1253&amp;".jpg","фото")</f>
        <v>фото</v>
      </c>
      <c r="H1253" s="388"/>
      <c r="I1253" s="398" t="s">
        <v>6181</v>
      </c>
      <c r="J1253" s="235" t="s">
        <v>6174</v>
      </c>
      <c r="K1253" s="399" t="s">
        <v>4584</v>
      </c>
      <c r="L1253" s="390" t="n">
        <v>15</v>
      </c>
      <c r="M1253" s="370" t="n">
        <v>115.5</v>
      </c>
      <c r="N1253" s="392"/>
      <c r="O1253" s="372" t="n">
        <f aca="false">IF(ISERROR(N1253*M1253),0,N1253*M1253)</f>
        <v>0</v>
      </c>
      <c r="P1253" s="393" t="n">
        <v>4607109978399</v>
      </c>
      <c r="Q1253" s="235"/>
      <c r="R1253" s="375" t="n">
        <f aca="false">ROUND(M1253/L1253,2)</f>
        <v>7.7</v>
      </c>
      <c r="S1253" s="394" t="s">
        <v>6182</v>
      </c>
      <c r="T1253" s="395"/>
    </row>
    <row r="1254" customFormat="false" ht="15.75" hidden="false" customHeight="false" outlineLevel="0" collapsed="false">
      <c r="A1254" s="345" t="n">
        <v>1236</v>
      </c>
      <c r="B1254" s="396" t="n">
        <v>159</v>
      </c>
      <c r="C1254" s="383" t="s">
        <v>6183</v>
      </c>
      <c r="D1254" s="384"/>
      <c r="E1254" s="385" t="s">
        <v>6171</v>
      </c>
      <c r="F1254" s="386" t="s">
        <v>6184</v>
      </c>
      <c r="G1254" s="387" t="str">
        <f aca="false">HYPERLINK("http://www.gardenbulbs.ru/images/summer_CL/thumbnails/"&amp;C1254&amp;".jpg","фото")</f>
        <v>фото</v>
      </c>
      <c r="H1254" s="388"/>
      <c r="I1254" s="398" t="s">
        <v>4005</v>
      </c>
      <c r="J1254" s="235" t="n">
        <v>15</v>
      </c>
      <c r="K1254" s="399" t="s">
        <v>4584</v>
      </c>
      <c r="L1254" s="390" t="n">
        <v>15</v>
      </c>
      <c r="M1254" s="370" t="n">
        <v>115.5</v>
      </c>
      <c r="N1254" s="392"/>
      <c r="O1254" s="372" t="n">
        <f aca="false">IF(ISERROR(N1254*M1254),0,N1254*M1254)</f>
        <v>0</v>
      </c>
      <c r="P1254" s="393" t="n">
        <v>4607109985861</v>
      </c>
      <c r="Q1254" s="235"/>
      <c r="R1254" s="375" t="n">
        <f aca="false">ROUND(M1254/L1254,2)</f>
        <v>7.7</v>
      </c>
      <c r="S1254" s="394" t="s">
        <v>6185</v>
      </c>
      <c r="T1254" s="395"/>
    </row>
    <row r="1255" customFormat="false" ht="15.75" hidden="false" customHeight="false" outlineLevel="0" collapsed="false">
      <c r="A1255" s="345" t="n">
        <v>1237</v>
      </c>
      <c r="B1255" s="396" t="n">
        <v>1781</v>
      </c>
      <c r="C1255" s="383" t="s">
        <v>6186</v>
      </c>
      <c r="D1255" s="384"/>
      <c r="E1255" s="385" t="s">
        <v>6171</v>
      </c>
      <c r="F1255" s="386" t="s">
        <v>6187</v>
      </c>
      <c r="G1255" s="387" t="str">
        <f aca="false">HYPERLINK("http://www.gardenbulbs.ru/images/summer_CL/thumbnails/"&amp;C1255&amp;".jpg","фото")</f>
        <v>фото</v>
      </c>
      <c r="H1255" s="388"/>
      <c r="I1255" s="398" t="s">
        <v>390</v>
      </c>
      <c r="J1255" s="235" t="s">
        <v>6174</v>
      </c>
      <c r="K1255" s="399" t="s">
        <v>4584</v>
      </c>
      <c r="L1255" s="390" t="n">
        <v>15</v>
      </c>
      <c r="M1255" s="370" t="n">
        <v>118.6</v>
      </c>
      <c r="N1255" s="392"/>
      <c r="O1255" s="372" t="n">
        <f aca="false">IF(ISERROR(N1255*M1255),0,N1255*M1255)</f>
        <v>0</v>
      </c>
      <c r="P1255" s="393" t="n">
        <v>4607109978405</v>
      </c>
      <c r="Q1255" s="235"/>
      <c r="R1255" s="375" t="n">
        <f aca="false">ROUND(M1255/L1255,2)</f>
        <v>7.91</v>
      </c>
      <c r="S1255" s="394" t="s">
        <v>6186</v>
      </c>
      <c r="T1255" s="395"/>
    </row>
    <row r="1256" customFormat="false" ht="15.75" hidden="false" customHeight="false" outlineLevel="0" collapsed="false">
      <c r="A1256" s="345" t="n">
        <v>1238</v>
      </c>
      <c r="B1256" s="396" t="n">
        <v>1782</v>
      </c>
      <c r="C1256" s="383" t="s">
        <v>6188</v>
      </c>
      <c r="D1256" s="384"/>
      <c r="E1256" s="385" t="s">
        <v>6171</v>
      </c>
      <c r="F1256" s="386" t="s">
        <v>6189</v>
      </c>
      <c r="G1256" s="387" t="str">
        <f aca="false">HYPERLINK("http://www.gardenbulbs.ru/images/summer_CL/thumbnails/"&amp;C1256&amp;".jpg","фото")</f>
        <v>фото</v>
      </c>
      <c r="H1256" s="388"/>
      <c r="I1256" s="398" t="s">
        <v>6190</v>
      </c>
      <c r="J1256" s="235" t="s">
        <v>6174</v>
      </c>
      <c r="K1256" s="399" t="s">
        <v>4584</v>
      </c>
      <c r="L1256" s="390" t="n">
        <v>15</v>
      </c>
      <c r="M1256" s="370" t="n">
        <v>149.1</v>
      </c>
      <c r="N1256" s="392"/>
      <c r="O1256" s="372" t="n">
        <f aca="false">IF(ISERROR(N1256*M1256),0,N1256*M1256)</f>
        <v>0</v>
      </c>
      <c r="P1256" s="393" t="n">
        <v>4607109978412</v>
      </c>
      <c r="Q1256" s="235"/>
      <c r="R1256" s="375" t="n">
        <f aca="false">ROUND(M1256/L1256,2)</f>
        <v>9.94</v>
      </c>
      <c r="S1256" s="394" t="s">
        <v>6191</v>
      </c>
      <c r="T1256" s="395" t="s">
        <v>4793</v>
      </c>
    </row>
    <row r="1257" customFormat="false" ht="15.75" hidden="false" customHeight="false" outlineLevel="0" collapsed="false">
      <c r="A1257" s="345" t="n">
        <v>1239</v>
      </c>
      <c r="B1257" s="396" t="n">
        <v>1783</v>
      </c>
      <c r="C1257" s="383" t="s">
        <v>6192</v>
      </c>
      <c r="D1257" s="384"/>
      <c r="E1257" s="385" t="s">
        <v>6171</v>
      </c>
      <c r="F1257" s="386" t="s">
        <v>6193</v>
      </c>
      <c r="G1257" s="387" t="str">
        <f aca="false">HYPERLINK("http://www.gardenbulbs.ru/images/summer_CL/thumbnails/"&amp;C1257&amp;".jpg","фото")</f>
        <v>фото</v>
      </c>
      <c r="H1257" s="388"/>
      <c r="I1257" s="398" t="s">
        <v>1009</v>
      </c>
      <c r="J1257" s="235" t="s">
        <v>6174</v>
      </c>
      <c r="K1257" s="399" t="s">
        <v>4525</v>
      </c>
      <c r="L1257" s="390" t="n">
        <v>15</v>
      </c>
      <c r="M1257" s="370" t="n">
        <v>149.1</v>
      </c>
      <c r="N1257" s="392"/>
      <c r="O1257" s="372" t="n">
        <f aca="false">IF(ISERROR(N1257*M1257),0,N1257*M1257)</f>
        <v>0</v>
      </c>
      <c r="P1257" s="393" t="n">
        <v>4607109978429</v>
      </c>
      <c r="Q1257" s="235"/>
      <c r="R1257" s="375" t="n">
        <f aca="false">ROUND(M1257/L1257,2)</f>
        <v>9.94</v>
      </c>
      <c r="S1257" s="394" t="s">
        <v>6192</v>
      </c>
      <c r="T1257" s="395"/>
    </row>
    <row r="1258" customFormat="false" ht="28.5" hidden="false" customHeight="false" outlineLevel="0" collapsed="false">
      <c r="A1258" s="345" t="n">
        <v>1240</v>
      </c>
      <c r="B1258" s="396" t="n">
        <v>1784</v>
      </c>
      <c r="C1258" s="383" t="s">
        <v>6194</v>
      </c>
      <c r="D1258" s="384"/>
      <c r="E1258" s="385" t="s">
        <v>6171</v>
      </c>
      <c r="F1258" s="386" t="s">
        <v>6195</v>
      </c>
      <c r="G1258" s="387" t="str">
        <f aca="false">HYPERLINK("http://www.gardenbulbs.ru/images/summer_CL/thumbnails/"&amp;C1258&amp;".jpg","фото")</f>
        <v>фото</v>
      </c>
      <c r="H1258" s="388"/>
      <c r="I1258" s="398" t="s">
        <v>6196</v>
      </c>
      <c r="J1258" s="235" t="s">
        <v>6174</v>
      </c>
      <c r="K1258" s="399" t="s">
        <v>4584</v>
      </c>
      <c r="L1258" s="390" t="n">
        <v>15</v>
      </c>
      <c r="M1258" s="370" t="n">
        <v>149.1</v>
      </c>
      <c r="N1258" s="392"/>
      <c r="O1258" s="372" t="n">
        <f aca="false">IF(ISERROR(N1258*M1258),0,N1258*M1258)</f>
        <v>0</v>
      </c>
      <c r="P1258" s="393" t="n">
        <v>4607109978436</v>
      </c>
      <c r="Q1258" s="235"/>
      <c r="R1258" s="375" t="n">
        <f aca="false">ROUND(M1258/L1258,2)</f>
        <v>9.94</v>
      </c>
      <c r="S1258" s="394" t="s">
        <v>6194</v>
      </c>
      <c r="T1258" s="395" t="s">
        <v>4793</v>
      </c>
    </row>
    <row r="1259" customFormat="false" ht="15.75" hidden="false" customHeight="false" outlineLevel="0" collapsed="false">
      <c r="A1259" s="345" t="n">
        <v>1241</v>
      </c>
      <c r="B1259" s="396" t="n">
        <v>2889</v>
      </c>
      <c r="C1259" s="383" t="s">
        <v>6197</v>
      </c>
      <c r="D1259" s="384"/>
      <c r="E1259" s="385" t="s">
        <v>6171</v>
      </c>
      <c r="F1259" s="386" t="s">
        <v>6198</v>
      </c>
      <c r="G1259" s="387" t="str">
        <f aca="false">HYPERLINK("http://www.gardenbulbs.ru/images/summer_CL/thumbnails/"&amp;C1259&amp;".jpg","фото")</f>
        <v>фото</v>
      </c>
      <c r="H1259" s="388"/>
      <c r="I1259" s="398" t="s">
        <v>6181</v>
      </c>
      <c r="J1259" s="235" t="s">
        <v>6174</v>
      </c>
      <c r="K1259" s="399" t="s">
        <v>4525</v>
      </c>
      <c r="L1259" s="390" t="n">
        <v>15</v>
      </c>
      <c r="M1259" s="370" t="n">
        <v>140</v>
      </c>
      <c r="N1259" s="392"/>
      <c r="O1259" s="372" t="n">
        <f aca="false">IF(ISERROR(N1259*M1259),0,N1259*M1259)</f>
        <v>0</v>
      </c>
      <c r="P1259" s="393" t="n">
        <v>4607109978443</v>
      </c>
      <c r="Q1259" s="367"/>
      <c r="R1259" s="375" t="n">
        <f aca="false">ROUND(M1259/L1259,2)</f>
        <v>9.33</v>
      </c>
      <c r="S1259" s="394" t="s">
        <v>6199</v>
      </c>
      <c r="T1259" s="395"/>
    </row>
    <row r="1260" customFormat="false" ht="28.5" hidden="false" customHeight="false" outlineLevel="0" collapsed="false">
      <c r="A1260" s="345" t="n">
        <v>1242</v>
      </c>
      <c r="B1260" s="396" t="n">
        <v>36</v>
      </c>
      <c r="C1260" s="383" t="s">
        <v>6200</v>
      </c>
      <c r="D1260" s="384"/>
      <c r="E1260" s="385" t="s">
        <v>6171</v>
      </c>
      <c r="F1260" s="386" t="s">
        <v>6201</v>
      </c>
      <c r="G1260" s="387" t="str">
        <f aca="false">HYPERLINK("http://www.gardenbulbs.ru/images/summer_CL/thumbnails/"&amp;C1260&amp;".jpg","фото")</f>
        <v>фото</v>
      </c>
      <c r="H1260" s="388"/>
      <c r="I1260" s="398" t="s">
        <v>6202</v>
      </c>
      <c r="J1260" s="235" t="s">
        <v>6174</v>
      </c>
      <c r="K1260" s="399" t="s">
        <v>4584</v>
      </c>
      <c r="L1260" s="390" t="n">
        <v>15</v>
      </c>
      <c r="M1260" s="370" t="n">
        <v>155.3</v>
      </c>
      <c r="N1260" s="392"/>
      <c r="O1260" s="372" t="n">
        <f aca="false">IF(ISERROR(N1260*M1260),0,N1260*M1260)</f>
        <v>0</v>
      </c>
      <c r="P1260" s="393" t="n">
        <v>4607109978450</v>
      </c>
      <c r="Q1260" s="235"/>
      <c r="R1260" s="375" t="n">
        <f aca="false">ROUND(M1260/L1260,2)</f>
        <v>10.35</v>
      </c>
      <c r="S1260" s="394" t="s">
        <v>6200</v>
      </c>
      <c r="T1260" s="395" t="s">
        <v>4793</v>
      </c>
    </row>
    <row r="1261" customFormat="false" ht="15.75" hidden="false" customHeight="false" outlineLevel="0" collapsed="false">
      <c r="A1261" s="345" t="n">
        <v>1243</v>
      </c>
      <c r="B1261" s="396" t="n">
        <v>2905</v>
      </c>
      <c r="C1261" s="383" t="s">
        <v>6203</v>
      </c>
      <c r="D1261" s="384"/>
      <c r="E1261" s="385" t="s">
        <v>6171</v>
      </c>
      <c r="F1261" s="386" t="s">
        <v>6204</v>
      </c>
      <c r="G1261" s="387" t="str">
        <f aca="false">HYPERLINK("http://www.gardenbulbs.ru/images/summer_CL/thumbnails/"&amp;C1261&amp;".jpg","фото")</f>
        <v>фото</v>
      </c>
      <c r="H1261" s="388"/>
      <c r="I1261" s="398" t="s">
        <v>3925</v>
      </c>
      <c r="J1261" s="235" t="s">
        <v>6174</v>
      </c>
      <c r="K1261" s="399" t="s">
        <v>4584</v>
      </c>
      <c r="L1261" s="390" t="n">
        <v>15</v>
      </c>
      <c r="M1261" s="370" t="n">
        <v>124.7</v>
      </c>
      <c r="N1261" s="392"/>
      <c r="O1261" s="372" t="n">
        <f aca="false">IF(ISERROR(N1261*M1261),0,N1261*M1261)</f>
        <v>0</v>
      </c>
      <c r="P1261" s="393" t="n">
        <v>4607109978467</v>
      </c>
      <c r="Q1261" s="235"/>
      <c r="R1261" s="375" t="n">
        <f aca="false">ROUND(M1261/L1261,2)</f>
        <v>8.31</v>
      </c>
      <c r="S1261" s="394" t="s">
        <v>6203</v>
      </c>
      <c r="T1261" s="395"/>
    </row>
    <row r="1262" customFormat="false" ht="28.5" hidden="false" customHeight="false" outlineLevel="0" collapsed="false">
      <c r="A1262" s="345" t="n">
        <v>1244</v>
      </c>
      <c r="B1262" s="396" t="n">
        <v>2540</v>
      </c>
      <c r="C1262" s="383" t="s">
        <v>6205</v>
      </c>
      <c r="D1262" s="384"/>
      <c r="E1262" s="385" t="s">
        <v>6171</v>
      </c>
      <c r="F1262" s="512" t="s">
        <v>3044</v>
      </c>
      <c r="G1262" s="387" t="str">
        <f aca="false">HYPERLINK("http://www.gardenbulbs.ru/images/summer_CL/thumbnails/"&amp;C1262&amp;".jpg","фото")</f>
        <v>фото</v>
      </c>
      <c r="H1262" s="388"/>
      <c r="I1262" s="398" t="s">
        <v>6206</v>
      </c>
      <c r="J1262" s="235" t="n">
        <v>15</v>
      </c>
      <c r="K1262" s="399" t="s">
        <v>4584</v>
      </c>
      <c r="L1262" s="390" t="n">
        <v>8</v>
      </c>
      <c r="M1262" s="370" t="n">
        <v>178.1</v>
      </c>
      <c r="N1262" s="392"/>
      <c r="O1262" s="372" t="n">
        <f aca="false">IF(ISERROR(N1262*M1262),0,N1262*M1262)</f>
        <v>0</v>
      </c>
      <c r="P1262" s="393" t="n">
        <v>4607109950012</v>
      </c>
      <c r="Q1262" s="235"/>
      <c r="R1262" s="375" t="n">
        <f aca="false">ROUND(M1262/L1262,2)</f>
        <v>22.26</v>
      </c>
      <c r="S1262" s="394" t="s">
        <v>6207</v>
      </c>
      <c r="T1262" s="395"/>
    </row>
    <row r="1263" customFormat="false" ht="28.5" hidden="false" customHeight="false" outlineLevel="0" collapsed="false">
      <c r="A1263" s="345" t="n">
        <v>1245</v>
      </c>
      <c r="B1263" s="396" t="n">
        <v>1776</v>
      </c>
      <c r="C1263" s="383" t="s">
        <v>6208</v>
      </c>
      <c r="D1263" s="384"/>
      <c r="E1263" s="385" t="s">
        <v>6171</v>
      </c>
      <c r="F1263" s="386" t="s">
        <v>6209</v>
      </c>
      <c r="G1263" s="387" t="str">
        <f aca="false">HYPERLINK("http://www.gardenbulbs.ru/images/summer_CL/thumbnails/"&amp;C1263&amp;".jpg","фото")</f>
        <v>фото</v>
      </c>
      <c r="H1263" s="388"/>
      <c r="I1263" s="398" t="s">
        <v>6210</v>
      </c>
      <c r="J1263" s="235" t="s">
        <v>6174</v>
      </c>
      <c r="K1263" s="399" t="s">
        <v>4584</v>
      </c>
      <c r="L1263" s="390" t="n">
        <v>15</v>
      </c>
      <c r="M1263" s="391" t="n">
        <v>146.1</v>
      </c>
      <c r="N1263" s="392"/>
      <c r="O1263" s="372" t="n">
        <f aca="false">IF(ISERROR(N1263*M1263),0,N1263*M1263)</f>
        <v>0</v>
      </c>
      <c r="P1263" s="393" t="n">
        <v>4607109978474</v>
      </c>
      <c r="Q1263" s="235"/>
      <c r="R1263" s="375" t="n">
        <f aca="false">ROUND(M1263/L1263,2)</f>
        <v>9.74</v>
      </c>
      <c r="S1263" s="394" t="s">
        <v>6211</v>
      </c>
      <c r="T1263" s="395" t="s">
        <v>4793</v>
      </c>
    </row>
    <row r="1264" customFormat="false" ht="15.75" hidden="false" customHeight="false" outlineLevel="0" collapsed="false">
      <c r="A1264" s="345" t="n">
        <v>1246</v>
      </c>
      <c r="B1264" s="396" t="n">
        <v>1777</v>
      </c>
      <c r="C1264" s="383" t="s">
        <v>6212</v>
      </c>
      <c r="D1264" s="384"/>
      <c r="E1264" s="385" t="s">
        <v>6171</v>
      </c>
      <c r="F1264" s="386" t="s">
        <v>6213</v>
      </c>
      <c r="G1264" s="387" t="str">
        <f aca="false">HYPERLINK("http://www.gardenbulbs.ru/images/summer_CL/thumbnails/"&amp;C1264&amp;".jpg","фото")</f>
        <v>фото</v>
      </c>
      <c r="H1264" s="388"/>
      <c r="I1264" s="398" t="s">
        <v>744</v>
      </c>
      <c r="J1264" s="235" t="s">
        <v>6174</v>
      </c>
      <c r="K1264" s="399" t="s">
        <v>4584</v>
      </c>
      <c r="L1264" s="390" t="n">
        <v>15</v>
      </c>
      <c r="M1264" s="370" t="n">
        <v>124.7</v>
      </c>
      <c r="N1264" s="392"/>
      <c r="O1264" s="372" t="n">
        <f aca="false">IF(ISERROR(N1264*M1264),0,N1264*M1264)</f>
        <v>0</v>
      </c>
      <c r="P1264" s="393" t="n">
        <v>4607109978481</v>
      </c>
      <c r="Q1264" s="235"/>
      <c r="R1264" s="375" t="n">
        <f aca="false">ROUND(M1264/L1264,2)</f>
        <v>8.31</v>
      </c>
      <c r="S1264" s="394" t="s">
        <v>6212</v>
      </c>
      <c r="T1264" s="395"/>
    </row>
    <row r="1265" customFormat="false" ht="15.75" hidden="false" customHeight="false" outlineLevel="0" collapsed="false">
      <c r="A1265" s="345" t="n">
        <v>1247</v>
      </c>
      <c r="B1265" s="396" t="n">
        <v>161</v>
      </c>
      <c r="C1265" s="383" t="s">
        <v>6214</v>
      </c>
      <c r="D1265" s="384"/>
      <c r="E1265" s="385" t="s">
        <v>6171</v>
      </c>
      <c r="F1265" s="386" t="s">
        <v>6215</v>
      </c>
      <c r="G1265" s="387" t="str">
        <f aca="false">HYPERLINK("http://www.gardenbulbs.ru/images/summer_CL/thumbnails/"&amp;C1265&amp;".jpg","фото")</f>
        <v>фото</v>
      </c>
      <c r="H1265" s="388"/>
      <c r="I1265" s="398" t="s">
        <v>390</v>
      </c>
      <c r="J1265" s="235" t="n">
        <v>15</v>
      </c>
      <c r="K1265" s="399" t="s">
        <v>5534</v>
      </c>
      <c r="L1265" s="390" t="n">
        <v>15</v>
      </c>
      <c r="M1265" s="370" t="n">
        <v>210.3</v>
      </c>
      <c r="N1265" s="392"/>
      <c r="O1265" s="372" t="n">
        <f aca="false">IF(ISERROR(N1265*M1265),0,N1265*M1265)</f>
        <v>0</v>
      </c>
      <c r="P1265" s="393" t="n">
        <v>4607109985878</v>
      </c>
      <c r="Q1265" s="235"/>
      <c r="R1265" s="375" t="n">
        <f aca="false">ROUND(M1265/L1265,2)</f>
        <v>14.02</v>
      </c>
      <c r="S1265" s="394" t="s">
        <v>6216</v>
      </c>
      <c r="T1265" s="395"/>
    </row>
    <row r="1266" customFormat="false" ht="15.75" hidden="false" customHeight="false" outlineLevel="0" collapsed="false">
      <c r="A1266" s="345" t="n">
        <v>1248</v>
      </c>
      <c r="B1266" s="396" t="n">
        <v>1279</v>
      </c>
      <c r="C1266" s="383" t="s">
        <v>6217</v>
      </c>
      <c r="D1266" s="384"/>
      <c r="E1266" s="385" t="s">
        <v>6218</v>
      </c>
      <c r="F1266" s="386" t="s">
        <v>6219</v>
      </c>
      <c r="G1266" s="387" t="str">
        <f aca="false">HYPERLINK("http://www.gardenbulbs.ru/images/summer_CL/thumbnails/"&amp;C1266&amp;".jpg","фото")</f>
        <v>фото</v>
      </c>
      <c r="H1266" s="388"/>
      <c r="I1266" s="398" t="s">
        <v>6220</v>
      </c>
      <c r="J1266" s="235" t="s">
        <v>6221</v>
      </c>
      <c r="K1266" s="399" t="s">
        <v>4517</v>
      </c>
      <c r="L1266" s="390" t="n">
        <v>10</v>
      </c>
      <c r="M1266" s="370" t="n">
        <v>161.4</v>
      </c>
      <c r="N1266" s="392"/>
      <c r="O1266" s="372" t="n">
        <f aca="false">IF(ISERROR(N1266*M1266),0,N1266*M1266)</f>
        <v>0</v>
      </c>
      <c r="P1266" s="393" t="n">
        <v>4607109984932</v>
      </c>
      <c r="Q1266" s="235"/>
      <c r="R1266" s="375" t="n">
        <f aca="false">ROUND(M1266/L1266,2)</f>
        <v>16.14</v>
      </c>
      <c r="S1266" s="394" t="s">
        <v>6217</v>
      </c>
      <c r="T1266" s="395"/>
    </row>
    <row r="1267" customFormat="false" ht="15.75" hidden="false" customHeight="false" outlineLevel="0" collapsed="false">
      <c r="A1267" s="345" t="n">
        <v>1249</v>
      </c>
      <c r="B1267" s="396" t="n">
        <v>11815</v>
      </c>
      <c r="C1267" s="383" t="s">
        <v>6222</v>
      </c>
      <c r="D1267" s="384"/>
      <c r="E1267" s="418" t="s">
        <v>6223</v>
      </c>
      <c r="F1267" s="411" t="s">
        <v>6224</v>
      </c>
      <c r="G1267" s="365" t="str">
        <f aca="false">HYPERLINK("http://www.gardenbulbs.ru/images/summer_CL/thumbnails/"&amp;C1267&amp;".jpg","фото")</f>
        <v>фото</v>
      </c>
      <c r="H1267" s="412"/>
      <c r="I1267" s="419" t="s">
        <v>6225</v>
      </c>
      <c r="J1267" s="532" t="s">
        <v>6226</v>
      </c>
      <c r="K1267" s="513" t="s">
        <v>5556</v>
      </c>
      <c r="L1267" s="390" t="n">
        <v>10</v>
      </c>
      <c r="M1267" s="370" t="n">
        <v>75.7</v>
      </c>
      <c r="N1267" s="392"/>
      <c r="O1267" s="372" t="n">
        <f aca="false">IF(ISERROR(N1267*M1267),0,N1267*M1267)</f>
        <v>0</v>
      </c>
      <c r="P1267" s="393" t="n">
        <v>4607109922446</v>
      </c>
      <c r="Q1267" s="235" t="s">
        <v>226</v>
      </c>
      <c r="R1267" s="375" t="n">
        <f aca="false">ROUND(M1267/L1267,2)</f>
        <v>7.57</v>
      </c>
      <c r="S1267" s="394" t="s">
        <v>6222</v>
      </c>
      <c r="T1267" s="395"/>
    </row>
    <row r="1268" customFormat="false" ht="15.75" hidden="false" customHeight="false" outlineLevel="0" collapsed="false">
      <c r="A1268" s="345" t="n">
        <v>1250</v>
      </c>
      <c r="B1268" s="396" t="n">
        <v>11816</v>
      </c>
      <c r="C1268" s="383" t="s">
        <v>6227</v>
      </c>
      <c r="D1268" s="384"/>
      <c r="E1268" s="418" t="s">
        <v>6223</v>
      </c>
      <c r="F1268" s="411" t="s">
        <v>6228</v>
      </c>
      <c r="G1268" s="365" t="str">
        <f aca="false">HYPERLINK("http://www.gardenbulbs.ru/images/summer_CL/thumbnails/"&amp;C1268&amp;".jpg","фото")</f>
        <v>фото</v>
      </c>
      <c r="H1268" s="412"/>
      <c r="I1268" s="419" t="s">
        <v>6229</v>
      </c>
      <c r="J1268" s="532" t="s">
        <v>6226</v>
      </c>
      <c r="K1268" s="513" t="s">
        <v>5556</v>
      </c>
      <c r="L1268" s="390" t="n">
        <v>10</v>
      </c>
      <c r="M1268" s="370" t="n">
        <v>59.4</v>
      </c>
      <c r="N1268" s="392"/>
      <c r="O1268" s="372" t="n">
        <f aca="false">IF(ISERROR(N1268*M1268),0,N1268*M1268)</f>
        <v>0</v>
      </c>
      <c r="P1268" s="393" t="n">
        <v>4607109922439</v>
      </c>
      <c r="Q1268" s="235" t="s">
        <v>226</v>
      </c>
      <c r="R1268" s="375" t="n">
        <f aca="false">ROUND(M1268/L1268,2)</f>
        <v>5.94</v>
      </c>
      <c r="S1268" s="394" t="s">
        <v>6227</v>
      </c>
      <c r="T1268" s="395"/>
    </row>
    <row r="1269" customFormat="false" ht="38.25" hidden="false" customHeight="false" outlineLevel="0" collapsed="false">
      <c r="A1269" s="345" t="n">
        <v>1251</v>
      </c>
      <c r="B1269" s="396" t="n">
        <v>2870</v>
      </c>
      <c r="C1269" s="383" t="s">
        <v>6230</v>
      </c>
      <c r="D1269" s="384"/>
      <c r="E1269" s="385" t="s">
        <v>6223</v>
      </c>
      <c r="F1269" s="386" t="s">
        <v>6231</v>
      </c>
      <c r="G1269" s="387" t="str">
        <f aca="false">HYPERLINK("http://www.gardenbulbs.ru/images/summer_CL/thumbnails/"&amp;C1269&amp;".jpg","фото")</f>
        <v>фото</v>
      </c>
      <c r="H1269" s="388"/>
      <c r="I1269" s="398" t="s">
        <v>6232</v>
      </c>
      <c r="J1269" s="235" t="s">
        <v>6233</v>
      </c>
      <c r="K1269" s="399" t="s">
        <v>5556</v>
      </c>
      <c r="L1269" s="390" t="n">
        <v>8</v>
      </c>
      <c r="M1269" s="370" t="n">
        <v>122.6</v>
      </c>
      <c r="N1269" s="392"/>
      <c r="O1269" s="372" t="n">
        <f aca="false">IF(ISERROR(N1269*M1269),0,N1269*M1269)</f>
        <v>0</v>
      </c>
      <c r="P1269" s="393" t="n">
        <v>4607109978498</v>
      </c>
      <c r="Q1269" s="235"/>
      <c r="R1269" s="375" t="n">
        <f aca="false">ROUND(M1269/L1269,2)</f>
        <v>15.33</v>
      </c>
      <c r="S1269" s="394" t="s">
        <v>6230</v>
      </c>
      <c r="T1269" s="395"/>
    </row>
    <row r="1270" customFormat="false" ht="28.5" hidden="false" customHeight="false" outlineLevel="0" collapsed="false">
      <c r="A1270" s="345" t="n">
        <v>1252</v>
      </c>
      <c r="B1270" s="396" t="n">
        <v>5890</v>
      </c>
      <c r="C1270" s="383" t="s">
        <v>6234</v>
      </c>
      <c r="D1270" s="384"/>
      <c r="E1270" s="385" t="s">
        <v>6223</v>
      </c>
      <c r="F1270" s="386" t="s">
        <v>3924</v>
      </c>
      <c r="G1270" s="387" t="str">
        <f aca="false">HYPERLINK("http://www.gardenbulbs.ru/images/summer_CL/thumbnails/"&amp;C1270&amp;".jpg","фото")</f>
        <v>фото</v>
      </c>
      <c r="H1270" s="388"/>
      <c r="I1270" s="398" t="s">
        <v>3925</v>
      </c>
      <c r="J1270" s="533" t="s">
        <v>6226</v>
      </c>
      <c r="K1270" s="399" t="s">
        <v>5556</v>
      </c>
      <c r="L1270" s="390" t="n">
        <v>10</v>
      </c>
      <c r="M1270" s="391" t="n">
        <v>83.9</v>
      </c>
      <c r="N1270" s="392"/>
      <c r="O1270" s="372" t="n">
        <f aca="false">IF(ISERROR(N1270*M1270),0,N1270*M1270)</f>
        <v>0</v>
      </c>
      <c r="P1270" s="393" t="n">
        <v>4607109934579</v>
      </c>
      <c r="Q1270" s="235"/>
      <c r="R1270" s="375" t="n">
        <f aca="false">ROUND(M1270/L1270,2)</f>
        <v>8.39</v>
      </c>
      <c r="S1270" s="394" t="s">
        <v>6234</v>
      </c>
      <c r="T1270" s="395"/>
    </row>
    <row r="1271" customFormat="false" ht="15.75" hidden="false" customHeight="false" outlineLevel="0" collapsed="false">
      <c r="A1271" s="345" t="n">
        <v>1253</v>
      </c>
      <c r="B1271" s="396" t="n">
        <v>44</v>
      </c>
      <c r="C1271" s="383" t="s">
        <v>6235</v>
      </c>
      <c r="D1271" s="384"/>
      <c r="E1271" s="385" t="s">
        <v>6223</v>
      </c>
      <c r="F1271" s="386" t="s">
        <v>6236</v>
      </c>
      <c r="G1271" s="387" t="str">
        <f aca="false">HYPERLINK("http://www.gardenbulbs.ru/images/summer_CL/thumbnails/"&amp;C1271&amp;".jpg","фото")</f>
        <v>фото</v>
      </c>
      <c r="H1271" s="388"/>
      <c r="I1271" s="398" t="s">
        <v>1106</v>
      </c>
      <c r="J1271" s="235" t="s">
        <v>6233</v>
      </c>
      <c r="K1271" s="399" t="s">
        <v>5556</v>
      </c>
      <c r="L1271" s="390" t="n">
        <v>10</v>
      </c>
      <c r="M1271" s="391" t="n">
        <v>85.9</v>
      </c>
      <c r="N1271" s="392"/>
      <c r="O1271" s="372" t="n">
        <f aca="false">IF(ISERROR(N1271*M1271),0,N1271*M1271)</f>
        <v>0</v>
      </c>
      <c r="P1271" s="393" t="n">
        <v>4607109978504</v>
      </c>
      <c r="Q1271" s="235"/>
      <c r="R1271" s="375" t="n">
        <f aca="false">ROUND(M1271/L1271,2)</f>
        <v>8.59</v>
      </c>
      <c r="S1271" s="394" t="s">
        <v>6235</v>
      </c>
      <c r="T1271" s="395"/>
    </row>
    <row r="1272" customFormat="false" ht="15.75" hidden="false" customHeight="false" outlineLevel="0" collapsed="false">
      <c r="A1272" s="345" t="n">
        <v>1254</v>
      </c>
      <c r="B1272" s="396" t="n">
        <v>6599</v>
      </c>
      <c r="C1272" s="383" t="s">
        <v>6237</v>
      </c>
      <c r="D1272" s="384"/>
      <c r="E1272" s="385" t="s">
        <v>6223</v>
      </c>
      <c r="F1272" s="397" t="s">
        <v>6238</v>
      </c>
      <c r="G1272" s="387" t="str">
        <f aca="false">HYPERLINK("http://www.gardenbulbs.ru/images/summer_CL/thumbnails/"&amp;C1272&amp;".jpg","фото")</f>
        <v>фото</v>
      </c>
      <c r="H1272" s="388"/>
      <c r="I1272" s="398" t="s">
        <v>6239</v>
      </c>
      <c r="J1272" s="533" t="s">
        <v>2646</v>
      </c>
      <c r="K1272" s="399" t="s">
        <v>5556</v>
      </c>
      <c r="L1272" s="390" t="n">
        <v>10</v>
      </c>
      <c r="M1272" s="391" t="n">
        <v>74.4</v>
      </c>
      <c r="N1272" s="392"/>
      <c r="O1272" s="372" t="n">
        <f aca="false">IF(ISERROR(N1272*M1272),0,N1272*M1272)</f>
        <v>0</v>
      </c>
      <c r="P1272" s="393" t="n">
        <v>4607109930519</v>
      </c>
      <c r="Q1272" s="235"/>
      <c r="R1272" s="375" t="n">
        <f aca="false">ROUND(M1272/L1272,2)</f>
        <v>7.44</v>
      </c>
      <c r="S1272" s="394" t="s">
        <v>6237</v>
      </c>
      <c r="T1272" s="395"/>
    </row>
    <row r="1273" customFormat="false" ht="25.5" hidden="false" customHeight="false" outlineLevel="0" collapsed="false">
      <c r="A1273" s="345" t="n">
        <v>1255</v>
      </c>
      <c r="B1273" s="396" t="n">
        <v>1914</v>
      </c>
      <c r="C1273" s="383" t="s">
        <v>6240</v>
      </c>
      <c r="D1273" s="384"/>
      <c r="E1273" s="385" t="s">
        <v>6241</v>
      </c>
      <c r="F1273" s="512" t="s">
        <v>6242</v>
      </c>
      <c r="G1273" s="387" t="str">
        <f aca="false">HYPERLINK("http://www.gardenbulbs.ru/images/summer_CL/thumbnails/"&amp;C1273&amp;".jpg","фото")</f>
        <v>фото</v>
      </c>
      <c r="H1273" s="388"/>
      <c r="I1273" s="398" t="s">
        <v>6243</v>
      </c>
      <c r="J1273" s="533" t="s">
        <v>6244</v>
      </c>
      <c r="K1273" s="399" t="s">
        <v>4517</v>
      </c>
      <c r="L1273" s="390" t="n">
        <v>10</v>
      </c>
      <c r="M1273" s="391" t="n">
        <v>224.6</v>
      </c>
      <c r="N1273" s="392"/>
      <c r="O1273" s="372" t="n">
        <f aca="false">IF(ISERROR(N1273*M1273),0,N1273*M1273)</f>
        <v>0</v>
      </c>
      <c r="P1273" s="393" t="n">
        <v>4607109984765</v>
      </c>
      <c r="Q1273" s="235"/>
      <c r="R1273" s="375" t="n">
        <f aca="false">ROUND(M1273/L1273,2)</f>
        <v>22.46</v>
      </c>
      <c r="S1273" s="394" t="s">
        <v>6240</v>
      </c>
      <c r="T1273" s="395"/>
    </row>
    <row r="1274" customFormat="false" ht="38.25" hidden="false" customHeight="false" outlineLevel="0" collapsed="false">
      <c r="A1274" s="345" t="n">
        <v>1256</v>
      </c>
      <c r="B1274" s="396" t="n">
        <v>2872</v>
      </c>
      <c r="C1274" s="383" t="s">
        <v>6245</v>
      </c>
      <c r="D1274" s="384"/>
      <c r="E1274" s="385" t="s">
        <v>6241</v>
      </c>
      <c r="F1274" s="386" t="s">
        <v>6246</v>
      </c>
      <c r="G1274" s="387" t="str">
        <f aca="false">HYPERLINK("http://www.gardenbulbs.ru/images/summer_CL/thumbnails/"&amp;C1274&amp;".jpg","фото")</f>
        <v>фото</v>
      </c>
      <c r="H1274" s="388"/>
      <c r="I1274" s="398" t="s">
        <v>6247</v>
      </c>
      <c r="J1274" s="235" t="n">
        <v>25</v>
      </c>
      <c r="K1274" s="399" t="s">
        <v>4517</v>
      </c>
      <c r="L1274" s="390" t="n">
        <v>5</v>
      </c>
      <c r="M1274" s="391" t="n">
        <v>278.6</v>
      </c>
      <c r="N1274" s="392"/>
      <c r="O1274" s="372" t="n">
        <f aca="false">IF(ISERROR(N1274*M1274),0,N1274*M1274)</f>
        <v>0</v>
      </c>
      <c r="P1274" s="393" t="n">
        <v>4607109978528</v>
      </c>
      <c r="Q1274" s="235"/>
      <c r="R1274" s="375" t="n">
        <f aca="false">ROUND(M1274/L1274,2)</f>
        <v>55.72</v>
      </c>
      <c r="S1274" s="394" t="s">
        <v>6245</v>
      </c>
      <c r="T1274" s="395"/>
    </row>
    <row r="1275" customFormat="false" ht="15.75" hidden="false" customHeight="false" outlineLevel="0" collapsed="false">
      <c r="A1275" s="345" t="n">
        <v>1257</v>
      </c>
      <c r="B1275" s="396" t="n">
        <v>11821</v>
      </c>
      <c r="C1275" s="383" t="s">
        <v>6248</v>
      </c>
      <c r="D1275" s="384"/>
      <c r="E1275" s="418" t="s">
        <v>6241</v>
      </c>
      <c r="F1275" s="411" t="s">
        <v>6249</v>
      </c>
      <c r="G1275" s="365" t="str">
        <f aca="false">HYPERLINK("http://www.gardenbulbs.ru/images/summer_CL/thumbnails/"&amp;C1275&amp;".jpg","фото")</f>
        <v>фото</v>
      </c>
      <c r="H1275" s="412"/>
      <c r="I1275" s="419" t="s">
        <v>6250</v>
      </c>
      <c r="J1275" s="532" t="s">
        <v>6244</v>
      </c>
      <c r="K1275" s="513" t="s">
        <v>5556</v>
      </c>
      <c r="L1275" s="390" t="n">
        <v>5</v>
      </c>
      <c r="M1275" s="391" t="n">
        <v>293.9</v>
      </c>
      <c r="N1275" s="392"/>
      <c r="O1275" s="372" t="n">
        <f aca="false">IF(ISERROR(N1275*M1275),0,N1275*M1275)</f>
        <v>0</v>
      </c>
      <c r="P1275" s="393" t="n">
        <v>4607109922385</v>
      </c>
      <c r="Q1275" s="235" t="s">
        <v>226</v>
      </c>
      <c r="R1275" s="375" t="n">
        <f aca="false">ROUND(M1275/L1275,2)</f>
        <v>58.78</v>
      </c>
      <c r="S1275" s="394" t="s">
        <v>6248</v>
      </c>
      <c r="T1275" s="395"/>
    </row>
    <row r="1276" customFormat="false" ht="15.75" hidden="false" customHeight="false" outlineLevel="0" collapsed="false">
      <c r="A1276" s="345" t="n">
        <v>1258</v>
      </c>
      <c r="B1276" s="396" t="n">
        <v>45</v>
      </c>
      <c r="C1276" s="383" t="s">
        <v>6251</v>
      </c>
      <c r="D1276" s="384"/>
      <c r="E1276" s="385" t="s">
        <v>6252</v>
      </c>
      <c r="F1276" s="386" t="s">
        <v>6253</v>
      </c>
      <c r="G1276" s="387" t="str">
        <f aca="false">HYPERLINK("http://www.gardenbulbs.ru/images/summer_CL/thumbnails/"&amp;C1276&amp;".jpg","фото")</f>
        <v>фото</v>
      </c>
      <c r="H1276" s="388"/>
      <c r="I1276" s="398" t="s">
        <v>6254</v>
      </c>
      <c r="J1276" s="235" t="s">
        <v>6255</v>
      </c>
      <c r="K1276" s="399" t="s">
        <v>6256</v>
      </c>
      <c r="L1276" s="390" t="n">
        <v>2</v>
      </c>
      <c r="M1276" s="391" t="n">
        <v>204.2</v>
      </c>
      <c r="N1276" s="392"/>
      <c r="O1276" s="372" t="n">
        <f aca="false">IF(ISERROR(N1276*M1276),0,N1276*M1276)</f>
        <v>0</v>
      </c>
      <c r="P1276" s="393" t="n">
        <v>4607109978566</v>
      </c>
      <c r="Q1276" s="235"/>
      <c r="R1276" s="375" t="n">
        <f aca="false">ROUND(M1276/L1276,2)</f>
        <v>102.1</v>
      </c>
      <c r="S1276" s="394" t="s">
        <v>6257</v>
      </c>
      <c r="T1276" s="395"/>
    </row>
    <row r="1277" customFormat="false" ht="15.75" hidden="false" customHeight="false" outlineLevel="0" collapsed="false">
      <c r="A1277" s="345" t="n">
        <v>1259</v>
      </c>
      <c r="B1277" s="396" t="n">
        <v>46</v>
      </c>
      <c r="C1277" s="383" t="s">
        <v>6258</v>
      </c>
      <c r="D1277" s="384"/>
      <c r="E1277" s="385" t="s">
        <v>6252</v>
      </c>
      <c r="F1277" s="386" t="s">
        <v>6259</v>
      </c>
      <c r="G1277" s="387" t="str">
        <f aca="false">HYPERLINK("http://www.gardenbulbs.ru/images/summer_CL/thumbnails/"&amp;C1277&amp;".jpg","фото")</f>
        <v>фото</v>
      </c>
      <c r="H1277" s="388"/>
      <c r="I1277" s="398" t="s">
        <v>744</v>
      </c>
      <c r="J1277" s="235" t="s">
        <v>6255</v>
      </c>
      <c r="K1277" s="399" t="s">
        <v>6260</v>
      </c>
      <c r="L1277" s="390" t="n">
        <v>2</v>
      </c>
      <c r="M1277" s="391" t="n">
        <v>204.2</v>
      </c>
      <c r="N1277" s="392"/>
      <c r="O1277" s="372" t="n">
        <f aca="false">IF(ISERROR(N1277*M1277),0,N1277*M1277)</f>
        <v>0</v>
      </c>
      <c r="P1277" s="393" t="n">
        <v>4607109978573</v>
      </c>
      <c r="Q1277" s="367"/>
      <c r="R1277" s="375" t="n">
        <f aca="false">ROUND(M1277/L1277,2)</f>
        <v>102.1</v>
      </c>
      <c r="S1277" s="394" t="s">
        <v>6261</v>
      </c>
      <c r="T1277" s="395"/>
    </row>
    <row r="1278" customFormat="false" ht="22.5" hidden="false" customHeight="false" outlineLevel="0" collapsed="false">
      <c r="A1278" s="345" t="n">
        <v>1260</v>
      </c>
      <c r="B1278" s="396" t="n">
        <v>916</v>
      </c>
      <c r="C1278" s="383" t="s">
        <v>6262</v>
      </c>
      <c r="D1278" s="384"/>
      <c r="E1278" s="385" t="s">
        <v>6263</v>
      </c>
      <c r="F1278" s="512" t="s">
        <v>6264</v>
      </c>
      <c r="G1278" s="387" t="str">
        <f aca="false">HYPERLINK("http://www.gardenbulbs.ru/images/summer_CL/thumbnails/"&amp;C1278&amp;".jpg","фото")</f>
        <v>фото</v>
      </c>
      <c r="H1278" s="388"/>
      <c r="I1278" s="398" t="s">
        <v>2822</v>
      </c>
      <c r="J1278" s="534" t="s">
        <v>5514</v>
      </c>
      <c r="K1278" s="399" t="s">
        <v>6154</v>
      </c>
      <c r="L1278" s="390" t="n">
        <v>8</v>
      </c>
      <c r="M1278" s="370" t="n">
        <v>130.8</v>
      </c>
      <c r="N1278" s="392"/>
      <c r="O1278" s="372" t="n">
        <f aca="false">IF(ISERROR(N1278*M1278),0,N1278*M1278)</f>
        <v>0</v>
      </c>
      <c r="P1278" s="393" t="n">
        <v>4607109956212</v>
      </c>
      <c r="Q1278" s="367"/>
      <c r="R1278" s="375" t="n">
        <f aca="false">ROUND(M1278/L1278,2)</f>
        <v>16.35</v>
      </c>
      <c r="S1278" s="394" t="s">
        <v>6262</v>
      </c>
      <c r="T1278" s="395"/>
    </row>
    <row r="1279" customFormat="false" ht="15.75" hidden="false" customHeight="false" outlineLevel="0" collapsed="false">
      <c r="A1279" s="345" t="n">
        <v>1261</v>
      </c>
      <c r="B1279" s="396" t="n">
        <v>1747</v>
      </c>
      <c r="C1279" s="383" t="s">
        <v>6265</v>
      </c>
      <c r="D1279" s="384"/>
      <c r="E1279" s="385" t="s">
        <v>6266</v>
      </c>
      <c r="F1279" s="512" t="s">
        <v>6267</v>
      </c>
      <c r="G1279" s="387" t="str">
        <f aca="false">HYPERLINK("http://www.gardenbulbs.ru/images/summer_CL/thumbnails/"&amp;C1279&amp;".jpg","фото")</f>
        <v>фото</v>
      </c>
      <c r="H1279" s="388"/>
      <c r="I1279" s="398" t="s">
        <v>6268</v>
      </c>
      <c r="J1279" s="235" t="n">
        <v>25</v>
      </c>
      <c r="K1279" s="399" t="s">
        <v>5755</v>
      </c>
      <c r="L1279" s="390" t="n">
        <v>5</v>
      </c>
      <c r="M1279" s="391" t="n">
        <v>365.3</v>
      </c>
      <c r="N1279" s="392"/>
      <c r="O1279" s="372" t="n">
        <f aca="false">IF(ISERROR(N1279*M1279),0,N1279*M1279)</f>
        <v>0</v>
      </c>
      <c r="P1279" s="393" t="n">
        <v>4607109984741</v>
      </c>
      <c r="Q1279" s="367"/>
      <c r="R1279" s="375" t="n">
        <f aca="false">ROUND(M1279/L1279,2)</f>
        <v>73.06</v>
      </c>
      <c r="S1279" s="394" t="s">
        <v>6265</v>
      </c>
      <c r="T1279" s="395"/>
    </row>
    <row r="1280" customFormat="false" ht="15.75" hidden="false" customHeight="false" outlineLevel="0" collapsed="false">
      <c r="A1280" s="345" t="n">
        <v>1262</v>
      </c>
      <c r="B1280" s="396" t="n">
        <v>47</v>
      </c>
      <c r="C1280" s="383" t="s">
        <v>6269</v>
      </c>
      <c r="D1280" s="384"/>
      <c r="E1280" s="385" t="s">
        <v>6266</v>
      </c>
      <c r="F1280" s="386" t="s">
        <v>6270</v>
      </c>
      <c r="G1280" s="387" t="str">
        <f aca="false">HYPERLINK("http://www.gardenbulbs.ru/images/summer_CL/thumbnails/"&amp;C1280&amp;".jpg","фото")</f>
        <v>фото</v>
      </c>
      <c r="H1280" s="388"/>
      <c r="I1280" s="398" t="s">
        <v>6271</v>
      </c>
      <c r="J1280" s="235" t="s">
        <v>6233</v>
      </c>
      <c r="K1280" s="399" t="s">
        <v>5755</v>
      </c>
      <c r="L1280" s="390" t="n">
        <v>5</v>
      </c>
      <c r="M1280" s="391" t="n">
        <v>192</v>
      </c>
      <c r="N1280" s="392"/>
      <c r="O1280" s="372" t="n">
        <f aca="false">IF(ISERROR(N1280*M1280),0,N1280*M1280)</f>
        <v>0</v>
      </c>
      <c r="P1280" s="393" t="n">
        <v>4607109978597</v>
      </c>
      <c r="Q1280" s="367"/>
      <c r="R1280" s="375" t="n">
        <f aca="false">ROUND(M1280/L1280,2)</f>
        <v>38.4</v>
      </c>
      <c r="S1280" s="394" t="s">
        <v>6269</v>
      </c>
      <c r="T1280" s="395"/>
    </row>
    <row r="1281" customFormat="false" ht="25.5" hidden="false" customHeight="false" outlineLevel="0" collapsed="false">
      <c r="A1281" s="345" t="n">
        <v>1263</v>
      </c>
      <c r="B1281" s="396" t="n">
        <v>7523</v>
      </c>
      <c r="C1281" s="383" t="s">
        <v>6272</v>
      </c>
      <c r="D1281" s="384"/>
      <c r="E1281" s="385" t="s">
        <v>6266</v>
      </c>
      <c r="F1281" s="512" t="s">
        <v>6273</v>
      </c>
      <c r="G1281" s="387" t="str">
        <f aca="false">HYPERLINK("http://www.gardenbulbs.ru/images/summer_CL/thumbnails/"&amp;C1281&amp;".jpg","фото")</f>
        <v>фото</v>
      </c>
      <c r="H1281" s="388"/>
      <c r="I1281" s="398" t="s">
        <v>6274</v>
      </c>
      <c r="J1281" s="235" t="n">
        <v>30</v>
      </c>
      <c r="K1281" s="399" t="s">
        <v>5755</v>
      </c>
      <c r="L1281" s="390" t="n">
        <v>5</v>
      </c>
      <c r="M1281" s="370" t="n">
        <v>365.3</v>
      </c>
      <c r="N1281" s="392"/>
      <c r="O1281" s="372" t="n">
        <f aca="false">IF(ISERROR(N1281*M1281),0,N1281*M1281)</f>
        <v>0</v>
      </c>
      <c r="P1281" s="393" t="n">
        <v>4607109938409</v>
      </c>
      <c r="Q1281" s="235"/>
      <c r="R1281" s="375" t="n">
        <f aca="false">ROUND(M1281/L1281,2)</f>
        <v>73.06</v>
      </c>
      <c r="S1281" s="394" t="s">
        <v>6272</v>
      </c>
      <c r="T1281" s="395"/>
    </row>
    <row r="1282" customFormat="false" ht="15.75" hidden="false" customHeight="false" outlineLevel="0" collapsed="false">
      <c r="A1282" s="345" t="n">
        <v>1264</v>
      </c>
      <c r="B1282" s="396" t="n">
        <v>3223</v>
      </c>
      <c r="C1282" s="383" t="s">
        <v>6275</v>
      </c>
      <c r="D1282" s="384"/>
      <c r="E1282" s="385" t="s">
        <v>6276</v>
      </c>
      <c r="F1282" s="386" t="s">
        <v>6277</v>
      </c>
      <c r="G1282" s="387" t="str">
        <f aca="false">HYPERLINK("http://www.gardenbulbs.ru/images/summer_CL/thumbnails/"&amp;C1282&amp;".jpg","фото")</f>
        <v>фото</v>
      </c>
      <c r="H1282" s="388"/>
      <c r="I1282" s="398" t="s">
        <v>6278</v>
      </c>
      <c r="J1282" s="235" t="s">
        <v>6279</v>
      </c>
      <c r="K1282" s="399" t="s">
        <v>5556</v>
      </c>
      <c r="L1282" s="390" t="n">
        <v>10</v>
      </c>
      <c r="M1282" s="391" t="n">
        <v>120.6</v>
      </c>
      <c r="N1282" s="392"/>
      <c r="O1282" s="372" t="n">
        <f aca="false">IF(ISERROR(N1282*M1282),0,N1282*M1282)</f>
        <v>0</v>
      </c>
      <c r="P1282" s="393" t="n">
        <v>4607109984697</v>
      </c>
      <c r="Q1282" s="235"/>
      <c r="R1282" s="375" t="n">
        <f aca="false">ROUND(M1282/L1282,2)</f>
        <v>12.06</v>
      </c>
      <c r="S1282" s="394" t="s">
        <v>6275</v>
      </c>
      <c r="T1282" s="395"/>
    </row>
    <row r="1283" customFormat="false" ht="15.75" hidden="false" customHeight="false" outlineLevel="0" collapsed="false">
      <c r="A1283" s="345" t="n">
        <v>1265</v>
      </c>
      <c r="B1283" s="396" t="n">
        <v>2265</v>
      </c>
      <c r="C1283" s="383" t="s">
        <v>6280</v>
      </c>
      <c r="D1283" s="384"/>
      <c r="E1283" s="385" t="s">
        <v>6276</v>
      </c>
      <c r="F1283" s="386" t="s">
        <v>6281</v>
      </c>
      <c r="G1283" s="387" t="str">
        <f aca="false">HYPERLINK("http://www.gardenbulbs.ru/images/summer_CL/thumbnails/"&amp;C1283&amp;".jpg","фото")</f>
        <v>фото</v>
      </c>
      <c r="H1283" s="388"/>
      <c r="I1283" s="398" t="s">
        <v>6282</v>
      </c>
      <c r="J1283" s="235" t="s">
        <v>6279</v>
      </c>
      <c r="K1283" s="399" t="s">
        <v>5556</v>
      </c>
      <c r="L1283" s="390" t="n">
        <v>10</v>
      </c>
      <c r="M1283" s="391" t="n">
        <v>120.6</v>
      </c>
      <c r="N1283" s="392"/>
      <c r="O1283" s="372" t="n">
        <f aca="false">IF(ISERROR(N1283*M1283),0,N1283*M1283)</f>
        <v>0</v>
      </c>
      <c r="P1283" s="393" t="n">
        <v>4607109984703</v>
      </c>
      <c r="Q1283" s="235"/>
      <c r="R1283" s="375" t="n">
        <f aca="false">ROUND(M1283/L1283,2)</f>
        <v>12.06</v>
      </c>
      <c r="S1283" s="394" t="s">
        <v>6283</v>
      </c>
      <c r="T1283" s="395"/>
    </row>
    <row r="1284" customFormat="false" ht="15.75" hidden="false" customHeight="false" outlineLevel="0" collapsed="false">
      <c r="A1284" s="345" t="n">
        <v>1266</v>
      </c>
      <c r="B1284" s="396" t="n">
        <v>482</v>
      </c>
      <c r="C1284" s="383" t="s">
        <v>6284</v>
      </c>
      <c r="D1284" s="384"/>
      <c r="E1284" s="385" t="s">
        <v>6276</v>
      </c>
      <c r="F1284" s="386" t="s">
        <v>6285</v>
      </c>
      <c r="G1284" s="387" t="str">
        <f aca="false">HYPERLINK("http://www.gardenbulbs.ru/images/summer_CL/thumbnails/"&amp;C1284&amp;".jpg","фото")</f>
        <v>фото</v>
      </c>
      <c r="H1284" s="388"/>
      <c r="I1284" s="398" t="s">
        <v>6286</v>
      </c>
      <c r="J1284" s="235" t="s">
        <v>6279</v>
      </c>
      <c r="K1284" s="399" t="s">
        <v>5556</v>
      </c>
      <c r="L1284" s="390" t="n">
        <v>10</v>
      </c>
      <c r="M1284" s="391" t="n">
        <v>120.6</v>
      </c>
      <c r="N1284" s="392"/>
      <c r="O1284" s="372" t="n">
        <f aca="false">IF(ISERROR(N1284*M1284),0,N1284*M1284)</f>
        <v>0</v>
      </c>
      <c r="P1284" s="393" t="n">
        <v>4607109984666</v>
      </c>
      <c r="Q1284" s="235"/>
      <c r="R1284" s="375" t="n">
        <f aca="false">ROUND(M1284/L1284,2)</f>
        <v>12.06</v>
      </c>
      <c r="S1284" s="394" t="s">
        <v>6287</v>
      </c>
      <c r="T1284" s="395"/>
    </row>
    <row r="1285" customFormat="false" ht="15.75" hidden="false" customHeight="false" outlineLevel="0" collapsed="false">
      <c r="A1285" s="345" t="n">
        <v>1267</v>
      </c>
      <c r="B1285" s="396" t="n">
        <v>2867</v>
      </c>
      <c r="C1285" s="383" t="s">
        <v>6288</v>
      </c>
      <c r="D1285" s="384"/>
      <c r="E1285" s="385" t="s">
        <v>6276</v>
      </c>
      <c r="F1285" s="386" t="s">
        <v>6238</v>
      </c>
      <c r="G1285" s="387" t="str">
        <f aca="false">HYPERLINK("http://www.gardenbulbs.ru/images/summer_CL/thumbnails/"&amp;C1285&amp;".jpg","фото")</f>
        <v>фото</v>
      </c>
      <c r="H1285" s="388"/>
      <c r="I1285" s="398" t="s">
        <v>6181</v>
      </c>
      <c r="J1285" s="235" t="s">
        <v>6279</v>
      </c>
      <c r="K1285" s="399" t="s">
        <v>4517</v>
      </c>
      <c r="L1285" s="390" t="n">
        <v>10</v>
      </c>
      <c r="M1285" s="370" t="n">
        <v>104.3</v>
      </c>
      <c r="N1285" s="392"/>
      <c r="O1285" s="372" t="n">
        <f aca="false">IF(ISERROR(N1285*M1285),0,N1285*M1285)</f>
        <v>0</v>
      </c>
      <c r="P1285" s="393" t="n">
        <v>4607109978603</v>
      </c>
      <c r="Q1285" s="367"/>
      <c r="R1285" s="375" t="n">
        <f aca="false">ROUND(M1285/L1285,2)</f>
        <v>10.43</v>
      </c>
      <c r="S1285" s="394" t="s">
        <v>6289</v>
      </c>
      <c r="T1285" s="395"/>
    </row>
    <row r="1286" customFormat="false" ht="15.75" hidden="false" customHeight="false" outlineLevel="0" collapsed="false">
      <c r="A1286" s="345" t="n">
        <v>1268</v>
      </c>
      <c r="B1286" s="396" t="n">
        <v>43</v>
      </c>
      <c r="C1286" s="383" t="s">
        <v>6290</v>
      </c>
      <c r="D1286" s="384"/>
      <c r="E1286" s="385" t="s">
        <v>6276</v>
      </c>
      <c r="F1286" s="386" t="s">
        <v>6291</v>
      </c>
      <c r="G1286" s="387" t="str">
        <f aca="false">HYPERLINK("http://www.gardenbulbs.ru/images/summer_CL/thumbnails/"&amp;C1286&amp;".jpg","фото")</f>
        <v>фото</v>
      </c>
      <c r="H1286" s="388"/>
      <c r="I1286" s="398" t="s">
        <v>6292</v>
      </c>
      <c r="J1286" s="235" t="s">
        <v>6279</v>
      </c>
      <c r="K1286" s="399" t="s">
        <v>4517</v>
      </c>
      <c r="L1286" s="390" t="n">
        <v>10</v>
      </c>
      <c r="M1286" s="370" t="n">
        <v>104.3</v>
      </c>
      <c r="N1286" s="392"/>
      <c r="O1286" s="372" t="n">
        <f aca="false">IF(ISERROR(N1286*M1286),0,N1286*M1286)</f>
        <v>0</v>
      </c>
      <c r="P1286" s="393" t="n">
        <v>4607109978610</v>
      </c>
      <c r="Q1286" s="235"/>
      <c r="R1286" s="375" t="n">
        <f aca="false">ROUND(M1286/L1286,2)</f>
        <v>10.43</v>
      </c>
      <c r="S1286" s="394" t="s">
        <v>6293</v>
      </c>
      <c r="T1286" s="395"/>
    </row>
    <row r="1287" customFormat="false" ht="15.75" hidden="false" customHeight="false" outlineLevel="0" collapsed="false">
      <c r="A1287" s="345" t="n">
        <v>1269</v>
      </c>
      <c r="B1287" s="396" t="n">
        <v>1976</v>
      </c>
      <c r="C1287" s="383" t="s">
        <v>6294</v>
      </c>
      <c r="D1287" s="384"/>
      <c r="E1287" s="385" t="s">
        <v>6295</v>
      </c>
      <c r="F1287" s="386" t="s">
        <v>6296</v>
      </c>
      <c r="G1287" s="387" t="str">
        <f aca="false">HYPERLINK("http://www.gardenbulbs.ru/images/summer_CL/thumbnails/"&amp;C1287&amp;".jpg","фото")</f>
        <v>фото</v>
      </c>
      <c r="H1287" s="388"/>
      <c r="I1287" s="398" t="s">
        <v>6297</v>
      </c>
      <c r="J1287" s="235" t="n">
        <v>15</v>
      </c>
      <c r="K1287" s="399" t="s">
        <v>4584</v>
      </c>
      <c r="L1287" s="390" t="n">
        <v>10</v>
      </c>
      <c r="M1287" s="391" t="n">
        <v>416.2</v>
      </c>
      <c r="N1287" s="392"/>
      <c r="O1287" s="372" t="n">
        <f aca="false">IF(ISERROR(N1287*M1287),0,N1287*M1287)</f>
        <v>0</v>
      </c>
      <c r="P1287" s="393" t="n">
        <v>4607109985304</v>
      </c>
      <c r="Q1287" s="235"/>
      <c r="R1287" s="375" t="n">
        <f aca="false">ROUND(M1287/L1287,2)</f>
        <v>41.62</v>
      </c>
      <c r="S1287" s="394" t="s">
        <v>6294</v>
      </c>
      <c r="T1287" s="395"/>
    </row>
    <row r="1288" customFormat="false" ht="15.75" hidden="false" customHeight="false" outlineLevel="0" collapsed="false">
      <c r="A1288" s="345" t="n">
        <v>1270</v>
      </c>
      <c r="B1288" s="396" t="n">
        <v>1973</v>
      </c>
      <c r="C1288" s="383" t="s">
        <v>6298</v>
      </c>
      <c r="D1288" s="384"/>
      <c r="E1288" s="385" t="s">
        <v>6295</v>
      </c>
      <c r="F1288" s="386" t="s">
        <v>4181</v>
      </c>
      <c r="G1288" s="387" t="str">
        <f aca="false">HYPERLINK("http://www.gardenbulbs.ru/images/summer_CL/thumbnails/"&amp;C1288&amp;".jpg","фото")</f>
        <v>фото</v>
      </c>
      <c r="H1288" s="388"/>
      <c r="I1288" s="398" t="s">
        <v>390</v>
      </c>
      <c r="J1288" s="235" t="n">
        <v>20</v>
      </c>
      <c r="K1288" s="399" t="s">
        <v>4584</v>
      </c>
      <c r="L1288" s="390" t="n">
        <v>10</v>
      </c>
      <c r="M1288" s="391" t="n">
        <v>242.9</v>
      </c>
      <c r="N1288" s="392"/>
      <c r="O1288" s="372" t="n">
        <f aca="false">IF(ISERROR(N1288*M1288),0,N1288*M1288)</f>
        <v>0</v>
      </c>
      <c r="P1288" s="393" t="n">
        <v>4607109942956</v>
      </c>
      <c r="Q1288" s="235"/>
      <c r="R1288" s="375" t="n">
        <f aca="false">ROUND(M1288/L1288,2)</f>
        <v>24.29</v>
      </c>
      <c r="S1288" s="394" t="s">
        <v>6298</v>
      </c>
      <c r="T1288" s="395"/>
    </row>
    <row r="1289" customFormat="false" ht="25.5" hidden="false" customHeight="false" outlineLevel="0" collapsed="false">
      <c r="A1289" s="345" t="n">
        <v>1271</v>
      </c>
      <c r="B1289" s="396" t="n">
        <v>11814</v>
      </c>
      <c r="C1289" s="383" t="s">
        <v>6299</v>
      </c>
      <c r="D1289" s="384" t="s">
        <v>6300</v>
      </c>
      <c r="E1289" s="418" t="s">
        <v>6295</v>
      </c>
      <c r="F1289" s="411" t="s">
        <v>6301</v>
      </c>
      <c r="G1289" s="365" t="str">
        <f aca="false">HYPERLINK("http://www.gardenbulbs.ru/images/summer_CL/thumbnails/"&amp;C1289&amp;".jpg","фото")</f>
        <v>фото</v>
      </c>
      <c r="H1289" s="365" t="str">
        <f aca="false">HYPERLINK("http://www.gardenbulbs.ru/images/summer_CL/thumbnails/"&amp;D1289&amp;".jpg","фото")</f>
        <v>фото</v>
      </c>
      <c r="I1289" s="419" t="s">
        <v>6302</v>
      </c>
      <c r="J1289" s="367" t="s">
        <v>6244</v>
      </c>
      <c r="K1289" s="513" t="s">
        <v>4525</v>
      </c>
      <c r="L1289" s="390" t="n">
        <v>10</v>
      </c>
      <c r="M1289" s="391" t="n">
        <v>202.2</v>
      </c>
      <c r="N1289" s="392"/>
      <c r="O1289" s="372" t="n">
        <f aca="false">IF(ISERROR(N1289*M1289),0,N1289*M1289)</f>
        <v>0</v>
      </c>
      <c r="P1289" s="393" t="n">
        <v>4607109922453</v>
      </c>
      <c r="Q1289" s="235" t="s">
        <v>226</v>
      </c>
      <c r="R1289" s="375" t="n">
        <f aca="false">ROUND(M1289/L1289,2)</f>
        <v>20.22</v>
      </c>
      <c r="S1289" s="394" t="s">
        <v>6299</v>
      </c>
      <c r="T1289" s="395"/>
    </row>
    <row r="1290" customFormat="false" ht="25.5" hidden="false" customHeight="false" outlineLevel="0" collapsed="false">
      <c r="A1290" s="345" t="n">
        <v>1272</v>
      </c>
      <c r="B1290" s="396" t="n">
        <v>6745</v>
      </c>
      <c r="C1290" s="383" t="s">
        <v>6303</v>
      </c>
      <c r="D1290" s="384"/>
      <c r="E1290" s="385" t="s">
        <v>6304</v>
      </c>
      <c r="F1290" s="386" t="s">
        <v>6305</v>
      </c>
      <c r="G1290" s="387" t="str">
        <f aca="false">HYPERLINK("http://www.gardenbulbs.ru/images/summer_CL/thumbnails/"&amp;C1290&amp;".jpg","фото")</f>
        <v>фото</v>
      </c>
      <c r="H1290" s="388"/>
      <c r="I1290" s="398" t="s">
        <v>6306</v>
      </c>
      <c r="J1290" s="235" t="s">
        <v>6307</v>
      </c>
      <c r="K1290" s="399" t="s">
        <v>4517</v>
      </c>
      <c r="L1290" s="390" t="n">
        <v>10</v>
      </c>
      <c r="M1290" s="391" t="n">
        <v>110.4</v>
      </c>
      <c r="N1290" s="392"/>
      <c r="O1290" s="372" t="n">
        <f aca="false">IF(ISERROR(N1290*M1290),0,N1290*M1290)</f>
        <v>0</v>
      </c>
      <c r="P1290" s="393" t="n">
        <v>4607109943892</v>
      </c>
      <c r="Q1290" s="235"/>
      <c r="R1290" s="375" t="n">
        <f aca="false">ROUND(M1290/L1290,2)</f>
        <v>11.04</v>
      </c>
      <c r="S1290" s="394" t="s">
        <v>6308</v>
      </c>
      <c r="T1290" s="395"/>
    </row>
    <row r="1291" customFormat="false" ht="38.25" hidden="false" customHeight="false" outlineLevel="0" collapsed="false">
      <c r="A1291" s="345" t="n">
        <v>1273</v>
      </c>
      <c r="B1291" s="396" t="n">
        <v>6595</v>
      </c>
      <c r="C1291" s="383" t="s">
        <v>6309</v>
      </c>
      <c r="D1291" s="384"/>
      <c r="E1291" s="385" t="s">
        <v>6310</v>
      </c>
      <c r="F1291" s="386" t="s">
        <v>6311</v>
      </c>
      <c r="G1291" s="387" t="str">
        <f aca="false">HYPERLINK("http://www.gardenbulbs.ru/images/summer_CL/thumbnails/"&amp;C1291&amp;".jpg","фото")</f>
        <v>фото</v>
      </c>
      <c r="H1291" s="388"/>
      <c r="I1291" s="398" t="s">
        <v>6312</v>
      </c>
      <c r="J1291" s="235" t="s">
        <v>2656</v>
      </c>
      <c r="K1291" s="399" t="s">
        <v>5668</v>
      </c>
      <c r="L1291" s="390" t="n">
        <v>10</v>
      </c>
      <c r="M1291" s="391" t="n">
        <v>120.6</v>
      </c>
      <c r="N1291" s="392"/>
      <c r="O1291" s="372" t="n">
        <f aca="false">IF(ISERROR(N1291*M1291),0,N1291*M1291)</f>
        <v>0</v>
      </c>
      <c r="P1291" s="393" t="n">
        <v>4607109930533</v>
      </c>
      <c r="Q1291" s="235"/>
      <c r="R1291" s="375" t="n">
        <f aca="false">ROUND(M1291/L1291,2)</f>
        <v>12.06</v>
      </c>
      <c r="S1291" s="394" t="s">
        <v>6309</v>
      </c>
      <c r="T1291" s="395"/>
    </row>
    <row r="1292" customFormat="false" ht="15.75" hidden="false" customHeight="false" outlineLevel="0" collapsed="false">
      <c r="A1292" s="345" t="n">
        <v>1274</v>
      </c>
      <c r="B1292" s="396" t="n">
        <v>42</v>
      </c>
      <c r="C1292" s="383" t="s">
        <v>6313</v>
      </c>
      <c r="D1292" s="384"/>
      <c r="E1292" s="385" t="s">
        <v>6310</v>
      </c>
      <c r="F1292" s="386" t="s">
        <v>6314</v>
      </c>
      <c r="G1292" s="387" t="str">
        <f aca="false">HYPERLINK("http://www.gardenbulbs.ru/images/summer_CL/thumbnails/"&amp;C1292&amp;".jpg","фото")</f>
        <v>фото</v>
      </c>
      <c r="H1292" s="388"/>
      <c r="I1292" s="398" t="s">
        <v>1106</v>
      </c>
      <c r="J1292" s="235" t="s">
        <v>6098</v>
      </c>
      <c r="K1292" s="399" t="s">
        <v>5668</v>
      </c>
      <c r="L1292" s="390" t="n">
        <v>10</v>
      </c>
      <c r="M1292" s="391" t="n">
        <v>120.6</v>
      </c>
      <c r="N1292" s="392"/>
      <c r="O1292" s="372" t="n">
        <f aca="false">IF(ISERROR(N1292*M1292),0,N1292*M1292)</f>
        <v>0</v>
      </c>
      <c r="P1292" s="393" t="n">
        <v>4607109978955</v>
      </c>
      <c r="Q1292" s="235"/>
      <c r="R1292" s="375" t="n">
        <f aca="false">ROUND(M1292/L1292,2)</f>
        <v>12.06</v>
      </c>
      <c r="S1292" s="394" t="s">
        <v>6313</v>
      </c>
      <c r="T1292" s="395"/>
    </row>
    <row r="1293" customFormat="false" ht="38.25" hidden="false" customHeight="false" outlineLevel="0" collapsed="false">
      <c r="A1293" s="345" t="n">
        <v>1275</v>
      </c>
      <c r="B1293" s="396" t="n">
        <v>6596</v>
      </c>
      <c r="C1293" s="383" t="s">
        <v>6315</v>
      </c>
      <c r="D1293" s="384"/>
      <c r="E1293" s="385" t="s">
        <v>6310</v>
      </c>
      <c r="F1293" s="386" t="s">
        <v>6316</v>
      </c>
      <c r="G1293" s="387" t="str">
        <f aca="false">HYPERLINK("http://www.gardenbulbs.ru/images/summer_CL/thumbnails/"&amp;C1293&amp;".jpg","фото")</f>
        <v>фото</v>
      </c>
      <c r="H1293" s="388"/>
      <c r="I1293" s="398" t="s">
        <v>6312</v>
      </c>
      <c r="J1293" s="235" t="s">
        <v>2656</v>
      </c>
      <c r="K1293" s="399" t="s">
        <v>5668</v>
      </c>
      <c r="L1293" s="390" t="n">
        <v>10</v>
      </c>
      <c r="M1293" s="391" t="n">
        <v>120.6</v>
      </c>
      <c r="N1293" s="392"/>
      <c r="O1293" s="372" t="n">
        <f aca="false">IF(ISERROR(N1293*M1293),0,N1293*M1293)</f>
        <v>0</v>
      </c>
      <c r="P1293" s="393" t="n">
        <v>4607109930526</v>
      </c>
      <c r="Q1293" s="235"/>
      <c r="R1293" s="375" t="n">
        <f aca="false">ROUND(M1293/L1293,2)</f>
        <v>12.06</v>
      </c>
      <c r="S1293" s="394" t="s">
        <v>6315</v>
      </c>
      <c r="T1293" s="395"/>
    </row>
    <row r="1294" customFormat="false" ht="15.75" hidden="false" customHeight="false" outlineLevel="0" collapsed="false">
      <c r="A1294" s="345" t="n">
        <v>1276</v>
      </c>
      <c r="B1294" s="396" t="n">
        <v>40</v>
      </c>
      <c r="C1294" s="383" t="s">
        <v>6317</v>
      </c>
      <c r="D1294" s="384"/>
      <c r="E1294" s="385" t="s">
        <v>6310</v>
      </c>
      <c r="F1294" s="386" t="s">
        <v>6181</v>
      </c>
      <c r="G1294" s="387" t="str">
        <f aca="false">HYPERLINK("http://www.gardenbulbs.ru/images/summer_CL/thumbnails/"&amp;C1294&amp;".jpg","фото")</f>
        <v>фото</v>
      </c>
      <c r="H1294" s="388"/>
      <c r="I1294" s="398" t="s">
        <v>6318</v>
      </c>
      <c r="J1294" s="235" t="s">
        <v>6098</v>
      </c>
      <c r="K1294" s="399" t="s">
        <v>5668</v>
      </c>
      <c r="L1294" s="390" t="n">
        <v>10</v>
      </c>
      <c r="M1294" s="391" t="n">
        <v>116.5</v>
      </c>
      <c r="N1294" s="392"/>
      <c r="O1294" s="372" t="n">
        <f aca="false">IF(ISERROR(N1294*M1294),0,N1294*M1294)</f>
        <v>0</v>
      </c>
      <c r="P1294" s="393" t="n">
        <v>4607109978931</v>
      </c>
      <c r="Q1294" s="235"/>
      <c r="R1294" s="375" t="n">
        <f aca="false">ROUND(M1294/L1294,2)</f>
        <v>11.65</v>
      </c>
      <c r="S1294" s="394" t="s">
        <v>6317</v>
      </c>
      <c r="T1294" s="395"/>
    </row>
    <row r="1295" customFormat="false" ht="28.5" hidden="false" customHeight="false" outlineLevel="0" collapsed="false">
      <c r="A1295" s="345" t="n">
        <v>1277</v>
      </c>
      <c r="B1295" s="396" t="n">
        <v>5892</v>
      </c>
      <c r="C1295" s="383" t="s">
        <v>6319</v>
      </c>
      <c r="D1295" s="384"/>
      <c r="E1295" s="385" t="s">
        <v>6320</v>
      </c>
      <c r="F1295" s="386" t="s">
        <v>6321</v>
      </c>
      <c r="G1295" s="387" t="str">
        <f aca="false">HYPERLINK("http://www.gardenbulbs.ru/images/summer_CL/thumbnails/"&amp;C1295&amp;".jpg","фото")</f>
        <v>фото</v>
      </c>
      <c r="H1295" s="388"/>
      <c r="I1295" s="398" t="s">
        <v>6322</v>
      </c>
      <c r="J1295" s="235" t="s">
        <v>6136</v>
      </c>
      <c r="K1295" s="399" t="s">
        <v>139</v>
      </c>
      <c r="L1295" s="390" t="n">
        <v>5</v>
      </c>
      <c r="M1295" s="370" t="n">
        <v>159.3</v>
      </c>
      <c r="N1295" s="392"/>
      <c r="O1295" s="372" t="n">
        <f aca="false">IF(ISERROR(N1295*M1295),0,N1295*M1295)</f>
        <v>0</v>
      </c>
      <c r="P1295" s="393" t="n">
        <v>4607109934562</v>
      </c>
      <c r="Q1295" s="235"/>
      <c r="R1295" s="375" t="n">
        <f aca="false">ROUND(M1295/L1295,2)</f>
        <v>31.86</v>
      </c>
      <c r="S1295" s="394" t="s">
        <v>6319</v>
      </c>
      <c r="T1295" s="395"/>
    </row>
    <row r="1296" customFormat="false" ht="15.75" hidden="false" customHeight="false" outlineLevel="0" collapsed="false">
      <c r="A1296" s="345" t="n">
        <v>1278</v>
      </c>
      <c r="B1296" s="396" t="n">
        <v>11818</v>
      </c>
      <c r="C1296" s="383" t="s">
        <v>6323</v>
      </c>
      <c r="D1296" s="384"/>
      <c r="E1296" s="418" t="s">
        <v>6324</v>
      </c>
      <c r="F1296" s="411" t="s">
        <v>6325</v>
      </c>
      <c r="G1296" s="365" t="str">
        <f aca="false">HYPERLINK("http://www.gardenbulbs.ru/images/summer_CL/thumbnails/"&amp;C1296&amp;".jpg","фото")</f>
        <v>фото</v>
      </c>
      <c r="H1296" s="412"/>
      <c r="I1296" s="419" t="s">
        <v>6326</v>
      </c>
      <c r="J1296" s="367" t="s">
        <v>6226</v>
      </c>
      <c r="K1296" s="513" t="s">
        <v>4517</v>
      </c>
      <c r="L1296" s="390" t="n">
        <v>10</v>
      </c>
      <c r="M1296" s="370" t="n">
        <v>177.7</v>
      </c>
      <c r="N1296" s="392"/>
      <c r="O1296" s="372" t="n">
        <f aca="false">IF(ISERROR(N1296*M1296),0,N1296*M1296)</f>
        <v>0</v>
      </c>
      <c r="P1296" s="393" t="n">
        <v>4607109922415</v>
      </c>
      <c r="Q1296" s="235" t="s">
        <v>226</v>
      </c>
      <c r="R1296" s="375" t="n">
        <f aca="false">ROUND(M1296/L1296,2)</f>
        <v>17.77</v>
      </c>
      <c r="S1296" s="394" t="s">
        <v>6323</v>
      </c>
      <c r="T1296" s="395"/>
    </row>
    <row r="1297" customFormat="false" ht="38.25" hidden="false" customHeight="false" outlineLevel="0" collapsed="false">
      <c r="A1297" s="345" t="n">
        <v>1279</v>
      </c>
      <c r="B1297" s="396" t="n">
        <v>6757</v>
      </c>
      <c r="C1297" s="383" t="s">
        <v>6327</v>
      </c>
      <c r="D1297" s="384"/>
      <c r="E1297" s="385" t="s">
        <v>6324</v>
      </c>
      <c r="F1297" s="386" t="s">
        <v>6328</v>
      </c>
      <c r="G1297" s="387" t="str">
        <f aca="false">HYPERLINK("http://www.gardenbulbs.ru/images/summer_CL/thumbnails/"&amp;C1297&amp;".jpg","фото")</f>
        <v>фото</v>
      </c>
      <c r="H1297" s="388"/>
      <c r="I1297" s="398" t="s">
        <v>6329</v>
      </c>
      <c r="J1297" s="235" t="s">
        <v>6330</v>
      </c>
      <c r="K1297" s="399" t="s">
        <v>5556</v>
      </c>
      <c r="L1297" s="390" t="n">
        <v>15</v>
      </c>
      <c r="M1297" s="391" t="n">
        <v>69.6</v>
      </c>
      <c r="N1297" s="392"/>
      <c r="O1297" s="372" t="n">
        <f aca="false">IF(ISERROR(N1297*M1297),0,N1297*M1297)</f>
        <v>0</v>
      </c>
      <c r="P1297" s="393" t="n">
        <v>4607109944011</v>
      </c>
      <c r="Q1297" s="235"/>
      <c r="R1297" s="375" t="n">
        <f aca="false">ROUND(M1297/L1297,2)</f>
        <v>4.64</v>
      </c>
      <c r="S1297" s="394" t="s">
        <v>6327</v>
      </c>
      <c r="T1297" s="395"/>
    </row>
    <row r="1298" customFormat="false" ht="51" hidden="false" customHeight="false" outlineLevel="0" collapsed="false">
      <c r="A1298" s="345" t="n">
        <v>1280</v>
      </c>
      <c r="B1298" s="396" t="n">
        <v>3117</v>
      </c>
      <c r="C1298" s="383" t="s">
        <v>6331</v>
      </c>
      <c r="D1298" s="384"/>
      <c r="E1298" s="418" t="s">
        <v>6324</v>
      </c>
      <c r="F1298" s="411" t="s">
        <v>6332</v>
      </c>
      <c r="G1298" s="365" t="str">
        <f aca="false">HYPERLINK("http://www.gardenbulbs.ru/images/summer_CL/thumbnails/"&amp;C1298&amp;".jpg","фото")</f>
        <v>фото</v>
      </c>
      <c r="H1298" s="412"/>
      <c r="I1298" s="419" t="s">
        <v>6333</v>
      </c>
      <c r="J1298" s="367" t="s">
        <v>6226</v>
      </c>
      <c r="K1298" s="513" t="s">
        <v>5755</v>
      </c>
      <c r="L1298" s="390" t="n">
        <v>3</v>
      </c>
      <c r="M1298" s="391" t="n">
        <v>302.1</v>
      </c>
      <c r="N1298" s="392"/>
      <c r="O1298" s="372" t="n">
        <f aca="false">IF(ISERROR(N1298*M1298),0,N1298*M1298)</f>
        <v>0</v>
      </c>
      <c r="P1298" s="393" t="n">
        <v>4607109927977</v>
      </c>
      <c r="Q1298" s="235" t="s">
        <v>226</v>
      </c>
      <c r="R1298" s="375" t="n">
        <f aca="false">ROUND(M1298/L1298,2)</f>
        <v>100.7</v>
      </c>
      <c r="S1298" s="394" t="s">
        <v>6331</v>
      </c>
      <c r="T1298" s="395"/>
    </row>
    <row r="1299" customFormat="false" ht="15.75" hidden="false" customHeight="false" outlineLevel="0" collapsed="false">
      <c r="A1299" s="345" t="n">
        <v>1281</v>
      </c>
      <c r="B1299" s="396" t="n">
        <v>38</v>
      </c>
      <c r="C1299" s="383" t="s">
        <v>6334</v>
      </c>
      <c r="D1299" s="384"/>
      <c r="E1299" s="385" t="s">
        <v>6335</v>
      </c>
      <c r="F1299" s="386" t="s">
        <v>6336</v>
      </c>
      <c r="G1299" s="387" t="str">
        <f aca="false">HYPERLINK("http://www.gardenbulbs.ru/images/summer_CL/thumbnails/"&amp;C1299&amp;".jpg","фото")</f>
        <v>фото</v>
      </c>
      <c r="H1299" s="388"/>
      <c r="I1299" s="398" t="s">
        <v>6337</v>
      </c>
      <c r="J1299" s="235" t="s">
        <v>6226</v>
      </c>
      <c r="K1299" s="399" t="s">
        <v>4517</v>
      </c>
      <c r="L1299" s="390" t="n">
        <v>10</v>
      </c>
      <c r="M1299" s="391" t="n">
        <v>79.8</v>
      </c>
      <c r="N1299" s="392"/>
      <c r="O1299" s="372" t="n">
        <f aca="false">IF(ISERROR(N1299*M1299),0,N1299*M1299)</f>
        <v>0</v>
      </c>
      <c r="P1299" s="393" t="n">
        <v>4607109978863</v>
      </c>
      <c r="Q1299" s="235"/>
      <c r="R1299" s="375" t="n">
        <f aca="false">ROUND(M1299/L1299,2)</f>
        <v>7.98</v>
      </c>
      <c r="S1299" s="394" t="s">
        <v>6334</v>
      </c>
      <c r="T1299" s="395"/>
    </row>
    <row r="1300" customFormat="false" ht="15.75" hidden="false" customHeight="false" outlineLevel="0" collapsed="false">
      <c r="A1300" s="345" t="n">
        <v>1282</v>
      </c>
      <c r="B1300" s="396" t="n">
        <v>6758</v>
      </c>
      <c r="C1300" s="383" t="s">
        <v>6338</v>
      </c>
      <c r="D1300" s="384"/>
      <c r="E1300" s="385" t="s">
        <v>6335</v>
      </c>
      <c r="F1300" s="386" t="s">
        <v>6339</v>
      </c>
      <c r="G1300" s="387" t="str">
        <f aca="false">HYPERLINK("http://www.gardenbulbs.ru/images/summer_CL/thumbnails/"&amp;C1300&amp;".jpg","фото")</f>
        <v>фото</v>
      </c>
      <c r="H1300" s="388"/>
      <c r="I1300" s="398" t="s">
        <v>390</v>
      </c>
      <c r="J1300" s="235" t="s">
        <v>6226</v>
      </c>
      <c r="K1300" s="399" t="s">
        <v>5556</v>
      </c>
      <c r="L1300" s="390" t="n">
        <v>10</v>
      </c>
      <c r="M1300" s="391" t="n">
        <v>98.2</v>
      </c>
      <c r="N1300" s="392"/>
      <c r="O1300" s="372" t="n">
        <f aca="false">IF(ISERROR(N1300*M1300),0,N1300*M1300)</f>
        <v>0</v>
      </c>
      <c r="P1300" s="393" t="n">
        <v>4607109944028</v>
      </c>
      <c r="Q1300" s="235"/>
      <c r="R1300" s="375" t="n">
        <f aca="false">ROUND(M1300/L1300,2)</f>
        <v>9.82</v>
      </c>
      <c r="S1300" s="394" t="s">
        <v>6340</v>
      </c>
      <c r="T1300" s="395"/>
    </row>
    <row r="1301" customFormat="false" ht="15.75" hidden="false" customHeight="false" outlineLevel="0" collapsed="false">
      <c r="A1301" s="345" t="n">
        <v>1283</v>
      </c>
      <c r="B1301" s="396" t="n">
        <v>308</v>
      </c>
      <c r="C1301" s="383" t="s">
        <v>6341</v>
      </c>
      <c r="D1301" s="384"/>
      <c r="E1301" s="385" t="s">
        <v>6342</v>
      </c>
      <c r="F1301" s="386" t="s">
        <v>6316</v>
      </c>
      <c r="G1301" s="387" t="str">
        <f aca="false">HYPERLINK("http://www.gardenbulbs.ru/images/summer_CL/thumbnails/"&amp;C1301&amp;".jpg","фото")</f>
        <v>фото</v>
      </c>
      <c r="H1301" s="388"/>
      <c r="I1301" s="398" t="s">
        <v>390</v>
      </c>
      <c r="J1301" s="235" t="s">
        <v>6221</v>
      </c>
      <c r="K1301" s="399" t="s">
        <v>4525</v>
      </c>
      <c r="L1301" s="390" t="n">
        <v>10</v>
      </c>
      <c r="M1301" s="391" t="n">
        <v>124.7</v>
      </c>
      <c r="N1301" s="392"/>
      <c r="O1301" s="372" t="n">
        <f aca="false">IF(ISERROR(N1301*M1301),0,N1301*M1301)</f>
        <v>0</v>
      </c>
      <c r="P1301" s="393" t="n">
        <v>4607109984727</v>
      </c>
      <c r="Q1301" s="235"/>
      <c r="R1301" s="375" t="n">
        <f aca="false">ROUND(M1301/L1301,2)</f>
        <v>12.47</v>
      </c>
      <c r="S1301" s="394" t="s">
        <v>6341</v>
      </c>
      <c r="T1301" s="395"/>
    </row>
    <row r="1302" customFormat="false" ht="15.75" hidden="false" customHeight="false" outlineLevel="0" collapsed="false">
      <c r="A1302" s="345" t="n">
        <v>1284</v>
      </c>
      <c r="B1302" s="396" t="n">
        <v>2941</v>
      </c>
      <c r="C1302" s="383" t="s">
        <v>6343</v>
      </c>
      <c r="D1302" s="384"/>
      <c r="E1302" s="385" t="s">
        <v>6342</v>
      </c>
      <c r="F1302" s="386" t="s">
        <v>6344</v>
      </c>
      <c r="G1302" s="387" t="str">
        <f aca="false">HYPERLINK("http://www.gardenbulbs.ru/images/summer_CL/thumbnails/"&amp;C1302&amp;".jpg","фото")</f>
        <v>фото</v>
      </c>
      <c r="H1302" s="388"/>
      <c r="I1302" s="398" t="s">
        <v>378</v>
      </c>
      <c r="J1302" s="235" t="s">
        <v>6221</v>
      </c>
      <c r="K1302" s="399" t="s">
        <v>4525</v>
      </c>
      <c r="L1302" s="390" t="n">
        <v>10</v>
      </c>
      <c r="M1302" s="391" t="n">
        <v>124.7</v>
      </c>
      <c r="N1302" s="392"/>
      <c r="O1302" s="372" t="n">
        <f aca="false">IF(ISERROR(N1302*M1302),0,N1302*M1302)</f>
        <v>0</v>
      </c>
      <c r="P1302" s="393" t="n">
        <v>4607109978870</v>
      </c>
      <c r="Q1302" s="235"/>
      <c r="R1302" s="375" t="n">
        <f aca="false">ROUND(M1302/L1302,2)</f>
        <v>12.47</v>
      </c>
      <c r="S1302" s="394" t="s">
        <v>6343</v>
      </c>
      <c r="T1302" s="395"/>
    </row>
    <row r="1303" customFormat="false" ht="15.75" hidden="false" customHeight="false" outlineLevel="0" collapsed="false">
      <c r="A1303" s="345" t="n">
        <v>1285</v>
      </c>
      <c r="B1303" s="396" t="n">
        <v>2942</v>
      </c>
      <c r="C1303" s="383" t="s">
        <v>6345</v>
      </c>
      <c r="D1303" s="384"/>
      <c r="E1303" s="385" t="s">
        <v>6342</v>
      </c>
      <c r="F1303" s="386" t="s">
        <v>6346</v>
      </c>
      <c r="G1303" s="387" t="str">
        <f aca="false">HYPERLINK("http://www.gardenbulbs.ru/images/summer_CL/thumbnails/"&amp;C1303&amp;".jpg","фото")</f>
        <v>фото</v>
      </c>
      <c r="H1303" s="388"/>
      <c r="I1303" s="398" t="s">
        <v>246</v>
      </c>
      <c r="J1303" s="235" t="s">
        <v>6221</v>
      </c>
      <c r="K1303" s="399" t="s">
        <v>4525</v>
      </c>
      <c r="L1303" s="390" t="n">
        <v>10</v>
      </c>
      <c r="M1303" s="391" t="n">
        <v>124.7</v>
      </c>
      <c r="N1303" s="392"/>
      <c r="O1303" s="372" t="n">
        <f aca="false">IF(ISERROR(N1303*M1303),0,N1303*M1303)</f>
        <v>0</v>
      </c>
      <c r="P1303" s="393" t="n">
        <v>4607109978887</v>
      </c>
      <c r="Q1303" s="235"/>
      <c r="R1303" s="375" t="n">
        <f aca="false">ROUND(M1303/L1303,2)</f>
        <v>12.47</v>
      </c>
      <c r="S1303" s="394" t="s">
        <v>6345</v>
      </c>
      <c r="T1303" s="395"/>
    </row>
    <row r="1304" customFormat="false" ht="15.75" hidden="false" customHeight="false" outlineLevel="0" collapsed="false">
      <c r="A1304" s="345" t="n">
        <v>1286</v>
      </c>
      <c r="B1304" s="396" t="n">
        <v>793</v>
      </c>
      <c r="C1304" s="383" t="s">
        <v>6347</v>
      </c>
      <c r="D1304" s="384"/>
      <c r="E1304" s="385" t="s">
        <v>6342</v>
      </c>
      <c r="F1304" s="386" t="s">
        <v>6348</v>
      </c>
      <c r="G1304" s="387" t="str">
        <f aca="false">HYPERLINK("http://www.gardenbulbs.ru/images/summer_CL/thumbnails/"&amp;C1304&amp;".jpg","фото")</f>
        <v>фото</v>
      </c>
      <c r="H1304" s="388"/>
      <c r="I1304" s="398" t="s">
        <v>462</v>
      </c>
      <c r="J1304" s="235" t="s">
        <v>6221</v>
      </c>
      <c r="K1304" s="399" t="s">
        <v>4525</v>
      </c>
      <c r="L1304" s="390" t="n">
        <v>10</v>
      </c>
      <c r="M1304" s="391" t="n">
        <v>124.7</v>
      </c>
      <c r="N1304" s="392"/>
      <c r="O1304" s="372" t="n">
        <f aca="false">IF(ISERROR(N1304*M1304),0,N1304*M1304)</f>
        <v>0</v>
      </c>
      <c r="P1304" s="393" t="n">
        <v>4607109984710</v>
      </c>
      <c r="Q1304" s="235"/>
      <c r="R1304" s="375" t="n">
        <f aca="false">ROUND(M1304/L1304,2)</f>
        <v>12.47</v>
      </c>
      <c r="S1304" s="394" t="s">
        <v>6347</v>
      </c>
      <c r="T1304" s="395"/>
    </row>
    <row r="1305" customFormat="false" ht="15.75" hidden="false" customHeight="false" outlineLevel="0" collapsed="false">
      <c r="A1305" s="345" t="n">
        <v>1287</v>
      </c>
      <c r="B1305" s="396" t="n">
        <v>7520</v>
      </c>
      <c r="C1305" s="383" t="s">
        <v>6349</v>
      </c>
      <c r="D1305" s="384"/>
      <c r="E1305" s="385" t="s">
        <v>6342</v>
      </c>
      <c r="F1305" s="386" t="s">
        <v>6350</v>
      </c>
      <c r="G1305" s="387" t="str">
        <f aca="false">HYPERLINK("http://www.gardenbulbs.ru/images/summer_CL/thumbnails/"&amp;C1305&amp;".jpg","фото")</f>
        <v>фото</v>
      </c>
      <c r="H1305" s="388"/>
      <c r="I1305" s="398" t="s">
        <v>6351</v>
      </c>
      <c r="J1305" s="235" t="s">
        <v>6221</v>
      </c>
      <c r="K1305" s="399" t="s">
        <v>4525</v>
      </c>
      <c r="L1305" s="390" t="n">
        <v>10</v>
      </c>
      <c r="M1305" s="391" t="n">
        <v>124.7</v>
      </c>
      <c r="N1305" s="392"/>
      <c r="O1305" s="372" t="n">
        <f aca="false">IF(ISERROR(N1305*M1305),0,N1305*M1305)</f>
        <v>0</v>
      </c>
      <c r="P1305" s="393" t="n">
        <v>4607109938430</v>
      </c>
      <c r="Q1305" s="235"/>
      <c r="R1305" s="375" t="n">
        <f aca="false">ROUND(M1305/L1305,2)</f>
        <v>12.47</v>
      </c>
      <c r="S1305" s="394" t="s">
        <v>6349</v>
      </c>
      <c r="T1305" s="395"/>
    </row>
    <row r="1306" customFormat="false" ht="15.75" hidden="false" customHeight="false" outlineLevel="0" collapsed="false">
      <c r="A1306" s="345" t="n">
        <v>1288</v>
      </c>
      <c r="B1306" s="396" t="n">
        <v>2864</v>
      </c>
      <c r="C1306" s="383" t="s">
        <v>6352</v>
      </c>
      <c r="D1306" s="384"/>
      <c r="E1306" s="385" t="s">
        <v>6342</v>
      </c>
      <c r="F1306" s="386" t="s">
        <v>6353</v>
      </c>
      <c r="G1306" s="387" t="str">
        <f aca="false">HYPERLINK("http://www.gardenbulbs.ru/images/summer_CL/thumbnails/"&amp;C1306&amp;".jpg","фото")</f>
        <v>фото</v>
      </c>
      <c r="H1306" s="388"/>
      <c r="I1306" s="398" t="s">
        <v>744</v>
      </c>
      <c r="J1306" s="235" t="s">
        <v>6221</v>
      </c>
      <c r="K1306" s="399" t="s">
        <v>4525</v>
      </c>
      <c r="L1306" s="390" t="n">
        <v>10</v>
      </c>
      <c r="M1306" s="391" t="n">
        <v>124.7</v>
      </c>
      <c r="N1306" s="392"/>
      <c r="O1306" s="372" t="n">
        <f aca="false">IF(ISERROR(N1306*M1306),0,N1306*M1306)</f>
        <v>0</v>
      </c>
      <c r="P1306" s="393" t="n">
        <v>4607109978917</v>
      </c>
      <c r="Q1306" s="235"/>
      <c r="R1306" s="375" t="n">
        <f aca="false">ROUND(M1306/L1306,2)</f>
        <v>12.47</v>
      </c>
      <c r="S1306" s="394" t="s">
        <v>6352</v>
      </c>
      <c r="T1306" s="395"/>
    </row>
    <row r="1307" customFormat="false" ht="15.75" hidden="false" customHeight="false" outlineLevel="0" collapsed="false">
      <c r="A1307" s="345" t="n">
        <v>1289</v>
      </c>
      <c r="B1307" s="396" t="n">
        <v>39</v>
      </c>
      <c r="C1307" s="383" t="s">
        <v>6354</v>
      </c>
      <c r="D1307" s="384"/>
      <c r="E1307" s="385" t="s">
        <v>6342</v>
      </c>
      <c r="F1307" s="386" t="s">
        <v>6238</v>
      </c>
      <c r="G1307" s="387" t="str">
        <f aca="false">HYPERLINK("http://www.gardenbulbs.ru/images/summer_CL/thumbnails/"&amp;C1307&amp;".jpg","фото")</f>
        <v>фото</v>
      </c>
      <c r="H1307" s="388"/>
      <c r="I1307" s="398" t="s">
        <v>6181</v>
      </c>
      <c r="J1307" s="235" t="s">
        <v>6221</v>
      </c>
      <c r="K1307" s="399" t="s">
        <v>4525</v>
      </c>
      <c r="L1307" s="390" t="n">
        <v>10</v>
      </c>
      <c r="M1307" s="391" t="n">
        <v>124.7</v>
      </c>
      <c r="N1307" s="392"/>
      <c r="O1307" s="372" t="n">
        <f aca="false">IF(ISERROR(N1307*M1307),0,N1307*M1307)</f>
        <v>0</v>
      </c>
      <c r="P1307" s="393" t="n">
        <v>4607109978924</v>
      </c>
      <c r="Q1307" s="235"/>
      <c r="R1307" s="375" t="n">
        <f aca="false">ROUND(M1307/L1307,2)</f>
        <v>12.47</v>
      </c>
      <c r="S1307" s="394" t="s">
        <v>6354</v>
      </c>
      <c r="T1307" s="395"/>
    </row>
    <row r="1308" customFormat="false" ht="28.5" hidden="false" customHeight="false" outlineLevel="0" collapsed="false">
      <c r="A1308" s="345" t="n">
        <v>1290</v>
      </c>
      <c r="B1308" s="396" t="n">
        <v>3683</v>
      </c>
      <c r="C1308" s="383" t="s">
        <v>6355</v>
      </c>
      <c r="D1308" s="384"/>
      <c r="E1308" s="385" t="s">
        <v>6342</v>
      </c>
      <c r="F1308" s="386" t="s">
        <v>6356</v>
      </c>
      <c r="G1308" s="387" t="str">
        <f aca="false">HYPERLINK("http://www.gardenbulbs.ru/images/summer_CL/thumbnails/"&amp;C1308&amp;".jpg","фото")</f>
        <v>фото</v>
      </c>
      <c r="H1308" s="388"/>
      <c r="I1308" s="398" t="s">
        <v>6357</v>
      </c>
      <c r="J1308" s="235" t="s">
        <v>5250</v>
      </c>
      <c r="K1308" s="399" t="s">
        <v>4525</v>
      </c>
      <c r="L1308" s="390" t="n">
        <v>10</v>
      </c>
      <c r="M1308" s="391" t="n">
        <v>130.8</v>
      </c>
      <c r="N1308" s="392"/>
      <c r="O1308" s="372" t="n">
        <f aca="false">IF(ISERROR(N1308*M1308),0,N1308*M1308)</f>
        <v>0</v>
      </c>
      <c r="P1308" s="393" t="n">
        <v>4607109928721</v>
      </c>
      <c r="Q1308" s="235"/>
      <c r="R1308" s="375" t="n">
        <f aca="false">ROUND(M1308/L1308,2)</f>
        <v>13.08</v>
      </c>
      <c r="S1308" s="394" t="s">
        <v>6355</v>
      </c>
      <c r="T1308" s="395"/>
    </row>
    <row r="1309" customFormat="false" ht="25.5" hidden="false" customHeight="false" outlineLevel="0" collapsed="false">
      <c r="A1309" s="345" t="n">
        <v>1291</v>
      </c>
      <c r="B1309" s="396" t="n">
        <v>9247</v>
      </c>
      <c r="C1309" s="383" t="s">
        <v>6358</v>
      </c>
      <c r="D1309" s="384"/>
      <c r="E1309" s="385" t="s">
        <v>6342</v>
      </c>
      <c r="F1309" s="386" t="s">
        <v>6359</v>
      </c>
      <c r="G1309" s="387" t="str">
        <f aca="false">HYPERLINK("http://www.gardenbulbs.ru/images/summer_CL/thumbnails/"&amp;C1309&amp;".jpg","фото")</f>
        <v>фото</v>
      </c>
      <c r="H1309" s="388"/>
      <c r="I1309" s="398" t="s">
        <v>6360</v>
      </c>
      <c r="J1309" s="235" t="s">
        <v>5250</v>
      </c>
      <c r="K1309" s="399" t="s">
        <v>4525</v>
      </c>
      <c r="L1309" s="390" t="n">
        <v>10</v>
      </c>
      <c r="M1309" s="391" t="n">
        <v>130.8</v>
      </c>
      <c r="N1309" s="392"/>
      <c r="O1309" s="372" t="n">
        <f aca="false">IF(ISERROR(N1309*M1309),0,N1309*M1309)</f>
        <v>0</v>
      </c>
      <c r="P1309" s="393" t="n">
        <v>4607109928714</v>
      </c>
      <c r="Q1309" s="235"/>
      <c r="R1309" s="375" t="n">
        <f aca="false">ROUND(M1309/L1309,2)</f>
        <v>13.08</v>
      </c>
      <c r="S1309" s="394" t="s">
        <v>6358</v>
      </c>
      <c r="T1309" s="395"/>
    </row>
    <row r="1310" customFormat="false" ht="15.75" hidden="false" customHeight="false" outlineLevel="0" collapsed="false">
      <c r="A1310" s="345" t="n">
        <v>1292</v>
      </c>
      <c r="B1310" s="396" t="n">
        <v>2861</v>
      </c>
      <c r="C1310" s="383" t="s">
        <v>6361</v>
      </c>
      <c r="D1310" s="384"/>
      <c r="E1310" s="385" t="s">
        <v>6342</v>
      </c>
      <c r="F1310" s="386" t="s">
        <v>6362</v>
      </c>
      <c r="G1310" s="387" t="str">
        <f aca="false">HYPERLINK("http://www.gardenbulbs.ru/images/summer_CL/thumbnails/"&amp;C1310&amp;".jpg","фото")</f>
        <v>фото</v>
      </c>
      <c r="H1310" s="388"/>
      <c r="I1310" s="398" t="s">
        <v>6363</v>
      </c>
      <c r="J1310" s="235" t="s">
        <v>5250</v>
      </c>
      <c r="K1310" s="399" t="s">
        <v>4525</v>
      </c>
      <c r="L1310" s="390" t="n">
        <v>10</v>
      </c>
      <c r="M1310" s="391" t="n">
        <v>130.8</v>
      </c>
      <c r="N1310" s="392"/>
      <c r="O1310" s="372" t="n">
        <f aca="false">IF(ISERROR(N1310*M1310),0,N1310*M1310)</f>
        <v>0</v>
      </c>
      <c r="P1310" s="393" t="n">
        <v>4607109978900</v>
      </c>
      <c r="Q1310" s="235"/>
      <c r="R1310" s="375" t="n">
        <f aca="false">ROUND(M1310/L1310,2)</f>
        <v>13.08</v>
      </c>
      <c r="S1310" s="394" t="s">
        <v>6361</v>
      </c>
      <c r="T1310" s="395"/>
    </row>
    <row r="1311" customFormat="false" ht="15.75" hidden="false" customHeight="false" outlineLevel="0" collapsed="false">
      <c r="A1311" s="345" t="n">
        <v>1293</v>
      </c>
      <c r="B1311" s="396" t="n">
        <v>1435</v>
      </c>
      <c r="C1311" s="383" t="s">
        <v>6364</v>
      </c>
      <c r="D1311" s="384"/>
      <c r="E1311" s="385" t="s">
        <v>6342</v>
      </c>
      <c r="F1311" s="386" t="s">
        <v>6365</v>
      </c>
      <c r="G1311" s="387" t="str">
        <f aca="false">HYPERLINK("http://www.gardenbulbs.ru/images/summer_CL/thumbnails/"&amp;C1311&amp;".jpg","фото")</f>
        <v>фото</v>
      </c>
      <c r="H1311" s="388"/>
      <c r="I1311" s="398" t="s">
        <v>6366</v>
      </c>
      <c r="J1311" s="235" t="s">
        <v>5250</v>
      </c>
      <c r="K1311" s="399" t="s">
        <v>4525</v>
      </c>
      <c r="L1311" s="390" t="n">
        <v>9</v>
      </c>
      <c r="M1311" s="391" t="n">
        <v>118.6</v>
      </c>
      <c r="N1311" s="392"/>
      <c r="O1311" s="372" t="n">
        <f aca="false">IF(ISERROR(N1311*M1311),0,N1311*M1311)</f>
        <v>0</v>
      </c>
      <c r="P1311" s="393" t="n">
        <v>4607109928707</v>
      </c>
      <c r="Q1311" s="235"/>
      <c r="R1311" s="375" t="n">
        <f aca="false">ROUND(M1311/L1311,2)</f>
        <v>13.18</v>
      </c>
      <c r="S1311" s="394" t="s">
        <v>6364</v>
      </c>
      <c r="T1311" s="395"/>
    </row>
    <row r="1312" customFormat="false" ht="15.75" hidden="false" customHeight="false" outlineLevel="0" collapsed="false">
      <c r="A1312" s="345" t="n">
        <v>1294</v>
      </c>
      <c r="B1312" s="396" t="n">
        <v>7521</v>
      </c>
      <c r="C1312" s="383" t="s">
        <v>6367</v>
      </c>
      <c r="D1312" s="384"/>
      <c r="E1312" s="385" t="s">
        <v>6368</v>
      </c>
      <c r="F1312" s="386" t="s">
        <v>6369</v>
      </c>
      <c r="G1312" s="387" t="str">
        <f aca="false">HYPERLINK("http://www.gardenbulbs.ru/images/summer_CL/thumbnails/"&amp;C1312&amp;".jpg","фото")</f>
        <v>фото</v>
      </c>
      <c r="H1312" s="388"/>
      <c r="I1312" s="398" t="s">
        <v>6370</v>
      </c>
      <c r="J1312" s="235" t="s">
        <v>6098</v>
      </c>
      <c r="K1312" s="399" t="s">
        <v>5556</v>
      </c>
      <c r="L1312" s="390" t="n">
        <v>10</v>
      </c>
      <c r="M1312" s="391" t="n">
        <v>130.8</v>
      </c>
      <c r="N1312" s="392"/>
      <c r="O1312" s="372" t="n">
        <f aca="false">IF(ISERROR(N1312*M1312),0,N1312*M1312)</f>
        <v>0</v>
      </c>
      <c r="P1312" s="393" t="n">
        <v>4607109938423</v>
      </c>
      <c r="Q1312" s="235"/>
      <c r="R1312" s="375" t="n">
        <f aca="false">ROUND(M1312/L1312,2)</f>
        <v>13.08</v>
      </c>
      <c r="S1312" s="394" t="s">
        <v>6371</v>
      </c>
      <c r="T1312" s="395"/>
    </row>
    <row r="1313" customFormat="false" ht="15.75" hidden="false" customHeight="false" outlineLevel="0" collapsed="false">
      <c r="A1313" s="345" t="n">
        <v>1295</v>
      </c>
      <c r="B1313" s="396" t="n">
        <v>2837</v>
      </c>
      <c r="C1313" s="383" t="s">
        <v>6372</v>
      </c>
      <c r="D1313" s="384"/>
      <c r="E1313" s="385" t="s">
        <v>6368</v>
      </c>
      <c r="F1313" s="386" t="s">
        <v>6373</v>
      </c>
      <c r="G1313" s="387" t="str">
        <f aca="false">HYPERLINK("http://www.gardenbulbs.ru/images/summer_CL/thumbnails/"&amp;C1313&amp;".jpg","фото")</f>
        <v>фото</v>
      </c>
      <c r="H1313" s="388"/>
      <c r="I1313" s="398" t="s">
        <v>6374</v>
      </c>
      <c r="J1313" s="235" t="s">
        <v>6221</v>
      </c>
      <c r="K1313" s="399" t="s">
        <v>4517</v>
      </c>
      <c r="L1313" s="390" t="n">
        <v>10</v>
      </c>
      <c r="M1313" s="391" t="n">
        <v>134.9</v>
      </c>
      <c r="N1313" s="392"/>
      <c r="O1313" s="372" t="n">
        <f aca="false">IF(ISERROR(N1313*M1313),0,N1313*M1313)</f>
        <v>0</v>
      </c>
      <c r="P1313" s="393" t="n">
        <v>4607109985328</v>
      </c>
      <c r="Q1313" s="235"/>
      <c r="R1313" s="375" t="n">
        <f aca="false">ROUND(M1313/L1313,2)</f>
        <v>13.49</v>
      </c>
      <c r="S1313" s="394" t="s">
        <v>6375</v>
      </c>
      <c r="T1313" s="395"/>
    </row>
    <row r="1314" customFormat="false" ht="15.75" hidden="false" customHeight="false" outlineLevel="0" collapsed="false">
      <c r="A1314" s="345" t="n">
        <v>1296</v>
      </c>
      <c r="B1314" s="396" t="n">
        <v>41</v>
      </c>
      <c r="C1314" s="383" t="s">
        <v>6376</v>
      </c>
      <c r="D1314" s="384"/>
      <c r="E1314" s="385" t="s">
        <v>6368</v>
      </c>
      <c r="F1314" s="386" t="s">
        <v>6377</v>
      </c>
      <c r="G1314" s="387" t="str">
        <f aca="false">HYPERLINK("http://www.gardenbulbs.ru/images/summer_CL/thumbnails/"&amp;C1314&amp;".jpg","фото")</f>
        <v>фото</v>
      </c>
      <c r="H1314" s="388"/>
      <c r="I1314" s="398" t="s">
        <v>390</v>
      </c>
      <c r="J1314" s="235" t="s">
        <v>6098</v>
      </c>
      <c r="K1314" s="399" t="s">
        <v>5668</v>
      </c>
      <c r="L1314" s="390" t="n">
        <v>10</v>
      </c>
      <c r="M1314" s="391" t="n">
        <v>192</v>
      </c>
      <c r="N1314" s="392"/>
      <c r="O1314" s="372" t="n">
        <f aca="false">IF(ISERROR(N1314*M1314),0,N1314*M1314)</f>
        <v>0</v>
      </c>
      <c r="P1314" s="393" t="n">
        <v>4607109978948</v>
      </c>
      <c r="Q1314" s="235"/>
      <c r="R1314" s="375" t="n">
        <f aca="false">ROUND(M1314/L1314,2)</f>
        <v>19.2</v>
      </c>
      <c r="S1314" s="394" t="s">
        <v>6378</v>
      </c>
      <c r="T1314" s="395"/>
    </row>
    <row r="1315" customFormat="false" ht="15.75" hidden="false" customHeight="false" outlineLevel="0" collapsed="false">
      <c r="A1315" s="345" t="n">
        <v>1297</v>
      </c>
      <c r="B1315" s="396" t="n">
        <v>2577</v>
      </c>
      <c r="C1315" s="383" t="s">
        <v>6379</v>
      </c>
      <c r="D1315" s="384"/>
      <c r="E1315" s="385" t="s">
        <v>6368</v>
      </c>
      <c r="F1315" s="386" t="s">
        <v>6380</v>
      </c>
      <c r="G1315" s="387" t="str">
        <f aca="false">HYPERLINK("http://www.gardenbulbs.ru/images/summer_CL/thumbnails/"&amp;C1315&amp;".jpg","фото")</f>
        <v>фото</v>
      </c>
      <c r="H1315" s="388"/>
      <c r="I1315" s="398" t="s">
        <v>6381</v>
      </c>
      <c r="J1315" s="235" t="n">
        <v>20</v>
      </c>
      <c r="K1315" s="399" t="s">
        <v>5668</v>
      </c>
      <c r="L1315" s="390" t="n">
        <v>10</v>
      </c>
      <c r="M1315" s="391" t="n">
        <v>106.3</v>
      </c>
      <c r="N1315" s="392"/>
      <c r="O1315" s="372" t="n">
        <f aca="false">IF(ISERROR(N1315*M1315),0,N1315*M1315)</f>
        <v>0</v>
      </c>
      <c r="P1315" s="393" t="n">
        <v>4607109970324</v>
      </c>
      <c r="Q1315" s="235"/>
      <c r="R1315" s="375" t="n">
        <f aca="false">ROUND(M1315/L1315,2)</f>
        <v>10.63</v>
      </c>
      <c r="S1315" s="394" t="s">
        <v>6379</v>
      </c>
      <c r="T1315" s="395"/>
    </row>
    <row r="1316" customFormat="false" ht="15.75" hidden="false" customHeight="false" outlineLevel="0" collapsed="false">
      <c r="A1316" s="345" t="n">
        <v>1298</v>
      </c>
      <c r="B1316" s="396" t="n">
        <v>2866</v>
      </c>
      <c r="C1316" s="383" t="s">
        <v>6382</v>
      </c>
      <c r="D1316" s="384"/>
      <c r="E1316" s="385" t="s">
        <v>6368</v>
      </c>
      <c r="F1316" s="386" t="s">
        <v>6383</v>
      </c>
      <c r="G1316" s="387" t="str">
        <f aca="false">HYPERLINK("http://www.gardenbulbs.ru/images/summer_CL/thumbnails/"&amp;C1316&amp;".jpg","фото")</f>
        <v>фото</v>
      </c>
      <c r="H1316" s="388"/>
      <c r="I1316" s="398" t="s">
        <v>6384</v>
      </c>
      <c r="J1316" s="235" t="s">
        <v>6098</v>
      </c>
      <c r="K1316" s="399" t="s">
        <v>5668</v>
      </c>
      <c r="L1316" s="390" t="n">
        <v>10</v>
      </c>
      <c r="M1316" s="391" t="n">
        <v>90</v>
      </c>
      <c r="N1316" s="392"/>
      <c r="O1316" s="372" t="n">
        <f aca="false">IF(ISERROR(N1316*M1316),0,N1316*M1316)</f>
        <v>0</v>
      </c>
      <c r="P1316" s="393" t="n">
        <v>4607109978962</v>
      </c>
      <c r="Q1316" s="235"/>
      <c r="R1316" s="375" t="n">
        <f aca="false">ROUND(M1316/L1316,2)</f>
        <v>9</v>
      </c>
      <c r="S1316" s="394" t="s">
        <v>6382</v>
      </c>
      <c r="T1316" s="395"/>
    </row>
    <row r="1317" customFormat="false" ht="15.75" hidden="false" customHeight="false" outlineLevel="0" collapsed="false">
      <c r="A1317" s="345" t="n">
        <v>1299</v>
      </c>
      <c r="B1317" s="396" t="n">
        <v>2906</v>
      </c>
      <c r="C1317" s="383" t="s">
        <v>6385</v>
      </c>
      <c r="D1317" s="384"/>
      <c r="E1317" s="385" t="s">
        <v>6386</v>
      </c>
      <c r="F1317" s="386" t="s">
        <v>6387</v>
      </c>
      <c r="G1317" s="387" t="str">
        <f aca="false">HYPERLINK("http://www.gardenbulbs.ru/images/summer_CL/thumbnails/"&amp;C1317&amp;".jpg","фото")</f>
        <v>фото</v>
      </c>
      <c r="H1317" s="388"/>
      <c r="I1317" s="398" t="s">
        <v>6181</v>
      </c>
      <c r="J1317" s="235" t="s">
        <v>6221</v>
      </c>
      <c r="K1317" s="399" t="s">
        <v>5556</v>
      </c>
      <c r="L1317" s="390" t="n">
        <v>15</v>
      </c>
      <c r="M1317" s="391" t="n">
        <v>84.9</v>
      </c>
      <c r="N1317" s="392"/>
      <c r="O1317" s="372" t="n">
        <f aca="false">IF(ISERROR(N1317*M1317),0,N1317*M1317)</f>
        <v>0</v>
      </c>
      <c r="P1317" s="393" t="n">
        <v>4607109985311</v>
      </c>
      <c r="Q1317" s="235"/>
      <c r="R1317" s="375" t="n">
        <f aca="false">ROUND(M1317/L1317,2)</f>
        <v>5.66</v>
      </c>
      <c r="S1317" s="394" t="s">
        <v>6388</v>
      </c>
      <c r="T1317" s="395"/>
    </row>
    <row r="1318" customFormat="false" ht="25.5" hidden="false" customHeight="false" outlineLevel="0" collapsed="false">
      <c r="A1318" s="345" t="n">
        <v>1300</v>
      </c>
      <c r="B1318" s="396" t="n">
        <v>6760</v>
      </c>
      <c r="C1318" s="383" t="s">
        <v>6389</v>
      </c>
      <c r="D1318" s="384"/>
      <c r="E1318" s="385" t="s">
        <v>6390</v>
      </c>
      <c r="F1318" s="386" t="s">
        <v>6391</v>
      </c>
      <c r="G1318" s="387" t="str">
        <f aca="false">HYPERLINK("http://www.gardenbulbs.ru/images/summer_CL/thumbnails/"&amp;C1318&amp;".jpg","фото")</f>
        <v>фото</v>
      </c>
      <c r="H1318" s="388"/>
      <c r="I1318" s="398" t="s">
        <v>6392</v>
      </c>
      <c r="J1318" s="235" t="n">
        <v>70</v>
      </c>
      <c r="K1318" s="399" t="s">
        <v>5556</v>
      </c>
      <c r="L1318" s="390" t="n">
        <v>10</v>
      </c>
      <c r="M1318" s="391" t="n">
        <v>169.5</v>
      </c>
      <c r="N1318" s="392"/>
      <c r="O1318" s="372" t="n">
        <f aca="false">IF(ISERROR(N1318*M1318),0,N1318*M1318)</f>
        <v>0</v>
      </c>
      <c r="P1318" s="393" t="n">
        <v>4607109944042</v>
      </c>
      <c r="Q1318" s="235"/>
      <c r="R1318" s="375" t="n">
        <f aca="false">ROUND(M1318/L1318,2)</f>
        <v>16.95</v>
      </c>
      <c r="S1318" s="394" t="s">
        <v>6389</v>
      </c>
      <c r="T1318" s="395"/>
    </row>
    <row r="1319" customFormat="false" ht="25.5" hidden="false" customHeight="false" outlineLevel="0" collapsed="false">
      <c r="A1319" s="345" t="n">
        <v>1301</v>
      </c>
      <c r="B1319" s="396" t="n">
        <v>6761</v>
      </c>
      <c r="C1319" s="383" t="s">
        <v>6393</v>
      </c>
      <c r="D1319" s="384"/>
      <c r="E1319" s="385" t="s">
        <v>6390</v>
      </c>
      <c r="F1319" s="386" t="s">
        <v>6394</v>
      </c>
      <c r="G1319" s="387" t="str">
        <f aca="false">HYPERLINK("http://www.gardenbulbs.ru/images/summer_CL/thumbnails/"&amp;C1319&amp;".jpg","фото")</f>
        <v>фото</v>
      </c>
      <c r="H1319" s="388"/>
      <c r="I1319" s="398" t="s">
        <v>6395</v>
      </c>
      <c r="J1319" s="235" t="s">
        <v>6221</v>
      </c>
      <c r="K1319" s="399" t="s">
        <v>5556</v>
      </c>
      <c r="L1319" s="390" t="n">
        <v>10</v>
      </c>
      <c r="M1319" s="391" t="n">
        <v>210.3</v>
      </c>
      <c r="N1319" s="392"/>
      <c r="O1319" s="372" t="n">
        <f aca="false">IF(ISERROR(N1319*M1319),0,N1319*M1319)</f>
        <v>0</v>
      </c>
      <c r="P1319" s="393" t="n">
        <v>4607109944059</v>
      </c>
      <c r="Q1319" s="235"/>
      <c r="R1319" s="375" t="n">
        <f aca="false">ROUND(M1319/L1319,2)</f>
        <v>21.03</v>
      </c>
      <c r="S1319" s="394" t="s">
        <v>6393</v>
      </c>
      <c r="T1319" s="395"/>
    </row>
    <row r="1320" customFormat="false" ht="25.5" hidden="false" customHeight="false" outlineLevel="0" collapsed="false">
      <c r="A1320" s="345" t="n">
        <v>1302</v>
      </c>
      <c r="B1320" s="396" t="n">
        <v>6759</v>
      </c>
      <c r="C1320" s="383" t="s">
        <v>6396</v>
      </c>
      <c r="D1320" s="384"/>
      <c r="E1320" s="385" t="s">
        <v>6390</v>
      </c>
      <c r="F1320" s="386" t="s">
        <v>6397</v>
      </c>
      <c r="G1320" s="387" t="str">
        <f aca="false">HYPERLINK("http://www.gardenbulbs.ru/images/summer_CL/thumbnails/"&amp;C1320&amp;".jpg","фото")</f>
        <v>фото</v>
      </c>
      <c r="H1320" s="388"/>
      <c r="I1320" s="398" t="s">
        <v>6398</v>
      </c>
      <c r="J1320" s="235" t="s">
        <v>5250</v>
      </c>
      <c r="K1320" s="399" t="s">
        <v>5556</v>
      </c>
      <c r="L1320" s="390" t="n">
        <v>10</v>
      </c>
      <c r="M1320" s="391" t="n">
        <v>279.6</v>
      </c>
      <c r="N1320" s="392"/>
      <c r="O1320" s="372" t="n">
        <f aca="false">IF(ISERROR(N1320*M1320),0,N1320*M1320)</f>
        <v>0</v>
      </c>
      <c r="P1320" s="393" t="n">
        <v>4607109944035</v>
      </c>
      <c r="Q1320" s="235"/>
      <c r="R1320" s="375" t="n">
        <f aca="false">ROUND(M1320/L1320,2)</f>
        <v>27.96</v>
      </c>
      <c r="S1320" s="394" t="s">
        <v>6396</v>
      </c>
      <c r="T1320" s="395"/>
    </row>
    <row r="1322" customFormat="false" ht="15" hidden="false" customHeight="false" outlineLevel="0" collapsed="false">
      <c r="E1322" s="535" t="s">
        <v>6399</v>
      </c>
    </row>
    <row r="1323" customFormat="false" ht="15" hidden="false" customHeight="false" outlineLevel="0" collapsed="false">
      <c r="E1323" s="536" t="s">
        <v>6400</v>
      </c>
    </row>
  </sheetData>
  <autoFilter ref="A17:S1320"/>
  <mergeCells count="18">
    <mergeCell ref="E1:I6"/>
    <mergeCell ref="L1:N1"/>
    <mergeCell ref="L2:N4"/>
    <mergeCell ref="M5:N5"/>
    <mergeCell ref="L6:N7"/>
    <mergeCell ref="E7:I7"/>
    <mergeCell ref="M9:N10"/>
    <mergeCell ref="O9:R13"/>
    <mergeCell ref="M12:N12"/>
    <mergeCell ref="A14:A16"/>
    <mergeCell ref="B14:B16"/>
    <mergeCell ref="E14:F16"/>
    <mergeCell ref="G14:H16"/>
    <mergeCell ref="I14:I16"/>
    <mergeCell ref="J14:J16"/>
    <mergeCell ref="K14:K16"/>
    <mergeCell ref="L14:N14"/>
    <mergeCell ref="L15:N15"/>
  </mergeCells>
  <conditionalFormatting sqref="Q18:S18">
    <cfRule type="cellIs" priority="2" operator="equal" aboveAverage="0" equalAverage="0" bottom="0" percent="0" rank="0" text="" dxfId="8">
      <formula>"нов18"</formula>
    </cfRule>
    <cfRule type="expression" priority="3" aboveAverage="0" equalAverage="0" bottom="0" percent="0" rank="0" text="" dxfId="9">
      <formula>нов18</formula>
    </cfRule>
  </conditionalFormatting>
  <conditionalFormatting sqref="P18">
    <cfRule type="duplicateValues" priority="4" aboveAverage="0" equalAverage="0" bottom="0" percent="0" rank="0" text="" dxfId="10"/>
    <cfRule type="duplicateValues" priority="5" aboveAverage="0" equalAverage="0" bottom="0" percent="0" rank="0" text="" dxfId="11"/>
  </conditionalFormatting>
  <conditionalFormatting sqref="B18:E18">
    <cfRule type="duplicateValues" priority="6" aboveAverage="0" equalAverage="0" bottom="0" percent="0" rank="0" text="" dxfId="12"/>
  </conditionalFormatting>
  <conditionalFormatting sqref="B361">
    <cfRule type="duplicateValues" priority="7" aboveAverage="0" equalAverage="0" bottom="0" percent="0" rank="0" text="" dxfId="13"/>
  </conditionalFormatting>
  <conditionalFormatting sqref="B92">
    <cfRule type="duplicateValues" priority="8" aboveAverage="0" equalAverage="0" bottom="0" percent="0" rank="0" text="" dxfId="14"/>
  </conditionalFormatting>
  <conditionalFormatting sqref="B476">
    <cfRule type="duplicateValues" priority="9" aboveAverage="0" equalAverage="0" bottom="0" percent="0" rank="0" text="" dxfId="15"/>
  </conditionalFormatting>
  <conditionalFormatting sqref="B493">
    <cfRule type="duplicateValues" priority="10" aboveAverage="0" equalAverage="0" bottom="0" percent="0" rank="0" text="" dxfId="16"/>
  </conditionalFormatting>
  <conditionalFormatting sqref="B495 B497">
    <cfRule type="duplicateValues" priority="11" aboveAverage="0" equalAverage="0" bottom="0" percent="0" rank="0" text="" dxfId="17"/>
  </conditionalFormatting>
  <conditionalFormatting sqref="B496">
    <cfRule type="duplicateValues" priority="12" aboveAverage="0" equalAverage="0" bottom="0" percent="0" rank="0" text="" dxfId="18"/>
  </conditionalFormatting>
  <conditionalFormatting sqref="B463">
    <cfRule type="duplicateValues" priority="13" aboveAverage="0" equalAverage="0" bottom="0" percent="0" rank="0" text="" dxfId="19"/>
  </conditionalFormatting>
  <conditionalFormatting sqref="B526:B527">
    <cfRule type="duplicateValues" priority="14" aboveAverage="0" equalAverage="0" bottom="0" percent="0" rank="0" text="" dxfId="20"/>
  </conditionalFormatting>
  <conditionalFormatting sqref="B528">
    <cfRule type="duplicateValues" priority="15" aboveAverage="0" equalAverage="0" bottom="0" percent="0" rank="0" text="" dxfId="21"/>
  </conditionalFormatting>
  <conditionalFormatting sqref="B265:B266">
    <cfRule type="duplicateValues" priority="16" aboveAverage="0" equalAverage="0" bottom="0" percent="0" rank="0" text="" dxfId="22"/>
  </conditionalFormatting>
  <conditionalFormatting sqref="B427:B428">
    <cfRule type="duplicateValues" priority="17" aboveAverage="0" equalAverage="0" bottom="0" percent="0" rank="0" text="" dxfId="23"/>
  </conditionalFormatting>
  <conditionalFormatting sqref="B416">
    <cfRule type="duplicateValues" priority="18" aboveAverage="0" equalAverage="0" bottom="0" percent="0" rank="0" text="" dxfId="24"/>
  </conditionalFormatting>
  <conditionalFormatting sqref="B436">
    <cfRule type="duplicateValues" priority="19" aboveAverage="0" equalAverage="0" bottom="0" percent="0" rank="0" text="" dxfId="25"/>
  </conditionalFormatting>
  <conditionalFormatting sqref="B222">
    <cfRule type="duplicateValues" priority="20" aboveAverage="0" equalAverage="0" bottom="0" percent="0" rank="0" text="" dxfId="26"/>
  </conditionalFormatting>
  <conditionalFormatting sqref="B136">
    <cfRule type="duplicateValues" priority="21" aboveAverage="0" equalAverage="0" bottom="0" percent="0" rank="0" text="" dxfId="27"/>
  </conditionalFormatting>
  <conditionalFormatting sqref="B452:D452">
    <cfRule type="duplicateValues" priority="22" aboveAverage="0" equalAverage="0" bottom="0" percent="0" rank="0" text="" dxfId="28"/>
  </conditionalFormatting>
  <conditionalFormatting sqref="B453:B458 B460:B462">
    <cfRule type="duplicateValues" priority="23" aboveAverage="0" equalAverage="0" bottom="0" percent="0" rank="0" text="" dxfId="29"/>
  </conditionalFormatting>
  <conditionalFormatting sqref="B588">
    <cfRule type="duplicateValues" priority="24" aboveAverage="0" equalAverage="0" bottom="0" percent="0" rank="0" text="" dxfId="30"/>
  </conditionalFormatting>
  <conditionalFormatting sqref="B644">
    <cfRule type="duplicateValues" priority="25" aboveAverage="0" equalAverage="0" bottom="0" percent="0" rank="0" text="" dxfId="31"/>
  </conditionalFormatting>
  <conditionalFormatting sqref="B590">
    <cfRule type="duplicateValues" priority="26" aboveAverage="0" equalAverage="0" bottom="0" percent="0" rank="0" text="" dxfId="32"/>
  </conditionalFormatting>
  <conditionalFormatting sqref="B474">
    <cfRule type="duplicateValues" priority="27" aboveAverage="0" equalAverage="0" bottom="0" percent="0" rank="0" text="" dxfId="33"/>
  </conditionalFormatting>
  <conditionalFormatting sqref="B200">
    <cfRule type="duplicateValues" priority="28" aboveAverage="0" equalAverage="0" bottom="0" percent="0" rank="0" text="" dxfId="34"/>
  </conditionalFormatting>
  <conditionalFormatting sqref="B159">
    <cfRule type="duplicateValues" priority="29" aboveAverage="0" equalAverage="0" bottom="0" percent="0" rank="0" text="" dxfId="35"/>
  </conditionalFormatting>
  <conditionalFormatting sqref="B1108">
    <cfRule type="duplicateValues" priority="30" aboveAverage="0" equalAverage="0" bottom="0" percent="0" rank="0" text="" dxfId="36"/>
  </conditionalFormatting>
  <conditionalFormatting sqref="B43">
    <cfRule type="duplicateValues" priority="31" aboveAverage="0" equalAverage="0" bottom="0" percent="0" rank="0" text="" dxfId="37"/>
  </conditionalFormatting>
  <conditionalFormatting sqref="B44">
    <cfRule type="duplicateValues" priority="32" aboveAverage="0" equalAverage="0" bottom="0" percent="0" rank="0" text="" dxfId="38"/>
  </conditionalFormatting>
  <conditionalFormatting sqref="B932">
    <cfRule type="duplicateValues" priority="33" aboveAverage="0" equalAverage="0" bottom="0" percent="0" rank="0" text="" dxfId="39"/>
  </conditionalFormatting>
  <conditionalFormatting sqref="B929">
    <cfRule type="duplicateValues" priority="34" aboveAverage="0" equalAverage="0" bottom="0" percent="0" rank="0" text="" dxfId="40"/>
  </conditionalFormatting>
  <conditionalFormatting sqref="B931">
    <cfRule type="duplicateValues" priority="35" aboveAverage="0" equalAverage="0" bottom="0" percent="0" rank="0" text="" dxfId="41"/>
  </conditionalFormatting>
  <conditionalFormatting sqref="B922">
    <cfRule type="duplicateValues" priority="36" aboveAverage="0" equalAverage="0" bottom="0" percent="0" rank="0" text="" dxfId="42"/>
  </conditionalFormatting>
  <conditionalFormatting sqref="B933">
    <cfRule type="duplicateValues" priority="37" aboveAverage="0" equalAverage="0" bottom="0" percent="0" rank="0" text="" dxfId="43"/>
  </conditionalFormatting>
  <conditionalFormatting sqref="B505 B508">
    <cfRule type="duplicateValues" priority="38" aboveAverage="0" equalAverage="0" bottom="0" percent="0" rank="0" text="" dxfId="44"/>
  </conditionalFormatting>
  <conditionalFormatting sqref="B506:B507">
    <cfRule type="duplicateValues" priority="39" aboveAverage="0" equalAverage="0" bottom="0" percent="0" rank="0" text="" dxfId="45"/>
  </conditionalFormatting>
  <conditionalFormatting sqref="B511">
    <cfRule type="duplicateValues" priority="40" aboveAverage="0" equalAverage="0" bottom="0" percent="0" rank="0" text="" dxfId="46"/>
  </conditionalFormatting>
  <conditionalFormatting sqref="B510">
    <cfRule type="duplicateValues" priority="41" aboveAverage="0" equalAverage="0" bottom="0" percent="0" rank="0" text="" dxfId="47"/>
  </conditionalFormatting>
  <conditionalFormatting sqref="B509">
    <cfRule type="duplicateValues" priority="42" aboveAverage="0" equalAverage="0" bottom="0" percent="0" rank="0" text="" dxfId="48"/>
  </conditionalFormatting>
  <conditionalFormatting sqref="B472">
    <cfRule type="duplicateValues" priority="43" aboveAverage="0" equalAverage="0" bottom="0" percent="0" rank="0" text="" dxfId="49"/>
  </conditionalFormatting>
  <conditionalFormatting sqref="B529">
    <cfRule type="duplicateValues" priority="44" aboveAverage="0" equalAverage="0" bottom="0" percent="0" rank="0" text="" dxfId="50"/>
  </conditionalFormatting>
  <conditionalFormatting sqref="B530">
    <cfRule type="duplicateValues" priority="45" aboveAverage="0" equalAverage="0" bottom="0" percent="0" rank="0" text="" dxfId="51"/>
  </conditionalFormatting>
  <conditionalFormatting sqref="B473">
    <cfRule type="duplicateValues" priority="46" aboveAverage="0" equalAverage="0" bottom="0" percent="0" rank="0" text="" dxfId="52"/>
  </conditionalFormatting>
  <conditionalFormatting sqref="B471">
    <cfRule type="duplicateValues" priority="47" aboveAverage="0" equalAverage="0" bottom="0" percent="0" rank="0" text="" dxfId="53"/>
  </conditionalFormatting>
  <conditionalFormatting sqref="B475">
    <cfRule type="duplicateValues" priority="48" aboveAverage="0" equalAverage="0" bottom="0" percent="0" rank="0" text="" dxfId="54"/>
  </conditionalFormatting>
  <conditionalFormatting sqref="B499">
    <cfRule type="duplicateValues" priority="49" aboveAverage="0" equalAverage="0" bottom="0" percent="0" rank="0" text="" dxfId="55"/>
  </conditionalFormatting>
  <conditionalFormatting sqref="B560">
    <cfRule type="duplicateValues" priority="50" aboveAverage="0" equalAverage="0" bottom="0" percent="0" rank="0" text="" dxfId="56"/>
  </conditionalFormatting>
  <conditionalFormatting sqref="B545">
    <cfRule type="duplicateValues" priority="51" aboveAverage="0" equalAverage="0" bottom="0" percent="0" rank="0" text="" dxfId="57"/>
  </conditionalFormatting>
  <conditionalFormatting sqref="B600">
    <cfRule type="duplicateValues" priority="52" aboveAverage="0" equalAverage="0" bottom="0" percent="0" rank="0" text="" dxfId="58"/>
  </conditionalFormatting>
  <conditionalFormatting sqref="B561">
    <cfRule type="duplicateValues" priority="53" aboveAverage="0" equalAverage="0" bottom="0" percent="0" rank="0" text="" dxfId="59"/>
  </conditionalFormatting>
  <conditionalFormatting sqref="B566">
    <cfRule type="duplicateValues" priority="54" aboveAverage="0" equalAverage="0" bottom="0" percent="0" rank="0" text="" dxfId="60"/>
  </conditionalFormatting>
  <conditionalFormatting sqref="B572">
    <cfRule type="duplicateValues" priority="55" aboveAverage="0" equalAverage="0" bottom="0" percent="0" rank="0" text="" dxfId="61"/>
  </conditionalFormatting>
  <conditionalFormatting sqref="B574">
    <cfRule type="duplicateValues" priority="56" aboveAverage="0" equalAverage="0" bottom="0" percent="0" rank="0" text="" dxfId="62"/>
  </conditionalFormatting>
  <conditionalFormatting sqref="B577">
    <cfRule type="duplicateValues" priority="57" aboveAverage="0" equalAverage="0" bottom="0" percent="0" rank="0" text="" dxfId="63"/>
  </conditionalFormatting>
  <conditionalFormatting sqref="B579">
    <cfRule type="duplicateValues" priority="58" aboveAverage="0" equalAverage="0" bottom="0" percent="0" rank="0" text="" dxfId="64"/>
  </conditionalFormatting>
  <conditionalFormatting sqref="B583">
    <cfRule type="duplicateValues" priority="59" aboveAverage="0" equalAverage="0" bottom="0" percent="0" rank="0" text="" dxfId="65"/>
  </conditionalFormatting>
  <conditionalFormatting sqref="B621">
    <cfRule type="duplicateValues" priority="60" aboveAverage="0" equalAverage="0" bottom="0" percent="0" rank="0" text="" dxfId="66"/>
  </conditionalFormatting>
  <conditionalFormatting sqref="B623">
    <cfRule type="duplicateValues" priority="61" aboveAverage="0" equalAverage="0" bottom="0" percent="0" rank="0" text="" dxfId="67"/>
  </conditionalFormatting>
  <conditionalFormatting sqref="B627">
    <cfRule type="duplicateValues" priority="62" aboveAverage="0" equalAverage="0" bottom="0" percent="0" rank="0" text="" dxfId="68"/>
  </conditionalFormatting>
  <conditionalFormatting sqref="B637">
    <cfRule type="duplicateValues" priority="63" aboveAverage="0" equalAverage="0" bottom="0" percent="0" rank="0" text="" dxfId="69"/>
  </conditionalFormatting>
  <conditionalFormatting sqref="B667">
    <cfRule type="duplicateValues" priority="64" aboveAverage="0" equalAverage="0" bottom="0" percent="0" rank="0" text="" dxfId="70"/>
  </conditionalFormatting>
  <conditionalFormatting sqref="B682">
    <cfRule type="duplicateValues" priority="65" aboveAverage="0" equalAverage="0" bottom="0" percent="0" rank="0" text="" dxfId="71"/>
  </conditionalFormatting>
  <conditionalFormatting sqref="B688">
    <cfRule type="duplicateValues" priority="66" aboveAverage="0" equalAverage="0" bottom="0" percent="0" rank="0" text="" dxfId="72"/>
  </conditionalFormatting>
  <conditionalFormatting sqref="B636">
    <cfRule type="duplicateValues" priority="67" aboveAverage="0" equalAverage="0" bottom="0" percent="0" rank="0" text="" dxfId="73"/>
  </conditionalFormatting>
  <conditionalFormatting sqref="B641">
    <cfRule type="duplicateValues" priority="68" aboveAverage="0" equalAverage="0" bottom="0" percent="0" rank="0" text="" dxfId="74"/>
  </conditionalFormatting>
  <conditionalFormatting sqref="B677">
    <cfRule type="duplicateValues" priority="69" aboveAverage="0" equalAverage="0" bottom="0" percent="0" rank="0" text="" dxfId="75"/>
  </conditionalFormatting>
  <conditionalFormatting sqref="B693">
    <cfRule type="duplicateValues" priority="70" aboveAverage="0" equalAverage="0" bottom="0" percent="0" rank="0" text="" dxfId="76"/>
  </conditionalFormatting>
  <conditionalFormatting sqref="B694">
    <cfRule type="duplicateValues" priority="71" aboveAverage="0" equalAverage="0" bottom="0" percent="0" rank="0" text="" dxfId="77"/>
  </conditionalFormatting>
  <conditionalFormatting sqref="B704">
    <cfRule type="duplicateValues" priority="72" aboveAverage="0" equalAverage="0" bottom="0" percent="0" rank="0" text="" dxfId="78"/>
  </conditionalFormatting>
  <conditionalFormatting sqref="B695">
    <cfRule type="duplicateValues" priority="73" aboveAverage="0" equalAverage="0" bottom="0" percent="0" rank="0" text="" dxfId="79"/>
  </conditionalFormatting>
  <conditionalFormatting sqref="B740">
    <cfRule type="duplicateValues" priority="74" aboveAverage="0" equalAverage="0" bottom="0" percent="0" rank="0" text="" dxfId="80"/>
  </conditionalFormatting>
  <conditionalFormatting sqref="B738">
    <cfRule type="duplicateValues" priority="75" aboveAverage="0" equalAverage="0" bottom="0" percent="0" rank="0" text="" dxfId="81"/>
  </conditionalFormatting>
  <conditionalFormatting sqref="B742 B739">
    <cfRule type="duplicateValues" priority="76" aboveAverage="0" equalAverage="0" bottom="0" percent="0" rank="0" text="" dxfId="82"/>
  </conditionalFormatting>
  <conditionalFormatting sqref="B379">
    <cfRule type="duplicateValues" priority="77" aboveAverage="0" equalAverage="0" bottom="0" percent="0" rank="0" text="" dxfId="83"/>
  </conditionalFormatting>
  <conditionalFormatting sqref="B367">
    <cfRule type="duplicateValues" priority="78" aboveAverage="0" equalAverage="0" bottom="0" percent="0" rank="0" text="" dxfId="84"/>
  </conditionalFormatting>
  <conditionalFormatting sqref="B438">
    <cfRule type="duplicateValues" priority="79" aboveAverage="0" equalAverage="0" bottom="0" percent="0" rank="0" text="" dxfId="85"/>
  </conditionalFormatting>
  <conditionalFormatting sqref="B349">
    <cfRule type="duplicateValues" priority="80" aboveAverage="0" equalAverage="0" bottom="0" percent="0" rank="0" text="" dxfId="86"/>
  </conditionalFormatting>
  <conditionalFormatting sqref="B117">
    <cfRule type="duplicateValues" priority="81" aboveAverage="0" equalAverage="0" bottom="0" percent="0" rank="0" text="" dxfId="87"/>
  </conditionalFormatting>
  <conditionalFormatting sqref="B205">
    <cfRule type="duplicateValues" priority="82" aboveAverage="0" equalAverage="0" bottom="0" percent="0" rank="0" text="" dxfId="88"/>
  </conditionalFormatting>
  <conditionalFormatting sqref="B151">
    <cfRule type="duplicateValues" priority="83" aboveAverage="0" equalAverage="0" bottom="0" percent="0" rank="0" text="" dxfId="89"/>
  </conditionalFormatting>
  <conditionalFormatting sqref="B234">
    <cfRule type="duplicateValues" priority="84" aboveAverage="0" equalAverage="0" bottom="0" percent="0" rank="0" text="" dxfId="90"/>
  </conditionalFormatting>
  <conditionalFormatting sqref="B719">
    <cfRule type="duplicateValues" priority="85" aboveAverage="0" equalAverage="0" bottom="0" percent="0" rank="0" text="" dxfId="91"/>
  </conditionalFormatting>
  <conditionalFormatting sqref="B720">
    <cfRule type="duplicateValues" priority="86" aboveAverage="0" equalAverage="0" bottom="0" percent="0" rank="0" text="" dxfId="92"/>
  </conditionalFormatting>
  <conditionalFormatting sqref="B1200">
    <cfRule type="duplicateValues" priority="87" aboveAverage="0" equalAverage="0" bottom="0" percent="0" rank="0" text="" dxfId="93"/>
  </conditionalFormatting>
  <conditionalFormatting sqref="B1209">
    <cfRule type="duplicateValues" priority="88" aboveAverage="0" equalAverage="0" bottom="0" percent="0" rank="0" text="" dxfId="94"/>
  </conditionalFormatting>
  <conditionalFormatting sqref="B1193">
    <cfRule type="duplicateValues" priority="89" aboveAverage="0" equalAverage="0" bottom="0" percent="0" rank="0" text="" dxfId="95"/>
  </conditionalFormatting>
  <conditionalFormatting sqref="B1203">
    <cfRule type="duplicateValues" priority="90" aboveAverage="0" equalAverage="0" bottom="0" percent="0" rank="0" text="" dxfId="96"/>
  </conditionalFormatting>
  <conditionalFormatting sqref="B1204">
    <cfRule type="duplicateValues" priority="91" aboveAverage="0" equalAverage="0" bottom="0" percent="0" rank="0" text="" dxfId="97"/>
  </conditionalFormatting>
  <conditionalFormatting sqref="B1215:B1218 B1220">
    <cfRule type="duplicateValues" priority="92" aboveAverage="0" equalAverage="0" bottom="0" percent="0" rank="0" text="" dxfId="98"/>
  </conditionalFormatting>
  <conditionalFormatting sqref="B1219">
    <cfRule type="duplicateValues" priority="93" aboveAverage="0" equalAverage="0" bottom="0" percent="0" rank="0" text="" dxfId="99"/>
  </conditionalFormatting>
  <conditionalFormatting sqref="B1138">
    <cfRule type="duplicateValues" priority="94" aboveAverage="0" equalAverage="0" bottom="0" percent="0" rank="0" text="" dxfId="100"/>
  </conditionalFormatting>
  <conditionalFormatting sqref="B1144">
    <cfRule type="duplicateValues" priority="95" aboveAverage="0" equalAverage="0" bottom="0" percent="0" rank="0" text="" dxfId="101"/>
  </conditionalFormatting>
  <conditionalFormatting sqref="B1125">
    <cfRule type="duplicateValues" priority="96" aboveAverage="0" equalAverage="0" bottom="0" percent="0" rank="0" text="" dxfId="102"/>
  </conditionalFormatting>
  <conditionalFormatting sqref="B1124">
    <cfRule type="duplicateValues" priority="97" aboveAverage="0" equalAverage="0" bottom="0" percent="0" rank="0" text="" dxfId="103"/>
  </conditionalFormatting>
  <conditionalFormatting sqref="B1099">
    <cfRule type="duplicateValues" priority="98" aboveAverage="0" equalAverage="0" bottom="0" percent="0" rank="0" text="" dxfId="104"/>
  </conditionalFormatting>
  <conditionalFormatting sqref="B1104">
    <cfRule type="duplicateValues" priority="99" aboveAverage="0" equalAverage="0" bottom="0" percent="0" rank="0" text="" dxfId="105"/>
  </conditionalFormatting>
  <conditionalFormatting sqref="B1275">
    <cfRule type="duplicateValues" priority="100" aboveAverage="0" equalAverage="0" bottom="0" percent="0" rank="0" text="" dxfId="106"/>
  </conditionalFormatting>
  <conditionalFormatting sqref="B1267">
    <cfRule type="duplicateValues" priority="101" aboveAverage="0" equalAverage="0" bottom="0" percent="0" rank="0" text="" dxfId="107"/>
  </conditionalFormatting>
  <conditionalFormatting sqref="B1268">
    <cfRule type="duplicateValues" priority="102" aboveAverage="0" equalAverage="0" bottom="0" percent="0" rank="0" text="" dxfId="108"/>
  </conditionalFormatting>
  <conditionalFormatting sqref="B1243 B1241 B1239">
    <cfRule type="duplicateValues" priority="103" aboveAverage="0" equalAverage="0" bottom="0" percent="0" rank="0" text="" dxfId="109"/>
  </conditionalFormatting>
  <conditionalFormatting sqref="B1244">
    <cfRule type="duplicateValues" priority="104" aboveAverage="0" equalAverage="0" bottom="0" percent="0" rank="0" text="" dxfId="110"/>
  </conditionalFormatting>
  <conditionalFormatting sqref="B1235">
    <cfRule type="duplicateValues" priority="105" aboveAverage="0" equalAverage="0" bottom="0" percent="0" rank="0" text="" dxfId="111"/>
  </conditionalFormatting>
  <conditionalFormatting sqref="B723">
    <cfRule type="duplicateValues" priority="106" aboveAverage="0" equalAverage="0" bottom="0" percent="0" rank="0" text="" dxfId="112"/>
  </conditionalFormatting>
  <conditionalFormatting sqref="B127">
    <cfRule type="duplicateValues" priority="107" aboveAverage="0" equalAverage="0" bottom="0" percent="0" rank="0" text="" dxfId="113"/>
  </conditionalFormatting>
  <conditionalFormatting sqref="B45">
    <cfRule type="duplicateValues" priority="108" aboveAverage="0" equalAverage="0" bottom="0" percent="0" rank="0" text="" dxfId="114"/>
  </conditionalFormatting>
  <conditionalFormatting sqref="B924">
    <cfRule type="duplicateValues" priority="109" aboveAverage="0" equalAverage="0" bottom="0" percent="0" rank="0" text="" dxfId="115"/>
  </conditionalFormatting>
  <conditionalFormatting sqref="B925">
    <cfRule type="duplicateValues" priority="110" aboveAverage="0" equalAverage="0" bottom="0" percent="0" rank="0" text="" dxfId="116"/>
  </conditionalFormatting>
  <conditionalFormatting sqref="B975">
    <cfRule type="duplicateValues" priority="111" aboveAverage="0" equalAverage="0" bottom="0" percent="0" rank="0" text="" dxfId="117"/>
  </conditionalFormatting>
  <conditionalFormatting sqref="B926">
    <cfRule type="duplicateValues" priority="112" aboveAverage="0" equalAverage="0" bottom="0" percent="0" rank="0" text="" dxfId="118"/>
  </conditionalFormatting>
  <conditionalFormatting sqref="B927:B928">
    <cfRule type="duplicateValues" priority="113" aboveAverage="0" equalAverage="0" bottom="0" percent="0" rank="0" text="" dxfId="119"/>
  </conditionalFormatting>
  <conditionalFormatting sqref="B984">
    <cfRule type="duplicateValues" priority="114" aboveAverage="0" equalAverage="0" bottom="0" percent="0" rank="0" text="" dxfId="120"/>
  </conditionalFormatting>
  <conditionalFormatting sqref="B596">
    <cfRule type="duplicateValues" priority="115" aboveAverage="0" equalAverage="0" bottom="0" percent="0" rank="0" text="" dxfId="121"/>
  </conditionalFormatting>
  <conditionalFormatting sqref="B435">
    <cfRule type="duplicateValues" priority="116" aboveAverage="0" equalAverage="0" bottom="0" percent="0" rank="0" text="" dxfId="122"/>
  </conditionalFormatting>
  <conditionalFormatting sqref="B357">
    <cfRule type="duplicateValues" priority="117" aboveAverage="0" equalAverage="0" bottom="0" percent="0" rank="0" text="" dxfId="123"/>
  </conditionalFormatting>
  <conditionalFormatting sqref="B393">
    <cfRule type="duplicateValues" priority="118" aboveAverage="0" equalAverage="0" bottom="0" percent="0" rank="0" text="" dxfId="124"/>
  </conditionalFormatting>
  <conditionalFormatting sqref="B90">
    <cfRule type="duplicateValues" priority="119" aboveAverage="0" equalAverage="0" bottom="0" percent="0" rank="0" text="" dxfId="125"/>
  </conditionalFormatting>
  <conditionalFormatting sqref="B122">
    <cfRule type="duplicateValues" priority="120" aboveAverage="0" equalAverage="0" bottom="0" percent="0" rank="0" text="" dxfId="126"/>
  </conditionalFormatting>
  <conditionalFormatting sqref="B121">
    <cfRule type="duplicateValues" priority="121" aboveAverage="0" equalAverage="0" bottom="0" percent="0" rank="0" text="" dxfId="127"/>
  </conditionalFormatting>
  <conditionalFormatting sqref="B570">
    <cfRule type="duplicateValues" priority="122" aboveAverage="0" equalAverage="0" bottom="0" percent="0" rank="0" text="" dxfId="128"/>
  </conditionalFormatting>
  <conditionalFormatting sqref="B722">
    <cfRule type="duplicateValues" priority="123" aboveAverage="0" equalAverage="0" bottom="0" percent="0" rank="0" text="" dxfId="129"/>
  </conditionalFormatting>
  <conditionalFormatting sqref="B542">
    <cfRule type="duplicateValues" priority="124" aboveAverage="0" equalAverage="0" bottom="0" percent="0" rank="0" text="" dxfId="130"/>
  </conditionalFormatting>
  <conditionalFormatting sqref="B751:B752">
    <cfRule type="duplicateValues" priority="125" aboveAverage="0" equalAverage="0" bottom="0" percent="0" rank="0" text="" dxfId="131"/>
  </conditionalFormatting>
  <conditionalFormatting sqref="B801">
    <cfRule type="duplicateValues" priority="126" aboveAverage="0" equalAverage="0" bottom="0" percent="0" rank="0" text="" dxfId="132"/>
  </conditionalFormatting>
  <conditionalFormatting sqref="B934">
    <cfRule type="duplicateValues" priority="127" aboveAverage="0" equalAverage="0" bottom="0" percent="0" rank="0" text="" dxfId="133"/>
  </conditionalFormatting>
  <conditionalFormatting sqref="B914">
    <cfRule type="duplicateValues" priority="128" aboveAverage="0" equalAverage="0" bottom="0" percent="0" rank="0" text="" dxfId="134"/>
  </conditionalFormatting>
  <conditionalFormatting sqref="B957">
    <cfRule type="duplicateValues" priority="129" aboveAverage="0" equalAverage="0" bottom="0" percent="0" rank="0" text="" dxfId="135"/>
  </conditionalFormatting>
  <conditionalFormatting sqref="B842">
    <cfRule type="duplicateValues" priority="130" aboveAverage="0" equalAverage="0" bottom="0" percent="0" rank="0" text="" dxfId="136"/>
  </conditionalFormatting>
  <conditionalFormatting sqref="B1018">
    <cfRule type="duplicateValues" priority="131" aboveAverage="0" equalAverage="0" bottom="0" percent="0" rank="0" text="" dxfId="137"/>
  </conditionalFormatting>
  <conditionalFormatting sqref="B966">
    <cfRule type="duplicateValues" priority="132" aboveAverage="0" equalAverage="0" bottom="0" percent="0" rank="0" text="" dxfId="138"/>
  </conditionalFormatting>
  <conditionalFormatting sqref="B849">
    <cfRule type="duplicateValues" priority="133" aboveAverage="0" equalAverage="0" bottom="0" percent="0" rank="0" text="" dxfId="139"/>
  </conditionalFormatting>
  <conditionalFormatting sqref="B976">
    <cfRule type="duplicateValues" priority="134" aboveAverage="0" equalAverage="0" bottom="0" percent="0" rank="0" text="" dxfId="140"/>
  </conditionalFormatting>
  <conditionalFormatting sqref="B972">
    <cfRule type="duplicateValues" priority="135" aboveAverage="0" equalAverage="0" bottom="0" percent="0" rank="0" text="" dxfId="141"/>
  </conditionalFormatting>
  <conditionalFormatting sqref="B930">
    <cfRule type="duplicateValues" priority="136" aboveAverage="0" equalAverage="0" bottom="0" percent="0" rank="0" text="" dxfId="142"/>
  </conditionalFormatting>
  <conditionalFormatting sqref="B880">
    <cfRule type="duplicateValues" priority="137" aboveAverage="0" equalAverage="0" bottom="0" percent="0" rank="0" text="" dxfId="143"/>
  </conditionalFormatting>
  <conditionalFormatting sqref="B437 B70:B89 B531:B541 B589 B429:B434 B464:B470 B201:B204 B160:B171 B137:B150 B724:B737 B513:B519 B689:B692 B498 B477:B486 B500:B504 B562:B565 B546:B559 B591:B595 B567:B569 B575:B576 B573 B578 B580:B582 B584:B587 B601:B620 B622 B624:B626 B628:B635 B638:B640 B645:B650 B668:B672 B683:B687 B642:B643 B665:B666 B678 B696 B699:B702 B705:B717 B741 B380:B392 B362:B366 B368:B378 B417:B426 B439:B443 B350:B356 B223:B233 B267:B300 B206:B221 B152:B158 B721 B33:B42 B93 B118:B120 B1201:B1202 B1210:B1214 B1194:B1199 B1221:B1234 B1139:B1140 B1145:B1148 B1126:B1127 B1109:B1121 B1100:B1101 B1105:B1107 B1276:B1288 B1245:B1266 B597:B599 B46:B58 B235:B257 B358:B360 B394:B408 B91 B123:B126 B128:B135 B571 B543:B544 B743:B750 B753:B755 B915:B920 B802:B808 B958:B965 B1152:B1157 B1240 B1242 B1236:B1238 B1269:B1274 B843:B848 B935:B939 B985:B1017 B1019:B1020 B977:B983 B967:B971 B973:B974 B850:B879 B881:B913 B759:B767 B60:B66 B68 B95:B110 B112:B116 B175:B177 B184:B199 B259:B264 B302:B336 B338:B348 B410:B415 B445:B451 B488:B492 B523:B525 B652:B663 B674:B676 B680:B681 B769:B776 B778:B789 B791:B793 B796:B800 B810:B841 B941:B956 B1023:B1035 B1037:B1054 B1056:B1062 B1064:B1067 B1070:B1088 B1090:B1098 B1129:B1137 B1159:B1181 B1183:B1192 B1207:B1208 B19:D19 C107:D107 C171:D171 C176:D176 C255:D255 C297:D297 C333:D333 C407:D407 C442:D442 C464:D464 C501:D501 C514:D514 C536:D536 C690:D690 C707:D707 C716:D716 C726:D726 C747:D748 C755:D755 C816:D816 C822:D822 C835:D835 C839:D840 C855:D855 C960:D960 C981:D981 C1050:D1051 C1065:D1065 C1084:D1084 C1092:D1092 C1097:D1098 C1118:D1118 C1129:D1129 C1132:D1133 C1154:D1155 C1160:D1160 C1174:D1175 C1180:D1181 C1188:D1188 C1211:D1211 C1229:D1230 B21:B31">
    <cfRule type="duplicateValues" priority="138" aboveAverage="0" equalAverage="0" bottom="0" percent="0" rank="0" text="" dxfId="144"/>
  </conditionalFormatting>
  <conditionalFormatting sqref="B757">
    <cfRule type="duplicateValues" priority="139" aboveAverage="0" equalAverage="0" bottom="0" percent="0" rank="0" text="" dxfId="145"/>
  </conditionalFormatting>
  <conditionalFormatting sqref="B756">
    <cfRule type="duplicateValues" priority="140" aboveAverage="0" equalAverage="0" bottom="0" percent="0" rank="0" text="" dxfId="146"/>
  </conditionalFormatting>
  <conditionalFormatting sqref="B758:D758">
    <cfRule type="duplicateValues" priority="141" aboveAverage="0" equalAverage="0" bottom="0" percent="0" rank="0" text="" dxfId="147"/>
  </conditionalFormatting>
  <conditionalFormatting sqref="B1289:B1320">
    <cfRule type="duplicateValues" priority="142" aboveAverage="0" equalAverage="0" bottom="0" percent="0" rank="0" text="" dxfId="148"/>
  </conditionalFormatting>
  <conditionalFormatting sqref="B32">
    <cfRule type="duplicateValues" priority="143" aboveAverage="0" equalAverage="0" bottom="0" percent="0" rank="0" text="" dxfId="149"/>
  </conditionalFormatting>
  <conditionalFormatting sqref="B59">
    <cfRule type="duplicateValues" priority="144" aboveAverage="0" equalAverage="0" bottom="0" percent="0" rank="0" text="" dxfId="150"/>
  </conditionalFormatting>
  <conditionalFormatting sqref="B67">
    <cfRule type="duplicateValues" priority="145" aboveAverage="0" equalAverage="0" bottom="0" percent="0" rank="0" text="" dxfId="151"/>
  </conditionalFormatting>
  <conditionalFormatting sqref="B69">
    <cfRule type="duplicateValues" priority="146" aboveAverage="0" equalAverage="0" bottom="0" percent="0" rank="0" text="" dxfId="152"/>
  </conditionalFormatting>
  <conditionalFormatting sqref="B94">
    <cfRule type="duplicateValues" priority="147" aboveAverage="0" equalAverage="0" bottom="0" percent="0" rank="0" text="" dxfId="153"/>
  </conditionalFormatting>
  <conditionalFormatting sqref="B111">
    <cfRule type="duplicateValues" priority="148" aboveAverage="0" equalAverage="0" bottom="0" percent="0" rank="0" text="" dxfId="154"/>
  </conditionalFormatting>
  <conditionalFormatting sqref="B172:B174">
    <cfRule type="duplicateValues" priority="149" aboveAverage="0" equalAverage="0" bottom="0" percent="0" rank="0" text="" dxfId="155"/>
  </conditionalFormatting>
  <conditionalFormatting sqref="B178:B183">
    <cfRule type="duplicateValues" priority="150" aboveAverage="0" equalAverage="0" bottom="0" percent="0" rank="0" text="" dxfId="156"/>
  </conditionalFormatting>
  <conditionalFormatting sqref="B258">
    <cfRule type="duplicateValues" priority="151" aboveAverage="0" equalAverage="0" bottom="0" percent="0" rank="0" text="" dxfId="157"/>
  </conditionalFormatting>
  <conditionalFormatting sqref="B301">
    <cfRule type="duplicateValues" priority="152" aboveAverage="0" equalAverage="0" bottom="0" percent="0" rank="0" text="" dxfId="158"/>
  </conditionalFormatting>
  <conditionalFormatting sqref="B337">
    <cfRule type="duplicateValues" priority="153" aboveAverage="0" equalAverage="0" bottom="0" percent="0" rank="0" text="" dxfId="159"/>
  </conditionalFormatting>
  <conditionalFormatting sqref="B409">
    <cfRule type="duplicateValues" priority="154" aboveAverage="0" equalAverage="0" bottom="0" percent="0" rank="0" text="" dxfId="160"/>
  </conditionalFormatting>
  <conditionalFormatting sqref="B444">
    <cfRule type="duplicateValues" priority="155" aboveAverage="0" equalAverage="0" bottom="0" percent="0" rank="0" text="" dxfId="161"/>
  </conditionalFormatting>
  <conditionalFormatting sqref="B459">
    <cfRule type="duplicateValues" priority="156" aboveAverage="0" equalAverage="0" bottom="0" percent="0" rank="0" text="" dxfId="162"/>
  </conditionalFormatting>
  <conditionalFormatting sqref="B487">
    <cfRule type="duplicateValues" priority="157" aboveAverage="0" equalAverage="0" bottom="0" percent="0" rank="0" text="" dxfId="163"/>
  </conditionalFormatting>
  <conditionalFormatting sqref="B494">
    <cfRule type="duplicateValues" priority="158" aboveAverage="0" equalAverage="0" bottom="0" percent="0" rank="0" text="" dxfId="164"/>
  </conditionalFormatting>
  <conditionalFormatting sqref="B512">
    <cfRule type="duplicateValues" priority="159" aboveAverage="0" equalAverage="0" bottom="0" percent="0" rank="0" text="" dxfId="165"/>
  </conditionalFormatting>
  <conditionalFormatting sqref="B520:B522">
    <cfRule type="duplicateValues" priority="160" aboveAverage="0" equalAverage="0" bottom="0" percent="0" rank="0" text="" dxfId="166"/>
  </conditionalFormatting>
  <conditionalFormatting sqref="B651">
    <cfRule type="duplicateValues" priority="161" aboveAverage="0" equalAverage="0" bottom="0" percent="0" rank="0" text="" dxfId="167"/>
  </conditionalFormatting>
  <conditionalFormatting sqref="B664">
    <cfRule type="duplicateValues" priority="162" aboveAverage="0" equalAverage="0" bottom="0" percent="0" rank="0" text="" dxfId="168"/>
  </conditionalFormatting>
  <conditionalFormatting sqref="B673">
    <cfRule type="duplicateValues" priority="163" aboveAverage="0" equalAverage="0" bottom="0" percent="0" rank="0" text="" dxfId="169"/>
  </conditionalFormatting>
  <conditionalFormatting sqref="B679">
    <cfRule type="duplicateValues" priority="164" aboveAverage="0" equalAverage="0" bottom="0" percent="0" rank="0" text="" dxfId="170"/>
  </conditionalFormatting>
  <conditionalFormatting sqref="B698">
    <cfRule type="duplicateValues" priority="165" aboveAverage="0" equalAverage="0" bottom="0" percent="0" rank="0" text="" dxfId="171"/>
  </conditionalFormatting>
  <conditionalFormatting sqref="B697">
    <cfRule type="duplicateValues" priority="166" aboveAverage="0" equalAverage="0" bottom="0" percent="0" rank="0" text="" dxfId="172"/>
  </conditionalFormatting>
  <conditionalFormatting sqref="B703">
    <cfRule type="duplicateValues" priority="167" aboveAverage="0" equalAverage="0" bottom="0" percent="0" rank="0" text="" dxfId="173"/>
  </conditionalFormatting>
  <conditionalFormatting sqref="B718">
    <cfRule type="duplicateValues" priority="168" aboveAverage="0" equalAverage="0" bottom="0" percent="0" rank="0" text="" dxfId="174"/>
  </conditionalFormatting>
  <conditionalFormatting sqref="B768">
    <cfRule type="duplicateValues" priority="169" aboveAverage="0" equalAverage="0" bottom="0" percent="0" rank="0" text="" dxfId="175"/>
  </conditionalFormatting>
  <conditionalFormatting sqref="B777">
    <cfRule type="duplicateValues" priority="170" aboveAverage="0" equalAverage="0" bottom="0" percent="0" rank="0" text="" dxfId="176"/>
  </conditionalFormatting>
  <conditionalFormatting sqref="B790">
    <cfRule type="duplicateValues" priority="171" aboveAverage="0" equalAverage="0" bottom="0" percent="0" rank="0" text="" dxfId="177"/>
  </conditionalFormatting>
  <conditionalFormatting sqref="B795">
    <cfRule type="duplicateValues" priority="172" aboveAverage="0" equalAverage="0" bottom="0" percent="0" rank="0" text="" dxfId="178"/>
  </conditionalFormatting>
  <conditionalFormatting sqref="B794">
    <cfRule type="duplicateValues" priority="173" aboveAverage="0" equalAverage="0" bottom="0" percent="0" rank="0" text="" dxfId="179"/>
  </conditionalFormatting>
  <conditionalFormatting sqref="B809">
    <cfRule type="duplicateValues" priority="174" aboveAverage="0" equalAverage="0" bottom="0" percent="0" rank="0" text="" dxfId="180"/>
  </conditionalFormatting>
  <conditionalFormatting sqref="B921">
    <cfRule type="duplicateValues" priority="175" aboveAverage="0" equalAverage="0" bottom="0" percent="0" rank="0" text="" dxfId="181"/>
  </conditionalFormatting>
  <conditionalFormatting sqref="B923">
    <cfRule type="duplicateValues" priority="176" aboveAverage="0" equalAverage="0" bottom="0" percent="0" rank="0" text="" dxfId="182"/>
  </conditionalFormatting>
  <conditionalFormatting sqref="B940">
    <cfRule type="duplicateValues" priority="177" aboveAverage="0" equalAverage="0" bottom="0" percent="0" rank="0" text="" dxfId="183"/>
  </conditionalFormatting>
  <conditionalFormatting sqref="B1021:B1022">
    <cfRule type="duplicateValues" priority="178" aboveAverage="0" equalAverage="0" bottom="0" percent="0" rank="0" text="" dxfId="184"/>
  </conditionalFormatting>
  <conditionalFormatting sqref="B1036">
    <cfRule type="duplicateValues" priority="179" aboveAverage="0" equalAverage="0" bottom="0" percent="0" rank="0" text="" dxfId="185"/>
  </conditionalFormatting>
  <conditionalFormatting sqref="B1055">
    <cfRule type="duplicateValues" priority="180" aboveAverage="0" equalAverage="0" bottom="0" percent="0" rank="0" text="" dxfId="186"/>
  </conditionalFormatting>
  <conditionalFormatting sqref="B1063">
    <cfRule type="duplicateValues" priority="181" aboveAverage="0" equalAverage="0" bottom="0" percent="0" rank="0" text="" dxfId="187"/>
  </conditionalFormatting>
  <conditionalFormatting sqref="B1068:B1069">
    <cfRule type="duplicateValues" priority="182" aboveAverage="0" equalAverage="0" bottom="0" percent="0" rank="0" text="" dxfId="188"/>
  </conditionalFormatting>
  <conditionalFormatting sqref="B1089">
    <cfRule type="duplicateValues" priority="183" aboveAverage="0" equalAverage="0" bottom="0" percent="0" rank="0" text="" dxfId="189"/>
  </conditionalFormatting>
  <conditionalFormatting sqref="B1102:B1103">
    <cfRule type="duplicateValues" priority="184" aboveAverage="0" equalAverage="0" bottom="0" percent="0" rank="0" text="" dxfId="190"/>
  </conditionalFormatting>
  <conditionalFormatting sqref="B1122:B1123">
    <cfRule type="duplicateValues" priority="185" aboveAverage="0" equalAverage="0" bottom="0" percent="0" rank="0" text="" dxfId="191"/>
  </conditionalFormatting>
  <conditionalFormatting sqref="B1128">
    <cfRule type="duplicateValues" priority="186" aboveAverage="0" equalAverage="0" bottom="0" percent="0" rank="0" text="" dxfId="192"/>
  </conditionalFormatting>
  <conditionalFormatting sqref="B1141:B1143">
    <cfRule type="duplicateValues" priority="187" aboveAverage="0" equalAverage="0" bottom="0" percent="0" rank="0" text="" dxfId="193"/>
  </conditionalFormatting>
  <conditionalFormatting sqref="B1149:B1151">
    <cfRule type="duplicateValues" priority="188" aboveAverage="0" equalAverage="0" bottom="0" percent="0" rank="0" text="" dxfId="194"/>
  </conditionalFormatting>
  <conditionalFormatting sqref="B1158">
    <cfRule type="duplicateValues" priority="189" aboveAverage="0" equalAverage="0" bottom="0" percent="0" rank="0" text="" dxfId="195"/>
  </conditionalFormatting>
  <conditionalFormatting sqref="B1182">
    <cfRule type="duplicateValues" priority="190" aboveAverage="0" equalAverage="0" bottom="0" percent="0" rank="0" text="" dxfId="196"/>
  </conditionalFormatting>
  <conditionalFormatting sqref="B1206">
    <cfRule type="duplicateValues" priority="191" aboveAverage="0" equalAverage="0" bottom="0" percent="0" rank="0" text="" dxfId="197"/>
  </conditionalFormatting>
  <conditionalFormatting sqref="B1205">
    <cfRule type="duplicateValues" priority="192" aboveAverage="0" equalAverage="0" bottom="0" percent="0" rank="0" text="" dxfId="198"/>
  </conditionalFormatting>
  <conditionalFormatting sqref="E747">
    <cfRule type="duplicateValues" priority="193" aboveAverage="0" equalAverage="0" bottom="0" percent="0" rank="0" text="" dxfId="199"/>
  </conditionalFormatting>
  <conditionalFormatting sqref="E839">
    <cfRule type="duplicateValues" priority="194" aboveAverage="0" equalAverage="0" bottom="0" percent="0" rank="0" text="" dxfId="200"/>
  </conditionalFormatting>
  <conditionalFormatting sqref="E1050">
    <cfRule type="duplicateValues" priority="195" aboveAverage="0" equalAverage="0" bottom="0" percent="0" rank="0" text="" dxfId="201"/>
  </conditionalFormatting>
  <conditionalFormatting sqref="E1097">
    <cfRule type="duplicateValues" priority="196" aboveAverage="0" equalAverage="0" bottom="0" percent="0" rank="0" text="" dxfId="202"/>
  </conditionalFormatting>
  <conditionalFormatting sqref="E1132">
    <cfRule type="duplicateValues" priority="197" aboveAverage="0" equalAverage="0" bottom="0" percent="0" rank="0" text="" dxfId="203"/>
  </conditionalFormatting>
  <conditionalFormatting sqref="E1154">
    <cfRule type="duplicateValues" priority="198" aboveAverage="0" equalAverage="0" bottom="0" percent="0" rank="0" text="" dxfId="204"/>
  </conditionalFormatting>
  <conditionalFormatting sqref="E1174">
    <cfRule type="duplicateValues" priority="199" aboveAverage="0" equalAverage="0" bottom="0" percent="0" rank="0" text="" dxfId="205"/>
  </conditionalFormatting>
  <conditionalFormatting sqref="E1180">
    <cfRule type="duplicateValues" priority="200" aboveAverage="0" equalAverage="0" bottom="0" percent="0" rank="0" text="" dxfId="206"/>
  </conditionalFormatting>
  <conditionalFormatting sqref="B20">
    <cfRule type="duplicateValues" priority="201" aboveAverage="0" equalAverage="0" bottom="0" percent="0" rank="0" text="" dxfId="207"/>
  </conditionalFormatting>
  <printOptions headings="false" gridLines="false" gridLinesSet="true" horizontalCentered="true" verticalCentered="false"/>
  <pageMargins left="0.157638888888889" right="0.157638888888889" top="0.776388888888889" bottom="0.511805555555556" header="0.157638888888889" footer="0.157638888888889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&amp;L&amp;8Прайс для предварительных заказов
от 10-05-2018&amp;C&amp;12Программа &amp;A
"COLOR LINE"&amp;RЗаявки присылайте
на  эл. адрес gardenbulbs@yandex.ru 
тел.: (495) 974-88-36, 935-86-42</oddHeader>
    <oddFooter>&amp;Lgardenbulbs@yandex.ru&amp;CСтраница &amp;P из &amp;N&amp;Rинтернет-каталог
www.gardenbulbs.ru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false"/>
  </sheetPr>
  <dimension ref="A1:X1326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pane xSplit="0" ySplit="18" topLeftCell="A19" activePane="bottomLeft" state="frozen"/>
      <selection pane="topLeft" activeCell="A1" activeCellId="0" sqref="A1"/>
      <selection pane="bottomLeft" activeCell="I13" activeCellId="0" sqref="I13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3.14"/>
    <col collapsed="false" customWidth="true" hidden="false" outlineLevel="0" max="2" min="2" style="0" width="7"/>
    <col collapsed="false" customWidth="true" hidden="true" outlineLevel="0" max="3" min="3" style="0" width="11.42"/>
    <col collapsed="false" customWidth="true" hidden="true" outlineLevel="0" max="4" min="4" style="0" width="13.57"/>
    <col collapsed="false" customWidth="true" hidden="false" outlineLevel="0" max="5" min="5" style="0" width="15.29"/>
    <col collapsed="false" customWidth="true" hidden="false" outlineLevel="0" max="6" min="6" style="0" width="20.86"/>
    <col collapsed="false" customWidth="true" hidden="false" outlineLevel="0" max="7" min="7" style="0" width="10.14"/>
    <col collapsed="false" customWidth="true" hidden="false" outlineLevel="0" max="8" min="8" style="0" width="3.99"/>
    <col collapsed="false" customWidth="true" hidden="false" outlineLevel="0" max="9" min="9" style="0" width="30.86"/>
    <col collapsed="false" customWidth="true" hidden="false" outlineLevel="0" max="10" min="10" style="0" width="6.42"/>
    <col collapsed="false" customWidth="true" hidden="false" outlineLevel="0" max="11" min="11" style="0" width="7"/>
    <col collapsed="false" customWidth="true" hidden="false" outlineLevel="0" max="12" min="12" style="0" width="9.42"/>
    <col collapsed="false" customWidth="true" hidden="false" outlineLevel="0" max="13" min="13" style="0" width="9.85"/>
    <col collapsed="false" customWidth="true" hidden="false" outlineLevel="0" max="14" min="14" style="0" width="11.42"/>
    <col collapsed="false" customWidth="true" hidden="false" outlineLevel="0" max="15" min="15" style="0" width="10.85"/>
    <col collapsed="false" customWidth="true" hidden="false" outlineLevel="0" max="16" min="16" style="0" width="12.57"/>
    <col collapsed="false" customWidth="true" hidden="false" outlineLevel="0" max="17" min="17" style="0" width="7.42"/>
    <col collapsed="false" customWidth="true" hidden="false" outlineLevel="0" max="18" min="18" style="0" width="10.29"/>
    <col collapsed="false" customWidth="true" hidden="false" outlineLevel="0" max="19" min="19" style="0" width="28.14"/>
    <col collapsed="false" customWidth="true" hidden="false" outlineLevel="0" max="20" min="20" style="0" width="17.14"/>
  </cols>
  <sheetData>
    <row r="1" customFormat="false" ht="15" hidden="false" customHeight="true" outlineLevel="0" collapsed="false">
      <c r="A1" s="537"/>
      <c r="B1" s="538"/>
      <c r="C1" s="539" t="s">
        <v>6401</v>
      </c>
      <c r="D1" s="539"/>
      <c r="E1" s="539"/>
      <c r="F1" s="539"/>
      <c r="G1" s="539"/>
      <c r="H1" s="539"/>
      <c r="I1" s="539"/>
      <c r="J1" s="540"/>
      <c r="K1" s="541" t="s">
        <v>102</v>
      </c>
      <c r="L1" s="541"/>
      <c r="M1" s="541"/>
      <c r="N1" s="541"/>
      <c r="O1" s="542"/>
      <c r="P1" s="537"/>
      <c r="Q1" s="543"/>
      <c r="R1" s="537"/>
      <c r="S1" s="537"/>
      <c r="T1" s="537"/>
      <c r="U1" s="537"/>
      <c r="V1" s="537"/>
      <c r="W1" s="537"/>
      <c r="X1" s="537"/>
    </row>
    <row r="2" customFormat="false" ht="12.75" hidden="false" customHeight="true" outlineLevel="0" collapsed="false">
      <c r="A2" s="537"/>
      <c r="B2" s="538"/>
      <c r="C2" s="539"/>
      <c r="D2" s="539"/>
      <c r="E2" s="539"/>
      <c r="F2" s="539"/>
      <c r="G2" s="539"/>
      <c r="H2" s="539"/>
      <c r="I2" s="539"/>
      <c r="J2" s="540"/>
      <c r="K2" s="544" t="n">
        <f aca="false">'ЗАКАЗ-ФОРМА'!C16</f>
        <v>0</v>
      </c>
      <c r="L2" s="544"/>
      <c r="M2" s="544"/>
      <c r="N2" s="544"/>
      <c r="O2" s="545"/>
      <c r="P2" s="545"/>
      <c r="Q2" s="546" t="s">
        <v>6402</v>
      </c>
      <c r="R2" s="545"/>
      <c r="S2" s="537"/>
      <c r="T2" s="537"/>
      <c r="U2" s="537"/>
      <c r="V2" s="537"/>
      <c r="W2" s="537"/>
      <c r="X2" s="537"/>
    </row>
    <row r="3" customFormat="false" ht="7.5" hidden="false" customHeight="true" outlineLevel="0" collapsed="false">
      <c r="A3" s="537"/>
      <c r="B3" s="538"/>
      <c r="C3" s="539"/>
      <c r="D3" s="539"/>
      <c r="E3" s="539"/>
      <c r="F3" s="539"/>
      <c r="G3" s="539"/>
      <c r="H3" s="539"/>
      <c r="I3" s="539"/>
      <c r="J3" s="540"/>
      <c r="K3" s="544"/>
      <c r="L3" s="544"/>
      <c r="M3" s="544"/>
      <c r="N3" s="544"/>
      <c r="O3" s="545"/>
      <c r="P3" s="545"/>
      <c r="Q3" s="547"/>
      <c r="R3" s="545"/>
      <c r="S3" s="537"/>
      <c r="T3" s="537"/>
      <c r="U3" s="537"/>
      <c r="V3" s="537"/>
      <c r="W3" s="285"/>
      <c r="X3" s="285"/>
    </row>
    <row r="4" customFormat="false" ht="7.5" hidden="false" customHeight="true" outlineLevel="0" collapsed="false">
      <c r="A4" s="537"/>
      <c r="B4" s="538"/>
      <c r="C4" s="539"/>
      <c r="D4" s="539"/>
      <c r="E4" s="539"/>
      <c r="F4" s="539"/>
      <c r="G4" s="539"/>
      <c r="H4" s="539"/>
      <c r="I4" s="539"/>
      <c r="J4" s="540"/>
      <c r="K4" s="544"/>
      <c r="L4" s="544"/>
      <c r="M4" s="544"/>
      <c r="N4" s="544"/>
      <c r="O4" s="545"/>
      <c r="P4" s="545"/>
      <c r="Q4" s="547"/>
      <c r="R4" s="537"/>
      <c r="S4" s="537"/>
      <c r="T4" s="537"/>
      <c r="U4" s="537"/>
      <c r="V4" s="537"/>
      <c r="W4" s="285"/>
      <c r="X4" s="285"/>
    </row>
    <row r="5" customFormat="false" ht="11.1" hidden="false" customHeight="true" outlineLevel="0" collapsed="false">
      <c r="A5" s="537"/>
      <c r="B5" s="548"/>
      <c r="C5" s="549" t="s">
        <v>2345</v>
      </c>
      <c r="D5" s="549"/>
      <c r="E5" s="549"/>
      <c r="F5" s="549"/>
      <c r="G5" s="549"/>
      <c r="H5" s="549"/>
      <c r="I5" s="549"/>
      <c r="J5" s="550"/>
      <c r="K5" s="550"/>
      <c r="L5" s="551" t="s">
        <v>106</v>
      </c>
      <c r="M5" s="551"/>
      <c r="N5" s="551"/>
      <c r="O5" s="545"/>
      <c r="P5" s="545"/>
      <c r="Q5" s="547"/>
      <c r="R5" s="537"/>
      <c r="S5" s="537"/>
      <c r="T5" s="537"/>
      <c r="U5" s="537"/>
      <c r="V5" s="537"/>
      <c r="W5" s="285"/>
      <c r="X5" s="285"/>
    </row>
    <row r="6" customFormat="false" ht="10.5" hidden="false" customHeight="true" outlineLevel="0" collapsed="false">
      <c r="A6" s="537"/>
      <c r="B6" s="548"/>
      <c r="C6" s="549"/>
      <c r="D6" s="549"/>
      <c r="E6" s="549"/>
      <c r="F6" s="549"/>
      <c r="G6" s="549"/>
      <c r="H6" s="549"/>
      <c r="I6" s="549"/>
      <c r="J6" s="550"/>
      <c r="K6" s="550"/>
      <c r="L6" s="552" t="n">
        <f aca="false">SUM(O23:O1319)</f>
        <v>0</v>
      </c>
      <c r="M6" s="552"/>
      <c r="N6" s="552"/>
      <c r="O6" s="545"/>
      <c r="P6" s="545"/>
      <c r="Q6" s="547"/>
      <c r="R6" s="537"/>
      <c r="S6" s="537"/>
      <c r="T6" s="537"/>
      <c r="U6" s="537"/>
      <c r="V6" s="537"/>
      <c r="W6" s="537"/>
      <c r="X6" s="537"/>
    </row>
    <row r="7" customFormat="false" ht="12.75" hidden="false" customHeight="true" outlineLevel="0" collapsed="false">
      <c r="A7" s="537"/>
      <c r="B7" s="553"/>
      <c r="C7" s="553"/>
      <c r="D7" s="553"/>
      <c r="E7" s="553"/>
      <c r="F7" s="553"/>
      <c r="G7" s="554"/>
      <c r="H7" s="554"/>
      <c r="I7" s="555"/>
      <c r="J7" s="550"/>
      <c r="K7" s="556" t="s">
        <v>108</v>
      </c>
      <c r="L7" s="552"/>
      <c r="M7" s="552"/>
      <c r="N7" s="552"/>
      <c r="O7" s="545"/>
      <c r="P7" s="545"/>
      <c r="Q7" s="547"/>
      <c r="R7" s="537"/>
      <c r="S7" s="537"/>
      <c r="T7" s="537"/>
      <c r="U7" s="537"/>
      <c r="V7" s="537"/>
      <c r="W7" s="537"/>
      <c r="X7" s="537"/>
    </row>
    <row r="8" customFormat="false" ht="11.25" hidden="false" customHeight="true" outlineLevel="0" collapsed="false">
      <c r="A8" s="537"/>
      <c r="B8" s="548"/>
      <c r="C8" s="548"/>
      <c r="D8" s="548"/>
      <c r="E8" s="307" t="s">
        <v>2346</v>
      </c>
      <c r="F8" s="557"/>
      <c r="G8" s="558"/>
      <c r="H8" s="558"/>
      <c r="I8" s="558"/>
      <c r="J8" s="557"/>
      <c r="K8" s="550"/>
      <c r="L8" s="559"/>
      <c r="M8" s="559"/>
      <c r="N8" s="559"/>
      <c r="O8" s="542"/>
      <c r="P8" s="545"/>
      <c r="Q8" s="543"/>
      <c r="R8" s="537"/>
      <c r="S8" s="537"/>
      <c r="T8" s="537"/>
      <c r="U8" s="537"/>
      <c r="V8" s="285"/>
      <c r="W8" s="285"/>
      <c r="X8" s="285"/>
    </row>
    <row r="9" customFormat="false" ht="11.25" hidden="false" customHeight="true" outlineLevel="0" collapsed="false">
      <c r="A9" s="537"/>
      <c r="B9" s="560"/>
      <c r="C9" s="560"/>
      <c r="D9" s="560"/>
      <c r="E9" s="307" t="s">
        <v>2347</v>
      </c>
      <c r="F9" s="561"/>
      <c r="G9" s="562"/>
      <c r="H9" s="562"/>
      <c r="I9" s="558"/>
      <c r="J9" s="557"/>
      <c r="K9" s="559"/>
      <c r="L9" s="556"/>
      <c r="M9" s="552" t="n">
        <f aca="false">SUM(N23:N1319)</f>
        <v>0</v>
      </c>
      <c r="N9" s="552"/>
      <c r="O9" s="545"/>
      <c r="P9" s="545"/>
      <c r="Q9" s="547"/>
      <c r="R9" s="537"/>
      <c r="S9" s="537"/>
      <c r="T9" s="537"/>
      <c r="U9" s="537"/>
      <c r="V9" s="285"/>
      <c r="W9" s="285"/>
      <c r="X9" s="285"/>
    </row>
    <row r="10" customFormat="false" ht="11.25" hidden="false" customHeight="true" outlineLevel="0" collapsed="false">
      <c r="A10" s="537"/>
      <c r="B10" s="563"/>
      <c r="C10" s="563"/>
      <c r="D10" s="563"/>
      <c r="E10" s="307" t="s">
        <v>2348</v>
      </c>
      <c r="F10" s="561"/>
      <c r="G10" s="562"/>
      <c r="H10" s="562"/>
      <c r="I10" s="562"/>
      <c r="J10" s="557"/>
      <c r="K10" s="550"/>
      <c r="L10" s="556" t="s">
        <v>110</v>
      </c>
      <c r="M10" s="552"/>
      <c r="N10" s="552"/>
      <c r="O10" s="564"/>
      <c r="P10" s="537"/>
      <c r="Q10" s="543"/>
      <c r="R10" s="537"/>
      <c r="S10" s="537"/>
      <c r="T10" s="537"/>
      <c r="U10" s="537"/>
      <c r="V10" s="537"/>
      <c r="W10" s="537"/>
      <c r="X10" s="537"/>
    </row>
    <row r="11" customFormat="false" ht="12" hidden="false" customHeight="true" outlineLevel="0" collapsed="false">
      <c r="A11" s="537"/>
      <c r="B11" s="563"/>
      <c r="C11" s="563"/>
      <c r="D11" s="563"/>
      <c r="E11" s="565" t="s">
        <v>6403</v>
      </c>
      <c r="F11" s="561"/>
      <c r="G11" s="57"/>
      <c r="H11" s="57"/>
      <c r="I11" s="57"/>
      <c r="J11" s="566" t="s">
        <v>6404</v>
      </c>
      <c r="K11" s="566"/>
      <c r="L11" s="566"/>
      <c r="M11" s="566"/>
      <c r="N11" s="564"/>
      <c r="O11" s="564"/>
      <c r="P11" s="567"/>
      <c r="Q11" s="543"/>
      <c r="R11" s="537"/>
      <c r="S11" s="537"/>
      <c r="T11" s="537"/>
      <c r="U11" s="537"/>
      <c r="V11" s="537"/>
      <c r="W11" s="537"/>
      <c r="X11" s="537"/>
    </row>
    <row r="12" customFormat="false" ht="5.25" hidden="false" customHeight="true" outlineLevel="0" collapsed="false">
      <c r="A12" s="537"/>
      <c r="B12" s="563"/>
      <c r="C12" s="563"/>
      <c r="D12" s="563"/>
      <c r="E12" s="568"/>
      <c r="F12" s="561"/>
      <c r="G12" s="57"/>
      <c r="H12" s="57"/>
      <c r="I12" s="57"/>
      <c r="J12" s="566"/>
      <c r="K12" s="566"/>
      <c r="L12" s="566"/>
      <c r="M12" s="566"/>
      <c r="N12" s="564"/>
      <c r="O12" s="564"/>
      <c r="P12" s="567"/>
      <c r="Q12" s="543"/>
      <c r="R12" s="537"/>
      <c r="S12" s="537"/>
      <c r="T12" s="537"/>
      <c r="U12" s="537"/>
      <c r="V12" s="537"/>
      <c r="W12" s="537"/>
      <c r="X12" s="537"/>
    </row>
    <row r="13" customFormat="false" ht="12" hidden="false" customHeight="true" outlineLevel="0" collapsed="false">
      <c r="A13" s="537"/>
      <c r="B13" s="563"/>
      <c r="C13" s="563"/>
      <c r="D13" s="563"/>
      <c r="E13" s="568"/>
      <c r="F13" s="561"/>
      <c r="G13" s="57"/>
      <c r="H13" s="57"/>
      <c r="I13" s="315" t="s">
        <v>2350</v>
      </c>
      <c r="J13" s="315"/>
      <c r="K13" s="569" t="s">
        <v>6405</v>
      </c>
      <c r="L13" s="569"/>
      <c r="M13" s="569"/>
      <c r="N13" s="569"/>
      <c r="O13" s="564"/>
      <c r="P13" s="570"/>
      <c r="Q13" s="571"/>
      <c r="R13" s="570"/>
      <c r="S13" s="570"/>
      <c r="T13" s="537"/>
      <c r="U13" s="537"/>
      <c r="V13" s="537"/>
      <c r="W13" s="537"/>
      <c r="X13" s="537"/>
    </row>
    <row r="14" customFormat="false" ht="5.25" hidden="false" customHeight="true" outlineLevel="0" collapsed="false">
      <c r="A14" s="537"/>
      <c r="B14" s="563"/>
      <c r="C14" s="563"/>
      <c r="D14" s="563"/>
      <c r="E14" s="568"/>
      <c r="F14" s="561"/>
      <c r="G14" s="57"/>
      <c r="H14" s="57"/>
      <c r="I14" s="57"/>
      <c r="J14" s="550"/>
      <c r="K14" s="569"/>
      <c r="L14" s="569"/>
      <c r="M14" s="569"/>
      <c r="N14" s="569"/>
      <c r="O14" s="542"/>
      <c r="P14" s="572"/>
      <c r="Q14" s="573"/>
      <c r="R14" s="572"/>
      <c r="S14" s="572"/>
      <c r="T14" s="537"/>
      <c r="U14" s="537"/>
      <c r="V14" s="537"/>
      <c r="W14" s="537"/>
      <c r="X14" s="537"/>
    </row>
    <row r="15" customFormat="false" ht="12.75" hidden="false" customHeight="true" outlineLevel="0" collapsed="false">
      <c r="A15" s="537"/>
      <c r="B15" s="198" t="s">
        <v>113</v>
      </c>
      <c r="C15" s="574"/>
      <c r="D15" s="574"/>
      <c r="E15" s="575" t="s">
        <v>6406</v>
      </c>
      <c r="F15" s="575"/>
      <c r="G15" s="575"/>
      <c r="H15" s="575"/>
      <c r="I15" s="575"/>
      <c r="J15" s="575"/>
      <c r="K15" s="576" t="s">
        <v>6407</v>
      </c>
      <c r="L15" s="576" t="s">
        <v>6408</v>
      </c>
      <c r="M15" s="577" t="s">
        <v>6409</v>
      </c>
      <c r="N15" s="578" t="s">
        <v>6410</v>
      </c>
      <c r="O15" s="579" t="s">
        <v>6411</v>
      </c>
      <c r="P15" s="580"/>
      <c r="Q15" s="581" t="s">
        <v>2353</v>
      </c>
      <c r="R15" s="582" t="s">
        <v>2354</v>
      </c>
      <c r="S15" s="581" t="s">
        <v>2355</v>
      </c>
      <c r="T15" s="537"/>
      <c r="U15" s="537"/>
      <c r="V15" s="537"/>
      <c r="W15" s="537"/>
      <c r="X15" s="537"/>
    </row>
    <row r="16" customFormat="false" ht="10.5" hidden="false" customHeight="true" outlineLevel="0" collapsed="false">
      <c r="A16" s="537"/>
      <c r="B16" s="198"/>
      <c r="C16" s="583"/>
      <c r="D16" s="583"/>
      <c r="E16" s="575"/>
      <c r="F16" s="575"/>
      <c r="G16" s="575"/>
      <c r="H16" s="575"/>
      <c r="I16" s="575"/>
      <c r="J16" s="575"/>
      <c r="K16" s="576"/>
      <c r="L16" s="576"/>
      <c r="M16" s="577"/>
      <c r="N16" s="578"/>
      <c r="O16" s="579"/>
      <c r="P16" s="580"/>
      <c r="Q16" s="581"/>
      <c r="R16" s="582"/>
      <c r="S16" s="581"/>
      <c r="T16" s="537"/>
      <c r="U16" s="537"/>
      <c r="V16" s="537"/>
      <c r="W16" s="537"/>
      <c r="X16" s="537"/>
    </row>
    <row r="17" customFormat="false" ht="9.95" hidden="false" customHeight="true" outlineLevel="0" collapsed="false">
      <c r="A17" s="537"/>
      <c r="B17" s="198"/>
      <c r="C17" s="584"/>
      <c r="D17" s="584"/>
      <c r="E17" s="575"/>
      <c r="F17" s="575"/>
      <c r="G17" s="575"/>
      <c r="H17" s="575"/>
      <c r="I17" s="575"/>
      <c r="J17" s="575"/>
      <c r="K17" s="576"/>
      <c r="L17" s="576"/>
      <c r="M17" s="577"/>
      <c r="N17" s="578"/>
      <c r="O17" s="579"/>
      <c r="P17" s="580"/>
      <c r="Q17" s="581"/>
      <c r="R17" s="582"/>
      <c r="S17" s="581"/>
      <c r="T17" s="537"/>
      <c r="U17" s="537"/>
      <c r="V17" s="537"/>
      <c r="W17" s="537"/>
      <c r="X17" s="537"/>
    </row>
    <row r="18" customFormat="false" ht="12.75" hidden="false" customHeight="false" outlineLevel="0" collapsed="false">
      <c r="A18" s="570"/>
      <c r="B18" s="585"/>
      <c r="C18" s="585"/>
      <c r="D18" s="585"/>
      <c r="E18" s="214" t="s">
        <v>128</v>
      </c>
      <c r="F18" s="215"/>
      <c r="G18" s="215"/>
      <c r="H18" s="215"/>
      <c r="I18" s="586"/>
      <c r="J18" s="216"/>
      <c r="K18" s="216"/>
      <c r="L18" s="213"/>
      <c r="M18" s="213"/>
      <c r="N18" s="587"/>
      <c r="O18" s="588"/>
      <c r="P18" s="589"/>
      <c r="Q18" s="571"/>
      <c r="R18" s="570"/>
      <c r="S18" s="570"/>
      <c r="T18" s="570"/>
      <c r="U18" s="570"/>
      <c r="V18" s="570"/>
      <c r="W18" s="570"/>
      <c r="X18" s="570"/>
    </row>
    <row r="19" customFormat="false" ht="26.45" hidden="false" customHeight="true" outlineLevel="0" collapsed="false">
      <c r="A19" s="570"/>
      <c r="B19" s="590" t="s">
        <v>6412</v>
      </c>
      <c r="C19" s="591"/>
      <c r="D19" s="591"/>
      <c r="E19" s="570"/>
      <c r="F19" s="592"/>
      <c r="G19" s="590"/>
      <c r="H19" s="590"/>
      <c r="I19" s="593"/>
      <c r="J19" s="594"/>
      <c r="K19" s="595"/>
      <c r="L19" s="595"/>
      <c r="M19" s="596"/>
      <c r="N19" s="597"/>
      <c r="O19" s="597"/>
      <c r="P19" s="598"/>
      <c r="Q19" s="599"/>
      <c r="R19" s="540"/>
      <c r="S19" s="570"/>
      <c r="T19" s="570"/>
      <c r="U19" s="570"/>
      <c r="V19" s="570"/>
      <c r="W19" s="570"/>
      <c r="X19" s="570"/>
    </row>
    <row r="20" customFormat="false" ht="18.75" hidden="false" customHeight="false" outlineLevel="0" collapsed="false">
      <c r="A20" s="345" t="n">
        <v>1</v>
      </c>
      <c r="B20" s="600"/>
      <c r="C20" s="600"/>
      <c r="D20" s="600"/>
      <c r="E20" s="600" t="s">
        <v>6413</v>
      </c>
      <c r="F20" s="601"/>
      <c r="G20" s="601"/>
      <c r="H20" s="601"/>
      <c r="I20" s="601"/>
      <c r="J20" s="602"/>
      <c r="K20" s="603"/>
      <c r="L20" s="604"/>
      <c r="M20" s="605"/>
      <c r="N20" s="1"/>
      <c r="O20" s="1"/>
      <c r="P20" s="352"/>
      <c r="Q20" s="606"/>
      <c r="R20" s="606"/>
      <c r="S20" s="606"/>
      <c r="T20" s="537"/>
      <c r="U20" s="537"/>
      <c r="V20" s="537"/>
      <c r="W20" s="537"/>
      <c r="X20" s="537"/>
    </row>
    <row r="21" customFormat="false" ht="12.75" hidden="false" customHeight="false" outlineLevel="0" collapsed="false">
      <c r="A21" s="345" t="n">
        <v>2</v>
      </c>
      <c r="B21" s="355"/>
      <c r="C21" s="356"/>
      <c r="D21" s="356"/>
      <c r="E21" s="357" t="s">
        <v>2357</v>
      </c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537"/>
      <c r="U21" s="607"/>
      <c r="V21" s="607"/>
      <c r="W21" s="537"/>
      <c r="X21" s="537"/>
    </row>
    <row r="22" customFormat="false" ht="78" hidden="false" customHeight="true" outlineLevel="0" collapsed="false">
      <c r="A22" s="345" t="n">
        <v>2</v>
      </c>
      <c r="B22" s="359" t="n">
        <v>5167</v>
      </c>
      <c r="C22" s="360" t="s">
        <v>2358</v>
      </c>
      <c r="D22" s="361" t="s">
        <v>2359</v>
      </c>
      <c r="E22" s="362" t="s">
        <v>2360</v>
      </c>
      <c r="F22" s="363" t="s">
        <v>2361</v>
      </c>
      <c r="G22" s="364" t="str">
        <f aca="false">HYPERLINK("http://www.gardenbulbs.ru/images/summer_CL/thumbnails/"&amp;C22&amp;".jpg","фото")</f>
        <v>фото</v>
      </c>
      <c r="H22" s="365" t="str">
        <f aca="false">HYPERLINK("http://www.gardenbulbs.ru/images/summer_CL/thumbnails/"&amp;D22&amp;".jpg","фото")</f>
        <v>фото</v>
      </c>
      <c r="I22" s="366" t="s">
        <v>2362</v>
      </c>
      <c r="J22" s="367" t="s">
        <v>2363</v>
      </c>
      <c r="K22" s="368" t="s">
        <v>2364</v>
      </c>
      <c r="L22" s="369" t="n">
        <v>50</v>
      </c>
      <c r="M22" s="370" t="n">
        <v>3905.3</v>
      </c>
      <c r="N22" s="371"/>
      <c r="O22" s="372" t="n">
        <f aca="false">IF(ISERROR(N22*M22),0,N22*M22)</f>
        <v>0</v>
      </c>
      <c r="P22" s="373" t="n">
        <v>4607105149618</v>
      </c>
      <c r="Q22" s="374"/>
      <c r="R22" s="375" t="n">
        <f aca="false">ROUND(M22/L22,2)</f>
        <v>78.11</v>
      </c>
      <c r="S22" s="376" t="s">
        <v>2358</v>
      </c>
      <c r="T22" s="608"/>
      <c r="U22" s="609"/>
      <c r="V22" s="610"/>
      <c r="W22" s="608"/>
      <c r="X22" s="537"/>
    </row>
    <row r="23" customFormat="false" ht="68.25" hidden="false" customHeight="true" outlineLevel="0" collapsed="false">
      <c r="A23" s="345" t="n">
        <v>3</v>
      </c>
      <c r="B23" s="359" t="n">
        <v>7537</v>
      </c>
      <c r="C23" s="360" t="s">
        <v>2366</v>
      </c>
      <c r="D23" s="361"/>
      <c r="E23" s="378" t="s">
        <v>2360</v>
      </c>
      <c r="F23" s="379" t="s">
        <v>2367</v>
      </c>
      <c r="G23" s="380" t="str">
        <f aca="false">HYPERLINK("http://www.gardenbulbs.ru/images/summer_CL/thumbnails/"&amp;C23&amp;".jpg","фото")</f>
        <v>фото</v>
      </c>
      <c r="H23" s="380"/>
      <c r="I23" s="381" t="s">
        <v>2368</v>
      </c>
      <c r="J23" s="374" t="s">
        <v>2369</v>
      </c>
      <c r="K23" s="382" t="s">
        <v>289</v>
      </c>
      <c r="L23" s="369" t="n">
        <v>100</v>
      </c>
      <c r="M23" s="370" t="n">
        <v>2832.6</v>
      </c>
      <c r="N23" s="371"/>
      <c r="O23" s="372" t="n">
        <f aca="false">IF(ISERROR(N23*M23),0,N23*M23)</f>
        <v>0</v>
      </c>
      <c r="P23" s="373" t="n">
        <v>4607105137066</v>
      </c>
      <c r="Q23" s="374"/>
      <c r="R23" s="375" t="n">
        <f aca="false">ROUND(M23/L23,2)</f>
        <v>28.33</v>
      </c>
      <c r="S23" s="376" t="s">
        <v>2366</v>
      </c>
      <c r="T23" s="608"/>
      <c r="U23" s="609"/>
      <c r="V23" s="610"/>
      <c r="W23" s="608"/>
      <c r="X23" s="537"/>
    </row>
    <row r="24" customFormat="false" ht="46.5" hidden="false" customHeight="true" outlineLevel="0" collapsed="false">
      <c r="A24" s="345" t="n">
        <v>4</v>
      </c>
      <c r="B24" s="359" t="n">
        <v>7553</v>
      </c>
      <c r="C24" s="383" t="s">
        <v>2370</v>
      </c>
      <c r="D24" s="384"/>
      <c r="E24" s="385" t="s">
        <v>2360</v>
      </c>
      <c r="F24" s="386" t="s">
        <v>2371</v>
      </c>
      <c r="G24" s="387" t="str">
        <f aca="false">HYPERLINK("http://www.gardenbulbs.ru/images/summer_CL/thumbnails/"&amp;C24&amp;".jpg","фото")</f>
        <v>фото</v>
      </c>
      <c r="H24" s="388"/>
      <c r="I24" s="389" t="s">
        <v>2372</v>
      </c>
      <c r="J24" s="235" t="s">
        <v>2363</v>
      </c>
      <c r="K24" s="236" t="s">
        <v>289</v>
      </c>
      <c r="L24" s="390" t="n">
        <v>100</v>
      </c>
      <c r="M24" s="391" t="n">
        <v>3273.2</v>
      </c>
      <c r="N24" s="392"/>
      <c r="O24" s="372" t="n">
        <f aca="false">IF(ISERROR(N24*M24),0,N24*M24)</f>
        <v>0</v>
      </c>
      <c r="P24" s="393" t="n">
        <v>4607105137073</v>
      </c>
      <c r="Q24" s="235"/>
      <c r="R24" s="375" t="n">
        <f aca="false">ROUND(M24/L24,2)</f>
        <v>32.73</v>
      </c>
      <c r="S24" s="394" t="s">
        <v>2370</v>
      </c>
      <c r="T24" s="608"/>
      <c r="U24" s="609"/>
      <c r="V24" s="610"/>
      <c r="W24" s="608"/>
      <c r="X24" s="537"/>
    </row>
    <row r="25" customFormat="false" ht="51" hidden="false" customHeight="false" outlineLevel="0" collapsed="false">
      <c r="A25" s="345" t="n">
        <v>5</v>
      </c>
      <c r="B25" s="396" t="n">
        <v>7538</v>
      </c>
      <c r="C25" s="383" t="s">
        <v>2373</v>
      </c>
      <c r="D25" s="384"/>
      <c r="E25" s="385" t="s">
        <v>2360</v>
      </c>
      <c r="F25" s="386" t="s">
        <v>2374</v>
      </c>
      <c r="G25" s="387" t="str">
        <f aca="false">HYPERLINK("http://www.gardenbulbs.ru/images/summer_CL/thumbnails/"&amp;C25&amp;".jpg","фото")</f>
        <v>фото</v>
      </c>
      <c r="H25" s="388"/>
      <c r="I25" s="389" t="s">
        <v>2375</v>
      </c>
      <c r="J25" s="235" t="s">
        <v>2369</v>
      </c>
      <c r="K25" s="236" t="s">
        <v>289</v>
      </c>
      <c r="L25" s="390" t="n">
        <v>100</v>
      </c>
      <c r="M25" s="370" t="n">
        <v>1874.8</v>
      </c>
      <c r="N25" s="392"/>
      <c r="O25" s="372" t="n">
        <f aca="false">IF(ISERROR(N25*M25),0,N25*M25)</f>
        <v>0</v>
      </c>
      <c r="P25" s="393" t="n">
        <v>4607105137103</v>
      </c>
      <c r="Q25" s="235"/>
      <c r="R25" s="375" t="n">
        <f aca="false">ROUND(M25/L25,2)</f>
        <v>18.75</v>
      </c>
      <c r="S25" s="394" t="s">
        <v>2373</v>
      </c>
      <c r="T25" s="537"/>
      <c r="U25" s="537"/>
      <c r="V25" s="537"/>
      <c r="W25" s="537"/>
      <c r="X25" s="537"/>
    </row>
    <row r="26" customFormat="false" ht="25.5" hidden="false" customHeight="false" outlineLevel="0" collapsed="false">
      <c r="A26" s="345" t="n">
        <v>6</v>
      </c>
      <c r="B26" s="396" t="n">
        <v>7539</v>
      </c>
      <c r="C26" s="383" t="s">
        <v>2376</v>
      </c>
      <c r="D26" s="384"/>
      <c r="E26" s="385" t="s">
        <v>2360</v>
      </c>
      <c r="F26" s="397" t="s">
        <v>2377</v>
      </c>
      <c r="G26" s="387" t="str">
        <f aca="false">HYPERLINK("http://www.gardenbulbs.ru/images/summer_CL/thumbnails/"&amp;C26&amp;".jpg","фото")</f>
        <v>фото</v>
      </c>
      <c r="H26" s="388"/>
      <c r="I26" s="398" t="s">
        <v>2378</v>
      </c>
      <c r="J26" s="235" t="s">
        <v>2363</v>
      </c>
      <c r="K26" s="399" t="s">
        <v>2379</v>
      </c>
      <c r="L26" s="390" t="n">
        <v>100</v>
      </c>
      <c r="M26" s="370" t="n">
        <v>4556.5</v>
      </c>
      <c r="N26" s="392"/>
      <c r="O26" s="372" t="n">
        <f aca="false">IF(ISERROR(N26*M26),0,N26*M26)</f>
        <v>0</v>
      </c>
      <c r="P26" s="393" t="n">
        <v>4607105137134</v>
      </c>
      <c r="Q26" s="235"/>
      <c r="R26" s="375" t="n">
        <f aca="false">ROUND(M26/L26,2)</f>
        <v>45.57</v>
      </c>
      <c r="S26" s="394" t="s">
        <v>2376</v>
      </c>
      <c r="T26" s="537"/>
      <c r="U26" s="537"/>
      <c r="V26" s="537"/>
      <c r="W26" s="537"/>
      <c r="X26" s="537"/>
    </row>
    <row r="27" customFormat="false" ht="51" hidden="false" customHeight="false" outlineLevel="0" collapsed="false">
      <c r="A27" s="345" t="n">
        <v>7</v>
      </c>
      <c r="B27" s="396" t="n">
        <v>7590</v>
      </c>
      <c r="C27" s="383" t="s">
        <v>2380</v>
      </c>
      <c r="D27" s="384"/>
      <c r="E27" s="385" t="s">
        <v>2360</v>
      </c>
      <c r="F27" s="386" t="s">
        <v>2381</v>
      </c>
      <c r="G27" s="387" t="str">
        <f aca="false">HYPERLINK("http://www.gardenbulbs.ru/images/summer_CL/thumbnails/"&amp;C27&amp;".jpg","фото")</f>
        <v>фото</v>
      </c>
      <c r="H27" s="388"/>
      <c r="I27" s="400" t="s">
        <v>2382</v>
      </c>
      <c r="J27" s="235" t="s">
        <v>2363</v>
      </c>
      <c r="K27" s="236" t="s">
        <v>289</v>
      </c>
      <c r="L27" s="390" t="n">
        <v>100</v>
      </c>
      <c r="M27" s="370" t="n">
        <v>2928.4</v>
      </c>
      <c r="N27" s="392"/>
      <c r="O27" s="372" t="n">
        <f aca="false">IF(ISERROR(N27*M27),0,N27*M27)</f>
        <v>0</v>
      </c>
      <c r="P27" s="393" t="n">
        <v>4607105137110</v>
      </c>
      <c r="Q27" s="235"/>
      <c r="R27" s="375" t="n">
        <f aca="false">ROUND(M27/L27,2)</f>
        <v>29.28</v>
      </c>
      <c r="S27" s="394" t="s">
        <v>2380</v>
      </c>
      <c r="T27" s="537"/>
      <c r="U27" s="537"/>
      <c r="V27" s="537"/>
      <c r="W27" s="537"/>
      <c r="X27" s="537"/>
    </row>
    <row r="28" customFormat="false" ht="63.75" hidden="false" customHeight="false" outlineLevel="0" collapsed="false">
      <c r="A28" s="345" t="n">
        <v>8</v>
      </c>
      <c r="B28" s="396" t="n">
        <v>7554</v>
      </c>
      <c r="C28" s="383" t="s">
        <v>2383</v>
      </c>
      <c r="D28" s="384"/>
      <c r="E28" s="385" t="s">
        <v>2360</v>
      </c>
      <c r="F28" s="386" t="s">
        <v>2384</v>
      </c>
      <c r="G28" s="387" t="str">
        <f aca="false">HYPERLINK("http://www.gardenbulbs.ru/images/summer_CL/thumbnails/"&amp;C28&amp;".jpg","фото")</f>
        <v>фото</v>
      </c>
      <c r="H28" s="388"/>
      <c r="I28" s="398" t="s">
        <v>2385</v>
      </c>
      <c r="J28" s="235" t="s">
        <v>2363</v>
      </c>
      <c r="K28" s="236" t="s">
        <v>289</v>
      </c>
      <c r="L28" s="390" t="n">
        <v>100</v>
      </c>
      <c r="M28" s="391" t="n">
        <v>3464.7</v>
      </c>
      <c r="N28" s="392"/>
      <c r="O28" s="372" t="n">
        <f aca="false">IF(ISERROR(N28*M28),0,N28*M28)</f>
        <v>0</v>
      </c>
      <c r="P28" s="393" t="n">
        <v>4607105137127</v>
      </c>
      <c r="Q28" s="235"/>
      <c r="R28" s="375" t="n">
        <f aca="false">ROUND(M28/L28,2)</f>
        <v>34.65</v>
      </c>
      <c r="S28" s="394" t="s">
        <v>2383</v>
      </c>
      <c r="T28" s="537"/>
      <c r="U28" s="537"/>
      <c r="V28" s="537"/>
      <c r="W28" s="537"/>
      <c r="X28" s="537"/>
    </row>
    <row r="29" customFormat="false" ht="38.25" hidden="false" customHeight="false" outlineLevel="0" collapsed="false">
      <c r="A29" s="345" t="n">
        <v>9</v>
      </c>
      <c r="B29" s="396" t="n">
        <v>7540</v>
      </c>
      <c r="C29" s="383" t="s">
        <v>2386</v>
      </c>
      <c r="D29" s="384"/>
      <c r="E29" s="385" t="s">
        <v>2360</v>
      </c>
      <c r="F29" s="386" t="s">
        <v>2387</v>
      </c>
      <c r="G29" s="387" t="str">
        <f aca="false">HYPERLINK("http://www.gardenbulbs.ru/images/summer_CL/thumbnails/"&amp;C29&amp;".jpg","фото")</f>
        <v>фото</v>
      </c>
      <c r="H29" s="388"/>
      <c r="I29" s="398" t="s">
        <v>2388</v>
      </c>
      <c r="J29" s="235" t="s">
        <v>2369</v>
      </c>
      <c r="K29" s="236" t="s">
        <v>289</v>
      </c>
      <c r="L29" s="390" t="n">
        <v>100</v>
      </c>
      <c r="M29" s="370" t="n">
        <v>2008.9</v>
      </c>
      <c r="N29" s="392"/>
      <c r="O29" s="372" t="n">
        <f aca="false">IF(ISERROR(N29*M29),0,N29*M29)</f>
        <v>0</v>
      </c>
      <c r="P29" s="393" t="n">
        <v>4607105137097</v>
      </c>
      <c r="Q29" s="235"/>
      <c r="R29" s="375" t="n">
        <f aca="false">ROUND(M29/L29,2)</f>
        <v>20.09</v>
      </c>
      <c r="S29" s="394" t="s">
        <v>2386</v>
      </c>
      <c r="T29" s="537"/>
      <c r="U29" s="537"/>
      <c r="V29" s="537"/>
      <c r="W29" s="537"/>
      <c r="X29" s="537"/>
    </row>
    <row r="30" customFormat="false" ht="32.25" hidden="false" customHeight="true" outlineLevel="0" collapsed="false">
      <c r="A30" s="345" t="n">
        <v>10</v>
      </c>
      <c r="B30" s="396" t="n">
        <v>7541</v>
      </c>
      <c r="C30" s="383" t="s">
        <v>2389</v>
      </c>
      <c r="D30" s="384"/>
      <c r="E30" s="401" t="s">
        <v>2360</v>
      </c>
      <c r="F30" s="386" t="s">
        <v>2390</v>
      </c>
      <c r="G30" s="387" t="str">
        <f aca="false">HYPERLINK("http://www.gardenbulbs.ru/images/summer_CL/thumbnails/"&amp;C30&amp;".jpg","фото")</f>
        <v>фото</v>
      </c>
      <c r="H30" s="388"/>
      <c r="I30" s="402" t="s">
        <v>2391</v>
      </c>
      <c r="J30" s="235" t="s">
        <v>2392</v>
      </c>
      <c r="K30" s="236" t="s">
        <v>289</v>
      </c>
      <c r="L30" s="403" t="n">
        <v>100</v>
      </c>
      <c r="M30" s="370" t="n">
        <v>1759.9</v>
      </c>
      <c r="N30" s="392"/>
      <c r="O30" s="372" t="n">
        <f aca="false">IF(ISERROR(N30*M30),0,N30*M30)</f>
        <v>0</v>
      </c>
      <c r="P30" s="393" t="n">
        <v>4607105137165</v>
      </c>
      <c r="Q30" s="235"/>
      <c r="R30" s="375" t="n">
        <f aca="false">ROUND(M30/L30,2)</f>
        <v>17.6</v>
      </c>
      <c r="S30" s="394" t="s">
        <v>2389</v>
      </c>
      <c r="T30" s="537"/>
      <c r="U30" s="537"/>
      <c r="V30" s="537"/>
      <c r="W30" s="537"/>
      <c r="X30" s="537"/>
    </row>
    <row r="31" customFormat="false" ht="38.25" hidden="false" customHeight="false" outlineLevel="0" collapsed="false">
      <c r="A31" s="345" t="n">
        <v>11</v>
      </c>
      <c r="B31" s="404" t="n">
        <v>7542</v>
      </c>
      <c r="C31" s="383" t="s">
        <v>2393</v>
      </c>
      <c r="D31" s="384"/>
      <c r="E31" s="405" t="s">
        <v>2360</v>
      </c>
      <c r="F31" s="406" t="s">
        <v>2394</v>
      </c>
      <c r="G31" s="387" t="str">
        <f aca="false">HYPERLINK("http://www.gardenbulbs.ru/images/summer_CL/thumbnails/"&amp;C31&amp;".jpg","фото")</f>
        <v>фото</v>
      </c>
      <c r="H31" s="388"/>
      <c r="I31" s="398" t="s">
        <v>2395</v>
      </c>
      <c r="J31" s="407" t="s">
        <v>2363</v>
      </c>
      <c r="K31" s="408" t="s">
        <v>289</v>
      </c>
      <c r="L31" s="403" t="n">
        <v>100</v>
      </c>
      <c r="M31" s="370" t="n">
        <v>2698.5</v>
      </c>
      <c r="N31" s="392"/>
      <c r="O31" s="372" t="n">
        <f aca="false">IF(ISERROR(N31*M31),0,N31*M31)</f>
        <v>0</v>
      </c>
      <c r="P31" s="393" t="n">
        <v>4607105137158</v>
      </c>
      <c r="Q31" s="235"/>
      <c r="R31" s="375" t="n">
        <f aca="false">ROUND(M31/L31,2)</f>
        <v>26.99</v>
      </c>
      <c r="S31" s="394" t="s">
        <v>2393</v>
      </c>
      <c r="T31" s="537"/>
      <c r="U31" s="537"/>
      <c r="V31" s="537"/>
      <c r="W31" s="537"/>
      <c r="X31" s="537"/>
    </row>
    <row r="32" customFormat="false" ht="51" hidden="false" customHeight="false" outlineLevel="0" collapsed="false">
      <c r="A32" s="345" t="n">
        <v>12</v>
      </c>
      <c r="B32" s="396" t="n">
        <v>7555</v>
      </c>
      <c r="C32" s="383" t="s">
        <v>2396</v>
      </c>
      <c r="D32" s="384" t="s">
        <v>2397</v>
      </c>
      <c r="E32" s="405" t="s">
        <v>2360</v>
      </c>
      <c r="F32" s="386" t="s">
        <v>2398</v>
      </c>
      <c r="G32" s="387" t="str">
        <f aca="false">HYPERLINK("http://www.gardenbulbs.ru/images/summer_CL/thumbnails/"&amp;C32&amp;".jpg","фото")</f>
        <v>фото</v>
      </c>
      <c r="H32" s="387" t="str">
        <f aca="false">HYPERLINK("http://www.gardenbulbs.ru/images/summer_CL/thumbnails/"&amp;D32&amp;".jpg","фото")</f>
        <v>фото</v>
      </c>
      <c r="I32" s="400" t="s">
        <v>2399</v>
      </c>
      <c r="J32" s="235" t="s">
        <v>2363</v>
      </c>
      <c r="K32" s="408" t="s">
        <v>289</v>
      </c>
      <c r="L32" s="403" t="n">
        <v>100</v>
      </c>
      <c r="M32" s="370" t="n">
        <v>3254</v>
      </c>
      <c r="N32" s="392"/>
      <c r="O32" s="372" t="n">
        <f aca="false">IF(ISERROR(N32*M32),0,N32*M32)</f>
        <v>0</v>
      </c>
      <c r="P32" s="393" t="n">
        <v>4607105137189</v>
      </c>
      <c r="Q32" s="235"/>
      <c r="R32" s="375" t="n">
        <f aca="false">ROUND(M32/L32,2)</f>
        <v>32.54</v>
      </c>
      <c r="S32" s="394" t="s">
        <v>2400</v>
      </c>
      <c r="T32" s="537"/>
      <c r="U32" s="537"/>
      <c r="V32" s="537"/>
      <c r="W32" s="537"/>
      <c r="X32" s="537"/>
    </row>
    <row r="33" customFormat="false" ht="51" hidden="false" customHeight="false" outlineLevel="0" collapsed="false">
      <c r="A33" s="345" t="n">
        <v>13</v>
      </c>
      <c r="B33" s="396" t="n">
        <v>7532</v>
      </c>
      <c r="C33" s="383" t="s">
        <v>2401</v>
      </c>
      <c r="D33" s="384"/>
      <c r="E33" s="401" t="s">
        <v>2360</v>
      </c>
      <c r="F33" s="386" t="s">
        <v>2402</v>
      </c>
      <c r="G33" s="387" t="str">
        <f aca="false">HYPERLINK("http://www.gardenbulbs.ru/images/summer_CL/thumbnails/"&amp;C33&amp;".jpg","фото")</f>
        <v>фото</v>
      </c>
      <c r="H33" s="388"/>
      <c r="I33" s="409" t="s">
        <v>2403</v>
      </c>
      <c r="J33" s="235" t="s">
        <v>2404</v>
      </c>
      <c r="K33" s="408" t="s">
        <v>289</v>
      </c>
      <c r="L33" s="390" t="n">
        <v>100</v>
      </c>
      <c r="M33" s="370" t="n">
        <v>1788.6</v>
      </c>
      <c r="N33" s="392"/>
      <c r="O33" s="372" t="n">
        <f aca="false">IF(ISERROR(N33*M33),0,N33*M33)</f>
        <v>0</v>
      </c>
      <c r="P33" s="393" t="n">
        <v>4607105137172</v>
      </c>
      <c r="Q33" s="235"/>
      <c r="R33" s="375" t="n">
        <f aca="false">ROUND(M33/L33,2)</f>
        <v>17.89</v>
      </c>
      <c r="S33" s="394" t="s">
        <v>2401</v>
      </c>
      <c r="T33" s="537"/>
      <c r="U33" s="537"/>
      <c r="V33" s="537"/>
      <c r="W33" s="537"/>
      <c r="X33" s="537"/>
    </row>
    <row r="34" customFormat="false" ht="51" hidden="false" customHeight="false" outlineLevel="0" collapsed="false">
      <c r="A34" s="345" t="n">
        <v>14</v>
      </c>
      <c r="B34" s="396" t="n">
        <v>11826</v>
      </c>
      <c r="C34" s="383" t="s">
        <v>2405</v>
      </c>
      <c r="D34" s="384"/>
      <c r="E34" s="410" t="s">
        <v>2360</v>
      </c>
      <c r="F34" s="411" t="s">
        <v>2406</v>
      </c>
      <c r="G34" s="365" t="str">
        <f aca="false">HYPERLINK("http://www.gardenbulbs.ru/images/summer_CL/thumbnails/"&amp;C34&amp;".jpg","фото")</f>
        <v>фото</v>
      </c>
      <c r="H34" s="412"/>
      <c r="I34" s="413" t="s">
        <v>2407</v>
      </c>
      <c r="J34" s="367" t="s">
        <v>2363</v>
      </c>
      <c r="K34" s="414" t="s">
        <v>289</v>
      </c>
      <c r="L34" s="390" t="n">
        <v>75</v>
      </c>
      <c r="M34" s="370" t="n">
        <v>3503</v>
      </c>
      <c r="N34" s="392"/>
      <c r="O34" s="372" t="n">
        <f aca="false">IF(ISERROR(N34*M34),0,N34*M34)</f>
        <v>0</v>
      </c>
      <c r="P34" s="393" t="n">
        <v>4607105137202</v>
      </c>
      <c r="Q34" s="235" t="s">
        <v>226</v>
      </c>
      <c r="R34" s="375" t="n">
        <f aca="false">ROUND(M34/L34,2)</f>
        <v>46.71</v>
      </c>
      <c r="S34" s="394" t="s">
        <v>2405</v>
      </c>
      <c r="T34" s="537"/>
      <c r="U34" s="537"/>
      <c r="V34" s="537"/>
      <c r="W34" s="537"/>
      <c r="X34" s="537"/>
    </row>
    <row r="35" customFormat="false" ht="38.25" hidden="false" customHeight="false" outlineLevel="0" collapsed="false">
      <c r="A35" s="345" t="n">
        <v>15</v>
      </c>
      <c r="B35" s="396" t="n">
        <v>7556</v>
      </c>
      <c r="C35" s="383" t="s">
        <v>2408</v>
      </c>
      <c r="D35" s="384"/>
      <c r="E35" s="401" t="s">
        <v>2360</v>
      </c>
      <c r="F35" s="386" t="s">
        <v>2409</v>
      </c>
      <c r="G35" s="387" t="str">
        <f aca="false">HYPERLINK("http://www.gardenbulbs.ru/images/summer_CL/thumbnails/"&amp;C35&amp;".jpg","фото")</f>
        <v>фото</v>
      </c>
      <c r="H35" s="388"/>
      <c r="I35" s="400" t="s">
        <v>2410</v>
      </c>
      <c r="J35" s="415" t="s">
        <v>2363</v>
      </c>
      <c r="K35" s="236" t="s">
        <v>289</v>
      </c>
      <c r="L35" s="390" t="n">
        <v>100</v>
      </c>
      <c r="M35" s="370" t="n">
        <v>2257.9</v>
      </c>
      <c r="N35" s="392"/>
      <c r="O35" s="372" t="n">
        <f aca="false">IF(ISERROR(N35*M35),0,N35*M35)</f>
        <v>0</v>
      </c>
      <c r="P35" s="393" t="n">
        <v>4607105137196</v>
      </c>
      <c r="Q35" s="235"/>
      <c r="R35" s="375" t="n">
        <f aca="false">ROUND(M35/L35,2)</f>
        <v>22.58</v>
      </c>
      <c r="S35" s="394" t="s">
        <v>2408</v>
      </c>
      <c r="T35" s="537"/>
      <c r="U35" s="537"/>
      <c r="V35" s="537"/>
      <c r="W35" s="537"/>
      <c r="X35" s="537"/>
    </row>
    <row r="36" customFormat="false" ht="38.25" hidden="false" customHeight="false" outlineLevel="0" collapsed="false">
      <c r="A36" s="345" t="n">
        <v>16</v>
      </c>
      <c r="B36" s="396" t="n">
        <v>7558</v>
      </c>
      <c r="C36" s="383" t="s">
        <v>2411</v>
      </c>
      <c r="D36" s="384"/>
      <c r="E36" s="385" t="s">
        <v>2360</v>
      </c>
      <c r="F36" s="386" t="s">
        <v>2412</v>
      </c>
      <c r="G36" s="387" t="str">
        <f aca="false">HYPERLINK("http://www.gardenbulbs.ru/images/summer_CL/thumbnails/"&amp;C36&amp;".jpg","фото")</f>
        <v>фото</v>
      </c>
      <c r="H36" s="388"/>
      <c r="I36" s="389" t="s">
        <v>2413</v>
      </c>
      <c r="J36" s="235" t="s">
        <v>2363</v>
      </c>
      <c r="K36" s="236" t="s">
        <v>289</v>
      </c>
      <c r="L36" s="390" t="n">
        <v>100</v>
      </c>
      <c r="M36" s="370" t="n">
        <v>2008.9</v>
      </c>
      <c r="N36" s="392"/>
      <c r="O36" s="372" t="n">
        <f aca="false">IF(ISERROR(N36*M36),0,N36*M36)</f>
        <v>0</v>
      </c>
      <c r="P36" s="393" t="n">
        <v>4607105137219</v>
      </c>
      <c r="Q36" s="235"/>
      <c r="R36" s="375" t="n">
        <f aca="false">ROUND(M36/L36,2)</f>
        <v>20.09</v>
      </c>
      <c r="S36" s="394" t="s">
        <v>2411</v>
      </c>
      <c r="T36" s="537"/>
      <c r="U36" s="537"/>
      <c r="V36" s="537"/>
      <c r="W36" s="537"/>
      <c r="X36" s="537"/>
    </row>
    <row r="37" customFormat="false" ht="51" hidden="false" customHeight="false" outlineLevel="0" collapsed="false">
      <c r="A37" s="345" t="n">
        <v>17</v>
      </c>
      <c r="B37" s="396" t="n">
        <v>7559</v>
      </c>
      <c r="C37" s="383" t="s">
        <v>2414</v>
      </c>
      <c r="D37" s="384"/>
      <c r="E37" s="385" t="s">
        <v>2360</v>
      </c>
      <c r="F37" s="386" t="s">
        <v>2415</v>
      </c>
      <c r="G37" s="387" t="str">
        <f aca="false">HYPERLINK("http://www.gardenbulbs.ru/images/summer_CL/thumbnails/"&amp;C37&amp;".jpg","фото")</f>
        <v>фото</v>
      </c>
      <c r="H37" s="388"/>
      <c r="I37" s="400" t="s">
        <v>2416</v>
      </c>
      <c r="J37" s="235" t="s">
        <v>2363</v>
      </c>
      <c r="K37" s="236" t="s">
        <v>2364</v>
      </c>
      <c r="L37" s="390" t="n">
        <v>100</v>
      </c>
      <c r="M37" s="370" t="n">
        <v>2698.5</v>
      </c>
      <c r="N37" s="392"/>
      <c r="O37" s="372" t="n">
        <f aca="false">IF(ISERROR(N37*M37),0,N37*M37)</f>
        <v>0</v>
      </c>
      <c r="P37" s="393" t="n">
        <v>4607105137226</v>
      </c>
      <c r="Q37" s="235"/>
      <c r="R37" s="375" t="n">
        <f aca="false">ROUND(M37/L37,2)</f>
        <v>26.99</v>
      </c>
      <c r="S37" s="394" t="s">
        <v>2414</v>
      </c>
      <c r="T37" s="537"/>
      <c r="U37" s="537"/>
      <c r="V37" s="537"/>
      <c r="W37" s="537"/>
      <c r="X37" s="537"/>
    </row>
    <row r="38" customFormat="false" ht="38.25" hidden="false" customHeight="false" outlineLevel="0" collapsed="false">
      <c r="A38" s="345" t="n">
        <v>18</v>
      </c>
      <c r="B38" s="404" t="n">
        <v>7560</v>
      </c>
      <c r="C38" s="383" t="s">
        <v>2417</v>
      </c>
      <c r="D38" s="384"/>
      <c r="E38" s="416" t="s">
        <v>2360</v>
      </c>
      <c r="F38" s="406" t="s">
        <v>2418</v>
      </c>
      <c r="G38" s="387" t="str">
        <f aca="false">HYPERLINK("http://www.gardenbulbs.ru/images/summer_CL/thumbnails/"&amp;C38&amp;".jpg","фото")</f>
        <v>фото</v>
      </c>
      <c r="H38" s="388"/>
      <c r="I38" s="398" t="s">
        <v>2419</v>
      </c>
      <c r="J38" s="407" t="s">
        <v>2363</v>
      </c>
      <c r="K38" s="236" t="s">
        <v>2364</v>
      </c>
      <c r="L38" s="390" t="n">
        <v>100</v>
      </c>
      <c r="M38" s="370" t="n">
        <v>3407.2</v>
      </c>
      <c r="N38" s="392"/>
      <c r="O38" s="372" t="n">
        <f aca="false">IF(ISERROR(N38*M38),0,N38*M38)</f>
        <v>0</v>
      </c>
      <c r="P38" s="393" t="n">
        <v>4607105137233</v>
      </c>
      <c r="Q38" s="235"/>
      <c r="R38" s="375" t="n">
        <f aca="false">ROUND(M38/L38,2)</f>
        <v>34.07</v>
      </c>
      <c r="S38" s="394" t="s">
        <v>2417</v>
      </c>
      <c r="T38" s="537"/>
      <c r="U38" s="537"/>
      <c r="V38" s="537"/>
      <c r="W38" s="537"/>
      <c r="X38" s="537"/>
    </row>
    <row r="39" customFormat="false" ht="89.25" hidden="false" customHeight="false" outlineLevel="0" collapsed="false">
      <c r="A39" s="345" t="n">
        <v>19</v>
      </c>
      <c r="B39" s="396" t="n">
        <v>7561</v>
      </c>
      <c r="C39" s="383" t="s">
        <v>2420</v>
      </c>
      <c r="D39" s="384"/>
      <c r="E39" s="385" t="s">
        <v>2360</v>
      </c>
      <c r="F39" s="386" t="s">
        <v>2421</v>
      </c>
      <c r="G39" s="387" t="str">
        <f aca="false">HYPERLINK("http://www.gardenbulbs.ru/images/summer_CL/thumbnails/"&amp;C39&amp;".jpg","фото")</f>
        <v>фото</v>
      </c>
      <c r="H39" s="388"/>
      <c r="I39" s="398" t="s">
        <v>2422</v>
      </c>
      <c r="J39" s="417" t="s">
        <v>2363</v>
      </c>
      <c r="K39" s="408" t="s">
        <v>289</v>
      </c>
      <c r="L39" s="390" t="n">
        <v>100</v>
      </c>
      <c r="M39" s="370" t="n">
        <v>2200.5</v>
      </c>
      <c r="N39" s="392"/>
      <c r="O39" s="372" t="n">
        <f aca="false">IF(ISERROR(N39*M39),0,N39*M39)</f>
        <v>0</v>
      </c>
      <c r="P39" s="393" t="n">
        <v>4607105137820</v>
      </c>
      <c r="Q39" s="235"/>
      <c r="R39" s="375" t="n">
        <f aca="false">ROUND(M39/L39,2)</f>
        <v>22.01</v>
      </c>
      <c r="S39" s="394" t="s">
        <v>2420</v>
      </c>
      <c r="T39" s="537"/>
      <c r="U39" s="537"/>
      <c r="V39" s="537"/>
      <c r="W39" s="537"/>
      <c r="X39" s="537"/>
    </row>
    <row r="40" customFormat="false" ht="38.25" hidden="false" customHeight="false" outlineLevel="0" collapsed="false">
      <c r="A40" s="345" t="n">
        <v>20</v>
      </c>
      <c r="B40" s="396" t="n">
        <v>7533</v>
      </c>
      <c r="C40" s="383" t="s">
        <v>2423</v>
      </c>
      <c r="D40" s="384"/>
      <c r="E40" s="385" t="s">
        <v>2360</v>
      </c>
      <c r="F40" s="386" t="s">
        <v>2424</v>
      </c>
      <c r="G40" s="387" t="str">
        <f aca="false">HYPERLINK("http://www.gardenbulbs.ru/images/summer_CL/thumbnails/"&amp;C40&amp;".jpg","фото")</f>
        <v>фото</v>
      </c>
      <c r="H40" s="388"/>
      <c r="I40" s="398" t="s">
        <v>2425</v>
      </c>
      <c r="J40" s="235" t="s">
        <v>2426</v>
      </c>
      <c r="K40" s="236" t="s">
        <v>289</v>
      </c>
      <c r="L40" s="390" t="n">
        <v>100</v>
      </c>
      <c r="M40" s="370" t="n">
        <v>2315.4</v>
      </c>
      <c r="N40" s="392"/>
      <c r="O40" s="372" t="n">
        <f aca="false">IF(ISERROR(N40*M40),0,N40*M40)</f>
        <v>0</v>
      </c>
      <c r="P40" s="393" t="n">
        <v>4607105137837</v>
      </c>
      <c r="Q40" s="235"/>
      <c r="R40" s="375" t="n">
        <f aca="false">ROUND(M40/L40,2)</f>
        <v>23.15</v>
      </c>
      <c r="S40" s="394" t="s">
        <v>2423</v>
      </c>
      <c r="T40" s="537"/>
      <c r="U40" s="537"/>
      <c r="V40" s="537"/>
      <c r="W40" s="537"/>
      <c r="X40" s="537"/>
    </row>
    <row r="41" customFormat="false" ht="38.25" hidden="false" customHeight="false" outlineLevel="0" collapsed="false">
      <c r="A41" s="345" t="n">
        <v>21</v>
      </c>
      <c r="B41" s="396" t="n">
        <v>7543</v>
      </c>
      <c r="C41" s="383" t="s">
        <v>2427</v>
      </c>
      <c r="D41" s="384"/>
      <c r="E41" s="385" t="s">
        <v>2360</v>
      </c>
      <c r="F41" s="386" t="s">
        <v>2428</v>
      </c>
      <c r="G41" s="387" t="str">
        <f aca="false">HYPERLINK("http://www.gardenbulbs.ru/images/summer_CL/thumbnails/"&amp;C41&amp;".jpg","фото")</f>
        <v>фото</v>
      </c>
      <c r="H41" s="388"/>
      <c r="I41" s="389" t="s">
        <v>2429</v>
      </c>
      <c r="J41" s="235" t="s">
        <v>2363</v>
      </c>
      <c r="K41" s="236" t="s">
        <v>289</v>
      </c>
      <c r="L41" s="390" t="n">
        <v>100</v>
      </c>
      <c r="M41" s="370" t="n">
        <v>2602.7</v>
      </c>
      <c r="N41" s="392"/>
      <c r="O41" s="372" t="n">
        <f aca="false">IF(ISERROR(N41*M41),0,N41*M41)</f>
        <v>0</v>
      </c>
      <c r="P41" s="393" t="n">
        <v>4607105137486</v>
      </c>
      <c r="Q41" s="235"/>
      <c r="R41" s="375" t="n">
        <f aca="false">ROUND(M41/L41,2)</f>
        <v>26.03</v>
      </c>
      <c r="S41" s="394" t="s">
        <v>2427</v>
      </c>
      <c r="T41" s="537"/>
      <c r="U41" s="537"/>
      <c r="V41" s="537"/>
      <c r="W41" s="537"/>
      <c r="X41" s="537"/>
    </row>
    <row r="42" customFormat="false" ht="25.5" hidden="false" customHeight="false" outlineLevel="0" collapsed="false">
      <c r="A42" s="345" t="n">
        <v>22</v>
      </c>
      <c r="B42" s="396" t="n">
        <v>7544</v>
      </c>
      <c r="C42" s="383" t="s">
        <v>2430</v>
      </c>
      <c r="D42" s="384"/>
      <c r="E42" s="416" t="s">
        <v>2360</v>
      </c>
      <c r="F42" s="386" t="s">
        <v>2431</v>
      </c>
      <c r="G42" s="387" t="str">
        <f aca="false">HYPERLINK("http://www.gardenbulbs.ru/images/summer_CL/thumbnails/"&amp;C42&amp;".jpg","фото")</f>
        <v>фото</v>
      </c>
      <c r="H42" s="388"/>
      <c r="I42" s="400" t="s">
        <v>2432</v>
      </c>
      <c r="J42" s="235" t="s">
        <v>2363</v>
      </c>
      <c r="K42" s="408" t="s">
        <v>289</v>
      </c>
      <c r="L42" s="403" t="n">
        <v>100</v>
      </c>
      <c r="M42" s="370" t="n">
        <v>2181.3</v>
      </c>
      <c r="N42" s="392"/>
      <c r="O42" s="372" t="n">
        <f aca="false">IF(ISERROR(N42*M42),0,N42*M42)</f>
        <v>0</v>
      </c>
      <c r="P42" s="393" t="n">
        <v>4607105137455</v>
      </c>
      <c r="Q42" s="235"/>
      <c r="R42" s="375" t="n">
        <f aca="false">ROUND(M42/L42,2)</f>
        <v>21.81</v>
      </c>
      <c r="S42" s="394" t="s">
        <v>2430</v>
      </c>
      <c r="T42" s="537"/>
      <c r="U42" s="537"/>
      <c r="V42" s="537"/>
      <c r="W42" s="537"/>
      <c r="X42" s="537"/>
    </row>
    <row r="43" customFormat="false" ht="25.5" hidden="false" customHeight="false" outlineLevel="0" collapsed="false">
      <c r="A43" s="345" t="n">
        <v>23</v>
      </c>
      <c r="B43" s="396" t="n">
        <v>7545</v>
      </c>
      <c r="C43" s="383" t="s">
        <v>2433</v>
      </c>
      <c r="D43" s="384"/>
      <c r="E43" s="385" t="s">
        <v>2360</v>
      </c>
      <c r="F43" s="386" t="s">
        <v>2434</v>
      </c>
      <c r="G43" s="387" t="str">
        <f aca="false">HYPERLINK("http://www.gardenbulbs.ru/images/summer_CL/thumbnails/"&amp;C43&amp;".jpg","фото")</f>
        <v>фото</v>
      </c>
      <c r="H43" s="388"/>
      <c r="I43" s="398" t="s">
        <v>2435</v>
      </c>
      <c r="J43" s="235" t="s">
        <v>2363</v>
      </c>
      <c r="K43" s="236" t="s">
        <v>289</v>
      </c>
      <c r="L43" s="390" t="n">
        <v>100</v>
      </c>
      <c r="M43" s="370" t="n">
        <v>2181.3</v>
      </c>
      <c r="N43" s="392"/>
      <c r="O43" s="372" t="n">
        <f aca="false">IF(ISERROR(N43*M43),0,N43*M43)</f>
        <v>0</v>
      </c>
      <c r="P43" s="393" t="n">
        <v>4607105137462</v>
      </c>
      <c r="Q43" s="235"/>
      <c r="R43" s="375" t="n">
        <f aca="false">ROUND(M43/L43,2)</f>
        <v>21.81</v>
      </c>
      <c r="S43" s="394" t="s">
        <v>2433</v>
      </c>
      <c r="T43" s="537"/>
      <c r="U43" s="537"/>
      <c r="V43" s="537"/>
      <c r="W43" s="537"/>
      <c r="X43" s="537"/>
    </row>
    <row r="44" customFormat="false" ht="38.25" hidden="false" customHeight="false" outlineLevel="0" collapsed="false">
      <c r="A44" s="345" t="n">
        <v>24</v>
      </c>
      <c r="B44" s="396" t="n">
        <v>7534</v>
      </c>
      <c r="C44" s="383" t="s">
        <v>2436</v>
      </c>
      <c r="D44" s="384"/>
      <c r="E44" s="385" t="s">
        <v>2360</v>
      </c>
      <c r="F44" s="386" t="s">
        <v>2437</v>
      </c>
      <c r="G44" s="387" t="str">
        <f aca="false">HYPERLINK("http://www.gardenbulbs.ru/images/summer_CL/thumbnails/"&amp;C44&amp;".jpg","фото")</f>
        <v>фото</v>
      </c>
      <c r="H44" s="388"/>
      <c r="I44" s="400" t="s">
        <v>2438</v>
      </c>
      <c r="J44" s="235" t="s">
        <v>2369</v>
      </c>
      <c r="K44" s="408" t="s">
        <v>289</v>
      </c>
      <c r="L44" s="390" t="n">
        <v>100</v>
      </c>
      <c r="M44" s="370" t="n">
        <v>2679.4</v>
      </c>
      <c r="N44" s="392"/>
      <c r="O44" s="372" t="n">
        <f aca="false">IF(ISERROR(N44*M44),0,N44*M44)</f>
        <v>0</v>
      </c>
      <c r="P44" s="393" t="n">
        <v>4607105137431</v>
      </c>
      <c r="Q44" s="235"/>
      <c r="R44" s="375" t="n">
        <f aca="false">ROUND(M44/L44,2)</f>
        <v>26.79</v>
      </c>
      <c r="S44" s="394" t="s">
        <v>2436</v>
      </c>
      <c r="T44" s="537"/>
      <c r="U44" s="537"/>
      <c r="V44" s="537"/>
      <c r="W44" s="537"/>
      <c r="X44" s="537"/>
    </row>
    <row r="45" customFormat="false" ht="25.5" hidden="false" customHeight="false" outlineLevel="0" collapsed="false">
      <c r="A45" s="345" t="n">
        <v>25</v>
      </c>
      <c r="B45" s="396" t="n">
        <v>11830</v>
      </c>
      <c r="C45" s="383" t="s">
        <v>2439</v>
      </c>
      <c r="D45" s="384"/>
      <c r="E45" s="418" t="s">
        <v>2360</v>
      </c>
      <c r="F45" s="411" t="s">
        <v>2440</v>
      </c>
      <c r="G45" s="365" t="str">
        <f aca="false">HYPERLINK("http://www.gardenbulbs.ru/images/summer_CL/thumbnails/"&amp;C45&amp;".jpg","фото")</f>
        <v>фото</v>
      </c>
      <c r="H45" s="412"/>
      <c r="I45" s="366" t="s">
        <v>2441</v>
      </c>
      <c r="J45" s="367" t="s">
        <v>2369</v>
      </c>
      <c r="K45" s="414" t="s">
        <v>289</v>
      </c>
      <c r="L45" s="390" t="n">
        <v>100</v>
      </c>
      <c r="M45" s="370" t="n">
        <v>2679.4</v>
      </c>
      <c r="N45" s="392"/>
      <c r="O45" s="372" t="n">
        <f aca="false">IF(ISERROR(N45*M45),0,N45*M45)</f>
        <v>0</v>
      </c>
      <c r="P45" s="393" t="n">
        <v>4607105137448</v>
      </c>
      <c r="Q45" s="235" t="s">
        <v>226</v>
      </c>
      <c r="R45" s="375" t="n">
        <f aca="false">ROUND(M45/L45,2)</f>
        <v>26.79</v>
      </c>
      <c r="S45" s="394" t="s">
        <v>2439</v>
      </c>
      <c r="T45" s="537"/>
      <c r="U45" s="537"/>
      <c r="V45" s="537"/>
      <c r="W45" s="537"/>
      <c r="X45" s="537"/>
    </row>
    <row r="46" customFormat="false" ht="25.5" hidden="false" customHeight="false" outlineLevel="0" collapsed="false">
      <c r="A46" s="345" t="n">
        <v>26</v>
      </c>
      <c r="B46" s="396" t="n">
        <v>11829</v>
      </c>
      <c r="C46" s="383" t="s">
        <v>2442</v>
      </c>
      <c r="D46" s="384"/>
      <c r="E46" s="418" t="s">
        <v>2360</v>
      </c>
      <c r="F46" s="411" t="s">
        <v>2443</v>
      </c>
      <c r="G46" s="365" t="str">
        <f aca="false">HYPERLINK("http://www.gardenbulbs.ru/images/summer_CL/thumbnails/"&amp;C46&amp;".jpg","фото")</f>
        <v>фото</v>
      </c>
      <c r="H46" s="365"/>
      <c r="I46" s="366" t="s">
        <v>2444</v>
      </c>
      <c r="J46" s="367" t="s">
        <v>2369</v>
      </c>
      <c r="K46" s="414" t="s">
        <v>289</v>
      </c>
      <c r="L46" s="390" t="n">
        <v>100</v>
      </c>
      <c r="M46" s="370" t="n">
        <v>2526.1</v>
      </c>
      <c r="N46" s="392"/>
      <c r="O46" s="372" t="n">
        <f aca="false">IF(ISERROR(N46*M46),0,N46*M46)</f>
        <v>0</v>
      </c>
      <c r="P46" s="393" t="n">
        <v>4607105137424</v>
      </c>
      <c r="Q46" s="235" t="s">
        <v>226</v>
      </c>
      <c r="R46" s="375" t="n">
        <f aca="false">ROUND(M46/L46,2)</f>
        <v>25.26</v>
      </c>
      <c r="S46" s="394" t="s">
        <v>2445</v>
      </c>
      <c r="T46" s="537"/>
      <c r="U46" s="537"/>
      <c r="V46" s="537"/>
      <c r="W46" s="537"/>
      <c r="X46" s="537"/>
    </row>
    <row r="47" customFormat="false" ht="25.5" hidden="false" customHeight="false" outlineLevel="0" collapsed="false">
      <c r="A47" s="345" t="n">
        <v>27</v>
      </c>
      <c r="B47" s="396" t="n">
        <v>11827</v>
      </c>
      <c r="C47" s="383" t="s">
        <v>2446</v>
      </c>
      <c r="D47" s="384"/>
      <c r="E47" s="418" t="s">
        <v>2360</v>
      </c>
      <c r="F47" s="411" t="s">
        <v>2447</v>
      </c>
      <c r="G47" s="365" t="str">
        <f aca="false">HYPERLINK("http://www.gardenbulbs.ru/images/summer_CL/thumbnails/"&amp;C47&amp;".jpg","фото")</f>
        <v>фото</v>
      </c>
      <c r="H47" s="412"/>
      <c r="I47" s="419" t="s">
        <v>2448</v>
      </c>
      <c r="J47" s="367" t="s">
        <v>2369</v>
      </c>
      <c r="K47" s="414" t="s">
        <v>289</v>
      </c>
      <c r="L47" s="390" t="n">
        <v>100</v>
      </c>
      <c r="M47" s="370" t="n">
        <v>2794.3</v>
      </c>
      <c r="N47" s="392"/>
      <c r="O47" s="372" t="n">
        <f aca="false">IF(ISERROR(N47*M47),0,N47*M47)</f>
        <v>0</v>
      </c>
      <c r="P47" s="393" t="n">
        <v>4607105137295</v>
      </c>
      <c r="Q47" s="235" t="s">
        <v>226</v>
      </c>
      <c r="R47" s="375" t="n">
        <f aca="false">ROUND(M47/L47,2)</f>
        <v>27.94</v>
      </c>
      <c r="S47" s="394" t="s">
        <v>2446</v>
      </c>
      <c r="T47" s="537"/>
      <c r="U47" s="537"/>
      <c r="V47" s="537"/>
      <c r="W47" s="537"/>
      <c r="X47" s="537"/>
    </row>
    <row r="48" customFormat="false" ht="76.5" hidden="false" customHeight="false" outlineLevel="0" collapsed="false">
      <c r="A48" s="345" t="n">
        <v>28</v>
      </c>
      <c r="B48" s="396" t="n">
        <v>7562</v>
      </c>
      <c r="C48" s="383" t="s">
        <v>2449</v>
      </c>
      <c r="D48" s="384"/>
      <c r="E48" s="385" t="s">
        <v>2360</v>
      </c>
      <c r="F48" s="386" t="s">
        <v>2450</v>
      </c>
      <c r="G48" s="387" t="str">
        <f aca="false">HYPERLINK("http://www.gardenbulbs.ru/images/summer_CL/thumbnails/"&amp;C48&amp;".jpg","фото")</f>
        <v>фото</v>
      </c>
      <c r="H48" s="388"/>
      <c r="I48" s="400" t="s">
        <v>2451</v>
      </c>
      <c r="J48" s="235" t="s">
        <v>2363</v>
      </c>
      <c r="K48" s="408" t="s">
        <v>289</v>
      </c>
      <c r="L48" s="403" t="n">
        <v>75</v>
      </c>
      <c r="M48" s="391" t="n">
        <v>4077.7</v>
      </c>
      <c r="N48" s="392"/>
      <c r="O48" s="372" t="n">
        <f aca="false">IF(ISERROR(N48*M48),0,N48*M48)</f>
        <v>0</v>
      </c>
      <c r="P48" s="393" t="n">
        <v>4607105137318</v>
      </c>
      <c r="Q48" s="235"/>
      <c r="R48" s="375" t="n">
        <f aca="false">ROUND(M48/L48,2)</f>
        <v>54.37</v>
      </c>
      <c r="S48" s="394" t="s">
        <v>2449</v>
      </c>
      <c r="T48" s="537"/>
      <c r="U48" s="537"/>
      <c r="V48" s="537"/>
      <c r="W48" s="537"/>
      <c r="X48" s="537"/>
    </row>
    <row r="49" customFormat="false" ht="38.25" hidden="false" customHeight="false" outlineLevel="0" collapsed="false">
      <c r="A49" s="345" t="n">
        <v>29</v>
      </c>
      <c r="B49" s="404" t="n">
        <v>7546</v>
      </c>
      <c r="C49" s="383" t="s">
        <v>2452</v>
      </c>
      <c r="D49" s="384"/>
      <c r="E49" s="405" t="s">
        <v>2360</v>
      </c>
      <c r="F49" s="406" t="s">
        <v>2453</v>
      </c>
      <c r="G49" s="387" t="str">
        <f aca="false">HYPERLINK("http://www.gardenbulbs.ru/images/summer_CL/thumbnails/"&amp;C49&amp;".jpg","фото")</f>
        <v>фото</v>
      </c>
      <c r="H49" s="388"/>
      <c r="I49" s="398" t="s">
        <v>2454</v>
      </c>
      <c r="J49" s="420" t="s">
        <v>2363</v>
      </c>
      <c r="K49" s="408" t="s">
        <v>289</v>
      </c>
      <c r="L49" s="403" t="n">
        <v>75</v>
      </c>
      <c r="M49" s="370" t="n">
        <v>3431.2</v>
      </c>
      <c r="N49" s="392"/>
      <c r="O49" s="372" t="n">
        <f aca="false">IF(ISERROR(N49*M49),0,N49*M49)</f>
        <v>0</v>
      </c>
      <c r="P49" s="393" t="n">
        <v>4607105137325</v>
      </c>
      <c r="Q49" s="235"/>
      <c r="R49" s="375" t="n">
        <f aca="false">ROUND(M49/L49,2)</f>
        <v>45.75</v>
      </c>
      <c r="S49" s="394" t="s">
        <v>2452</v>
      </c>
      <c r="T49" s="537"/>
      <c r="U49" s="537"/>
      <c r="V49" s="537"/>
      <c r="W49" s="537"/>
      <c r="X49" s="537"/>
    </row>
    <row r="50" customFormat="false" ht="51" hidden="false" customHeight="false" outlineLevel="0" collapsed="false">
      <c r="A50" s="345" t="n">
        <v>30</v>
      </c>
      <c r="B50" s="396" t="n">
        <v>7547</v>
      </c>
      <c r="C50" s="383" t="s">
        <v>2455</v>
      </c>
      <c r="D50" s="384" t="s">
        <v>2456</v>
      </c>
      <c r="E50" s="416" t="s">
        <v>2360</v>
      </c>
      <c r="F50" s="386" t="s">
        <v>2457</v>
      </c>
      <c r="G50" s="387" t="str">
        <f aca="false">HYPERLINK("http://www.gardenbulbs.ru/images/summer_CL/thumbnails/"&amp;C50&amp;".jpg","фото")</f>
        <v>фото</v>
      </c>
      <c r="H50" s="387" t="str">
        <f aca="false">HYPERLINK("http://www.gardenbulbs.ru/images/summer_CL/thumbnails/"&amp;D50&amp;".jpg","фото")</f>
        <v>фото</v>
      </c>
      <c r="I50" s="421" t="s">
        <v>2458</v>
      </c>
      <c r="J50" s="235" t="s">
        <v>2363</v>
      </c>
      <c r="K50" s="236" t="s">
        <v>289</v>
      </c>
      <c r="L50" s="403" t="n">
        <v>100</v>
      </c>
      <c r="M50" s="370" t="n">
        <v>3579.6</v>
      </c>
      <c r="N50" s="392"/>
      <c r="O50" s="372" t="n">
        <f aca="false">IF(ISERROR(N50*M50),0,N50*M50)</f>
        <v>0</v>
      </c>
      <c r="P50" s="393" t="n">
        <v>4607105137301</v>
      </c>
      <c r="Q50" s="235"/>
      <c r="R50" s="375" t="n">
        <f aca="false">ROUND(M50/L50,2)</f>
        <v>35.8</v>
      </c>
      <c r="S50" s="394" t="s">
        <v>2459</v>
      </c>
      <c r="T50" s="537"/>
      <c r="U50" s="537"/>
      <c r="V50" s="537"/>
      <c r="W50" s="537"/>
      <c r="X50" s="537"/>
    </row>
    <row r="51" customFormat="false" ht="51" hidden="false" customHeight="false" outlineLevel="0" collapsed="false">
      <c r="A51" s="345" t="n">
        <v>31</v>
      </c>
      <c r="B51" s="396" t="n">
        <v>7563</v>
      </c>
      <c r="C51" s="383" t="s">
        <v>2460</v>
      </c>
      <c r="D51" s="384"/>
      <c r="E51" s="385" t="s">
        <v>2360</v>
      </c>
      <c r="F51" s="386" t="s">
        <v>2461</v>
      </c>
      <c r="G51" s="387" t="str">
        <f aca="false">HYPERLINK("http://www.gardenbulbs.ru/images/summer_CL/thumbnails/"&amp;C51&amp;".jpg","фото")</f>
        <v>фото</v>
      </c>
      <c r="H51" s="388"/>
      <c r="I51" s="398" t="s">
        <v>2462</v>
      </c>
      <c r="J51" s="235" t="s">
        <v>2363</v>
      </c>
      <c r="K51" s="408" t="s">
        <v>289</v>
      </c>
      <c r="L51" s="390" t="n">
        <v>100</v>
      </c>
      <c r="M51" s="370" t="n">
        <v>2449.5</v>
      </c>
      <c r="N51" s="392"/>
      <c r="O51" s="372" t="n">
        <f aca="false">IF(ISERROR(N51*M51),0,N51*M51)</f>
        <v>0</v>
      </c>
      <c r="P51" s="393" t="n">
        <v>4607105137349</v>
      </c>
      <c r="Q51" s="235"/>
      <c r="R51" s="375" t="n">
        <f aca="false">ROUND(M51/L51,2)</f>
        <v>24.5</v>
      </c>
      <c r="S51" s="394" t="s">
        <v>2460</v>
      </c>
      <c r="T51" s="537"/>
      <c r="U51" s="537"/>
      <c r="V51" s="537"/>
      <c r="W51" s="537"/>
      <c r="X51" s="537"/>
    </row>
    <row r="52" customFormat="false" ht="51" hidden="false" customHeight="false" outlineLevel="0" collapsed="false">
      <c r="A52" s="345" t="n">
        <v>32</v>
      </c>
      <c r="B52" s="396" t="n">
        <v>7535</v>
      </c>
      <c r="C52" s="383" t="s">
        <v>2463</v>
      </c>
      <c r="D52" s="384"/>
      <c r="E52" s="385" t="s">
        <v>2360</v>
      </c>
      <c r="F52" s="386" t="s">
        <v>2464</v>
      </c>
      <c r="G52" s="387" t="str">
        <f aca="false">HYPERLINK("http://www.gardenbulbs.ru/images/summer_CL/thumbnails/"&amp;C52&amp;".jpg","фото")</f>
        <v>фото</v>
      </c>
      <c r="H52" s="388"/>
      <c r="I52" s="398" t="s">
        <v>2465</v>
      </c>
      <c r="J52" s="235" t="s">
        <v>2426</v>
      </c>
      <c r="K52" s="408" t="s">
        <v>289</v>
      </c>
      <c r="L52" s="390" t="n">
        <v>100</v>
      </c>
      <c r="M52" s="370" t="n">
        <v>2181.3</v>
      </c>
      <c r="N52" s="392"/>
      <c r="O52" s="372" t="n">
        <f aca="false">IF(ISERROR(N52*M52),0,N52*M52)</f>
        <v>0</v>
      </c>
      <c r="P52" s="393" t="n">
        <v>4607105137899</v>
      </c>
      <c r="Q52" s="235"/>
      <c r="R52" s="375" t="n">
        <f aca="false">ROUND(M52/L52,2)</f>
        <v>21.81</v>
      </c>
      <c r="S52" s="394" t="s">
        <v>2463</v>
      </c>
      <c r="T52" s="537"/>
      <c r="U52" s="537"/>
      <c r="V52" s="537"/>
      <c r="W52" s="537"/>
      <c r="X52" s="537"/>
    </row>
    <row r="53" customFormat="false" ht="25.5" hidden="false" customHeight="false" outlineLevel="0" collapsed="false">
      <c r="A53" s="345" t="n">
        <v>33</v>
      </c>
      <c r="B53" s="404" t="n">
        <v>7564</v>
      </c>
      <c r="C53" s="383" t="s">
        <v>2466</v>
      </c>
      <c r="D53" s="384"/>
      <c r="E53" s="416" t="s">
        <v>2360</v>
      </c>
      <c r="F53" s="406" t="s">
        <v>2467</v>
      </c>
      <c r="G53" s="387" t="str">
        <f aca="false">HYPERLINK("http://www.gardenbulbs.ru/images/summer_CL/thumbnails/"&amp;C53&amp;".jpg","фото")</f>
        <v>фото</v>
      </c>
      <c r="H53" s="388"/>
      <c r="I53" s="389" t="s">
        <v>2468</v>
      </c>
      <c r="J53" s="407" t="s">
        <v>2363</v>
      </c>
      <c r="K53" s="408" t="s">
        <v>289</v>
      </c>
      <c r="L53" s="403" t="n">
        <v>100</v>
      </c>
      <c r="M53" s="370" t="n">
        <v>2526.1</v>
      </c>
      <c r="N53" s="392"/>
      <c r="O53" s="372" t="n">
        <f aca="false">IF(ISERROR(N53*M53),0,N53*M53)</f>
        <v>0</v>
      </c>
      <c r="P53" s="393" t="n">
        <v>4607105137905</v>
      </c>
      <c r="Q53" s="235"/>
      <c r="R53" s="375" t="n">
        <f aca="false">ROUND(M53/L53,2)</f>
        <v>25.26</v>
      </c>
      <c r="S53" s="394" t="s">
        <v>2466</v>
      </c>
      <c r="T53" s="537"/>
      <c r="U53" s="537"/>
      <c r="V53" s="537"/>
      <c r="W53" s="537"/>
      <c r="X53" s="537"/>
    </row>
    <row r="54" customFormat="false" ht="38.25" hidden="false" customHeight="false" outlineLevel="0" collapsed="false">
      <c r="A54" s="345" t="n">
        <v>34</v>
      </c>
      <c r="B54" s="396" t="n">
        <v>7565</v>
      </c>
      <c r="C54" s="383" t="s">
        <v>2469</v>
      </c>
      <c r="D54" s="384"/>
      <c r="E54" s="416" t="s">
        <v>2360</v>
      </c>
      <c r="F54" s="386" t="s">
        <v>2470</v>
      </c>
      <c r="G54" s="387" t="str">
        <f aca="false">HYPERLINK("http://www.gardenbulbs.ru/images/summer_CL/thumbnails/"&amp;C54&amp;".jpg","фото")</f>
        <v>фото</v>
      </c>
      <c r="H54" s="388"/>
      <c r="I54" s="400" t="s">
        <v>2471</v>
      </c>
      <c r="J54" s="235" t="s">
        <v>2363</v>
      </c>
      <c r="K54" s="408" t="s">
        <v>289</v>
      </c>
      <c r="L54" s="403" t="n">
        <v>100</v>
      </c>
      <c r="M54" s="370" t="n">
        <v>1779.1</v>
      </c>
      <c r="N54" s="392"/>
      <c r="O54" s="372" t="n">
        <f aca="false">IF(ISERROR(N54*M54),0,N54*M54)</f>
        <v>0</v>
      </c>
      <c r="P54" s="393" t="n">
        <v>4607105137912</v>
      </c>
      <c r="Q54" s="235"/>
      <c r="R54" s="375" t="n">
        <f aca="false">ROUND(M54/L54,2)</f>
        <v>17.79</v>
      </c>
      <c r="S54" s="394" t="s">
        <v>2469</v>
      </c>
      <c r="T54" s="537"/>
      <c r="U54" s="537"/>
      <c r="V54" s="537"/>
      <c r="W54" s="537"/>
      <c r="X54" s="537"/>
    </row>
    <row r="55" customFormat="false" ht="38.25" hidden="false" customHeight="false" outlineLevel="0" collapsed="false">
      <c r="A55" s="345" t="n">
        <v>35</v>
      </c>
      <c r="B55" s="396" t="n">
        <v>7548</v>
      </c>
      <c r="C55" s="383" t="s">
        <v>2472</v>
      </c>
      <c r="D55" s="384"/>
      <c r="E55" s="385" t="s">
        <v>2360</v>
      </c>
      <c r="F55" s="386" t="s">
        <v>2473</v>
      </c>
      <c r="G55" s="387" t="str">
        <f aca="false">HYPERLINK("http://www.gardenbulbs.ru/images/summer_CL/thumbnails/"&amp;C55&amp;".jpg","фото")</f>
        <v>фото</v>
      </c>
      <c r="H55" s="388"/>
      <c r="I55" s="398" t="s">
        <v>2474</v>
      </c>
      <c r="J55" s="235" t="s">
        <v>2363</v>
      </c>
      <c r="K55" s="236" t="s">
        <v>289</v>
      </c>
      <c r="L55" s="390" t="n">
        <v>100</v>
      </c>
      <c r="M55" s="370" t="n">
        <v>1913.2</v>
      </c>
      <c r="N55" s="392"/>
      <c r="O55" s="372" t="n">
        <f aca="false">IF(ISERROR(N55*M55),0,N55*M55)</f>
        <v>0</v>
      </c>
      <c r="P55" s="393" t="n">
        <v>4607105137851</v>
      </c>
      <c r="Q55" s="367"/>
      <c r="R55" s="375" t="n">
        <f aca="false">ROUND(M55/L55,2)</f>
        <v>19.13</v>
      </c>
      <c r="S55" s="394" t="s">
        <v>2472</v>
      </c>
      <c r="T55" s="537"/>
      <c r="U55" s="537"/>
      <c r="V55" s="537"/>
      <c r="W55" s="537"/>
      <c r="X55" s="537"/>
    </row>
    <row r="56" customFormat="false" ht="38.25" hidden="false" customHeight="false" outlineLevel="0" collapsed="false">
      <c r="A56" s="345" t="n">
        <v>36</v>
      </c>
      <c r="B56" s="396" t="n">
        <v>7549</v>
      </c>
      <c r="C56" s="383" t="s">
        <v>2475</v>
      </c>
      <c r="D56" s="384"/>
      <c r="E56" s="385" t="s">
        <v>2360</v>
      </c>
      <c r="F56" s="386" t="s">
        <v>2476</v>
      </c>
      <c r="G56" s="387" t="str">
        <f aca="false">HYPERLINK("http://www.gardenbulbs.ru/images/summer_CL/thumbnails/"&amp;C56&amp;".jpg","фото")</f>
        <v>фото</v>
      </c>
      <c r="H56" s="388"/>
      <c r="I56" s="389" t="s">
        <v>2477</v>
      </c>
      <c r="J56" s="235" t="s">
        <v>2478</v>
      </c>
      <c r="K56" s="236" t="s">
        <v>289</v>
      </c>
      <c r="L56" s="390" t="n">
        <v>100</v>
      </c>
      <c r="M56" s="370" t="n">
        <v>1396</v>
      </c>
      <c r="N56" s="392"/>
      <c r="O56" s="372" t="n">
        <f aca="false">IF(ISERROR(N56*M56),0,N56*M56)</f>
        <v>0</v>
      </c>
      <c r="P56" s="393" t="n">
        <v>4607105137875</v>
      </c>
      <c r="Q56" s="367"/>
      <c r="R56" s="375" t="n">
        <f aca="false">ROUND(M56/L56,2)</f>
        <v>13.96</v>
      </c>
      <c r="S56" s="394" t="s">
        <v>2475</v>
      </c>
      <c r="T56" s="537"/>
      <c r="U56" s="537"/>
      <c r="V56" s="537"/>
      <c r="W56" s="537"/>
      <c r="X56" s="537"/>
    </row>
    <row r="57" customFormat="false" ht="25.5" hidden="false" customHeight="false" outlineLevel="0" collapsed="false">
      <c r="A57" s="345" t="n">
        <v>37</v>
      </c>
      <c r="B57" s="396" t="n">
        <v>7536</v>
      </c>
      <c r="C57" s="383" t="s">
        <v>2479</v>
      </c>
      <c r="D57" s="384"/>
      <c r="E57" s="385" t="s">
        <v>2360</v>
      </c>
      <c r="F57" s="386" t="s">
        <v>2480</v>
      </c>
      <c r="G57" s="387" t="str">
        <f aca="false">HYPERLINK("http://www.gardenbulbs.ru/images/summer_CL/thumbnails/"&amp;C57&amp;".jpg","фото")</f>
        <v>фото</v>
      </c>
      <c r="H57" s="388"/>
      <c r="I57" s="389" t="s">
        <v>2481</v>
      </c>
      <c r="J57" s="235" t="s">
        <v>2363</v>
      </c>
      <c r="K57" s="236" t="s">
        <v>289</v>
      </c>
      <c r="L57" s="390" t="n">
        <v>100</v>
      </c>
      <c r="M57" s="370" t="n">
        <v>1932.3</v>
      </c>
      <c r="N57" s="392"/>
      <c r="O57" s="372" t="n">
        <f aca="false">IF(ISERROR(N57*M57),0,N57*M57)</f>
        <v>0</v>
      </c>
      <c r="P57" s="393" t="n">
        <v>4607105137868</v>
      </c>
      <c r="Q57" s="367"/>
      <c r="R57" s="375" t="n">
        <f aca="false">ROUND(M57/L57,2)</f>
        <v>19.32</v>
      </c>
      <c r="S57" s="394" t="s">
        <v>2479</v>
      </c>
      <c r="T57" s="537"/>
      <c r="U57" s="537"/>
      <c r="V57" s="537"/>
      <c r="W57" s="537"/>
      <c r="X57" s="537"/>
    </row>
    <row r="58" customFormat="false" ht="51" hidden="false" customHeight="false" outlineLevel="0" collapsed="false">
      <c r="A58" s="345" t="n">
        <v>38</v>
      </c>
      <c r="B58" s="396" t="n">
        <v>7566</v>
      </c>
      <c r="C58" s="383" t="s">
        <v>2482</v>
      </c>
      <c r="D58" s="384"/>
      <c r="E58" s="385" t="s">
        <v>2360</v>
      </c>
      <c r="F58" s="386" t="s">
        <v>2483</v>
      </c>
      <c r="G58" s="387" t="str">
        <f aca="false">HYPERLINK("http://www.gardenbulbs.ru/images/summer_CL/thumbnails/"&amp;C58&amp;".jpg","фото")</f>
        <v>фото</v>
      </c>
      <c r="H58" s="388"/>
      <c r="I58" s="398" t="s">
        <v>2484</v>
      </c>
      <c r="J58" s="235" t="s">
        <v>2363</v>
      </c>
      <c r="K58" s="236" t="s">
        <v>289</v>
      </c>
      <c r="L58" s="390" t="n">
        <v>100</v>
      </c>
      <c r="M58" s="370" t="n">
        <v>1894</v>
      </c>
      <c r="N58" s="392"/>
      <c r="O58" s="372" t="n">
        <f aca="false">IF(ISERROR(N58*M58),0,N58*M58)</f>
        <v>0</v>
      </c>
      <c r="P58" s="393" t="n">
        <v>4607105137882</v>
      </c>
      <c r="Q58" s="367"/>
      <c r="R58" s="375" t="n">
        <f aca="false">ROUND(M58/L58,2)</f>
        <v>18.94</v>
      </c>
      <c r="S58" s="394" t="s">
        <v>2482</v>
      </c>
      <c r="T58" s="537"/>
      <c r="U58" s="537"/>
      <c r="V58" s="537"/>
      <c r="W58" s="537"/>
      <c r="X58" s="537"/>
    </row>
    <row r="59" customFormat="false" ht="25.5" hidden="false" customHeight="false" outlineLevel="0" collapsed="false">
      <c r="A59" s="345" t="n">
        <v>39</v>
      </c>
      <c r="B59" s="396" t="n">
        <v>7595</v>
      </c>
      <c r="C59" s="383" t="s">
        <v>2485</v>
      </c>
      <c r="D59" s="384"/>
      <c r="E59" s="416" t="s">
        <v>2360</v>
      </c>
      <c r="F59" s="386" t="s">
        <v>2486</v>
      </c>
      <c r="G59" s="387" t="str">
        <f aca="false">HYPERLINK("http://www.gardenbulbs.ru/images/summer_CL/thumbnails/"&amp;C59&amp;".jpg","фото")</f>
        <v>фото</v>
      </c>
      <c r="H59" s="388"/>
      <c r="I59" s="400" t="s">
        <v>2487</v>
      </c>
      <c r="J59" s="235" t="s">
        <v>2363</v>
      </c>
      <c r="K59" s="408" t="s">
        <v>289</v>
      </c>
      <c r="L59" s="403" t="n">
        <v>100</v>
      </c>
      <c r="M59" s="370" t="n">
        <v>2545.3</v>
      </c>
      <c r="N59" s="392"/>
      <c r="O59" s="372" t="n">
        <f aca="false">IF(ISERROR(N59*M59),0,N59*M59)</f>
        <v>0</v>
      </c>
      <c r="P59" s="393" t="n">
        <v>4607105137769</v>
      </c>
      <c r="Q59" s="367"/>
      <c r="R59" s="375" t="n">
        <f aca="false">ROUND(M59/L59,2)</f>
        <v>25.45</v>
      </c>
      <c r="S59" s="394" t="s">
        <v>2485</v>
      </c>
      <c r="T59" s="537"/>
      <c r="U59" s="537"/>
      <c r="V59" s="537"/>
      <c r="W59" s="537"/>
      <c r="X59" s="537"/>
    </row>
    <row r="60" customFormat="false" ht="51" hidden="false" customHeight="false" outlineLevel="0" collapsed="false">
      <c r="A60" s="345" t="n">
        <v>40</v>
      </c>
      <c r="B60" s="396" t="n">
        <v>7596</v>
      </c>
      <c r="C60" s="383" t="s">
        <v>2488</v>
      </c>
      <c r="D60" s="384"/>
      <c r="E60" s="385" t="s">
        <v>2360</v>
      </c>
      <c r="F60" s="386" t="s">
        <v>2489</v>
      </c>
      <c r="G60" s="387" t="str">
        <f aca="false">HYPERLINK("http://www.gardenbulbs.ru/images/summer_CL/thumbnails/"&amp;C60&amp;".jpg","фото")</f>
        <v>фото</v>
      </c>
      <c r="H60" s="388"/>
      <c r="I60" s="400" t="s">
        <v>2490</v>
      </c>
      <c r="J60" s="235" t="s">
        <v>2491</v>
      </c>
      <c r="K60" s="408" t="s">
        <v>2492</v>
      </c>
      <c r="L60" s="390" t="n">
        <v>100</v>
      </c>
      <c r="M60" s="370" t="n">
        <v>2832.6</v>
      </c>
      <c r="N60" s="392"/>
      <c r="O60" s="372" t="n">
        <f aca="false">IF(ISERROR(N60*M60),0,N60*M60)</f>
        <v>0</v>
      </c>
      <c r="P60" s="393" t="n">
        <v>4607105137776</v>
      </c>
      <c r="Q60" s="235"/>
      <c r="R60" s="375" t="n">
        <f aca="false">ROUND(M60/L60,2)</f>
        <v>28.33</v>
      </c>
      <c r="S60" s="394" t="s">
        <v>2488</v>
      </c>
      <c r="T60" s="537"/>
      <c r="U60" s="537"/>
      <c r="V60" s="537"/>
      <c r="W60" s="537"/>
      <c r="X60" s="537"/>
    </row>
    <row r="61" customFormat="false" ht="38.25" hidden="false" customHeight="false" outlineLevel="0" collapsed="false">
      <c r="A61" s="345" t="n">
        <v>41</v>
      </c>
      <c r="B61" s="396" t="n">
        <v>7592</v>
      </c>
      <c r="C61" s="383" t="s">
        <v>2493</v>
      </c>
      <c r="D61" s="384"/>
      <c r="E61" s="401" t="s">
        <v>2360</v>
      </c>
      <c r="F61" s="386" t="s">
        <v>2494</v>
      </c>
      <c r="G61" s="387" t="str">
        <f aca="false">HYPERLINK("http://www.gardenbulbs.ru/images/summer_CL/thumbnails/"&amp;C61&amp;".jpg","фото")</f>
        <v>фото</v>
      </c>
      <c r="H61" s="388"/>
      <c r="I61" s="422" t="s">
        <v>2495</v>
      </c>
      <c r="J61" s="235" t="s">
        <v>2426</v>
      </c>
      <c r="K61" s="408" t="s">
        <v>289</v>
      </c>
      <c r="L61" s="390" t="n">
        <v>100</v>
      </c>
      <c r="M61" s="370" t="n">
        <v>2736.8</v>
      </c>
      <c r="N61" s="392"/>
      <c r="O61" s="372" t="n">
        <f aca="false">IF(ISERROR(N61*M61),0,N61*M61)</f>
        <v>0</v>
      </c>
      <c r="P61" s="393" t="n">
        <v>4607105137783</v>
      </c>
      <c r="Q61" s="235"/>
      <c r="R61" s="375" t="n">
        <f aca="false">ROUND(M61/L61,2)</f>
        <v>27.37</v>
      </c>
      <c r="S61" s="394" t="s">
        <v>2493</v>
      </c>
      <c r="T61" s="537"/>
      <c r="U61" s="537"/>
      <c r="V61" s="537"/>
      <c r="W61" s="537"/>
      <c r="X61" s="537"/>
    </row>
    <row r="62" customFormat="false" ht="38.25" hidden="false" customHeight="false" outlineLevel="0" collapsed="false">
      <c r="A62" s="345" t="n">
        <v>42</v>
      </c>
      <c r="B62" s="396" t="n">
        <v>7597</v>
      </c>
      <c r="C62" s="383" t="s">
        <v>2496</v>
      </c>
      <c r="D62" s="384"/>
      <c r="E62" s="385" t="s">
        <v>2360</v>
      </c>
      <c r="F62" s="386" t="s">
        <v>2497</v>
      </c>
      <c r="G62" s="387" t="str">
        <f aca="false">HYPERLINK("http://www.gardenbulbs.ru/images/summer_CL/thumbnails/"&amp;C62&amp;".jpg","фото")</f>
        <v>фото</v>
      </c>
      <c r="H62" s="388"/>
      <c r="I62" s="398" t="s">
        <v>2498</v>
      </c>
      <c r="J62" s="235" t="s">
        <v>2363</v>
      </c>
      <c r="K62" s="236" t="s">
        <v>289</v>
      </c>
      <c r="L62" s="390" t="n">
        <v>100</v>
      </c>
      <c r="M62" s="370" t="n">
        <v>1855.7</v>
      </c>
      <c r="N62" s="392"/>
      <c r="O62" s="372" t="n">
        <f aca="false">IF(ISERROR(N62*M62),0,N62*M62)</f>
        <v>0</v>
      </c>
      <c r="P62" s="393" t="n">
        <v>4607105137790</v>
      </c>
      <c r="Q62" s="235"/>
      <c r="R62" s="375" t="n">
        <f aca="false">ROUND(M62/L62,2)</f>
        <v>18.56</v>
      </c>
      <c r="S62" s="394" t="s">
        <v>2496</v>
      </c>
      <c r="T62" s="537"/>
      <c r="U62" s="537"/>
      <c r="V62" s="537"/>
      <c r="W62" s="537"/>
      <c r="X62" s="537"/>
    </row>
    <row r="63" customFormat="false" ht="63.75" hidden="false" customHeight="false" outlineLevel="0" collapsed="false">
      <c r="A63" s="345" t="n">
        <v>43</v>
      </c>
      <c r="B63" s="396" t="n">
        <v>7599</v>
      </c>
      <c r="C63" s="383" t="s">
        <v>2499</v>
      </c>
      <c r="D63" s="384" t="s">
        <v>2500</v>
      </c>
      <c r="E63" s="385" t="s">
        <v>2360</v>
      </c>
      <c r="F63" s="386" t="s">
        <v>2501</v>
      </c>
      <c r="G63" s="387" t="str">
        <f aca="false">HYPERLINK("http://www.gardenbulbs.ru/images/summer_CL/thumbnails/"&amp;C63&amp;".jpg","фото")</f>
        <v>фото</v>
      </c>
      <c r="H63" s="387" t="str">
        <f aca="false">HYPERLINK("http://www.gardenbulbs.ru/images/summer_CL/thumbnails/"&amp;D63&amp;".jpg","фото")</f>
        <v>фото</v>
      </c>
      <c r="I63" s="400" t="s">
        <v>2502</v>
      </c>
      <c r="J63" s="235" t="s">
        <v>2478</v>
      </c>
      <c r="K63" s="408" t="s">
        <v>247</v>
      </c>
      <c r="L63" s="390" t="n">
        <v>50</v>
      </c>
      <c r="M63" s="370" t="n">
        <v>2334.6</v>
      </c>
      <c r="N63" s="392"/>
      <c r="O63" s="372" t="n">
        <f aca="false">IF(ISERROR(N63*M63),0,N63*M63)</f>
        <v>0</v>
      </c>
      <c r="P63" s="393" t="n">
        <v>4607105137363</v>
      </c>
      <c r="Q63" s="235"/>
      <c r="R63" s="375" t="n">
        <f aca="false">ROUND(M63/L63,2)</f>
        <v>46.69</v>
      </c>
      <c r="S63" s="394" t="s">
        <v>2499</v>
      </c>
      <c r="T63" s="537"/>
      <c r="U63" s="537"/>
      <c r="V63" s="537"/>
      <c r="W63" s="537"/>
      <c r="X63" s="537"/>
    </row>
    <row r="64" customFormat="false" ht="38.25" hidden="false" customHeight="false" outlineLevel="0" collapsed="false">
      <c r="A64" s="345" t="n">
        <v>44</v>
      </c>
      <c r="B64" s="396" t="n">
        <v>7600</v>
      </c>
      <c r="C64" s="383" t="s">
        <v>2503</v>
      </c>
      <c r="D64" s="384"/>
      <c r="E64" s="385" t="s">
        <v>2360</v>
      </c>
      <c r="F64" s="397" t="s">
        <v>2504</v>
      </c>
      <c r="G64" s="387" t="str">
        <f aca="false">HYPERLINK("http://www.gardenbulbs.ru/images/summer_CL/thumbnails/"&amp;C64&amp;".jpg","фото")</f>
        <v>фото</v>
      </c>
      <c r="H64" s="387"/>
      <c r="I64" s="398" t="s">
        <v>2505</v>
      </c>
      <c r="J64" s="235" t="s">
        <v>2363</v>
      </c>
      <c r="K64" s="236" t="s">
        <v>2492</v>
      </c>
      <c r="L64" s="390" t="n">
        <v>100</v>
      </c>
      <c r="M64" s="370" t="n">
        <v>1434.3</v>
      </c>
      <c r="N64" s="392"/>
      <c r="O64" s="372" t="n">
        <f aca="false">IF(ISERROR(N64*M64),0,N64*M64)</f>
        <v>0</v>
      </c>
      <c r="P64" s="393" t="n">
        <v>4607105137257</v>
      </c>
      <c r="Q64" s="367"/>
      <c r="R64" s="375" t="n">
        <f aca="false">ROUND(M64/L64,2)</f>
        <v>14.34</v>
      </c>
      <c r="S64" s="394" t="s">
        <v>2503</v>
      </c>
      <c r="T64" s="537"/>
      <c r="U64" s="537"/>
      <c r="V64" s="537"/>
      <c r="W64" s="537"/>
      <c r="X64" s="537"/>
    </row>
    <row r="65" customFormat="false" ht="38.25" hidden="false" customHeight="false" outlineLevel="0" collapsed="false">
      <c r="A65" s="345" t="n">
        <v>45</v>
      </c>
      <c r="B65" s="396" t="n">
        <v>7601</v>
      </c>
      <c r="C65" s="383" t="s">
        <v>2506</v>
      </c>
      <c r="D65" s="384"/>
      <c r="E65" s="385" t="s">
        <v>2360</v>
      </c>
      <c r="F65" s="386" t="s">
        <v>2507</v>
      </c>
      <c r="G65" s="387" t="str">
        <f aca="false">HYPERLINK("http://www.gardenbulbs.ru/images/summer_CL/thumbnails/"&amp;C65&amp;".jpg","фото")</f>
        <v>фото</v>
      </c>
      <c r="H65" s="388"/>
      <c r="I65" s="389" t="s">
        <v>2508</v>
      </c>
      <c r="J65" s="235" t="s">
        <v>2369</v>
      </c>
      <c r="K65" s="236" t="s">
        <v>289</v>
      </c>
      <c r="L65" s="390" t="n">
        <v>100</v>
      </c>
      <c r="M65" s="370" t="n">
        <v>2439.9</v>
      </c>
      <c r="N65" s="392"/>
      <c r="O65" s="372" t="n">
        <f aca="false">IF(ISERROR(N65*M65),0,N65*M65)</f>
        <v>0</v>
      </c>
      <c r="P65" s="393" t="n">
        <v>4607105137264</v>
      </c>
      <c r="Q65" s="235"/>
      <c r="R65" s="375" t="n">
        <f aca="false">ROUND(M65/L65,2)</f>
        <v>24.4</v>
      </c>
      <c r="S65" s="394" t="s">
        <v>2506</v>
      </c>
      <c r="T65" s="537"/>
      <c r="U65" s="537"/>
      <c r="V65" s="537"/>
      <c r="W65" s="537"/>
      <c r="X65" s="537"/>
    </row>
    <row r="66" customFormat="false" ht="51" hidden="false" customHeight="false" outlineLevel="0" collapsed="false">
      <c r="A66" s="345" t="n">
        <v>46</v>
      </c>
      <c r="B66" s="396" t="n">
        <v>7602</v>
      </c>
      <c r="C66" s="383" t="s">
        <v>2509</v>
      </c>
      <c r="D66" s="384" t="s">
        <v>2510</v>
      </c>
      <c r="E66" s="416" t="s">
        <v>2360</v>
      </c>
      <c r="F66" s="386" t="s">
        <v>2511</v>
      </c>
      <c r="G66" s="387" t="str">
        <f aca="false">HYPERLINK("http://www.gardenbulbs.ru/images/summer_CL/thumbnails/"&amp;C66&amp;".jpg","фото")</f>
        <v>фото</v>
      </c>
      <c r="H66" s="387" t="str">
        <f aca="false">HYPERLINK("http://www.gardenbulbs.ru/images/summer_CL/thumbnails/"&amp;D66&amp;".jpg","фото")</f>
        <v>фото</v>
      </c>
      <c r="I66" s="400" t="s">
        <v>2512</v>
      </c>
      <c r="J66" s="235" t="s">
        <v>2363</v>
      </c>
      <c r="K66" s="236" t="s">
        <v>2379</v>
      </c>
      <c r="L66" s="403" t="n">
        <v>50</v>
      </c>
      <c r="M66" s="370" t="n">
        <v>2449.5</v>
      </c>
      <c r="N66" s="392"/>
      <c r="O66" s="372" t="n">
        <f aca="false">IF(ISERROR(N66*M66),0,N66*M66)</f>
        <v>0</v>
      </c>
      <c r="P66" s="393" t="n">
        <v>4607105137271</v>
      </c>
      <c r="Q66" s="235"/>
      <c r="R66" s="375" t="n">
        <f aca="false">ROUND(M66/L66,2)</f>
        <v>48.99</v>
      </c>
      <c r="S66" s="394" t="s">
        <v>2513</v>
      </c>
      <c r="T66" s="537"/>
      <c r="U66" s="537"/>
      <c r="V66" s="537"/>
      <c r="W66" s="537"/>
      <c r="X66" s="537"/>
    </row>
    <row r="67" customFormat="false" ht="38.25" hidden="false" customHeight="false" outlineLevel="0" collapsed="false">
      <c r="A67" s="345" t="n">
        <v>47</v>
      </c>
      <c r="B67" s="404" t="n">
        <v>7605</v>
      </c>
      <c r="C67" s="383" t="s">
        <v>2514</v>
      </c>
      <c r="D67" s="384"/>
      <c r="E67" s="416" t="s">
        <v>2360</v>
      </c>
      <c r="F67" s="406" t="s">
        <v>2515</v>
      </c>
      <c r="G67" s="387" t="str">
        <f aca="false">HYPERLINK("http://www.gardenbulbs.ru/images/summer_CL/thumbnails/"&amp;C67&amp;".jpg","фото")</f>
        <v>фото</v>
      </c>
      <c r="H67" s="387"/>
      <c r="I67" s="398" t="s">
        <v>2516</v>
      </c>
      <c r="J67" s="407" t="s">
        <v>2363</v>
      </c>
      <c r="K67" s="236" t="s">
        <v>289</v>
      </c>
      <c r="L67" s="403" t="n">
        <v>100</v>
      </c>
      <c r="M67" s="370" t="n">
        <v>1913.2</v>
      </c>
      <c r="N67" s="392"/>
      <c r="O67" s="372" t="n">
        <f aca="false">IF(ISERROR(N67*M67),0,N67*M67)</f>
        <v>0</v>
      </c>
      <c r="P67" s="393" t="n">
        <v>4607105137288</v>
      </c>
      <c r="Q67" s="235"/>
      <c r="R67" s="375" t="n">
        <f aca="false">ROUND(M67/L67,2)</f>
        <v>19.13</v>
      </c>
      <c r="S67" s="394" t="s">
        <v>2514</v>
      </c>
      <c r="T67" s="537"/>
      <c r="U67" s="537"/>
      <c r="V67" s="537"/>
      <c r="W67" s="537"/>
      <c r="X67" s="537"/>
    </row>
    <row r="68" customFormat="false" ht="89.25" hidden="false" customHeight="false" outlineLevel="0" collapsed="false">
      <c r="A68" s="345" t="n">
        <v>48</v>
      </c>
      <c r="B68" s="396" t="n">
        <v>7593</v>
      </c>
      <c r="C68" s="383" t="s">
        <v>2517</v>
      </c>
      <c r="D68" s="384"/>
      <c r="E68" s="385" t="s">
        <v>2360</v>
      </c>
      <c r="F68" s="386" t="s">
        <v>2518</v>
      </c>
      <c r="G68" s="387" t="str">
        <f aca="false">HYPERLINK("http://www.gardenbulbs.ru/images/summer_CL/thumbnails/"&amp;C68&amp;".jpg","фото")</f>
        <v>фото</v>
      </c>
      <c r="H68" s="388"/>
      <c r="I68" s="400" t="s">
        <v>2519</v>
      </c>
      <c r="J68" s="235" t="s">
        <v>2363</v>
      </c>
      <c r="K68" s="408" t="s">
        <v>289</v>
      </c>
      <c r="L68" s="390" t="n">
        <v>100</v>
      </c>
      <c r="M68" s="370" t="n">
        <v>2008.9</v>
      </c>
      <c r="N68" s="392"/>
      <c r="O68" s="372" t="n">
        <f aca="false">IF(ISERROR(N68*M68),0,N68*M68)</f>
        <v>0</v>
      </c>
      <c r="P68" s="393" t="n">
        <v>4607105137332</v>
      </c>
      <c r="Q68" s="235"/>
      <c r="R68" s="375" t="n">
        <f aca="false">ROUND(M68/L68,2)</f>
        <v>20.09</v>
      </c>
      <c r="S68" s="394" t="s">
        <v>2517</v>
      </c>
      <c r="T68" s="537"/>
      <c r="U68" s="537"/>
      <c r="V68" s="537"/>
      <c r="W68" s="537"/>
      <c r="X68" s="537"/>
    </row>
    <row r="69" customFormat="false" ht="63.75" hidden="false" customHeight="false" outlineLevel="0" collapsed="false">
      <c r="A69" s="345" t="n">
        <v>49</v>
      </c>
      <c r="B69" s="396" t="n">
        <v>7603</v>
      </c>
      <c r="C69" s="383" t="s">
        <v>2520</v>
      </c>
      <c r="D69" s="384"/>
      <c r="E69" s="401" t="s">
        <v>2360</v>
      </c>
      <c r="F69" s="386" t="s">
        <v>2521</v>
      </c>
      <c r="G69" s="387" t="str">
        <f aca="false">HYPERLINK("http://www.gardenbulbs.ru/images/summer_CL/thumbnails/"&amp;C69&amp;".jpg","фото")</f>
        <v>фото</v>
      </c>
      <c r="H69" s="388"/>
      <c r="I69" s="422" t="s">
        <v>2522</v>
      </c>
      <c r="J69" s="235" t="s">
        <v>2363</v>
      </c>
      <c r="K69" s="408" t="s">
        <v>2364</v>
      </c>
      <c r="L69" s="390" t="n">
        <v>100</v>
      </c>
      <c r="M69" s="370" t="n">
        <v>3215.7</v>
      </c>
      <c r="N69" s="392"/>
      <c r="O69" s="372" t="n">
        <f aca="false">IF(ISERROR(N69*M69),0,N69*M69)</f>
        <v>0</v>
      </c>
      <c r="P69" s="393" t="n">
        <v>4607105137806</v>
      </c>
      <c r="Q69" s="235"/>
      <c r="R69" s="375" t="n">
        <f aca="false">ROUND(M69/L69,2)</f>
        <v>32.16</v>
      </c>
      <c r="S69" s="394" t="s">
        <v>2520</v>
      </c>
      <c r="T69" s="537"/>
      <c r="U69" s="537"/>
      <c r="V69" s="537"/>
      <c r="W69" s="537"/>
      <c r="X69" s="537"/>
    </row>
    <row r="70" customFormat="false" ht="38.25" hidden="false" customHeight="false" outlineLevel="0" collapsed="false">
      <c r="A70" s="345" t="n">
        <v>50</v>
      </c>
      <c r="B70" s="396" t="n">
        <v>7606</v>
      </c>
      <c r="C70" s="383" t="s">
        <v>2523</v>
      </c>
      <c r="D70" s="384"/>
      <c r="E70" s="385" t="s">
        <v>2360</v>
      </c>
      <c r="F70" s="386" t="s">
        <v>2524</v>
      </c>
      <c r="G70" s="387" t="str">
        <f aca="false">HYPERLINK("http://www.gardenbulbs.ru/images/summer_CL/thumbnails/"&amp;C70&amp;".jpg","фото")</f>
        <v>фото</v>
      </c>
      <c r="H70" s="388"/>
      <c r="I70" s="398" t="s">
        <v>2525</v>
      </c>
      <c r="J70" s="235" t="s">
        <v>2369</v>
      </c>
      <c r="K70" s="236" t="s">
        <v>289</v>
      </c>
      <c r="L70" s="390" t="n">
        <v>100</v>
      </c>
      <c r="M70" s="370" t="n">
        <v>1491.7</v>
      </c>
      <c r="N70" s="392"/>
      <c r="O70" s="372" t="n">
        <f aca="false">IF(ISERROR(N70*M70),0,N70*M70)</f>
        <v>0</v>
      </c>
      <c r="P70" s="393" t="n">
        <v>4607105137813</v>
      </c>
      <c r="Q70" s="235"/>
      <c r="R70" s="375" t="n">
        <f aca="false">ROUND(M70/L70,2)</f>
        <v>14.92</v>
      </c>
      <c r="S70" s="394" t="s">
        <v>2523</v>
      </c>
      <c r="T70" s="537"/>
      <c r="U70" s="537"/>
      <c r="V70" s="537"/>
      <c r="W70" s="537"/>
      <c r="X70" s="537"/>
    </row>
    <row r="71" customFormat="false" ht="51" hidden="false" customHeight="false" outlineLevel="0" collapsed="false">
      <c r="A71" s="345" t="n">
        <v>51</v>
      </c>
      <c r="B71" s="396" t="n">
        <v>11825</v>
      </c>
      <c r="C71" s="383" t="s">
        <v>2526</v>
      </c>
      <c r="D71" s="384"/>
      <c r="E71" s="410" t="s">
        <v>2360</v>
      </c>
      <c r="F71" s="411" t="s">
        <v>2527</v>
      </c>
      <c r="G71" s="365" t="str">
        <f aca="false">HYPERLINK("http://www.gardenbulbs.ru/images/summer_CL/thumbnails/"&amp;C71&amp;".jpg","фото")</f>
        <v>фото</v>
      </c>
      <c r="H71" s="412"/>
      <c r="I71" s="411" t="s">
        <v>2528</v>
      </c>
      <c r="J71" s="367" t="s">
        <v>2363</v>
      </c>
      <c r="K71" s="414" t="s">
        <v>2364</v>
      </c>
      <c r="L71" s="390" t="n">
        <v>20</v>
      </c>
      <c r="M71" s="370" t="n">
        <v>6759.3</v>
      </c>
      <c r="N71" s="392"/>
      <c r="O71" s="372" t="n">
        <f aca="false">IF(ISERROR(N71*M71),0,N71*M71)</f>
        <v>0</v>
      </c>
      <c r="P71" s="393" t="n">
        <v>4607105137141</v>
      </c>
      <c r="Q71" s="235" t="s">
        <v>226</v>
      </c>
      <c r="R71" s="375" t="n">
        <f aca="false">ROUND(M71/L71,2)</f>
        <v>337.97</v>
      </c>
      <c r="S71" s="394" t="s">
        <v>2529</v>
      </c>
      <c r="T71" s="537"/>
      <c r="U71" s="537"/>
      <c r="V71" s="537"/>
      <c r="W71" s="537"/>
      <c r="X71" s="537"/>
    </row>
    <row r="72" customFormat="false" ht="63.75" hidden="false" customHeight="false" outlineLevel="0" collapsed="false">
      <c r="A72" s="345" t="n">
        <v>52</v>
      </c>
      <c r="B72" s="396" t="n">
        <v>7594</v>
      </c>
      <c r="C72" s="383" t="s">
        <v>2530</v>
      </c>
      <c r="D72" s="384"/>
      <c r="E72" s="385" t="s">
        <v>2360</v>
      </c>
      <c r="F72" s="386" t="s">
        <v>2531</v>
      </c>
      <c r="G72" s="387" t="str">
        <f aca="false">HYPERLINK("http://www.gardenbulbs.ru/images/summer_CL/thumbnails/"&amp;C72&amp;".jpg","фото")</f>
        <v>фото</v>
      </c>
      <c r="H72" s="388"/>
      <c r="I72" s="389" t="s">
        <v>2532</v>
      </c>
      <c r="J72" s="235" t="s">
        <v>2363</v>
      </c>
      <c r="K72" s="236" t="s">
        <v>2364</v>
      </c>
      <c r="L72" s="390" t="n">
        <v>50</v>
      </c>
      <c r="M72" s="370" t="n">
        <v>3263.6</v>
      </c>
      <c r="N72" s="392"/>
      <c r="O72" s="372" t="n">
        <f aca="false">IF(ISERROR(N72*M72),0,N72*M72)</f>
        <v>0</v>
      </c>
      <c r="P72" s="393" t="n">
        <v>4607105137080</v>
      </c>
      <c r="Q72" s="235"/>
      <c r="R72" s="375" t="n">
        <f aca="false">ROUND(M72/L72,2)</f>
        <v>65.27</v>
      </c>
      <c r="S72" s="394" t="s">
        <v>2530</v>
      </c>
      <c r="T72" s="537"/>
      <c r="U72" s="537"/>
      <c r="V72" s="537"/>
      <c r="W72" s="537"/>
      <c r="X72" s="537"/>
    </row>
    <row r="73" customFormat="false" ht="38.25" hidden="false" customHeight="false" outlineLevel="0" collapsed="false">
      <c r="A73" s="345" t="n">
        <v>53</v>
      </c>
      <c r="B73" s="396" t="n">
        <v>7607</v>
      </c>
      <c r="C73" s="383" t="s">
        <v>2533</v>
      </c>
      <c r="D73" s="384"/>
      <c r="E73" s="385" t="s">
        <v>2360</v>
      </c>
      <c r="F73" s="386" t="s">
        <v>2534</v>
      </c>
      <c r="G73" s="387" t="str">
        <f aca="false">HYPERLINK("http://www.gardenbulbs.ru/images/summer_CL/thumbnails/"&amp;C73&amp;".jpg","фото")</f>
        <v>фото</v>
      </c>
      <c r="H73" s="388"/>
      <c r="I73" s="389" t="s">
        <v>2535</v>
      </c>
      <c r="J73" s="235" t="s">
        <v>2363</v>
      </c>
      <c r="K73" s="236" t="s">
        <v>289</v>
      </c>
      <c r="L73" s="390" t="n">
        <v>100</v>
      </c>
      <c r="M73" s="370" t="n">
        <v>1779.1</v>
      </c>
      <c r="N73" s="392"/>
      <c r="O73" s="372" t="n">
        <f aca="false">IF(ISERROR(N73*M73),0,N73*M73)</f>
        <v>0</v>
      </c>
      <c r="P73" s="393" t="n">
        <v>4607105137356</v>
      </c>
      <c r="Q73" s="235"/>
      <c r="R73" s="375" t="n">
        <f aca="false">ROUND(M73/L73,2)</f>
        <v>17.79</v>
      </c>
      <c r="S73" s="394" t="s">
        <v>2533</v>
      </c>
      <c r="T73" s="537"/>
      <c r="U73" s="537"/>
      <c r="V73" s="537"/>
      <c r="W73" s="537"/>
      <c r="X73" s="537"/>
    </row>
    <row r="74" customFormat="false" ht="25.5" hidden="false" customHeight="false" outlineLevel="0" collapsed="false">
      <c r="A74" s="345" t="n">
        <v>54</v>
      </c>
      <c r="B74" s="396" t="n">
        <v>7670</v>
      </c>
      <c r="C74" s="383" t="s">
        <v>2536</v>
      </c>
      <c r="D74" s="384"/>
      <c r="E74" s="385" t="s">
        <v>2360</v>
      </c>
      <c r="F74" s="386" t="s">
        <v>2537</v>
      </c>
      <c r="G74" s="387" t="str">
        <f aca="false">HYPERLINK("http://www.gardenbulbs.ru/images/summer_CL/thumbnails/"&amp;C74&amp;".jpg","фото")</f>
        <v>фото</v>
      </c>
      <c r="H74" s="388"/>
      <c r="I74" s="389" t="s">
        <v>2538</v>
      </c>
      <c r="J74" s="235" t="s">
        <v>2363</v>
      </c>
      <c r="K74" s="236" t="s">
        <v>289</v>
      </c>
      <c r="L74" s="390" t="n">
        <v>100</v>
      </c>
      <c r="M74" s="370" t="n">
        <v>2545.3</v>
      </c>
      <c r="N74" s="392"/>
      <c r="O74" s="372" t="n">
        <f aca="false">IF(ISERROR(N74*M74),0,N74*M74)</f>
        <v>0</v>
      </c>
      <c r="P74" s="393" t="n">
        <v>4607105137417</v>
      </c>
      <c r="Q74" s="235"/>
      <c r="R74" s="375" t="n">
        <f aca="false">ROUND(M74/L74,2)</f>
        <v>25.45</v>
      </c>
      <c r="S74" s="394" t="s">
        <v>2536</v>
      </c>
      <c r="T74" s="537"/>
      <c r="U74" s="537"/>
      <c r="V74" s="537"/>
      <c r="W74" s="537"/>
      <c r="X74" s="537"/>
    </row>
    <row r="75" customFormat="false" ht="25.5" hidden="false" customHeight="false" outlineLevel="0" collapsed="false">
      <c r="A75" s="345" t="n">
        <v>55</v>
      </c>
      <c r="B75" s="396" t="n">
        <v>1763</v>
      </c>
      <c r="C75" s="383" t="s">
        <v>2539</v>
      </c>
      <c r="D75" s="384"/>
      <c r="E75" s="385" t="s">
        <v>2360</v>
      </c>
      <c r="F75" s="386" t="s">
        <v>2540</v>
      </c>
      <c r="G75" s="387" t="str">
        <f aca="false">HYPERLINK("http://www.gardenbulbs.ru/images/summer_CL/thumbnails/"&amp;C75&amp;".jpg","фото")</f>
        <v>фото</v>
      </c>
      <c r="H75" s="388"/>
      <c r="I75" s="398" t="s">
        <v>2541</v>
      </c>
      <c r="J75" s="235" t="s">
        <v>2363</v>
      </c>
      <c r="K75" s="236" t="s">
        <v>289</v>
      </c>
      <c r="L75" s="390" t="n">
        <v>100</v>
      </c>
      <c r="M75" s="370" t="n">
        <v>2353.7</v>
      </c>
      <c r="N75" s="392"/>
      <c r="O75" s="372" t="n">
        <f aca="false">IF(ISERROR(N75*M75),0,N75*M75)</f>
        <v>0</v>
      </c>
      <c r="P75" s="393" t="n">
        <v>4607105137493</v>
      </c>
      <c r="Q75" s="235"/>
      <c r="R75" s="375" t="n">
        <f aca="false">ROUND(M75/L75,2)</f>
        <v>23.54</v>
      </c>
      <c r="S75" s="394" t="s">
        <v>2539</v>
      </c>
      <c r="T75" s="537"/>
      <c r="U75" s="537"/>
      <c r="V75" s="537"/>
      <c r="W75" s="537"/>
      <c r="X75" s="537"/>
    </row>
    <row r="76" customFormat="false" ht="63.75" hidden="false" customHeight="false" outlineLevel="0" collapsed="false">
      <c r="A76" s="345" t="n">
        <v>56</v>
      </c>
      <c r="B76" s="396" t="n">
        <v>1125</v>
      </c>
      <c r="C76" s="383" t="s">
        <v>2542</v>
      </c>
      <c r="D76" s="384"/>
      <c r="E76" s="385" t="s">
        <v>2360</v>
      </c>
      <c r="F76" s="386" t="s">
        <v>2543</v>
      </c>
      <c r="G76" s="387" t="str">
        <f aca="false">HYPERLINK("http://www.gardenbulbs.ru/images/summer_CL/thumbnails/"&amp;C76&amp;".jpg","фото")</f>
        <v>фото</v>
      </c>
      <c r="H76" s="388"/>
      <c r="I76" s="421" t="s">
        <v>2544</v>
      </c>
      <c r="J76" s="235" t="s">
        <v>2426</v>
      </c>
      <c r="K76" s="236" t="s">
        <v>289</v>
      </c>
      <c r="L76" s="390" t="n">
        <v>100</v>
      </c>
      <c r="M76" s="370" t="n">
        <v>2928.4</v>
      </c>
      <c r="N76" s="392"/>
      <c r="O76" s="372" t="n">
        <f aca="false">IF(ISERROR(N76*M76),0,N76*M76)</f>
        <v>0</v>
      </c>
      <c r="P76" s="393" t="n">
        <v>4607105137509</v>
      </c>
      <c r="Q76" s="235"/>
      <c r="R76" s="375" t="n">
        <f aca="false">ROUND(M76/L76,2)</f>
        <v>29.28</v>
      </c>
      <c r="S76" s="394" t="s">
        <v>2542</v>
      </c>
      <c r="T76" s="537"/>
      <c r="U76" s="537"/>
      <c r="V76" s="537"/>
      <c r="W76" s="537"/>
      <c r="X76" s="537"/>
    </row>
    <row r="77" customFormat="false" ht="38.25" hidden="false" customHeight="false" outlineLevel="0" collapsed="false">
      <c r="A77" s="345" t="n">
        <v>57</v>
      </c>
      <c r="B77" s="396" t="n">
        <v>5240</v>
      </c>
      <c r="C77" s="383" t="s">
        <v>2545</v>
      </c>
      <c r="D77" s="384"/>
      <c r="E77" s="385" t="s">
        <v>2360</v>
      </c>
      <c r="F77" s="386" t="s">
        <v>2546</v>
      </c>
      <c r="G77" s="387" t="str">
        <f aca="false">HYPERLINK("http://www.gardenbulbs.ru/images/summer_CL/thumbnails/"&amp;C77&amp;".jpg","фото")</f>
        <v>фото</v>
      </c>
      <c r="H77" s="388"/>
      <c r="I77" s="398" t="s">
        <v>2547</v>
      </c>
      <c r="J77" s="235" t="s">
        <v>2369</v>
      </c>
      <c r="K77" s="236" t="s">
        <v>289</v>
      </c>
      <c r="L77" s="390" t="n">
        <v>100</v>
      </c>
      <c r="M77" s="370" t="n">
        <v>2162.2</v>
      </c>
      <c r="N77" s="392"/>
      <c r="O77" s="372" t="n">
        <f aca="false">IF(ISERROR(N77*M77),0,N77*M77)</f>
        <v>0</v>
      </c>
      <c r="P77" s="393" t="n">
        <v>4607105137516</v>
      </c>
      <c r="Q77" s="235"/>
      <c r="R77" s="375" t="n">
        <f aca="false">ROUND(M77/L77,2)</f>
        <v>21.62</v>
      </c>
      <c r="S77" s="394" t="s">
        <v>2545</v>
      </c>
      <c r="T77" s="537"/>
      <c r="U77" s="537"/>
      <c r="V77" s="537"/>
      <c r="W77" s="537"/>
      <c r="X77" s="537"/>
    </row>
    <row r="78" customFormat="false" ht="38.25" hidden="false" customHeight="false" outlineLevel="0" collapsed="false">
      <c r="A78" s="345" t="n">
        <v>58</v>
      </c>
      <c r="B78" s="396" t="n">
        <v>65</v>
      </c>
      <c r="C78" s="383" t="s">
        <v>2548</v>
      </c>
      <c r="D78" s="384"/>
      <c r="E78" s="385" t="s">
        <v>2360</v>
      </c>
      <c r="F78" s="386" t="s">
        <v>2549</v>
      </c>
      <c r="G78" s="387" t="str">
        <f aca="false">HYPERLINK("http://www.gardenbulbs.ru/images/summer_CL/thumbnails/"&amp;C78&amp;".jpg","фото")</f>
        <v>фото</v>
      </c>
      <c r="H78" s="388"/>
      <c r="I78" s="389" t="s">
        <v>2550</v>
      </c>
      <c r="J78" s="235" t="s">
        <v>2369</v>
      </c>
      <c r="K78" s="236" t="s">
        <v>289</v>
      </c>
      <c r="L78" s="390" t="n">
        <v>100</v>
      </c>
      <c r="M78" s="391" t="n">
        <v>2832.6</v>
      </c>
      <c r="N78" s="392"/>
      <c r="O78" s="372" t="n">
        <f aca="false">IF(ISERROR(N78*M78),0,N78*M78)</f>
        <v>0</v>
      </c>
      <c r="P78" s="393" t="n">
        <v>4607105137523</v>
      </c>
      <c r="Q78" s="235"/>
      <c r="R78" s="375" t="n">
        <f aca="false">ROUND(M78/L78,2)</f>
        <v>28.33</v>
      </c>
      <c r="S78" s="394" t="s">
        <v>2548</v>
      </c>
      <c r="T78" s="537"/>
      <c r="U78" s="537"/>
      <c r="V78" s="537"/>
      <c r="W78" s="537"/>
      <c r="X78" s="537"/>
    </row>
    <row r="79" customFormat="false" ht="38.25" hidden="false" customHeight="false" outlineLevel="0" collapsed="false">
      <c r="A79" s="345" t="n">
        <v>59</v>
      </c>
      <c r="B79" s="396" t="n">
        <v>2241</v>
      </c>
      <c r="C79" s="383" t="s">
        <v>2551</v>
      </c>
      <c r="D79" s="384"/>
      <c r="E79" s="385" t="s">
        <v>2360</v>
      </c>
      <c r="F79" s="386" t="s">
        <v>2552</v>
      </c>
      <c r="G79" s="387" t="str">
        <f aca="false">HYPERLINK("http://www.gardenbulbs.ru/images/summer_CL/thumbnails/"&amp;C79&amp;".jpg","фото")</f>
        <v>фото</v>
      </c>
      <c r="H79" s="388"/>
      <c r="I79" s="398" t="s">
        <v>2553</v>
      </c>
      <c r="J79" s="235" t="s">
        <v>2369</v>
      </c>
      <c r="K79" s="236" t="s">
        <v>289</v>
      </c>
      <c r="L79" s="390" t="n">
        <v>100</v>
      </c>
      <c r="M79" s="370" t="n">
        <v>2162.2</v>
      </c>
      <c r="N79" s="392"/>
      <c r="O79" s="372" t="n">
        <f aca="false">IF(ISERROR(N79*M79),0,N79*M79)</f>
        <v>0</v>
      </c>
      <c r="P79" s="393" t="n">
        <v>4607105137530</v>
      </c>
      <c r="Q79" s="235"/>
      <c r="R79" s="375" t="n">
        <f aca="false">ROUND(M79/L79,2)</f>
        <v>21.62</v>
      </c>
      <c r="S79" s="394" t="s">
        <v>2551</v>
      </c>
      <c r="T79" s="537"/>
      <c r="U79" s="537"/>
      <c r="V79" s="537"/>
      <c r="W79" s="537"/>
      <c r="X79" s="537"/>
    </row>
    <row r="80" customFormat="false" ht="25.5" hidden="false" customHeight="false" outlineLevel="0" collapsed="false">
      <c r="A80" s="345" t="n">
        <v>60</v>
      </c>
      <c r="B80" s="423" t="n">
        <v>2880</v>
      </c>
      <c r="C80" s="383" t="s">
        <v>2554</v>
      </c>
      <c r="D80" s="384"/>
      <c r="E80" s="385" t="s">
        <v>2360</v>
      </c>
      <c r="F80" s="386" t="s">
        <v>2555</v>
      </c>
      <c r="G80" s="387" t="str">
        <f aca="false">HYPERLINK("http://www.gardenbulbs.ru/images/summer_CL/thumbnails/"&amp;C80&amp;".jpg","фото")</f>
        <v>фото</v>
      </c>
      <c r="H80" s="388"/>
      <c r="I80" s="389" t="s">
        <v>2556</v>
      </c>
      <c r="J80" s="235" t="s">
        <v>2369</v>
      </c>
      <c r="K80" s="236" t="s">
        <v>289</v>
      </c>
      <c r="L80" s="390" t="n">
        <v>100</v>
      </c>
      <c r="M80" s="370" t="n">
        <v>2334.6</v>
      </c>
      <c r="N80" s="392"/>
      <c r="O80" s="372" t="n">
        <f aca="false">IF(ISERROR(N80*M80),0,N80*M80)</f>
        <v>0</v>
      </c>
      <c r="P80" s="393" t="n">
        <v>4607105137547</v>
      </c>
      <c r="Q80" s="235"/>
      <c r="R80" s="375" t="n">
        <f aca="false">ROUND(M80/L80,2)</f>
        <v>23.35</v>
      </c>
      <c r="S80" s="394" t="s">
        <v>2554</v>
      </c>
      <c r="T80" s="537"/>
      <c r="U80" s="537"/>
      <c r="V80" s="537"/>
      <c r="W80" s="537"/>
      <c r="X80" s="537"/>
    </row>
    <row r="81" customFormat="false" ht="25.5" hidden="false" customHeight="false" outlineLevel="0" collapsed="false">
      <c r="A81" s="345" t="n">
        <v>61</v>
      </c>
      <c r="B81" s="359" t="n">
        <v>5241</v>
      </c>
      <c r="C81" s="383" t="s">
        <v>2557</v>
      </c>
      <c r="D81" s="384"/>
      <c r="E81" s="385" t="s">
        <v>2360</v>
      </c>
      <c r="F81" s="386" t="s">
        <v>2558</v>
      </c>
      <c r="G81" s="387" t="str">
        <f aca="false">HYPERLINK("http://www.gardenbulbs.ru/images/summer_CL/thumbnails/"&amp;C81&amp;".jpg","фото")</f>
        <v>фото</v>
      </c>
      <c r="H81" s="388"/>
      <c r="I81" s="398" t="s">
        <v>2559</v>
      </c>
      <c r="J81" s="235" t="s">
        <v>2363</v>
      </c>
      <c r="K81" s="236" t="s">
        <v>289</v>
      </c>
      <c r="L81" s="390" t="n">
        <v>100</v>
      </c>
      <c r="M81" s="370" t="n">
        <v>3024.1</v>
      </c>
      <c r="N81" s="392"/>
      <c r="O81" s="372" t="n">
        <f aca="false">IF(ISERROR(N81*M81),0,N81*M81)</f>
        <v>0</v>
      </c>
      <c r="P81" s="393" t="n">
        <v>4607105137554</v>
      </c>
      <c r="Q81" s="235"/>
      <c r="R81" s="375" t="n">
        <f aca="false">ROUND(M81/L81,2)</f>
        <v>30.24</v>
      </c>
      <c r="S81" s="394" t="s">
        <v>2557</v>
      </c>
      <c r="T81" s="537"/>
      <c r="U81" s="537"/>
      <c r="V81" s="537"/>
      <c r="W81" s="537"/>
      <c r="X81" s="537"/>
    </row>
    <row r="82" customFormat="false" ht="38.25" hidden="false" customHeight="false" outlineLevel="0" collapsed="false">
      <c r="A82" s="345" t="n">
        <v>62</v>
      </c>
      <c r="B82" s="424" t="n">
        <v>1940</v>
      </c>
      <c r="C82" s="383" t="s">
        <v>2560</v>
      </c>
      <c r="D82" s="384"/>
      <c r="E82" s="416" t="s">
        <v>2360</v>
      </c>
      <c r="F82" s="406" t="s">
        <v>2561</v>
      </c>
      <c r="G82" s="387" t="str">
        <f aca="false">HYPERLINK("http://www.gardenbulbs.ru/images/summer_CL/thumbnails/"&amp;C82&amp;".jpg","фото")</f>
        <v>фото</v>
      </c>
      <c r="H82" s="388"/>
      <c r="I82" s="389" t="s">
        <v>2562</v>
      </c>
      <c r="J82" s="407" t="s">
        <v>2369</v>
      </c>
      <c r="K82" s="408" t="s">
        <v>289</v>
      </c>
      <c r="L82" s="403" t="n">
        <v>100</v>
      </c>
      <c r="M82" s="391" t="n">
        <v>1970.6</v>
      </c>
      <c r="N82" s="392"/>
      <c r="O82" s="372" t="n">
        <f aca="false">IF(ISERROR(N82*M82),0,N82*M82)</f>
        <v>0</v>
      </c>
      <c r="P82" s="393" t="n">
        <v>4607105137561</v>
      </c>
      <c r="Q82" s="235"/>
      <c r="R82" s="375" t="n">
        <f aca="false">ROUND(M82/L82,2)</f>
        <v>19.71</v>
      </c>
      <c r="S82" s="394" t="s">
        <v>2560</v>
      </c>
      <c r="T82" s="537"/>
      <c r="U82" s="537"/>
      <c r="V82" s="537"/>
      <c r="W82" s="537"/>
      <c r="X82" s="537"/>
    </row>
    <row r="83" customFormat="false" ht="63.75" hidden="false" customHeight="false" outlineLevel="0" collapsed="false">
      <c r="A83" s="345" t="n">
        <v>63</v>
      </c>
      <c r="B83" s="396" t="n">
        <v>5276</v>
      </c>
      <c r="C83" s="383" t="s">
        <v>2563</v>
      </c>
      <c r="D83" s="384"/>
      <c r="E83" s="385" t="s">
        <v>2360</v>
      </c>
      <c r="F83" s="386" t="s">
        <v>2564</v>
      </c>
      <c r="G83" s="387" t="str">
        <f aca="false">HYPERLINK("http://www.gardenbulbs.ru/images/summer_CL/thumbnails/"&amp;C83&amp;".jpg","фото")</f>
        <v>фото</v>
      </c>
      <c r="H83" s="388"/>
      <c r="I83" s="398" t="s">
        <v>2565</v>
      </c>
      <c r="J83" s="235" t="s">
        <v>2426</v>
      </c>
      <c r="K83" s="236" t="s">
        <v>289</v>
      </c>
      <c r="L83" s="390" t="n">
        <v>100</v>
      </c>
      <c r="M83" s="370" t="n">
        <v>2066.4</v>
      </c>
      <c r="N83" s="392"/>
      <c r="O83" s="372" t="n">
        <f aca="false">IF(ISERROR(N83*M83),0,N83*M83)</f>
        <v>0</v>
      </c>
      <c r="P83" s="393" t="n">
        <v>4607105137578</v>
      </c>
      <c r="Q83" s="235"/>
      <c r="R83" s="375" t="n">
        <f aca="false">ROUND(M83/L83,2)</f>
        <v>20.66</v>
      </c>
      <c r="S83" s="394" t="s">
        <v>2563</v>
      </c>
      <c r="T83" s="537"/>
      <c r="U83" s="537"/>
      <c r="V83" s="537"/>
      <c r="W83" s="537"/>
      <c r="X83" s="537"/>
    </row>
    <row r="84" customFormat="false" ht="76.5" hidden="false" customHeight="false" outlineLevel="0" collapsed="false">
      <c r="A84" s="345" t="n">
        <v>64</v>
      </c>
      <c r="B84" s="396" t="n">
        <v>1918</v>
      </c>
      <c r="C84" s="383" t="s">
        <v>2566</v>
      </c>
      <c r="D84" s="384"/>
      <c r="E84" s="385" t="s">
        <v>2360</v>
      </c>
      <c r="F84" s="386" t="s">
        <v>2567</v>
      </c>
      <c r="G84" s="387" t="str">
        <f aca="false">HYPERLINK("http://www.gardenbulbs.ru/images/summer_CL/thumbnails/"&amp;C84&amp;".jpg","фото")</f>
        <v>фото</v>
      </c>
      <c r="H84" s="388"/>
      <c r="I84" s="421" t="s">
        <v>2568</v>
      </c>
      <c r="J84" s="235" t="s">
        <v>2363</v>
      </c>
      <c r="K84" s="408" t="s">
        <v>289</v>
      </c>
      <c r="L84" s="390" t="n">
        <v>100</v>
      </c>
      <c r="M84" s="370" t="n">
        <v>2698.5</v>
      </c>
      <c r="N84" s="392"/>
      <c r="O84" s="372" t="n">
        <f aca="false">IF(ISERROR(N84*M84),0,N84*M84)</f>
        <v>0</v>
      </c>
      <c r="P84" s="393" t="n">
        <v>4607105137585</v>
      </c>
      <c r="Q84" s="235"/>
      <c r="R84" s="375" t="n">
        <f aca="false">ROUND(M84/L84,2)</f>
        <v>26.99</v>
      </c>
      <c r="S84" s="394" t="s">
        <v>2566</v>
      </c>
      <c r="T84" s="537"/>
      <c r="U84" s="537"/>
      <c r="V84" s="537"/>
      <c r="W84" s="537"/>
      <c r="X84" s="537"/>
    </row>
    <row r="85" customFormat="false" ht="63.75" hidden="false" customHeight="false" outlineLevel="0" collapsed="false">
      <c r="A85" s="345" t="n">
        <v>65</v>
      </c>
      <c r="B85" s="425" t="n">
        <v>2092</v>
      </c>
      <c r="C85" s="383" t="s">
        <v>2569</v>
      </c>
      <c r="D85" s="384" t="s">
        <v>2570</v>
      </c>
      <c r="E85" s="401" t="s">
        <v>2360</v>
      </c>
      <c r="F85" s="386" t="s">
        <v>2571</v>
      </c>
      <c r="G85" s="387" t="str">
        <f aca="false">HYPERLINK("http://www.gardenbulbs.ru/images/summer_CL/thumbnails/"&amp;C85&amp;".jpg","фото")</f>
        <v>фото</v>
      </c>
      <c r="H85" s="387" t="str">
        <f aca="false">HYPERLINK("http://www.gardenbulbs.ru/images/summer_CL/thumbnails/"&amp;D85&amp;".jpg","фото")</f>
        <v>фото</v>
      </c>
      <c r="I85" s="400" t="s">
        <v>2572</v>
      </c>
      <c r="J85" s="415" t="s">
        <v>2363</v>
      </c>
      <c r="K85" s="236" t="s">
        <v>289</v>
      </c>
      <c r="L85" s="390" t="n">
        <v>100</v>
      </c>
      <c r="M85" s="370" t="n">
        <v>2832.6</v>
      </c>
      <c r="N85" s="392"/>
      <c r="O85" s="372" t="n">
        <f aca="false">IF(ISERROR(N85*M85),0,N85*M85)</f>
        <v>0</v>
      </c>
      <c r="P85" s="393" t="n">
        <v>4607105137592</v>
      </c>
      <c r="Q85" s="235"/>
      <c r="R85" s="375" t="n">
        <f aca="false">ROUND(M85/L85,2)</f>
        <v>28.33</v>
      </c>
      <c r="S85" s="394" t="s">
        <v>2573</v>
      </c>
      <c r="T85" s="537"/>
      <c r="U85" s="537"/>
      <c r="V85" s="537"/>
      <c r="W85" s="537"/>
      <c r="X85" s="537"/>
    </row>
    <row r="86" customFormat="false" ht="38.25" hidden="false" customHeight="false" outlineLevel="0" collapsed="false">
      <c r="A86" s="345" t="n">
        <v>66</v>
      </c>
      <c r="B86" s="396" t="n">
        <v>387</v>
      </c>
      <c r="C86" s="383" t="s">
        <v>2574</v>
      </c>
      <c r="D86" s="384"/>
      <c r="E86" s="385" t="s">
        <v>2360</v>
      </c>
      <c r="F86" s="386" t="s">
        <v>2575</v>
      </c>
      <c r="G86" s="387" t="str">
        <f aca="false">HYPERLINK("http://www.gardenbulbs.ru/images/summer_CL/thumbnails/"&amp;C86&amp;".jpg","фото")</f>
        <v>фото</v>
      </c>
      <c r="H86" s="388"/>
      <c r="I86" s="398" t="s">
        <v>2576</v>
      </c>
      <c r="J86" s="235" t="s">
        <v>2363</v>
      </c>
      <c r="K86" s="408" t="s">
        <v>2379</v>
      </c>
      <c r="L86" s="390" t="n">
        <v>30</v>
      </c>
      <c r="M86" s="370" t="n">
        <v>7985.3</v>
      </c>
      <c r="N86" s="392"/>
      <c r="O86" s="372" t="n">
        <f aca="false">IF(ISERROR(N86*M86),0,N86*M86)</f>
        <v>0</v>
      </c>
      <c r="P86" s="393" t="n">
        <v>4607105137639</v>
      </c>
      <c r="Q86" s="235"/>
      <c r="R86" s="375" t="n">
        <f aca="false">ROUND(M86/L86,2)</f>
        <v>266.18</v>
      </c>
      <c r="S86" s="394" t="s">
        <v>2574</v>
      </c>
      <c r="T86" s="537"/>
      <c r="U86" s="537"/>
      <c r="V86" s="537"/>
      <c r="W86" s="537"/>
      <c r="X86" s="537"/>
    </row>
    <row r="87" customFormat="false" ht="51" hidden="false" customHeight="false" outlineLevel="0" collapsed="false">
      <c r="A87" s="345" t="n">
        <v>67</v>
      </c>
      <c r="B87" s="396" t="n">
        <v>1015</v>
      </c>
      <c r="C87" s="383" t="s">
        <v>2577</v>
      </c>
      <c r="D87" s="384"/>
      <c r="E87" s="385" t="s">
        <v>2360</v>
      </c>
      <c r="F87" s="386" t="s">
        <v>2578</v>
      </c>
      <c r="G87" s="387" t="str">
        <f aca="false">HYPERLINK("http://www.gardenbulbs.ru/images/summer_CL/thumbnails/"&amp;C87&amp;".jpg","фото")</f>
        <v>фото</v>
      </c>
      <c r="H87" s="387"/>
      <c r="I87" s="398" t="s">
        <v>2579</v>
      </c>
      <c r="J87" s="235" t="s">
        <v>2363</v>
      </c>
      <c r="K87" s="408" t="s">
        <v>2379</v>
      </c>
      <c r="L87" s="390" t="n">
        <v>30</v>
      </c>
      <c r="M87" s="370" t="n">
        <v>8272.6</v>
      </c>
      <c r="N87" s="392"/>
      <c r="O87" s="372" t="n">
        <f aca="false">IF(ISERROR(N87*M87),0,N87*M87)</f>
        <v>0</v>
      </c>
      <c r="P87" s="393" t="n">
        <v>4607105137622</v>
      </c>
      <c r="Q87" s="235"/>
      <c r="R87" s="375" t="n">
        <f aca="false">ROUND(M87/L87,2)</f>
        <v>275.75</v>
      </c>
      <c r="S87" s="394" t="s">
        <v>2577</v>
      </c>
      <c r="T87" s="537"/>
      <c r="U87" s="537"/>
      <c r="V87" s="537"/>
      <c r="W87" s="537"/>
      <c r="X87" s="537"/>
    </row>
    <row r="88" customFormat="false" ht="51" hidden="false" customHeight="false" outlineLevel="0" collapsed="false">
      <c r="A88" s="345" t="n">
        <v>68</v>
      </c>
      <c r="B88" s="396" t="n">
        <v>5237</v>
      </c>
      <c r="C88" s="383" t="s">
        <v>2580</v>
      </c>
      <c r="D88" s="384"/>
      <c r="E88" s="385" t="s">
        <v>2360</v>
      </c>
      <c r="F88" s="386" t="s">
        <v>2581</v>
      </c>
      <c r="G88" s="387" t="str">
        <f aca="false">HYPERLINK("http://www.gardenbulbs.ru/images/summer_CL/thumbnails/"&amp;C88&amp;".jpg","фото")</f>
        <v>фото</v>
      </c>
      <c r="H88" s="388"/>
      <c r="I88" s="398" t="s">
        <v>2582</v>
      </c>
      <c r="J88" s="235" t="s">
        <v>2363</v>
      </c>
      <c r="K88" s="408" t="s">
        <v>2379</v>
      </c>
      <c r="L88" s="390" t="n">
        <v>30</v>
      </c>
      <c r="M88" s="370" t="n">
        <v>8272.6</v>
      </c>
      <c r="N88" s="392"/>
      <c r="O88" s="372" t="n">
        <f aca="false">IF(ISERROR(N88*M88),0,N88*M88)</f>
        <v>0</v>
      </c>
      <c r="P88" s="393" t="n">
        <v>4607105137615</v>
      </c>
      <c r="Q88" s="367"/>
      <c r="R88" s="375" t="n">
        <f aca="false">ROUND(M88/L88,2)</f>
        <v>275.75</v>
      </c>
      <c r="S88" s="394" t="s">
        <v>2580</v>
      </c>
      <c r="T88" s="537"/>
      <c r="U88" s="537"/>
      <c r="V88" s="537"/>
      <c r="W88" s="537"/>
      <c r="X88" s="537"/>
    </row>
    <row r="89" customFormat="false" ht="51" hidden="false" customHeight="false" outlineLevel="0" collapsed="false">
      <c r="A89" s="345" t="n">
        <v>69</v>
      </c>
      <c r="B89" s="396" t="n">
        <v>11981</v>
      </c>
      <c r="C89" s="383" t="s">
        <v>2583</v>
      </c>
      <c r="D89" s="384"/>
      <c r="E89" s="385" t="s">
        <v>2360</v>
      </c>
      <c r="F89" s="386" t="s">
        <v>2584</v>
      </c>
      <c r="G89" s="387" t="str">
        <f aca="false">HYPERLINK("http://www.gardenbulbs.ru/images/summer_CL/thumbnails/"&amp;C89&amp;".jpg","фото")</f>
        <v>фото</v>
      </c>
      <c r="H89" s="388"/>
      <c r="I89" s="398" t="s">
        <v>2585</v>
      </c>
      <c r="J89" s="235" t="s">
        <v>2363</v>
      </c>
      <c r="K89" s="408" t="s">
        <v>2379</v>
      </c>
      <c r="L89" s="390" t="n">
        <v>30</v>
      </c>
      <c r="M89" s="370" t="n">
        <v>8272.6</v>
      </c>
      <c r="N89" s="392"/>
      <c r="O89" s="372" t="n">
        <f aca="false">IF(ISERROR(N89*M89),0,N89*M89)</f>
        <v>0</v>
      </c>
      <c r="P89" s="393" t="n">
        <v>4607105137608</v>
      </c>
      <c r="Q89" s="367"/>
      <c r="R89" s="375" t="n">
        <f aca="false">ROUND(M89/L89,2)</f>
        <v>275.75</v>
      </c>
      <c r="S89" s="394" t="s">
        <v>2583</v>
      </c>
      <c r="T89" s="537"/>
      <c r="U89" s="537"/>
      <c r="V89" s="537"/>
      <c r="W89" s="537"/>
      <c r="X89" s="537"/>
    </row>
    <row r="90" customFormat="false" ht="25.5" hidden="false" customHeight="false" outlineLevel="0" collapsed="false">
      <c r="A90" s="345" t="n">
        <v>70</v>
      </c>
      <c r="B90" s="396" t="n">
        <v>1135</v>
      </c>
      <c r="C90" s="383" t="s">
        <v>2586</v>
      </c>
      <c r="D90" s="384"/>
      <c r="E90" s="385" t="s">
        <v>2360</v>
      </c>
      <c r="F90" s="386" t="s">
        <v>2587</v>
      </c>
      <c r="G90" s="387" t="str">
        <f aca="false">HYPERLINK("http://www.gardenbulbs.ru/images/summer_CL/thumbnails/"&amp;C90&amp;".jpg","фото")</f>
        <v>фото</v>
      </c>
      <c r="H90" s="388"/>
      <c r="I90" s="389" t="s">
        <v>2588</v>
      </c>
      <c r="J90" s="235" t="s">
        <v>2589</v>
      </c>
      <c r="K90" s="236" t="s">
        <v>2590</v>
      </c>
      <c r="L90" s="390" t="n">
        <v>100</v>
      </c>
      <c r="M90" s="370" t="n">
        <v>2392</v>
      </c>
      <c r="N90" s="392"/>
      <c r="O90" s="372" t="n">
        <f aca="false">IF(ISERROR(N90*M90),0,N90*M90)</f>
        <v>0</v>
      </c>
      <c r="P90" s="393" t="n">
        <v>4607105137646</v>
      </c>
      <c r="Q90" s="367"/>
      <c r="R90" s="375" t="n">
        <f aca="false">ROUND(M90/L90,2)</f>
        <v>23.92</v>
      </c>
      <c r="S90" s="394" t="s">
        <v>2586</v>
      </c>
      <c r="T90" s="537"/>
      <c r="U90" s="537"/>
      <c r="V90" s="537"/>
      <c r="W90" s="537"/>
      <c r="X90" s="537"/>
    </row>
    <row r="91" customFormat="false" ht="51" hidden="false" customHeight="false" outlineLevel="0" collapsed="false">
      <c r="A91" s="345" t="n">
        <v>71</v>
      </c>
      <c r="B91" s="404" t="n">
        <v>1082</v>
      </c>
      <c r="C91" s="383" t="s">
        <v>2591</v>
      </c>
      <c r="D91" s="384" t="s">
        <v>2592</v>
      </c>
      <c r="E91" s="416" t="s">
        <v>2360</v>
      </c>
      <c r="F91" s="406" t="s">
        <v>2593</v>
      </c>
      <c r="G91" s="387" t="str">
        <f aca="false">HYPERLINK("http://www.gardenbulbs.ru/images/summer_CL/thumbnails/"&amp;C91&amp;".jpg","фото")</f>
        <v>фото</v>
      </c>
      <c r="H91" s="387" t="str">
        <f aca="false">HYPERLINK("http://www.gardenbulbs.ru/images/summer_CL/thumbnails/"&amp;D91&amp;".jpg","фото")</f>
        <v>фото</v>
      </c>
      <c r="I91" s="398" t="s">
        <v>2594</v>
      </c>
      <c r="J91" s="407" t="s">
        <v>2369</v>
      </c>
      <c r="K91" s="236" t="s">
        <v>289</v>
      </c>
      <c r="L91" s="403" t="n">
        <v>100</v>
      </c>
      <c r="M91" s="391" t="n">
        <v>2928.4</v>
      </c>
      <c r="N91" s="392"/>
      <c r="O91" s="372" t="n">
        <f aca="false">IF(ISERROR(N91*M91),0,N91*M91)</f>
        <v>0</v>
      </c>
      <c r="P91" s="393" t="n">
        <v>4607105137653</v>
      </c>
      <c r="Q91" s="367"/>
      <c r="R91" s="375" t="n">
        <f aca="false">ROUND(M91/L91,2)</f>
        <v>29.28</v>
      </c>
      <c r="S91" s="394" t="s">
        <v>2595</v>
      </c>
      <c r="T91" s="537"/>
      <c r="U91" s="537"/>
      <c r="V91" s="537"/>
      <c r="W91" s="537"/>
      <c r="X91" s="537"/>
    </row>
    <row r="92" customFormat="false" ht="51" hidden="false" customHeight="false" outlineLevel="0" collapsed="false">
      <c r="A92" s="345" t="n">
        <v>72</v>
      </c>
      <c r="B92" s="396" t="n">
        <v>11828</v>
      </c>
      <c r="C92" s="383" t="s">
        <v>2596</v>
      </c>
      <c r="D92" s="384"/>
      <c r="E92" s="418" t="s">
        <v>2360</v>
      </c>
      <c r="F92" s="411" t="s">
        <v>2597</v>
      </c>
      <c r="G92" s="365" t="str">
        <f aca="false">HYPERLINK("http://www.gardenbulbs.ru/images/summer_CL/thumbnails/"&amp;C92&amp;".jpg","фото")</f>
        <v>фото</v>
      </c>
      <c r="H92" s="412"/>
      <c r="I92" s="426" t="s">
        <v>2598</v>
      </c>
      <c r="J92" s="367" t="s">
        <v>2363</v>
      </c>
      <c r="K92" s="414" t="s">
        <v>289</v>
      </c>
      <c r="L92" s="403" t="n">
        <v>100</v>
      </c>
      <c r="M92" s="370" t="n">
        <v>2085.5</v>
      </c>
      <c r="N92" s="392"/>
      <c r="O92" s="372" t="n">
        <f aca="false">IF(ISERROR(N92*M92),0,N92*M92)</f>
        <v>0</v>
      </c>
      <c r="P92" s="393" t="n">
        <v>4607105137400</v>
      </c>
      <c r="Q92" s="367" t="s">
        <v>226</v>
      </c>
      <c r="R92" s="375" t="n">
        <f aca="false">ROUND(M92/L92,2)</f>
        <v>20.86</v>
      </c>
      <c r="S92" s="394" t="s">
        <v>2596</v>
      </c>
      <c r="T92" s="537"/>
      <c r="U92" s="537"/>
      <c r="V92" s="537"/>
      <c r="W92" s="537"/>
      <c r="X92" s="537"/>
    </row>
    <row r="93" customFormat="false" ht="25.5" hidden="false" customHeight="false" outlineLevel="0" collapsed="false">
      <c r="A93" s="345" t="n">
        <v>73</v>
      </c>
      <c r="B93" s="396" t="n">
        <v>2242</v>
      </c>
      <c r="C93" s="383" t="s">
        <v>2599</v>
      </c>
      <c r="D93" s="384"/>
      <c r="E93" s="385" t="s">
        <v>2360</v>
      </c>
      <c r="F93" s="386" t="s">
        <v>2600</v>
      </c>
      <c r="G93" s="387" t="str">
        <f aca="false">HYPERLINK("http://www.gardenbulbs.ru/images/summer_CL/thumbnails/"&amp;C93&amp;".jpg","фото")</f>
        <v>фото</v>
      </c>
      <c r="H93" s="388"/>
      <c r="I93" s="398" t="s">
        <v>2601</v>
      </c>
      <c r="J93" s="235" t="s">
        <v>2363</v>
      </c>
      <c r="K93" s="236" t="s">
        <v>2364</v>
      </c>
      <c r="L93" s="390" t="n">
        <v>100</v>
      </c>
      <c r="M93" s="370" t="n">
        <v>2736.8</v>
      </c>
      <c r="N93" s="392"/>
      <c r="O93" s="372" t="n">
        <f aca="false">IF(ISERROR(N93*M93),0,N93*M93)</f>
        <v>0</v>
      </c>
      <c r="P93" s="393" t="n">
        <v>4607105137479</v>
      </c>
      <c r="Q93" s="235"/>
      <c r="R93" s="375" t="n">
        <f aca="false">ROUND(M93/L93,2)</f>
        <v>27.37</v>
      </c>
      <c r="S93" s="394" t="s">
        <v>2599</v>
      </c>
      <c r="T93" s="537"/>
      <c r="U93" s="537"/>
      <c r="V93" s="537"/>
      <c r="W93" s="537"/>
      <c r="X93" s="537"/>
    </row>
    <row r="94" customFormat="false" ht="63.75" hidden="false" customHeight="false" outlineLevel="0" collapsed="false">
      <c r="A94" s="345" t="n">
        <v>74</v>
      </c>
      <c r="B94" s="404" t="n">
        <v>11831</v>
      </c>
      <c r="C94" s="383" t="s">
        <v>2602</v>
      </c>
      <c r="D94" s="384"/>
      <c r="E94" s="427" t="s">
        <v>2360</v>
      </c>
      <c r="F94" s="428" t="s">
        <v>2603</v>
      </c>
      <c r="G94" s="365" t="str">
        <f aca="false">HYPERLINK("http://www.gardenbulbs.ru/images/summer_CL/thumbnails/"&amp;C94&amp;".jpg","фото")</f>
        <v>фото</v>
      </c>
      <c r="H94" s="365"/>
      <c r="I94" s="366" t="s">
        <v>2604</v>
      </c>
      <c r="J94" s="429" t="s">
        <v>2363</v>
      </c>
      <c r="K94" s="430" t="s">
        <v>2379</v>
      </c>
      <c r="L94" s="403" t="n">
        <v>100</v>
      </c>
      <c r="M94" s="391" t="n">
        <v>3694.6</v>
      </c>
      <c r="N94" s="392"/>
      <c r="O94" s="372" t="n">
        <f aca="false">IF(ISERROR(N94*M94),0,N94*M94)</f>
        <v>0</v>
      </c>
      <c r="P94" s="393" t="n">
        <v>4607105137660</v>
      </c>
      <c r="Q94" s="235" t="s">
        <v>226</v>
      </c>
      <c r="R94" s="375" t="n">
        <f aca="false">ROUND(M94/L94,2)</f>
        <v>36.95</v>
      </c>
      <c r="S94" s="394" t="s">
        <v>2602</v>
      </c>
      <c r="T94" s="537"/>
      <c r="U94" s="537"/>
      <c r="V94" s="537"/>
      <c r="W94" s="537"/>
      <c r="X94" s="537"/>
    </row>
    <row r="95" customFormat="false" ht="38.25" hidden="false" customHeight="false" outlineLevel="0" collapsed="false">
      <c r="A95" s="345" t="n">
        <v>75</v>
      </c>
      <c r="B95" s="396" t="n">
        <v>1928</v>
      </c>
      <c r="C95" s="383" t="s">
        <v>2605</v>
      </c>
      <c r="D95" s="384"/>
      <c r="E95" s="385" t="s">
        <v>2360</v>
      </c>
      <c r="F95" s="386" t="s">
        <v>2606</v>
      </c>
      <c r="G95" s="387" t="str">
        <f aca="false">HYPERLINK("http://www.gardenbulbs.ru/images/summer_CL/thumbnails/"&amp;C95&amp;".jpg","фото")</f>
        <v>фото</v>
      </c>
      <c r="H95" s="388"/>
      <c r="I95" s="400" t="s">
        <v>2607</v>
      </c>
      <c r="J95" s="235" t="s">
        <v>2369</v>
      </c>
      <c r="K95" s="408" t="s">
        <v>289</v>
      </c>
      <c r="L95" s="390" t="n">
        <v>100</v>
      </c>
      <c r="M95" s="370" t="n">
        <v>2315.4</v>
      </c>
      <c r="N95" s="392"/>
      <c r="O95" s="372" t="n">
        <f aca="false">IF(ISERROR(N95*M95),0,N95*M95)</f>
        <v>0</v>
      </c>
      <c r="P95" s="393" t="n">
        <v>4607105137691</v>
      </c>
      <c r="Q95" s="235"/>
      <c r="R95" s="375" t="n">
        <f aca="false">ROUND(M95/L95,2)</f>
        <v>23.15</v>
      </c>
      <c r="S95" s="394" t="s">
        <v>2605</v>
      </c>
      <c r="T95" s="537"/>
      <c r="U95" s="537"/>
      <c r="V95" s="537"/>
      <c r="W95" s="537"/>
      <c r="X95" s="537"/>
    </row>
    <row r="96" customFormat="false" ht="38.25" hidden="false" customHeight="false" outlineLevel="0" collapsed="false">
      <c r="A96" s="345" t="n">
        <v>76</v>
      </c>
      <c r="B96" s="396" t="n">
        <v>2089</v>
      </c>
      <c r="C96" s="383" t="s">
        <v>2608</v>
      </c>
      <c r="D96" s="384" t="s">
        <v>2609</v>
      </c>
      <c r="E96" s="401" t="s">
        <v>2360</v>
      </c>
      <c r="F96" s="386" t="s">
        <v>2610</v>
      </c>
      <c r="G96" s="387" t="str">
        <f aca="false">HYPERLINK("http://www.gardenbulbs.ru/images/summer_CL/thumbnails/"&amp;C96&amp;".jpg","фото")</f>
        <v>фото</v>
      </c>
      <c r="H96" s="387" t="str">
        <f aca="false">HYPERLINK("http://www.gardenbulbs.ru/images/summer_CL/thumbnails/"&amp;D96&amp;".jpg","фото")</f>
        <v>фото</v>
      </c>
      <c r="I96" s="409" t="s">
        <v>2611</v>
      </c>
      <c r="J96" s="235" t="s">
        <v>2363</v>
      </c>
      <c r="K96" s="408" t="s">
        <v>2379</v>
      </c>
      <c r="L96" s="390" t="n">
        <v>100</v>
      </c>
      <c r="M96" s="370" t="n">
        <v>5035.4</v>
      </c>
      <c r="N96" s="392"/>
      <c r="O96" s="372" t="n">
        <f aca="false">IF(ISERROR(N96*M96),0,N96*M96)</f>
        <v>0</v>
      </c>
      <c r="P96" s="393" t="n">
        <v>4607105137677</v>
      </c>
      <c r="Q96" s="235"/>
      <c r="R96" s="375" t="n">
        <f aca="false">ROUND(M96/L96,2)</f>
        <v>50.35</v>
      </c>
      <c r="S96" s="394" t="s">
        <v>2612</v>
      </c>
      <c r="T96" s="537"/>
      <c r="U96" s="537"/>
      <c r="V96" s="537"/>
      <c r="W96" s="537"/>
      <c r="X96" s="537"/>
    </row>
    <row r="97" customFormat="false" ht="76.5" hidden="false" customHeight="false" outlineLevel="0" collapsed="false">
      <c r="A97" s="345" t="n">
        <v>77</v>
      </c>
      <c r="B97" s="396" t="n">
        <v>2070</v>
      </c>
      <c r="C97" s="383" t="s">
        <v>2613</v>
      </c>
      <c r="D97" s="384"/>
      <c r="E97" s="385" t="s">
        <v>2360</v>
      </c>
      <c r="F97" s="386" t="s">
        <v>2614</v>
      </c>
      <c r="G97" s="387" t="str">
        <f aca="false">HYPERLINK("http://www.gardenbulbs.ru/images/summer_CL/thumbnails/"&amp;C97&amp;".jpg","фото")</f>
        <v>фото</v>
      </c>
      <c r="H97" s="387"/>
      <c r="I97" s="398" t="s">
        <v>2615</v>
      </c>
      <c r="J97" s="235" t="s">
        <v>2363</v>
      </c>
      <c r="K97" s="408" t="s">
        <v>289</v>
      </c>
      <c r="L97" s="390" t="n">
        <v>100</v>
      </c>
      <c r="M97" s="370" t="n">
        <v>2334.6</v>
      </c>
      <c r="N97" s="392"/>
      <c r="O97" s="372" t="n">
        <f aca="false">IF(ISERROR(N97*M97),0,N97*M97)</f>
        <v>0</v>
      </c>
      <c r="P97" s="393" t="n">
        <v>4607105137684</v>
      </c>
      <c r="Q97" s="367"/>
      <c r="R97" s="375" t="n">
        <f aca="false">ROUND(M97/L97,2)</f>
        <v>23.35</v>
      </c>
      <c r="S97" s="394" t="s">
        <v>2613</v>
      </c>
      <c r="T97" s="537"/>
      <c r="U97" s="537"/>
      <c r="V97" s="537"/>
      <c r="W97" s="537"/>
      <c r="X97" s="537"/>
    </row>
    <row r="98" customFormat="false" ht="38.25" hidden="false" customHeight="false" outlineLevel="0" collapsed="false">
      <c r="A98" s="345" t="n">
        <v>78</v>
      </c>
      <c r="B98" s="396" t="n">
        <v>2090</v>
      </c>
      <c r="C98" s="383" t="s">
        <v>2616</v>
      </c>
      <c r="D98" s="384"/>
      <c r="E98" s="385" t="s">
        <v>2360</v>
      </c>
      <c r="F98" s="386" t="s">
        <v>2617</v>
      </c>
      <c r="G98" s="387" t="str">
        <f aca="false">HYPERLINK("http://www.gardenbulbs.ru/images/summer_CL/thumbnails/"&amp;C98&amp;".jpg","фото")</f>
        <v>фото</v>
      </c>
      <c r="H98" s="388"/>
      <c r="I98" s="389" t="s">
        <v>2618</v>
      </c>
      <c r="J98" s="235" t="s">
        <v>2404</v>
      </c>
      <c r="K98" s="236" t="s">
        <v>2364</v>
      </c>
      <c r="L98" s="390" t="n">
        <v>100</v>
      </c>
      <c r="M98" s="370" t="n">
        <v>2698.5</v>
      </c>
      <c r="N98" s="392"/>
      <c r="O98" s="372" t="n">
        <f aca="false">IF(ISERROR(N98*M98),0,N98*M98)</f>
        <v>0</v>
      </c>
      <c r="P98" s="393" t="n">
        <v>4607105137707</v>
      </c>
      <c r="Q98" s="235"/>
      <c r="R98" s="375" t="n">
        <f aca="false">ROUND(M98/L98,2)</f>
        <v>26.99</v>
      </c>
      <c r="S98" s="394" t="s">
        <v>2616</v>
      </c>
      <c r="T98" s="537"/>
      <c r="U98" s="537"/>
      <c r="V98" s="537"/>
      <c r="W98" s="537"/>
      <c r="X98" s="537"/>
    </row>
    <row r="99" customFormat="false" ht="25.5" hidden="false" customHeight="false" outlineLevel="0" collapsed="false">
      <c r="A99" s="345" t="n">
        <v>79</v>
      </c>
      <c r="B99" s="404" t="n">
        <v>1254</v>
      </c>
      <c r="C99" s="383" t="s">
        <v>2619</v>
      </c>
      <c r="D99" s="384"/>
      <c r="E99" s="416" t="s">
        <v>2360</v>
      </c>
      <c r="F99" s="406" t="s">
        <v>2620</v>
      </c>
      <c r="G99" s="387" t="str">
        <f aca="false">HYPERLINK("http://www.gardenbulbs.ru/images/summer_CL/thumbnails/"&amp;C99&amp;".jpg","фото")</f>
        <v>фото</v>
      </c>
      <c r="H99" s="388"/>
      <c r="I99" s="398" t="s">
        <v>2621</v>
      </c>
      <c r="J99" s="407" t="s">
        <v>2363</v>
      </c>
      <c r="K99" s="408" t="s">
        <v>289</v>
      </c>
      <c r="L99" s="403" t="n">
        <v>100</v>
      </c>
      <c r="M99" s="370" t="n">
        <v>2507</v>
      </c>
      <c r="N99" s="392"/>
      <c r="O99" s="372" t="n">
        <f aca="false">IF(ISERROR(N99*M99),0,N99*M99)</f>
        <v>0</v>
      </c>
      <c r="P99" s="393" t="n">
        <v>4607105137714</v>
      </c>
      <c r="Q99" s="235"/>
      <c r="R99" s="375" t="n">
        <f aca="false">ROUND(M99/L99,2)</f>
        <v>25.07</v>
      </c>
      <c r="S99" s="394" t="s">
        <v>2619</v>
      </c>
      <c r="T99" s="537"/>
      <c r="U99" s="537"/>
      <c r="V99" s="537"/>
      <c r="W99" s="537"/>
      <c r="X99" s="537"/>
    </row>
    <row r="100" customFormat="false" ht="102" hidden="false" customHeight="false" outlineLevel="0" collapsed="false">
      <c r="A100" s="345" t="n">
        <v>80</v>
      </c>
      <c r="B100" s="396" t="n">
        <v>7591</v>
      </c>
      <c r="C100" s="383" t="s">
        <v>2622</v>
      </c>
      <c r="D100" s="384" t="s">
        <v>2623</v>
      </c>
      <c r="E100" s="385" t="s">
        <v>2360</v>
      </c>
      <c r="F100" s="406" t="s">
        <v>2624</v>
      </c>
      <c r="G100" s="387" t="str">
        <f aca="false">HYPERLINK("http://www.gardenbulbs.ru/images/summer_CL/thumbnails/"&amp;C100&amp;".jpg","фото")</f>
        <v>фото</v>
      </c>
      <c r="H100" s="387" t="str">
        <f aca="false">HYPERLINK("http://www.gardenbulbs.ru/images/summer_CL/thumbnails/"&amp;D100&amp;".jpg","фото")</f>
        <v>фото</v>
      </c>
      <c r="I100" s="400" t="s">
        <v>2625</v>
      </c>
      <c r="J100" s="235" t="s">
        <v>2369</v>
      </c>
      <c r="K100" s="408" t="s">
        <v>289</v>
      </c>
      <c r="L100" s="390" t="n">
        <v>100</v>
      </c>
      <c r="M100" s="391" t="n">
        <v>1779.1</v>
      </c>
      <c r="N100" s="392"/>
      <c r="O100" s="372" t="n">
        <f aca="false">IF(ISERROR(N100*M100),0,N100*M100)</f>
        <v>0</v>
      </c>
      <c r="P100" s="393" t="n">
        <v>4607105137721</v>
      </c>
      <c r="Q100" s="235"/>
      <c r="R100" s="375" t="n">
        <f aca="false">ROUND(M100/L100,2)</f>
        <v>17.79</v>
      </c>
      <c r="S100" s="394" t="s">
        <v>2626</v>
      </c>
      <c r="T100" s="537"/>
      <c r="U100" s="537"/>
      <c r="V100" s="537"/>
      <c r="W100" s="537"/>
      <c r="X100" s="537"/>
    </row>
    <row r="101" customFormat="false" ht="63.75" hidden="false" customHeight="false" outlineLevel="0" collapsed="false">
      <c r="A101" s="345" t="n">
        <v>81</v>
      </c>
      <c r="B101" s="396" t="n">
        <v>1283</v>
      </c>
      <c r="C101" s="383" t="s">
        <v>2627</v>
      </c>
      <c r="D101" s="384"/>
      <c r="E101" s="385" t="s">
        <v>2360</v>
      </c>
      <c r="F101" s="386" t="s">
        <v>2628</v>
      </c>
      <c r="G101" s="387" t="str">
        <f aca="false">HYPERLINK("http://www.gardenbulbs.ru/images/summer_CL/thumbnails/"&amp;C101&amp;".jpg","фото")</f>
        <v>фото</v>
      </c>
      <c r="H101" s="388"/>
      <c r="I101" s="400" t="s">
        <v>2629</v>
      </c>
      <c r="J101" s="235" t="s">
        <v>2426</v>
      </c>
      <c r="K101" s="408" t="s">
        <v>289</v>
      </c>
      <c r="L101" s="390" t="n">
        <v>100</v>
      </c>
      <c r="M101" s="370" t="n">
        <v>2736.8</v>
      </c>
      <c r="N101" s="392"/>
      <c r="O101" s="372" t="n">
        <f aca="false">IF(ISERROR(N101*M101),0,N101*M101)</f>
        <v>0</v>
      </c>
      <c r="P101" s="393" t="n">
        <v>4607105137844</v>
      </c>
      <c r="Q101" s="235"/>
      <c r="R101" s="375" t="n">
        <f aca="false">ROUND(M101/L101,2)</f>
        <v>27.37</v>
      </c>
      <c r="S101" s="394" t="s">
        <v>2627</v>
      </c>
      <c r="T101" s="537"/>
      <c r="U101" s="537"/>
      <c r="V101" s="537"/>
      <c r="W101" s="537"/>
      <c r="X101" s="537"/>
    </row>
    <row r="102" customFormat="false" ht="38.25" hidden="false" customHeight="false" outlineLevel="0" collapsed="false">
      <c r="A102" s="345" t="n">
        <v>82</v>
      </c>
      <c r="B102" s="396" t="n">
        <v>1259</v>
      </c>
      <c r="C102" s="383" t="s">
        <v>2630</v>
      </c>
      <c r="D102" s="384"/>
      <c r="E102" s="401" t="s">
        <v>2360</v>
      </c>
      <c r="F102" s="386" t="s">
        <v>2631</v>
      </c>
      <c r="G102" s="387" t="str">
        <f aca="false">HYPERLINK("http://www.gardenbulbs.ru/images/summer_CL/thumbnails/"&amp;C102&amp;".jpg","фото")</f>
        <v>фото</v>
      </c>
      <c r="H102" s="388"/>
      <c r="I102" s="389" t="s">
        <v>2632</v>
      </c>
      <c r="J102" s="415" t="s">
        <v>2491</v>
      </c>
      <c r="K102" s="408" t="s">
        <v>289</v>
      </c>
      <c r="L102" s="390" t="n">
        <v>100</v>
      </c>
      <c r="M102" s="370" t="n">
        <v>1970.6</v>
      </c>
      <c r="N102" s="392"/>
      <c r="O102" s="372" t="n">
        <f aca="false">IF(ISERROR(N102*M102),0,N102*M102)</f>
        <v>0</v>
      </c>
      <c r="P102" s="393" t="n">
        <v>4607105137752</v>
      </c>
      <c r="Q102" s="235"/>
      <c r="R102" s="375" t="n">
        <f aca="false">ROUND(M102/L102,2)</f>
        <v>19.71</v>
      </c>
      <c r="S102" s="394" t="s">
        <v>2630</v>
      </c>
      <c r="T102" s="537"/>
      <c r="U102" s="537"/>
      <c r="V102" s="537"/>
      <c r="W102" s="537"/>
      <c r="X102" s="537"/>
    </row>
    <row r="103" customFormat="false" ht="63.75" hidden="false" customHeight="false" outlineLevel="0" collapsed="false">
      <c r="A103" s="345" t="n">
        <v>83</v>
      </c>
      <c r="B103" s="396" t="n">
        <v>1927</v>
      </c>
      <c r="C103" s="383" t="s">
        <v>2633</v>
      </c>
      <c r="D103" s="384"/>
      <c r="E103" s="385" t="s">
        <v>2360</v>
      </c>
      <c r="F103" s="386" t="s">
        <v>2634</v>
      </c>
      <c r="G103" s="387" t="str">
        <f aca="false">HYPERLINK("http://www.gardenbulbs.ru/images/summer_CL/thumbnails/"&amp;C103&amp;".jpg","фото")</f>
        <v>фото</v>
      </c>
      <c r="H103" s="388"/>
      <c r="I103" s="400" t="s">
        <v>2635</v>
      </c>
      <c r="J103" s="235" t="s">
        <v>2363</v>
      </c>
      <c r="K103" s="408" t="s">
        <v>289</v>
      </c>
      <c r="L103" s="390" t="n">
        <v>100</v>
      </c>
      <c r="M103" s="391" t="n">
        <v>3215.7</v>
      </c>
      <c r="N103" s="392"/>
      <c r="O103" s="372" t="n">
        <f aca="false">IF(ISERROR(N103*M103),0,N103*M103)</f>
        <v>0</v>
      </c>
      <c r="P103" s="393" t="n">
        <v>4607105137240</v>
      </c>
      <c r="Q103" s="367"/>
      <c r="R103" s="375" t="n">
        <f aca="false">ROUND(M103/L103,2)</f>
        <v>32.16</v>
      </c>
      <c r="S103" s="394" t="s">
        <v>2636</v>
      </c>
      <c r="T103" s="537"/>
      <c r="U103" s="537"/>
      <c r="V103" s="537"/>
      <c r="W103" s="537"/>
      <c r="X103" s="537"/>
    </row>
    <row r="104" customFormat="false" ht="25.5" hidden="false" customHeight="false" outlineLevel="0" collapsed="false">
      <c r="A104" s="345" t="n">
        <v>84</v>
      </c>
      <c r="B104" s="396" t="n">
        <v>2047</v>
      </c>
      <c r="C104" s="383" t="s">
        <v>2637</v>
      </c>
      <c r="D104" s="384"/>
      <c r="E104" s="385" t="s">
        <v>2360</v>
      </c>
      <c r="F104" s="397" t="s">
        <v>2638</v>
      </c>
      <c r="G104" s="387" t="str">
        <f aca="false">HYPERLINK("http://www.gardenbulbs.ru/images/summer_CL/thumbnails/"&amp;C104&amp;".jpg","фото")</f>
        <v>фото</v>
      </c>
      <c r="H104" s="388"/>
      <c r="I104" s="398" t="s">
        <v>2639</v>
      </c>
      <c r="J104" s="235" t="s">
        <v>2363</v>
      </c>
      <c r="K104" s="408" t="s">
        <v>289</v>
      </c>
      <c r="L104" s="390" t="n">
        <v>100</v>
      </c>
      <c r="M104" s="370" t="n">
        <v>2545.3</v>
      </c>
      <c r="N104" s="392"/>
      <c r="O104" s="372" t="n">
        <f aca="false">IF(ISERROR(N104*M104),0,N104*M104)</f>
        <v>0</v>
      </c>
      <c r="P104" s="393" t="n">
        <v>4607105137738</v>
      </c>
      <c r="Q104" s="235"/>
      <c r="R104" s="375" t="n">
        <f aca="false">ROUND(M104/L104,2)</f>
        <v>25.45</v>
      </c>
      <c r="S104" s="394" t="s">
        <v>2637</v>
      </c>
      <c r="T104" s="537"/>
      <c r="U104" s="537"/>
      <c r="V104" s="537"/>
      <c r="W104" s="537"/>
      <c r="X104" s="537"/>
    </row>
    <row r="105" customFormat="false" ht="15.75" hidden="false" customHeight="false" outlineLevel="0" collapsed="false">
      <c r="A105" s="345" t="n">
        <v>85</v>
      </c>
      <c r="B105" s="396" t="n">
        <v>2077</v>
      </c>
      <c r="C105" s="383" t="s">
        <v>2640</v>
      </c>
      <c r="D105" s="384"/>
      <c r="E105" s="385" t="s">
        <v>2360</v>
      </c>
      <c r="F105" s="386" t="s">
        <v>2641</v>
      </c>
      <c r="G105" s="387" t="str">
        <f aca="false">HYPERLINK("http://www.gardenbulbs.ru/images/summer_CL/thumbnails/"&amp;C105&amp;".jpg","фото")</f>
        <v>фото</v>
      </c>
      <c r="H105" s="388"/>
      <c r="I105" s="389" t="s">
        <v>2642</v>
      </c>
      <c r="J105" s="235" t="s">
        <v>2426</v>
      </c>
      <c r="K105" s="236" t="s">
        <v>289</v>
      </c>
      <c r="L105" s="390" t="n">
        <v>100</v>
      </c>
      <c r="M105" s="370" t="n">
        <v>2353.7</v>
      </c>
      <c r="N105" s="392"/>
      <c r="O105" s="372" t="n">
        <f aca="false">IF(ISERROR(N105*M105),0,N105*M105)</f>
        <v>0</v>
      </c>
      <c r="P105" s="393" t="n">
        <v>4607105137745</v>
      </c>
      <c r="Q105" s="235"/>
      <c r="R105" s="375" t="n">
        <f aca="false">ROUND(M105/L105,2)</f>
        <v>23.54</v>
      </c>
      <c r="S105" s="394" t="s">
        <v>2640</v>
      </c>
      <c r="T105" s="537"/>
      <c r="U105" s="537"/>
      <c r="V105" s="537"/>
      <c r="W105" s="537"/>
      <c r="X105" s="537"/>
    </row>
    <row r="106" customFormat="false" ht="15.75" hidden="false" customHeight="false" outlineLevel="0" collapsed="false">
      <c r="A106" s="345" t="n">
        <v>86</v>
      </c>
      <c r="B106" s="396" t="n">
        <v>2238</v>
      </c>
      <c r="C106" s="383" t="s">
        <v>2643</v>
      </c>
      <c r="D106" s="384"/>
      <c r="E106" s="401" t="s">
        <v>2360</v>
      </c>
      <c r="F106" s="386" t="s">
        <v>2644</v>
      </c>
      <c r="G106" s="387" t="str">
        <f aca="false">HYPERLINK("http://www.gardenbulbs.ru/images/summer_CL/thumbnails/"&amp;C106&amp;".jpg","фото")</f>
        <v>фото</v>
      </c>
      <c r="H106" s="388"/>
      <c r="I106" s="402" t="s">
        <v>2645</v>
      </c>
      <c r="J106" s="415" t="s">
        <v>2646</v>
      </c>
      <c r="K106" s="236" t="s">
        <v>2492</v>
      </c>
      <c r="L106" s="390" t="n">
        <v>100</v>
      </c>
      <c r="M106" s="370" t="n">
        <v>2066.4</v>
      </c>
      <c r="N106" s="392"/>
      <c r="O106" s="372" t="n">
        <f aca="false">IF(ISERROR(N106*M106),0,N106*M106)</f>
        <v>0</v>
      </c>
      <c r="P106" s="393" t="n">
        <v>4607105137370</v>
      </c>
      <c r="Q106" s="235"/>
      <c r="R106" s="375" t="n">
        <f aca="false">ROUND(M106/L106,2)</f>
        <v>20.66</v>
      </c>
      <c r="S106" s="394" t="s">
        <v>2643</v>
      </c>
      <c r="T106" s="537"/>
      <c r="U106" s="537"/>
      <c r="V106" s="537"/>
      <c r="W106" s="537"/>
      <c r="X106" s="537"/>
    </row>
    <row r="107" customFormat="false" ht="38.25" hidden="false" customHeight="false" outlineLevel="0" collapsed="false">
      <c r="A107" s="345" t="n">
        <v>87</v>
      </c>
      <c r="B107" s="396" t="n">
        <v>1957</v>
      </c>
      <c r="C107" s="383" t="s">
        <v>2647</v>
      </c>
      <c r="D107" s="384"/>
      <c r="E107" s="385" t="s">
        <v>2360</v>
      </c>
      <c r="F107" s="386" t="s">
        <v>2648</v>
      </c>
      <c r="G107" s="387" t="str">
        <f aca="false">HYPERLINK("http://www.gardenbulbs.ru/images/summer_CL/thumbnails/"&amp;C107&amp;".jpg","фото")</f>
        <v>фото</v>
      </c>
      <c r="H107" s="388"/>
      <c r="I107" s="389" t="s">
        <v>2649</v>
      </c>
      <c r="J107" s="235" t="s">
        <v>2426</v>
      </c>
      <c r="K107" s="236" t="s">
        <v>289</v>
      </c>
      <c r="L107" s="390" t="n">
        <v>100</v>
      </c>
      <c r="M107" s="370" t="n">
        <v>2392</v>
      </c>
      <c r="N107" s="392"/>
      <c r="O107" s="372" t="n">
        <f aca="false">IF(ISERROR(N107*M107),0,N107*M107)</f>
        <v>0</v>
      </c>
      <c r="P107" s="393" t="n">
        <v>4607105137387</v>
      </c>
      <c r="Q107" s="235"/>
      <c r="R107" s="375" t="n">
        <f aca="false">ROUND(M107/L107,2)</f>
        <v>23.92</v>
      </c>
      <c r="S107" s="394" t="s">
        <v>2647</v>
      </c>
      <c r="T107" s="537"/>
      <c r="U107" s="537"/>
      <c r="V107" s="537"/>
      <c r="W107" s="537"/>
      <c r="X107" s="537"/>
    </row>
    <row r="108" customFormat="false" ht="25.5" hidden="false" customHeight="false" outlineLevel="0" collapsed="false">
      <c r="A108" s="345" t="n">
        <v>88</v>
      </c>
      <c r="B108" s="431" t="n">
        <v>1232</v>
      </c>
      <c r="C108" s="432" t="s">
        <v>2650</v>
      </c>
      <c r="D108" s="433"/>
      <c r="E108" s="434" t="s">
        <v>2360</v>
      </c>
      <c r="F108" s="435" t="s">
        <v>2651</v>
      </c>
      <c r="G108" s="436" t="str">
        <f aca="false">HYPERLINK("http://www.gardenbulbs.ru/images/summer_CL/thumbnails/"&amp;C108&amp;".jpg","фото")</f>
        <v>фото</v>
      </c>
      <c r="H108" s="437"/>
      <c r="I108" s="438" t="s">
        <v>2652</v>
      </c>
      <c r="J108" s="439" t="s">
        <v>2363</v>
      </c>
      <c r="K108" s="440" t="s">
        <v>289</v>
      </c>
      <c r="L108" s="441" t="n">
        <v>100</v>
      </c>
      <c r="M108" s="370" t="n">
        <v>2353.7</v>
      </c>
      <c r="N108" s="442"/>
      <c r="O108" s="372" t="n">
        <f aca="false">IF(ISERROR(N108*M108),0,N108*M108)</f>
        <v>0</v>
      </c>
      <c r="P108" s="443" t="n">
        <v>4607105137394</v>
      </c>
      <c r="Q108" s="439"/>
      <c r="R108" s="375" t="n">
        <f aca="false">ROUND(M108/L108,2)</f>
        <v>23.54</v>
      </c>
      <c r="S108" s="444" t="s">
        <v>2650</v>
      </c>
      <c r="T108" s="537"/>
      <c r="U108" s="537"/>
      <c r="V108" s="537"/>
      <c r="W108" s="537"/>
      <c r="X108" s="537"/>
    </row>
    <row r="109" customFormat="false" ht="12.75" hidden="false" customHeight="false" outlineLevel="0" collapsed="false">
      <c r="A109" s="345" t="n">
        <v>89</v>
      </c>
      <c r="B109" s="446"/>
      <c r="C109" s="447"/>
      <c r="D109" s="447"/>
      <c r="E109" s="448" t="s">
        <v>2653</v>
      </c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537"/>
      <c r="U109" s="537"/>
      <c r="V109" s="537"/>
      <c r="W109" s="537"/>
      <c r="X109" s="537"/>
    </row>
    <row r="110" customFormat="false" ht="15.75" hidden="false" customHeight="false" outlineLevel="0" collapsed="false">
      <c r="A110" s="345" t="n">
        <v>90</v>
      </c>
      <c r="B110" s="359" t="n">
        <v>989</v>
      </c>
      <c r="C110" s="360" t="s">
        <v>2654</v>
      </c>
      <c r="D110" s="361"/>
      <c r="E110" s="452" t="s">
        <v>2360</v>
      </c>
      <c r="F110" s="379" t="s">
        <v>2655</v>
      </c>
      <c r="G110" s="380" t="str">
        <f aca="false">HYPERLINK("http://www.gardenbulbs.ru/images/summer_CL/thumbnails/"&amp;C110&amp;".jpg","фото")</f>
        <v>фото</v>
      </c>
      <c r="H110" s="453"/>
      <c r="I110" s="454" t="s">
        <v>246</v>
      </c>
      <c r="J110" s="374" t="s">
        <v>2656</v>
      </c>
      <c r="K110" s="455" t="s">
        <v>289</v>
      </c>
      <c r="L110" s="456" t="n">
        <v>100</v>
      </c>
      <c r="M110" s="370" t="n">
        <v>1683.3</v>
      </c>
      <c r="N110" s="371"/>
      <c r="O110" s="372" t="n">
        <f aca="false">IF(ISERROR(N110*M110),0,N110*M110)</f>
        <v>0</v>
      </c>
      <c r="P110" s="373" t="n">
        <v>4607105137929</v>
      </c>
      <c r="Q110" s="374"/>
      <c r="R110" s="375" t="n">
        <f aca="false">ROUND(M110/L110,2)</f>
        <v>16.83</v>
      </c>
      <c r="S110" s="376" t="s">
        <v>2654</v>
      </c>
      <c r="T110" s="537"/>
      <c r="U110" s="537"/>
      <c r="V110" s="537"/>
      <c r="W110" s="537"/>
      <c r="X110" s="537"/>
    </row>
    <row r="111" customFormat="false" ht="38.25" hidden="false" customHeight="false" outlineLevel="0" collapsed="false">
      <c r="A111" s="345" t="n">
        <v>91</v>
      </c>
      <c r="B111" s="396" t="n">
        <v>1752</v>
      </c>
      <c r="C111" s="383" t="s">
        <v>2658</v>
      </c>
      <c r="D111" s="384"/>
      <c r="E111" s="385" t="s">
        <v>2360</v>
      </c>
      <c r="F111" s="386" t="s">
        <v>2659</v>
      </c>
      <c r="G111" s="387" t="str">
        <f aca="false">HYPERLINK("http://www.gardenbulbs.ru/images/summer_CL/thumbnails/"&amp;C111&amp;".jpg","фото")</f>
        <v>фото</v>
      </c>
      <c r="H111" s="388"/>
      <c r="I111" s="398" t="s">
        <v>2660</v>
      </c>
      <c r="J111" s="235" t="s">
        <v>2661</v>
      </c>
      <c r="K111" s="236" t="s">
        <v>289</v>
      </c>
      <c r="L111" s="390" t="n">
        <v>50</v>
      </c>
      <c r="M111" s="391" t="n">
        <v>2066.4</v>
      </c>
      <c r="N111" s="392"/>
      <c r="O111" s="372" t="n">
        <f aca="false">IF(ISERROR(N111*M111),0,N111*M111)</f>
        <v>0</v>
      </c>
      <c r="P111" s="393" t="n">
        <v>4607105137936</v>
      </c>
      <c r="Q111" s="235"/>
      <c r="R111" s="375" t="n">
        <f aca="false">ROUND(M111/L111,2)</f>
        <v>41.33</v>
      </c>
      <c r="S111" s="394" t="s">
        <v>2658</v>
      </c>
      <c r="T111" s="537"/>
      <c r="U111" s="537"/>
      <c r="V111" s="537"/>
      <c r="W111" s="537"/>
      <c r="X111" s="537"/>
    </row>
    <row r="112" customFormat="false" ht="25.5" hidden="false" customHeight="false" outlineLevel="0" collapsed="false">
      <c r="A112" s="345" t="n">
        <v>92</v>
      </c>
      <c r="B112" s="396" t="n">
        <v>2194</v>
      </c>
      <c r="C112" s="383" t="s">
        <v>2662</v>
      </c>
      <c r="D112" s="384"/>
      <c r="E112" s="385" t="s">
        <v>2360</v>
      </c>
      <c r="F112" s="386" t="s">
        <v>2663</v>
      </c>
      <c r="G112" s="387" t="str">
        <f aca="false">HYPERLINK("http://www.gardenbulbs.ru/images/summer_CL/thumbnails/"&amp;C112&amp;".jpg","фото")</f>
        <v>фото</v>
      </c>
      <c r="H112" s="388"/>
      <c r="I112" s="398" t="s">
        <v>2664</v>
      </c>
      <c r="J112" s="235" t="s">
        <v>2426</v>
      </c>
      <c r="K112" s="236" t="s">
        <v>289</v>
      </c>
      <c r="L112" s="390" t="n">
        <v>100</v>
      </c>
      <c r="M112" s="370" t="n">
        <v>2507</v>
      </c>
      <c r="N112" s="392"/>
      <c r="O112" s="372" t="n">
        <f aca="false">IF(ISERROR(N112*M112),0,N112*M112)</f>
        <v>0</v>
      </c>
      <c r="P112" s="393" t="n">
        <v>4607105138544</v>
      </c>
      <c r="Q112" s="235"/>
      <c r="R112" s="375" t="n">
        <f aca="false">ROUND(M112/L112,2)</f>
        <v>25.07</v>
      </c>
      <c r="S112" s="394" t="s">
        <v>2662</v>
      </c>
      <c r="T112" s="537"/>
      <c r="U112" s="537"/>
      <c r="V112" s="537"/>
      <c r="W112" s="537"/>
      <c r="X112" s="537"/>
    </row>
    <row r="113" customFormat="false" ht="15.75" hidden="false" customHeight="false" outlineLevel="0" collapsed="false">
      <c r="A113" s="345" t="n">
        <v>93</v>
      </c>
      <c r="B113" s="396" t="n">
        <v>802</v>
      </c>
      <c r="C113" s="383" t="s">
        <v>2665</v>
      </c>
      <c r="D113" s="384"/>
      <c r="E113" s="401" t="s">
        <v>2360</v>
      </c>
      <c r="F113" s="386" t="s">
        <v>2666</v>
      </c>
      <c r="G113" s="387" t="str">
        <f aca="false">HYPERLINK("http://www.gardenbulbs.ru/images/summer_CL/thumbnails/"&amp;C113&amp;".jpg","фото")</f>
        <v>фото</v>
      </c>
      <c r="H113" s="388"/>
      <c r="I113" s="422" t="s">
        <v>493</v>
      </c>
      <c r="J113" s="235" t="s">
        <v>2363</v>
      </c>
      <c r="K113" s="408" t="s">
        <v>289</v>
      </c>
      <c r="L113" s="390" t="n">
        <v>100</v>
      </c>
      <c r="M113" s="370" t="n">
        <v>2123.9</v>
      </c>
      <c r="N113" s="392"/>
      <c r="O113" s="372" t="n">
        <f aca="false">IF(ISERROR(N113*M113),0,N113*M113)</f>
        <v>0</v>
      </c>
      <c r="P113" s="393" t="n">
        <v>4607105137943</v>
      </c>
      <c r="Q113" s="235"/>
      <c r="R113" s="375" t="n">
        <f aca="false">ROUND(M113/L113,2)</f>
        <v>21.24</v>
      </c>
      <c r="S113" s="394" t="s">
        <v>2665</v>
      </c>
      <c r="T113" s="537"/>
      <c r="U113" s="537"/>
      <c r="V113" s="537"/>
      <c r="W113" s="537"/>
      <c r="X113" s="537"/>
    </row>
    <row r="114" customFormat="false" ht="15.75" hidden="false" customHeight="false" outlineLevel="0" collapsed="false">
      <c r="A114" s="345" t="n">
        <v>94</v>
      </c>
      <c r="B114" s="396" t="n">
        <v>1251</v>
      </c>
      <c r="C114" s="383" t="s">
        <v>2667</v>
      </c>
      <c r="D114" s="384"/>
      <c r="E114" s="385" t="s">
        <v>2360</v>
      </c>
      <c r="F114" s="386" t="s">
        <v>2668</v>
      </c>
      <c r="G114" s="387" t="str">
        <f aca="false">HYPERLINK("http://www.gardenbulbs.ru/images/summer_CL/thumbnails/"&amp;C114&amp;".jpg","фото")</f>
        <v>фото</v>
      </c>
      <c r="H114" s="388"/>
      <c r="I114" s="398" t="s">
        <v>2669</v>
      </c>
      <c r="J114" s="235" t="s">
        <v>2369</v>
      </c>
      <c r="K114" s="236" t="s">
        <v>289</v>
      </c>
      <c r="L114" s="390" t="n">
        <v>100</v>
      </c>
      <c r="M114" s="370" t="n">
        <v>1625.8</v>
      </c>
      <c r="N114" s="392"/>
      <c r="O114" s="372" t="n">
        <f aca="false">IF(ISERROR(N114*M114),0,N114*M114)</f>
        <v>0</v>
      </c>
      <c r="P114" s="393" t="n">
        <v>4607105137950</v>
      </c>
      <c r="Q114" s="235"/>
      <c r="R114" s="375" t="n">
        <f aca="false">ROUND(M114/L114,2)</f>
        <v>16.26</v>
      </c>
      <c r="S114" s="394" t="s">
        <v>2667</v>
      </c>
      <c r="T114" s="537"/>
      <c r="U114" s="537"/>
      <c r="V114" s="537"/>
      <c r="W114" s="537"/>
      <c r="X114" s="537"/>
    </row>
    <row r="115" customFormat="false" ht="25.5" hidden="false" customHeight="false" outlineLevel="0" collapsed="false">
      <c r="A115" s="345" t="n">
        <v>95</v>
      </c>
      <c r="B115" s="396" t="n">
        <v>5320</v>
      </c>
      <c r="C115" s="383" t="s">
        <v>2670</v>
      </c>
      <c r="D115" s="384" t="s">
        <v>2671</v>
      </c>
      <c r="E115" s="385" t="s">
        <v>2360</v>
      </c>
      <c r="F115" s="386" t="s">
        <v>2672</v>
      </c>
      <c r="G115" s="387" t="str">
        <f aca="false">HYPERLINK("http://www.gardenbulbs.ru/images/summer_CL/thumbnails/"&amp;C115&amp;".jpg","фото")</f>
        <v>фото</v>
      </c>
      <c r="H115" s="387" t="str">
        <f aca="false">HYPERLINK("http://www.gardenbulbs.ru/images/summer_CL/thumbnails/"&amp;D115&amp;".jpg","фото")</f>
        <v>фото</v>
      </c>
      <c r="I115" s="398" t="s">
        <v>2673</v>
      </c>
      <c r="J115" s="235" t="s">
        <v>2656</v>
      </c>
      <c r="K115" s="236" t="s">
        <v>2492</v>
      </c>
      <c r="L115" s="390" t="n">
        <v>100</v>
      </c>
      <c r="M115" s="370" t="n">
        <v>1918.9</v>
      </c>
      <c r="N115" s="392"/>
      <c r="O115" s="372" t="n">
        <f aca="false">IF(ISERROR(N115*M115),0,N115*M115)</f>
        <v>0</v>
      </c>
      <c r="P115" s="393" t="n">
        <v>4607105138100</v>
      </c>
      <c r="Q115" s="367"/>
      <c r="R115" s="375" t="n">
        <f aca="false">ROUND(M115/L115,2)</f>
        <v>19.19</v>
      </c>
      <c r="S115" s="394" t="s">
        <v>2674</v>
      </c>
      <c r="T115" s="537"/>
      <c r="U115" s="537"/>
      <c r="V115" s="537"/>
      <c r="W115" s="537"/>
      <c r="X115" s="537"/>
    </row>
    <row r="116" customFormat="false" ht="25.5" hidden="false" customHeight="false" outlineLevel="0" collapsed="false">
      <c r="A116" s="345" t="n">
        <v>96</v>
      </c>
      <c r="B116" s="396" t="n">
        <v>2080</v>
      </c>
      <c r="C116" s="383" t="s">
        <v>2675</v>
      </c>
      <c r="D116" s="384"/>
      <c r="E116" s="385" t="s">
        <v>2360</v>
      </c>
      <c r="F116" s="386" t="s">
        <v>2676</v>
      </c>
      <c r="G116" s="387" t="str">
        <f aca="false">HYPERLINK("http://www.gardenbulbs.ru/images/summer_CL/thumbnails/"&amp;C116&amp;".jpg","фото")</f>
        <v>фото</v>
      </c>
      <c r="H116" s="388"/>
      <c r="I116" s="457" t="s">
        <v>390</v>
      </c>
      <c r="J116" s="235" t="s">
        <v>2426</v>
      </c>
      <c r="K116" s="236" t="s">
        <v>289</v>
      </c>
      <c r="L116" s="390" t="n">
        <v>100</v>
      </c>
      <c r="M116" s="370" t="n">
        <v>2736.8</v>
      </c>
      <c r="N116" s="392"/>
      <c r="O116" s="372" t="n">
        <f aca="false">IF(ISERROR(N116*M116),0,N116*M116)</f>
        <v>0</v>
      </c>
      <c r="P116" s="393" t="n">
        <v>4607105138117</v>
      </c>
      <c r="Q116" s="235"/>
      <c r="R116" s="375" t="n">
        <f aca="false">ROUND(M116/L116,2)</f>
        <v>27.37</v>
      </c>
      <c r="S116" s="394" t="s">
        <v>2675</v>
      </c>
      <c r="T116" s="537"/>
      <c r="U116" s="537"/>
      <c r="V116" s="537"/>
      <c r="W116" s="537"/>
      <c r="X116" s="537"/>
    </row>
    <row r="117" customFormat="false" ht="15.75" hidden="false" customHeight="false" outlineLevel="0" collapsed="false">
      <c r="A117" s="345" t="n">
        <v>97</v>
      </c>
      <c r="B117" s="396" t="n">
        <v>5157</v>
      </c>
      <c r="C117" s="383" t="s">
        <v>2677</v>
      </c>
      <c r="D117" s="384"/>
      <c r="E117" s="385" t="s">
        <v>2360</v>
      </c>
      <c r="F117" s="386" t="s">
        <v>2678</v>
      </c>
      <c r="G117" s="387" t="str">
        <f aca="false">HYPERLINK("http://www.gardenbulbs.ru/images/summer_CL/thumbnails/"&amp;C117&amp;".jpg","фото")</f>
        <v>фото</v>
      </c>
      <c r="H117" s="388"/>
      <c r="I117" s="398" t="s">
        <v>2679</v>
      </c>
      <c r="J117" s="235" t="s">
        <v>2426</v>
      </c>
      <c r="K117" s="236" t="s">
        <v>289</v>
      </c>
      <c r="L117" s="390" t="n">
        <v>100</v>
      </c>
      <c r="M117" s="370" t="n">
        <v>1932.3</v>
      </c>
      <c r="N117" s="392"/>
      <c r="O117" s="372" t="n">
        <f aca="false">IF(ISERROR(N117*M117),0,N117*M117)</f>
        <v>0</v>
      </c>
      <c r="P117" s="393" t="n">
        <v>4607105138124</v>
      </c>
      <c r="Q117" s="235"/>
      <c r="R117" s="375" t="n">
        <f aca="false">ROUND(M117/L117,2)</f>
        <v>19.32</v>
      </c>
      <c r="S117" s="394" t="s">
        <v>2677</v>
      </c>
      <c r="T117" s="537"/>
      <c r="U117" s="537"/>
      <c r="V117" s="537"/>
      <c r="W117" s="537"/>
      <c r="X117" s="537"/>
    </row>
    <row r="118" customFormat="false" ht="25.5" hidden="false" customHeight="false" outlineLevel="0" collapsed="false">
      <c r="A118" s="345" t="n">
        <v>98</v>
      </c>
      <c r="B118" s="396" t="n">
        <v>6356</v>
      </c>
      <c r="C118" s="383" t="s">
        <v>2680</v>
      </c>
      <c r="D118" s="384"/>
      <c r="E118" s="385" t="s">
        <v>2360</v>
      </c>
      <c r="F118" s="386" t="s">
        <v>2681</v>
      </c>
      <c r="G118" s="387" t="str">
        <f aca="false">HYPERLINK("http://www.gardenbulbs.ru/images/summer_CL/thumbnails/"&amp;C118&amp;".jpg","фото")</f>
        <v>фото</v>
      </c>
      <c r="H118" s="388"/>
      <c r="I118" s="389" t="s">
        <v>2682</v>
      </c>
      <c r="J118" s="235" t="s">
        <v>2426</v>
      </c>
      <c r="K118" s="236" t="s">
        <v>289</v>
      </c>
      <c r="L118" s="390" t="n">
        <v>100</v>
      </c>
      <c r="M118" s="391" t="n">
        <v>1779.1</v>
      </c>
      <c r="N118" s="392"/>
      <c r="O118" s="372" t="n">
        <f aca="false">IF(ISERROR(N118*M118),0,N118*M118)</f>
        <v>0</v>
      </c>
      <c r="P118" s="393" t="n">
        <v>4607105138513</v>
      </c>
      <c r="Q118" s="235"/>
      <c r="R118" s="375" t="n">
        <f aca="false">ROUND(M118/L118,2)</f>
        <v>17.79</v>
      </c>
      <c r="S118" s="394" t="s">
        <v>2680</v>
      </c>
      <c r="T118" s="537"/>
      <c r="U118" s="537"/>
      <c r="V118" s="537"/>
      <c r="W118" s="537"/>
      <c r="X118" s="537"/>
    </row>
    <row r="119" customFormat="false" ht="25.5" hidden="false" customHeight="false" outlineLevel="0" collapsed="false">
      <c r="A119" s="345" t="n">
        <v>99</v>
      </c>
      <c r="B119" s="396" t="n">
        <v>11838</v>
      </c>
      <c r="C119" s="383" t="s">
        <v>2683</v>
      </c>
      <c r="D119" s="384"/>
      <c r="E119" s="418" t="s">
        <v>2360</v>
      </c>
      <c r="F119" s="411" t="s">
        <v>2684</v>
      </c>
      <c r="G119" s="365" t="str">
        <f aca="false">HYPERLINK("http://www.gardenbulbs.ru/images/summer_CL/thumbnails/"&amp;C119&amp;".jpg","фото")</f>
        <v>фото</v>
      </c>
      <c r="H119" s="365"/>
      <c r="I119" s="419" t="s">
        <v>2685</v>
      </c>
      <c r="J119" s="367" t="s">
        <v>2369</v>
      </c>
      <c r="K119" s="430" t="s">
        <v>289</v>
      </c>
      <c r="L119" s="390" t="n">
        <v>100</v>
      </c>
      <c r="M119" s="391" t="n">
        <v>2008.9</v>
      </c>
      <c r="N119" s="392"/>
      <c r="O119" s="372" t="n">
        <f aca="false">IF(ISERROR(N119*M119),0,N119*M119)</f>
        <v>0</v>
      </c>
      <c r="P119" s="393" t="n">
        <v>4607105138506</v>
      </c>
      <c r="Q119" s="235" t="s">
        <v>226</v>
      </c>
      <c r="R119" s="375" t="n">
        <f aca="false">ROUND(M119/L119,2)</f>
        <v>20.09</v>
      </c>
      <c r="S119" s="394" t="s">
        <v>2683</v>
      </c>
      <c r="T119" s="537"/>
      <c r="U119" s="537"/>
      <c r="V119" s="537"/>
      <c r="W119" s="537"/>
      <c r="X119" s="537"/>
    </row>
    <row r="120" customFormat="false" ht="15.75" hidden="false" customHeight="false" outlineLevel="0" collapsed="false">
      <c r="A120" s="345" t="n">
        <v>100</v>
      </c>
      <c r="B120" s="396" t="n">
        <v>2258</v>
      </c>
      <c r="C120" s="383" t="s">
        <v>2686</v>
      </c>
      <c r="D120" s="384"/>
      <c r="E120" s="385" t="s">
        <v>2360</v>
      </c>
      <c r="F120" s="386" t="s">
        <v>2687</v>
      </c>
      <c r="G120" s="387" t="str">
        <f aca="false">HYPERLINK("http://www.gardenbulbs.ru/images/summer_CL/thumbnails/"&amp;C120&amp;".jpg","фото")</f>
        <v>фото</v>
      </c>
      <c r="H120" s="387"/>
      <c r="I120" s="398" t="s">
        <v>2688</v>
      </c>
      <c r="J120" s="235" t="s">
        <v>2426</v>
      </c>
      <c r="K120" s="236" t="s">
        <v>289</v>
      </c>
      <c r="L120" s="390" t="n">
        <v>100</v>
      </c>
      <c r="M120" s="370" t="n">
        <v>1874.8</v>
      </c>
      <c r="N120" s="392"/>
      <c r="O120" s="372" t="n">
        <f aca="false">IF(ISERROR(N120*M120),0,N120*M120)</f>
        <v>0</v>
      </c>
      <c r="P120" s="393" t="n">
        <v>4607105138407</v>
      </c>
      <c r="Q120" s="235"/>
      <c r="R120" s="375" t="n">
        <f aca="false">ROUND(M120/L120,2)</f>
        <v>18.75</v>
      </c>
      <c r="S120" s="394" t="s">
        <v>2686</v>
      </c>
      <c r="T120" s="537"/>
      <c r="U120" s="537"/>
      <c r="V120" s="537"/>
      <c r="W120" s="537"/>
      <c r="X120" s="537"/>
    </row>
    <row r="121" customFormat="false" ht="25.5" hidden="false" customHeight="false" outlineLevel="0" collapsed="false">
      <c r="A121" s="345" t="n">
        <v>101</v>
      </c>
      <c r="B121" s="396" t="n">
        <v>2271</v>
      </c>
      <c r="C121" s="383" t="s">
        <v>2689</v>
      </c>
      <c r="D121" s="384"/>
      <c r="E121" s="385" t="s">
        <v>2360</v>
      </c>
      <c r="F121" s="386" t="s">
        <v>2690</v>
      </c>
      <c r="G121" s="387" t="str">
        <f aca="false">HYPERLINK("http://www.gardenbulbs.ru/images/summer_CL/thumbnails/"&amp;C121&amp;".jpg","фото")</f>
        <v>фото</v>
      </c>
      <c r="H121" s="388"/>
      <c r="I121" s="398" t="s">
        <v>2691</v>
      </c>
      <c r="J121" s="235" t="s">
        <v>2363</v>
      </c>
      <c r="K121" s="236" t="s">
        <v>289</v>
      </c>
      <c r="L121" s="390" t="n">
        <v>100</v>
      </c>
      <c r="M121" s="370" t="n">
        <v>1491.7</v>
      </c>
      <c r="N121" s="392"/>
      <c r="O121" s="372" t="n">
        <f aca="false">IF(ISERROR(N121*M121),0,N121*M121)</f>
        <v>0</v>
      </c>
      <c r="P121" s="393" t="n">
        <v>4607105138162</v>
      </c>
      <c r="Q121" s="235"/>
      <c r="R121" s="375" t="n">
        <f aca="false">ROUND(M121/L121,2)</f>
        <v>14.92</v>
      </c>
      <c r="S121" s="394" t="s">
        <v>2689</v>
      </c>
      <c r="T121" s="537"/>
      <c r="U121" s="537"/>
      <c r="V121" s="537"/>
      <c r="W121" s="537"/>
      <c r="X121" s="537"/>
    </row>
    <row r="122" customFormat="false" ht="15.75" hidden="false" customHeight="false" outlineLevel="0" collapsed="false">
      <c r="A122" s="345" t="n">
        <v>102</v>
      </c>
      <c r="B122" s="396" t="n">
        <v>808</v>
      </c>
      <c r="C122" s="383" t="s">
        <v>2692</v>
      </c>
      <c r="D122" s="384"/>
      <c r="E122" s="385" t="s">
        <v>2360</v>
      </c>
      <c r="F122" s="386" t="s">
        <v>2693</v>
      </c>
      <c r="G122" s="387" t="str">
        <f aca="false">HYPERLINK("http://www.gardenbulbs.ru/images/summer_CL/thumbnails/"&amp;C122&amp;".jpg","фото")</f>
        <v>фото</v>
      </c>
      <c r="H122" s="388"/>
      <c r="I122" s="398" t="s">
        <v>2694</v>
      </c>
      <c r="J122" s="235" t="s">
        <v>2363</v>
      </c>
      <c r="K122" s="236" t="s">
        <v>289</v>
      </c>
      <c r="L122" s="390" t="n">
        <v>100</v>
      </c>
      <c r="M122" s="370" t="n">
        <v>1683.3</v>
      </c>
      <c r="N122" s="392"/>
      <c r="O122" s="372" t="n">
        <f aca="false">IF(ISERROR(N122*M122),0,N122*M122)</f>
        <v>0</v>
      </c>
      <c r="P122" s="393" t="n">
        <v>4607105138155</v>
      </c>
      <c r="Q122" s="235"/>
      <c r="R122" s="375" t="n">
        <f aca="false">ROUND(M122/L122,2)</f>
        <v>16.83</v>
      </c>
      <c r="S122" s="394" t="s">
        <v>2692</v>
      </c>
      <c r="T122" s="537"/>
      <c r="U122" s="537"/>
      <c r="V122" s="537"/>
      <c r="W122" s="537"/>
      <c r="X122" s="537"/>
    </row>
    <row r="123" customFormat="false" ht="25.5" hidden="false" customHeight="false" outlineLevel="0" collapsed="false">
      <c r="A123" s="345" t="n">
        <v>103</v>
      </c>
      <c r="B123" s="396" t="n">
        <v>11834</v>
      </c>
      <c r="C123" s="383" t="s">
        <v>2695</v>
      </c>
      <c r="D123" s="384"/>
      <c r="E123" s="418" t="s">
        <v>2360</v>
      </c>
      <c r="F123" s="411" t="s">
        <v>2696</v>
      </c>
      <c r="G123" s="365" t="str">
        <f aca="false">HYPERLINK("http://www.gardenbulbs.ru/images/summer_CL/thumbnails/"&amp;C123&amp;".jpg","фото")</f>
        <v>фото</v>
      </c>
      <c r="H123" s="412"/>
      <c r="I123" s="458" t="s">
        <v>2697</v>
      </c>
      <c r="J123" s="367" t="s">
        <v>2426</v>
      </c>
      <c r="K123" s="430" t="s">
        <v>289</v>
      </c>
      <c r="L123" s="390" t="n">
        <v>100</v>
      </c>
      <c r="M123" s="370" t="n">
        <v>2028.1</v>
      </c>
      <c r="N123" s="392"/>
      <c r="O123" s="372" t="n">
        <f aca="false">IF(ISERROR(N123*M123),0,N123*M123)</f>
        <v>0</v>
      </c>
      <c r="P123" s="393" t="n">
        <v>4607105138179</v>
      </c>
      <c r="Q123" s="235" t="s">
        <v>226</v>
      </c>
      <c r="R123" s="375" t="n">
        <f aca="false">ROUND(M123/L123,2)</f>
        <v>20.28</v>
      </c>
      <c r="S123" s="394" t="s">
        <v>2695</v>
      </c>
      <c r="T123" s="537"/>
      <c r="U123" s="537"/>
      <c r="V123" s="537"/>
      <c r="W123" s="537"/>
      <c r="X123" s="537"/>
    </row>
    <row r="124" customFormat="false" ht="63.75" hidden="false" customHeight="false" outlineLevel="0" collapsed="false">
      <c r="A124" s="345" t="n">
        <v>104</v>
      </c>
      <c r="B124" s="396" t="n">
        <v>11832</v>
      </c>
      <c r="C124" s="383" t="s">
        <v>2698</v>
      </c>
      <c r="D124" s="384"/>
      <c r="E124" s="418" t="s">
        <v>2360</v>
      </c>
      <c r="F124" s="411" t="s">
        <v>2699</v>
      </c>
      <c r="G124" s="365" t="str">
        <f aca="false">HYPERLINK("http://www.gardenbulbs.ru/images/summer_CL/thumbnails/"&amp;C124&amp;".jpg","фото")</f>
        <v>фото</v>
      </c>
      <c r="H124" s="412"/>
      <c r="I124" s="419" t="s">
        <v>2700</v>
      </c>
      <c r="J124" s="367" t="s">
        <v>2363</v>
      </c>
      <c r="K124" s="430" t="s">
        <v>289</v>
      </c>
      <c r="L124" s="390" t="n">
        <v>100</v>
      </c>
      <c r="M124" s="370" t="n">
        <v>2583.6</v>
      </c>
      <c r="N124" s="392"/>
      <c r="O124" s="372" t="n">
        <f aca="false">IF(ISERROR(N124*M124),0,N124*M124)</f>
        <v>0</v>
      </c>
      <c r="P124" s="393" t="n">
        <v>4607105138049</v>
      </c>
      <c r="Q124" s="235" t="s">
        <v>226</v>
      </c>
      <c r="R124" s="375" t="n">
        <f aca="false">ROUND(M124/L124,2)</f>
        <v>25.84</v>
      </c>
      <c r="S124" s="394" t="s">
        <v>2698</v>
      </c>
      <c r="T124" s="537"/>
      <c r="U124" s="537"/>
      <c r="V124" s="537"/>
      <c r="W124" s="537"/>
      <c r="X124" s="537"/>
    </row>
    <row r="125" customFormat="false" ht="38.25" hidden="false" customHeight="false" outlineLevel="0" collapsed="false">
      <c r="A125" s="345" t="n">
        <v>105</v>
      </c>
      <c r="B125" s="396" t="n">
        <v>2230</v>
      </c>
      <c r="C125" s="383" t="s">
        <v>2701</v>
      </c>
      <c r="D125" s="384"/>
      <c r="E125" s="385" t="s">
        <v>2360</v>
      </c>
      <c r="F125" s="386" t="s">
        <v>2702</v>
      </c>
      <c r="G125" s="387" t="str">
        <f aca="false">HYPERLINK("http://www.gardenbulbs.ru/images/summer_CL/thumbnails/"&amp;C125&amp;".jpg","фото")</f>
        <v>фото</v>
      </c>
      <c r="H125" s="388"/>
      <c r="I125" s="421" t="s">
        <v>2703</v>
      </c>
      <c r="J125" s="235" t="s">
        <v>2363</v>
      </c>
      <c r="K125" s="236" t="s">
        <v>289</v>
      </c>
      <c r="L125" s="390" t="n">
        <v>100</v>
      </c>
      <c r="M125" s="370" t="n">
        <v>2928.4</v>
      </c>
      <c r="N125" s="392"/>
      <c r="O125" s="372" t="n">
        <f aca="false">IF(ISERROR(N125*M125),0,N125*M125)</f>
        <v>0</v>
      </c>
      <c r="P125" s="393" t="n">
        <v>4607105138032</v>
      </c>
      <c r="Q125" s="235"/>
      <c r="R125" s="375" t="n">
        <f aca="false">ROUND(M125/L125,2)</f>
        <v>29.28</v>
      </c>
      <c r="S125" s="394" t="s">
        <v>2701</v>
      </c>
      <c r="T125" s="537"/>
      <c r="U125" s="537"/>
      <c r="V125" s="537"/>
      <c r="W125" s="537"/>
      <c r="X125" s="537"/>
    </row>
    <row r="126" customFormat="false" ht="51" hidden="false" customHeight="false" outlineLevel="0" collapsed="false">
      <c r="A126" s="345" t="n">
        <v>106</v>
      </c>
      <c r="B126" s="396" t="n">
        <v>801</v>
      </c>
      <c r="C126" s="383" t="s">
        <v>2704</v>
      </c>
      <c r="D126" s="384" t="s">
        <v>2705</v>
      </c>
      <c r="E126" s="385" t="s">
        <v>2360</v>
      </c>
      <c r="F126" s="386" t="s">
        <v>2706</v>
      </c>
      <c r="G126" s="387" t="str">
        <f aca="false">HYPERLINK("http://www.gardenbulbs.ru/images/summer_CL/thumbnails/"&amp;C126&amp;".jpg","фото")</f>
        <v>фото</v>
      </c>
      <c r="H126" s="387" t="str">
        <f aca="false">HYPERLINK("http://www.gardenbulbs.ru/images/summer_CL/thumbnails/"&amp;D126&amp;".jpg","фото")</f>
        <v>фото</v>
      </c>
      <c r="I126" s="398" t="s">
        <v>2707</v>
      </c>
      <c r="J126" s="235" t="s">
        <v>2363</v>
      </c>
      <c r="K126" s="236" t="s">
        <v>289</v>
      </c>
      <c r="L126" s="390" t="n">
        <v>100</v>
      </c>
      <c r="M126" s="370" t="n">
        <v>2449.5</v>
      </c>
      <c r="N126" s="392"/>
      <c r="O126" s="372" t="n">
        <f aca="false">IF(ISERROR(N126*M126),0,N126*M126)</f>
        <v>0</v>
      </c>
      <c r="P126" s="393" t="n">
        <v>4607105138056</v>
      </c>
      <c r="Q126" s="235"/>
      <c r="R126" s="375" t="n">
        <f aca="false">ROUND(M126/L126,2)</f>
        <v>24.5</v>
      </c>
      <c r="S126" s="394" t="s">
        <v>2704</v>
      </c>
      <c r="T126" s="537"/>
      <c r="U126" s="537"/>
      <c r="V126" s="537"/>
      <c r="W126" s="537"/>
      <c r="X126" s="537"/>
    </row>
    <row r="127" customFormat="false" ht="15.75" hidden="false" customHeight="false" outlineLevel="0" collapsed="false">
      <c r="A127" s="345" t="n">
        <v>107</v>
      </c>
      <c r="B127" s="396" t="n">
        <v>2255</v>
      </c>
      <c r="C127" s="383" t="s">
        <v>2708</v>
      </c>
      <c r="D127" s="384"/>
      <c r="E127" s="401" t="s">
        <v>2360</v>
      </c>
      <c r="F127" s="386" t="s">
        <v>2709</v>
      </c>
      <c r="G127" s="387" t="str">
        <f aca="false">HYPERLINK("http://www.gardenbulbs.ru/images/summer_CL/thumbnails/"&amp;C127&amp;".jpg","фото")</f>
        <v>фото</v>
      </c>
      <c r="H127" s="388"/>
      <c r="I127" s="398" t="s">
        <v>1046</v>
      </c>
      <c r="J127" s="459" t="s">
        <v>2369</v>
      </c>
      <c r="K127" s="236" t="s">
        <v>289</v>
      </c>
      <c r="L127" s="390" t="n">
        <v>100</v>
      </c>
      <c r="M127" s="370" t="n">
        <v>1779.1</v>
      </c>
      <c r="N127" s="392"/>
      <c r="O127" s="372" t="n">
        <f aca="false">IF(ISERROR(N127*M127),0,N127*M127)</f>
        <v>0</v>
      </c>
      <c r="P127" s="393" t="n">
        <v>4607105138063</v>
      </c>
      <c r="Q127" s="235"/>
      <c r="R127" s="375" t="n">
        <f aca="false">ROUND(M127/L127,2)</f>
        <v>17.79</v>
      </c>
      <c r="S127" s="394" t="s">
        <v>2708</v>
      </c>
      <c r="T127" s="537"/>
      <c r="U127" s="537"/>
      <c r="V127" s="537"/>
      <c r="W127" s="537"/>
      <c r="X127" s="537"/>
    </row>
    <row r="128" customFormat="false" ht="38.25" hidden="false" customHeight="false" outlineLevel="0" collapsed="false">
      <c r="A128" s="345" t="n">
        <v>108</v>
      </c>
      <c r="B128" s="396" t="n">
        <v>1233</v>
      </c>
      <c r="C128" s="383" t="s">
        <v>2710</v>
      </c>
      <c r="D128" s="384"/>
      <c r="E128" s="385" t="s">
        <v>2360</v>
      </c>
      <c r="F128" s="386" t="s">
        <v>2711</v>
      </c>
      <c r="G128" s="387" t="str">
        <f aca="false">HYPERLINK("http://www.gardenbulbs.ru/images/summer_CL/thumbnails/"&amp;C128&amp;".jpg","фото")</f>
        <v>фото</v>
      </c>
      <c r="H128" s="388"/>
      <c r="I128" s="398" t="s">
        <v>2712</v>
      </c>
      <c r="J128" s="235" t="s">
        <v>2363</v>
      </c>
      <c r="K128" s="236" t="s">
        <v>289</v>
      </c>
      <c r="L128" s="390" t="n">
        <v>100</v>
      </c>
      <c r="M128" s="370" t="n">
        <v>1855.7</v>
      </c>
      <c r="N128" s="392"/>
      <c r="O128" s="372" t="n">
        <f aca="false">IF(ISERROR(N128*M128),0,N128*M128)</f>
        <v>0</v>
      </c>
      <c r="P128" s="393" t="n">
        <v>4607105138070</v>
      </c>
      <c r="Q128" s="235"/>
      <c r="R128" s="375" t="n">
        <f aca="false">ROUND(M128/L128,2)</f>
        <v>18.56</v>
      </c>
      <c r="S128" s="394" t="s">
        <v>2710</v>
      </c>
      <c r="T128" s="537"/>
      <c r="U128" s="537"/>
      <c r="V128" s="537"/>
      <c r="W128" s="537"/>
      <c r="X128" s="537"/>
    </row>
    <row r="129" customFormat="false" ht="25.5" hidden="false" customHeight="false" outlineLevel="0" collapsed="false">
      <c r="A129" s="345" t="n">
        <v>109</v>
      </c>
      <c r="B129" s="396" t="n">
        <v>11835</v>
      </c>
      <c r="C129" s="383" t="s">
        <v>2713</v>
      </c>
      <c r="D129" s="384"/>
      <c r="E129" s="418" t="s">
        <v>2360</v>
      </c>
      <c r="F129" s="411" t="s">
        <v>2714</v>
      </c>
      <c r="G129" s="365" t="str">
        <f aca="false">HYPERLINK("http://www.gardenbulbs.ru/images/summer_CL/thumbnails/"&amp;C129&amp;".jpg","фото")</f>
        <v>фото</v>
      </c>
      <c r="H129" s="412"/>
      <c r="I129" s="419" t="s">
        <v>2715</v>
      </c>
      <c r="J129" s="367" t="s">
        <v>2369</v>
      </c>
      <c r="K129" s="430" t="s">
        <v>289</v>
      </c>
      <c r="L129" s="390" t="n">
        <v>100</v>
      </c>
      <c r="M129" s="370" t="n">
        <v>2047.2</v>
      </c>
      <c r="N129" s="392"/>
      <c r="O129" s="372" t="n">
        <f aca="false">IF(ISERROR(N129*M129),0,N129*M129)</f>
        <v>0</v>
      </c>
      <c r="P129" s="393" t="n">
        <v>4607105138209</v>
      </c>
      <c r="Q129" s="235" t="s">
        <v>226</v>
      </c>
      <c r="R129" s="375" t="n">
        <f aca="false">ROUND(M129/L129,2)</f>
        <v>20.47</v>
      </c>
      <c r="S129" s="394" t="s">
        <v>2713</v>
      </c>
      <c r="T129" s="537"/>
      <c r="U129" s="537"/>
      <c r="V129" s="537"/>
      <c r="W129" s="537"/>
      <c r="X129" s="537"/>
    </row>
    <row r="130" customFormat="false" ht="38.25" hidden="false" customHeight="false" outlineLevel="0" collapsed="false">
      <c r="A130" s="345" t="n">
        <v>110</v>
      </c>
      <c r="B130" s="396" t="n">
        <v>805</v>
      </c>
      <c r="C130" s="383" t="s">
        <v>2716</v>
      </c>
      <c r="D130" s="384"/>
      <c r="E130" s="385" t="s">
        <v>2360</v>
      </c>
      <c r="F130" s="386" t="s">
        <v>2717</v>
      </c>
      <c r="G130" s="387" t="str">
        <f aca="false">HYPERLINK("http://www.gardenbulbs.ru/images/summer_CL/thumbnails/"&amp;C130&amp;".jpg","фото")</f>
        <v>фото</v>
      </c>
      <c r="H130" s="388"/>
      <c r="I130" s="389" t="s">
        <v>2718</v>
      </c>
      <c r="J130" s="235" t="s">
        <v>2363</v>
      </c>
      <c r="K130" s="236" t="s">
        <v>289</v>
      </c>
      <c r="L130" s="390" t="n">
        <v>100</v>
      </c>
      <c r="M130" s="370" t="n">
        <v>1587.5</v>
      </c>
      <c r="N130" s="392"/>
      <c r="O130" s="372" t="n">
        <f aca="false">IF(ISERROR(N130*M130),0,N130*M130)</f>
        <v>0</v>
      </c>
      <c r="P130" s="393" t="n">
        <v>4607105138025</v>
      </c>
      <c r="Q130" s="235"/>
      <c r="R130" s="375" t="n">
        <f aca="false">ROUND(M130/L130,2)</f>
        <v>15.88</v>
      </c>
      <c r="S130" s="394" t="s">
        <v>2716</v>
      </c>
      <c r="T130" s="537"/>
      <c r="U130" s="537"/>
      <c r="V130" s="537"/>
      <c r="W130" s="537"/>
      <c r="X130" s="537"/>
    </row>
    <row r="131" customFormat="false" ht="15.75" hidden="false" customHeight="false" outlineLevel="0" collapsed="false">
      <c r="A131" s="345" t="n">
        <v>111</v>
      </c>
      <c r="B131" s="396" t="n">
        <v>803</v>
      </c>
      <c r="C131" s="383" t="s">
        <v>2719</v>
      </c>
      <c r="D131" s="384"/>
      <c r="E131" s="385" t="s">
        <v>2360</v>
      </c>
      <c r="F131" s="386" t="s">
        <v>2720</v>
      </c>
      <c r="G131" s="387" t="str">
        <f aca="false">HYPERLINK("http://www.gardenbulbs.ru/images/summer_CL/thumbnails/"&amp;C131&amp;".jpg","фото")</f>
        <v>фото</v>
      </c>
      <c r="H131" s="388"/>
      <c r="I131" s="457" t="s">
        <v>2721</v>
      </c>
      <c r="J131" s="235" t="s">
        <v>2426</v>
      </c>
      <c r="K131" s="236" t="s">
        <v>289</v>
      </c>
      <c r="L131" s="390" t="n">
        <v>100</v>
      </c>
      <c r="M131" s="370" t="n">
        <v>1913.2</v>
      </c>
      <c r="N131" s="392"/>
      <c r="O131" s="372" t="n">
        <f aca="false">IF(ISERROR(N131*M131),0,N131*M131)</f>
        <v>0</v>
      </c>
      <c r="P131" s="393" t="n">
        <v>4607105138018</v>
      </c>
      <c r="Q131" s="367"/>
      <c r="R131" s="375" t="n">
        <f aca="false">ROUND(M131/L131,2)</f>
        <v>19.13</v>
      </c>
      <c r="S131" s="394" t="s">
        <v>2719</v>
      </c>
      <c r="T131" s="537"/>
      <c r="U131" s="537"/>
      <c r="V131" s="537"/>
      <c r="W131" s="537"/>
      <c r="X131" s="537"/>
    </row>
    <row r="132" customFormat="false" ht="15.75" hidden="false" customHeight="false" outlineLevel="0" collapsed="false">
      <c r="A132" s="345" t="n">
        <v>112</v>
      </c>
      <c r="B132" s="396" t="n">
        <v>2243</v>
      </c>
      <c r="C132" s="383" t="s">
        <v>2722</v>
      </c>
      <c r="D132" s="384"/>
      <c r="E132" s="385" t="s">
        <v>2360</v>
      </c>
      <c r="F132" s="386" t="s">
        <v>2723</v>
      </c>
      <c r="G132" s="387" t="str">
        <f aca="false">HYPERLINK("http://www.gardenbulbs.ru/images/summer_CL/thumbnails/"&amp;C132&amp;".jpg","фото")</f>
        <v>фото</v>
      </c>
      <c r="H132" s="388"/>
      <c r="I132" s="398" t="s">
        <v>2724</v>
      </c>
      <c r="J132" s="235" t="s">
        <v>2426</v>
      </c>
      <c r="K132" s="236" t="s">
        <v>289</v>
      </c>
      <c r="L132" s="390" t="n">
        <v>100</v>
      </c>
      <c r="M132" s="370" t="n">
        <v>2008.9</v>
      </c>
      <c r="N132" s="392"/>
      <c r="O132" s="372" t="n">
        <f aca="false">IF(ISERROR(N132*M132),0,N132*M132)</f>
        <v>0</v>
      </c>
      <c r="P132" s="393" t="n">
        <v>4607105138469</v>
      </c>
      <c r="Q132" s="235"/>
      <c r="R132" s="375" t="n">
        <f aca="false">ROUND(M132/L132,2)</f>
        <v>20.09</v>
      </c>
      <c r="S132" s="394" t="s">
        <v>2722</v>
      </c>
      <c r="T132" s="537"/>
      <c r="U132" s="537"/>
      <c r="V132" s="537"/>
      <c r="W132" s="537"/>
      <c r="X132" s="537"/>
    </row>
    <row r="133" customFormat="false" ht="76.5" hidden="false" customHeight="false" outlineLevel="0" collapsed="false">
      <c r="A133" s="345" t="n">
        <v>113</v>
      </c>
      <c r="B133" s="396" t="n">
        <v>2231</v>
      </c>
      <c r="C133" s="383" t="s">
        <v>2725</v>
      </c>
      <c r="D133" s="384"/>
      <c r="E133" s="385" t="s">
        <v>2360</v>
      </c>
      <c r="F133" s="397" t="s">
        <v>2726</v>
      </c>
      <c r="G133" s="387" t="str">
        <f aca="false">HYPERLINK("http://www.gardenbulbs.ru/images/summer_CL/thumbnails/"&amp;C133&amp;".jpg","фото")</f>
        <v>фото</v>
      </c>
      <c r="H133" s="388"/>
      <c r="I133" s="398" t="s">
        <v>2727</v>
      </c>
      <c r="J133" s="235" t="s">
        <v>2426</v>
      </c>
      <c r="K133" s="236" t="s">
        <v>289</v>
      </c>
      <c r="L133" s="390" t="n">
        <v>100</v>
      </c>
      <c r="M133" s="370" t="n">
        <v>1951.5</v>
      </c>
      <c r="N133" s="392"/>
      <c r="O133" s="372" t="n">
        <f aca="false">IF(ISERROR(N133*M133),0,N133*M133)</f>
        <v>0</v>
      </c>
      <c r="P133" s="393" t="n">
        <v>4607105138476</v>
      </c>
      <c r="Q133" s="235"/>
      <c r="R133" s="375" t="n">
        <f aca="false">ROUND(M133/L133,2)</f>
        <v>19.52</v>
      </c>
      <c r="S133" s="394" t="s">
        <v>2725</v>
      </c>
      <c r="T133" s="537"/>
      <c r="U133" s="537"/>
      <c r="V133" s="537"/>
      <c r="W133" s="537"/>
      <c r="X133" s="537"/>
    </row>
    <row r="134" customFormat="false" ht="15.75" hidden="false" customHeight="false" outlineLevel="0" collapsed="false">
      <c r="A134" s="345" t="n">
        <v>114</v>
      </c>
      <c r="B134" s="396" t="n">
        <v>2232</v>
      </c>
      <c r="C134" s="383" t="s">
        <v>2728</v>
      </c>
      <c r="D134" s="384"/>
      <c r="E134" s="385" t="s">
        <v>2360</v>
      </c>
      <c r="F134" s="386" t="s">
        <v>2729</v>
      </c>
      <c r="G134" s="387" t="str">
        <f aca="false">HYPERLINK("http://www.gardenbulbs.ru/images/summer_CL/thumbnails/"&amp;C134&amp;".jpg","фото")</f>
        <v>фото</v>
      </c>
      <c r="H134" s="388"/>
      <c r="I134" s="398" t="s">
        <v>283</v>
      </c>
      <c r="J134" s="235" t="s">
        <v>2426</v>
      </c>
      <c r="K134" s="236" t="s">
        <v>289</v>
      </c>
      <c r="L134" s="390" t="n">
        <v>100</v>
      </c>
      <c r="M134" s="370" t="n">
        <v>1664.1</v>
      </c>
      <c r="N134" s="392"/>
      <c r="O134" s="372" t="n">
        <f aca="false">IF(ISERROR(N134*M134),0,N134*M134)</f>
        <v>0</v>
      </c>
      <c r="P134" s="393" t="n">
        <v>4607105138483</v>
      </c>
      <c r="Q134" s="235"/>
      <c r="R134" s="375" t="n">
        <f aca="false">ROUND(M134/L134,2)</f>
        <v>16.64</v>
      </c>
      <c r="S134" s="394" t="s">
        <v>2728</v>
      </c>
      <c r="T134" s="537"/>
      <c r="U134" s="537"/>
      <c r="V134" s="537"/>
      <c r="W134" s="537"/>
      <c r="X134" s="537"/>
    </row>
    <row r="135" customFormat="false" ht="15.75" hidden="false" customHeight="false" outlineLevel="0" collapsed="false">
      <c r="A135" s="345" t="n">
        <v>115</v>
      </c>
      <c r="B135" s="396" t="n">
        <v>2234</v>
      </c>
      <c r="C135" s="383" t="s">
        <v>2730</v>
      </c>
      <c r="D135" s="384"/>
      <c r="E135" s="385" t="s">
        <v>2360</v>
      </c>
      <c r="F135" s="386" t="s">
        <v>2731</v>
      </c>
      <c r="G135" s="387" t="str">
        <f aca="false">HYPERLINK("http://www.gardenbulbs.ru/images/summer_CL/thumbnails/"&amp;C135&amp;".jpg","фото")</f>
        <v>фото</v>
      </c>
      <c r="H135" s="388"/>
      <c r="I135" s="457" t="s">
        <v>390</v>
      </c>
      <c r="J135" s="235" t="s">
        <v>2426</v>
      </c>
      <c r="K135" s="236" t="s">
        <v>289</v>
      </c>
      <c r="L135" s="390" t="n">
        <v>100</v>
      </c>
      <c r="M135" s="370" t="n">
        <v>1817.4</v>
      </c>
      <c r="N135" s="392"/>
      <c r="O135" s="372" t="n">
        <f aca="false">IF(ISERROR(N135*M135),0,N135*M135)</f>
        <v>0</v>
      </c>
      <c r="P135" s="393" t="n">
        <v>4607105137998</v>
      </c>
      <c r="Q135" s="235"/>
      <c r="R135" s="375" t="n">
        <f aca="false">ROUND(M135/L135,2)</f>
        <v>18.17</v>
      </c>
      <c r="S135" s="394" t="s">
        <v>2730</v>
      </c>
      <c r="T135" s="537"/>
      <c r="U135" s="537"/>
      <c r="V135" s="537"/>
      <c r="W135" s="537"/>
      <c r="X135" s="537"/>
    </row>
    <row r="136" customFormat="false" ht="15.75" hidden="false" customHeight="false" outlineLevel="0" collapsed="false">
      <c r="A136" s="345" t="n">
        <v>116</v>
      </c>
      <c r="B136" s="396" t="n">
        <v>2266</v>
      </c>
      <c r="C136" s="383" t="s">
        <v>2732</v>
      </c>
      <c r="D136" s="384"/>
      <c r="E136" s="385" t="s">
        <v>2360</v>
      </c>
      <c r="F136" s="386" t="s">
        <v>2733</v>
      </c>
      <c r="G136" s="387" t="str">
        <f aca="false">HYPERLINK("http://www.gardenbulbs.ru/images/summer_CL/thumbnails/"&amp;C136&amp;".jpg","фото")</f>
        <v>фото</v>
      </c>
      <c r="H136" s="388"/>
      <c r="I136" s="398" t="s">
        <v>1074</v>
      </c>
      <c r="J136" s="417" t="s">
        <v>2363</v>
      </c>
      <c r="K136" s="236" t="s">
        <v>289</v>
      </c>
      <c r="L136" s="390" t="n">
        <v>100</v>
      </c>
      <c r="M136" s="370" t="n">
        <v>2449.5</v>
      </c>
      <c r="N136" s="392"/>
      <c r="O136" s="372" t="n">
        <f aca="false">IF(ISERROR(N136*M136),0,N136*M136)</f>
        <v>0</v>
      </c>
      <c r="P136" s="393" t="n">
        <v>4607105138001</v>
      </c>
      <c r="Q136" s="235"/>
      <c r="R136" s="375" t="n">
        <f aca="false">ROUND(M136/L136,2)</f>
        <v>24.5</v>
      </c>
      <c r="S136" s="394" t="s">
        <v>2732</v>
      </c>
      <c r="T136" s="537"/>
      <c r="U136" s="537"/>
      <c r="V136" s="537"/>
      <c r="W136" s="537"/>
      <c r="X136" s="537"/>
    </row>
    <row r="137" customFormat="false" ht="25.5" hidden="false" customHeight="false" outlineLevel="0" collapsed="false">
      <c r="A137" s="345" t="n">
        <v>117</v>
      </c>
      <c r="B137" s="396" t="n">
        <v>2233</v>
      </c>
      <c r="C137" s="383" t="s">
        <v>2734</v>
      </c>
      <c r="D137" s="384"/>
      <c r="E137" s="385" t="s">
        <v>2360</v>
      </c>
      <c r="F137" s="386" t="s">
        <v>2735</v>
      </c>
      <c r="G137" s="387" t="str">
        <f aca="false">HYPERLINK("http://www.gardenbulbs.ru/images/summer_CL/thumbnails/"&amp;C137&amp;".jpg","фото")</f>
        <v>фото</v>
      </c>
      <c r="H137" s="388"/>
      <c r="I137" s="389" t="s">
        <v>2736</v>
      </c>
      <c r="J137" s="235" t="s">
        <v>2363</v>
      </c>
      <c r="K137" s="236" t="s">
        <v>289</v>
      </c>
      <c r="L137" s="390" t="n">
        <v>100</v>
      </c>
      <c r="M137" s="370" t="n">
        <v>1817.4</v>
      </c>
      <c r="N137" s="392"/>
      <c r="O137" s="372" t="n">
        <f aca="false">IF(ISERROR(N137*M137),0,N137*M137)</f>
        <v>0</v>
      </c>
      <c r="P137" s="393" t="n">
        <v>4607105138490</v>
      </c>
      <c r="Q137" s="235"/>
      <c r="R137" s="375" t="n">
        <f aca="false">ROUND(M137/L137,2)</f>
        <v>18.17</v>
      </c>
      <c r="S137" s="394" t="s">
        <v>2734</v>
      </c>
      <c r="T137" s="537"/>
      <c r="U137" s="537"/>
      <c r="V137" s="537"/>
      <c r="W137" s="537"/>
      <c r="X137" s="537"/>
    </row>
    <row r="138" customFormat="false" ht="25.5" hidden="false" customHeight="false" outlineLevel="0" collapsed="false">
      <c r="A138" s="345" t="n">
        <v>118</v>
      </c>
      <c r="B138" s="396" t="n">
        <v>11833</v>
      </c>
      <c r="C138" s="383" t="s">
        <v>2737</v>
      </c>
      <c r="D138" s="384" t="s">
        <v>2738</v>
      </c>
      <c r="E138" s="418" t="s">
        <v>2360</v>
      </c>
      <c r="F138" s="411" t="s">
        <v>2739</v>
      </c>
      <c r="G138" s="365" t="str">
        <f aca="false">HYPERLINK("http://www.gardenbulbs.ru/images/summer_CL/thumbnails/"&amp;C138&amp;".jpg","фото")</f>
        <v>фото</v>
      </c>
      <c r="H138" s="365" t="str">
        <f aca="false">HYPERLINK("http://www.gardenbulbs.ru/images/summer_CL/thumbnails/"&amp;D138&amp;".jpg","фото")</f>
        <v>фото</v>
      </c>
      <c r="I138" s="419" t="s">
        <v>2740</v>
      </c>
      <c r="J138" s="367" t="s">
        <v>2426</v>
      </c>
      <c r="K138" s="430" t="s">
        <v>289</v>
      </c>
      <c r="L138" s="390" t="n">
        <v>100</v>
      </c>
      <c r="M138" s="391" t="n">
        <v>2507</v>
      </c>
      <c r="N138" s="392"/>
      <c r="O138" s="372" t="n">
        <f aca="false">IF(ISERROR(N138*M138),0,N138*M138)</f>
        <v>0</v>
      </c>
      <c r="P138" s="393" t="n">
        <v>4607105138131</v>
      </c>
      <c r="Q138" s="235" t="s">
        <v>226</v>
      </c>
      <c r="R138" s="375" t="n">
        <f aca="false">ROUND(M138/L138,2)</f>
        <v>25.07</v>
      </c>
      <c r="S138" s="394" t="s">
        <v>2737</v>
      </c>
      <c r="T138" s="537"/>
      <c r="U138" s="537"/>
      <c r="V138" s="537"/>
      <c r="W138" s="537"/>
      <c r="X138" s="537"/>
    </row>
    <row r="139" customFormat="false" ht="38.25" hidden="false" customHeight="false" outlineLevel="0" collapsed="false">
      <c r="A139" s="345" t="n">
        <v>119</v>
      </c>
      <c r="B139" s="396" t="n">
        <v>836</v>
      </c>
      <c r="C139" s="383" t="s">
        <v>2741</v>
      </c>
      <c r="D139" s="384"/>
      <c r="E139" s="385" t="s">
        <v>2360</v>
      </c>
      <c r="F139" s="386" t="s">
        <v>2742</v>
      </c>
      <c r="G139" s="387" t="str">
        <f aca="false">HYPERLINK("http://www.gardenbulbs.ru/images/summer_CL/thumbnails/"&amp;C139&amp;".jpg","фото")</f>
        <v>фото</v>
      </c>
      <c r="H139" s="388"/>
      <c r="I139" s="398" t="s">
        <v>2743</v>
      </c>
      <c r="J139" s="235" t="s">
        <v>2363</v>
      </c>
      <c r="K139" s="236" t="s">
        <v>289</v>
      </c>
      <c r="L139" s="390" t="n">
        <v>100</v>
      </c>
      <c r="M139" s="391" t="n">
        <v>1932.3</v>
      </c>
      <c r="N139" s="392"/>
      <c r="O139" s="372" t="n">
        <f aca="false">IF(ISERROR(N139*M139),0,N139*M139)</f>
        <v>0</v>
      </c>
      <c r="P139" s="393" t="n">
        <v>4607105138148</v>
      </c>
      <c r="Q139" s="235"/>
      <c r="R139" s="375" t="n">
        <f aca="false">ROUND(M139/L139,2)</f>
        <v>19.32</v>
      </c>
      <c r="S139" s="394" t="s">
        <v>2741</v>
      </c>
      <c r="T139" s="537"/>
      <c r="U139" s="537"/>
      <c r="V139" s="537"/>
      <c r="W139" s="537"/>
      <c r="X139" s="537"/>
    </row>
    <row r="140" customFormat="false" ht="51" hidden="false" customHeight="false" outlineLevel="0" collapsed="false">
      <c r="A140" s="345" t="n">
        <v>120</v>
      </c>
      <c r="B140" s="396" t="n">
        <v>835</v>
      </c>
      <c r="C140" s="383" t="s">
        <v>2744</v>
      </c>
      <c r="D140" s="384"/>
      <c r="E140" s="385" t="s">
        <v>2360</v>
      </c>
      <c r="F140" s="386" t="s">
        <v>2745</v>
      </c>
      <c r="G140" s="387" t="str">
        <f aca="false">HYPERLINK("http://www.gardenbulbs.ru/images/summer_CL/thumbnails/"&amp;C140&amp;".jpg","фото")</f>
        <v>фото</v>
      </c>
      <c r="H140" s="388"/>
      <c r="I140" s="398" t="s">
        <v>2746</v>
      </c>
      <c r="J140" s="235" t="s">
        <v>2363</v>
      </c>
      <c r="K140" s="236" t="s">
        <v>289</v>
      </c>
      <c r="L140" s="390" t="n">
        <v>100</v>
      </c>
      <c r="M140" s="370" t="n">
        <v>2162.2</v>
      </c>
      <c r="N140" s="392"/>
      <c r="O140" s="372" t="n">
        <f aca="false">IF(ISERROR(N140*M140),0,N140*M140)</f>
        <v>0</v>
      </c>
      <c r="P140" s="393" t="n">
        <v>4607105138186</v>
      </c>
      <c r="Q140" s="235"/>
      <c r="R140" s="375" t="n">
        <f aca="false">ROUND(M140/L140,2)</f>
        <v>21.62</v>
      </c>
      <c r="S140" s="394" t="s">
        <v>2744</v>
      </c>
      <c r="T140" s="537"/>
      <c r="U140" s="537"/>
      <c r="V140" s="537"/>
      <c r="W140" s="537"/>
      <c r="X140" s="537"/>
    </row>
    <row r="141" customFormat="false" ht="38.25" hidden="false" customHeight="false" outlineLevel="0" collapsed="false">
      <c r="A141" s="345" t="n">
        <v>121</v>
      </c>
      <c r="B141" s="396" t="n">
        <v>2235</v>
      </c>
      <c r="C141" s="383" t="s">
        <v>2747</v>
      </c>
      <c r="D141" s="384"/>
      <c r="E141" s="385" t="s">
        <v>2360</v>
      </c>
      <c r="F141" s="386" t="s">
        <v>2748</v>
      </c>
      <c r="G141" s="387" t="str">
        <f aca="false">HYPERLINK("http://www.gardenbulbs.ru/images/summer_CL/thumbnails/"&amp;C141&amp;".jpg","фото")</f>
        <v>фото</v>
      </c>
      <c r="H141" s="388"/>
      <c r="I141" s="398" t="s">
        <v>2749</v>
      </c>
      <c r="J141" s="235" t="s">
        <v>2363</v>
      </c>
      <c r="K141" s="236" t="s">
        <v>289</v>
      </c>
      <c r="L141" s="390" t="n">
        <v>100</v>
      </c>
      <c r="M141" s="370" t="n">
        <v>2066.4</v>
      </c>
      <c r="N141" s="392"/>
      <c r="O141" s="372" t="n">
        <f aca="false">IF(ISERROR(N141*M141),0,N141*M141)</f>
        <v>0</v>
      </c>
      <c r="P141" s="393" t="n">
        <v>4607105138285</v>
      </c>
      <c r="Q141" s="235"/>
      <c r="R141" s="375" t="n">
        <f aca="false">ROUND(M141/L141,2)</f>
        <v>20.66</v>
      </c>
      <c r="S141" s="394" t="s">
        <v>2747</v>
      </c>
      <c r="T141" s="537"/>
      <c r="U141" s="537"/>
      <c r="V141" s="537"/>
      <c r="W141" s="537"/>
      <c r="X141" s="537"/>
    </row>
    <row r="142" customFormat="false" ht="15.75" hidden="false" customHeight="false" outlineLevel="0" collapsed="false">
      <c r="A142" s="345" t="n">
        <v>122</v>
      </c>
      <c r="B142" s="396" t="n">
        <v>795</v>
      </c>
      <c r="C142" s="383" t="s">
        <v>2750</v>
      </c>
      <c r="D142" s="384"/>
      <c r="E142" s="385" t="s">
        <v>2360</v>
      </c>
      <c r="F142" s="386" t="s">
        <v>2751</v>
      </c>
      <c r="G142" s="387" t="str">
        <f aca="false">HYPERLINK("http://www.gardenbulbs.ru/images/summer_CL/thumbnails/"&amp;C142&amp;".jpg","фото")</f>
        <v>фото</v>
      </c>
      <c r="H142" s="388"/>
      <c r="I142" s="398" t="s">
        <v>2752</v>
      </c>
      <c r="J142" s="235" t="s">
        <v>2426</v>
      </c>
      <c r="K142" s="236" t="s">
        <v>289</v>
      </c>
      <c r="L142" s="390" t="n">
        <v>100</v>
      </c>
      <c r="M142" s="370" t="n">
        <v>1453.4</v>
      </c>
      <c r="N142" s="392"/>
      <c r="O142" s="372" t="n">
        <f aca="false">IF(ISERROR(N142*M142),0,N142*M142)</f>
        <v>0</v>
      </c>
      <c r="P142" s="393" t="n">
        <v>4607105138193</v>
      </c>
      <c r="Q142" s="235"/>
      <c r="R142" s="375" t="n">
        <f aca="false">ROUND(M142/L142,2)</f>
        <v>14.53</v>
      </c>
      <c r="S142" s="394" t="s">
        <v>2750</v>
      </c>
      <c r="T142" s="537"/>
      <c r="U142" s="537"/>
      <c r="V142" s="537"/>
      <c r="W142" s="537"/>
      <c r="X142" s="537"/>
    </row>
    <row r="143" customFormat="false" ht="15.75" hidden="false" customHeight="false" outlineLevel="0" collapsed="false">
      <c r="A143" s="345" t="n">
        <v>123</v>
      </c>
      <c r="B143" s="396" t="n">
        <v>2257</v>
      </c>
      <c r="C143" s="383" t="s">
        <v>2753</v>
      </c>
      <c r="D143" s="384"/>
      <c r="E143" s="385" t="s">
        <v>2360</v>
      </c>
      <c r="F143" s="386" t="s">
        <v>2754</v>
      </c>
      <c r="G143" s="387" t="str">
        <f aca="false">HYPERLINK("http://www.gardenbulbs.ru/images/summer_CL/thumbnails/"&amp;C143&amp;".jpg","фото")</f>
        <v>фото</v>
      </c>
      <c r="H143" s="388"/>
      <c r="I143" s="389" t="s">
        <v>2755</v>
      </c>
      <c r="J143" s="235" t="s">
        <v>2426</v>
      </c>
      <c r="K143" s="236" t="s">
        <v>289</v>
      </c>
      <c r="L143" s="390" t="n">
        <v>100</v>
      </c>
      <c r="M143" s="370" t="n">
        <v>1721.6</v>
      </c>
      <c r="N143" s="392"/>
      <c r="O143" s="372" t="n">
        <f aca="false">IF(ISERROR(N143*M143),0,N143*M143)</f>
        <v>0</v>
      </c>
      <c r="P143" s="393" t="n">
        <v>4607105138216</v>
      </c>
      <c r="Q143" s="235"/>
      <c r="R143" s="375" t="n">
        <f aca="false">ROUND(M143/L143,2)</f>
        <v>17.22</v>
      </c>
      <c r="S143" s="394" t="s">
        <v>2756</v>
      </c>
      <c r="T143" s="537"/>
      <c r="U143" s="537"/>
      <c r="V143" s="537"/>
      <c r="W143" s="537"/>
      <c r="X143" s="537"/>
    </row>
    <row r="144" customFormat="false" ht="15.75" hidden="false" customHeight="false" outlineLevel="0" collapsed="false">
      <c r="A144" s="345" t="n">
        <v>124</v>
      </c>
      <c r="B144" s="460" t="n">
        <v>809</v>
      </c>
      <c r="C144" s="383" t="s">
        <v>2757</v>
      </c>
      <c r="D144" s="384"/>
      <c r="E144" s="385" t="s">
        <v>2360</v>
      </c>
      <c r="F144" s="386" t="s">
        <v>2758</v>
      </c>
      <c r="G144" s="387" t="str">
        <f aca="false">HYPERLINK("http://www.gardenbulbs.ru/images/summer_CL/thumbnails/"&amp;C144&amp;".jpg","фото")</f>
        <v>фото</v>
      </c>
      <c r="H144" s="388"/>
      <c r="I144" s="457" t="s">
        <v>390</v>
      </c>
      <c r="J144" s="235" t="s">
        <v>2426</v>
      </c>
      <c r="K144" s="236" t="s">
        <v>289</v>
      </c>
      <c r="L144" s="390" t="n">
        <v>100</v>
      </c>
      <c r="M144" s="370" t="n">
        <v>1779.1</v>
      </c>
      <c r="N144" s="392"/>
      <c r="O144" s="372" t="n">
        <f aca="false">IF(ISERROR(N144*M144),0,N144*M144)</f>
        <v>0</v>
      </c>
      <c r="P144" s="393" t="n">
        <v>4607105138223</v>
      </c>
      <c r="Q144" s="235"/>
      <c r="R144" s="375" t="n">
        <f aca="false">ROUND(M144/L144,2)</f>
        <v>17.79</v>
      </c>
      <c r="S144" s="394" t="s">
        <v>2757</v>
      </c>
      <c r="T144" s="537"/>
      <c r="U144" s="537"/>
      <c r="V144" s="537"/>
      <c r="W144" s="537"/>
      <c r="X144" s="537"/>
    </row>
    <row r="145" customFormat="false" ht="15.75" hidden="false" customHeight="false" outlineLevel="0" collapsed="false">
      <c r="A145" s="345" t="n">
        <v>125</v>
      </c>
      <c r="B145" s="396" t="n">
        <v>2244</v>
      </c>
      <c r="C145" s="383" t="s">
        <v>2759</v>
      </c>
      <c r="D145" s="384"/>
      <c r="E145" s="385" t="s">
        <v>2360</v>
      </c>
      <c r="F145" s="386" t="s">
        <v>2760</v>
      </c>
      <c r="G145" s="387" t="str">
        <f aca="false">HYPERLINK("http://www.gardenbulbs.ru/images/summer_CL/thumbnails/"&amp;C145&amp;".jpg","фото")</f>
        <v>фото</v>
      </c>
      <c r="H145" s="388"/>
      <c r="I145" s="398" t="s">
        <v>2761</v>
      </c>
      <c r="J145" s="235" t="s">
        <v>2426</v>
      </c>
      <c r="K145" s="236" t="s">
        <v>289</v>
      </c>
      <c r="L145" s="390" t="n">
        <v>100</v>
      </c>
      <c r="M145" s="370" t="n">
        <v>2085.5</v>
      </c>
      <c r="N145" s="392"/>
      <c r="O145" s="372" t="n">
        <f aca="false">IF(ISERROR(N145*M145),0,N145*M145)</f>
        <v>0</v>
      </c>
      <c r="P145" s="393" t="n">
        <v>4607105138230</v>
      </c>
      <c r="Q145" s="235"/>
      <c r="R145" s="375" t="n">
        <f aca="false">ROUND(M145/L145,2)</f>
        <v>20.86</v>
      </c>
      <c r="S145" s="394" t="s">
        <v>2759</v>
      </c>
      <c r="T145" s="537"/>
      <c r="U145" s="537"/>
      <c r="V145" s="537"/>
      <c r="W145" s="537"/>
      <c r="X145" s="537"/>
    </row>
    <row r="146" customFormat="false" ht="15.75" hidden="false" customHeight="false" outlineLevel="0" collapsed="false">
      <c r="A146" s="345" t="n">
        <v>126</v>
      </c>
      <c r="B146" s="396" t="n">
        <v>2236</v>
      </c>
      <c r="C146" s="383" t="s">
        <v>2762</v>
      </c>
      <c r="D146" s="384"/>
      <c r="E146" s="385" t="s">
        <v>2360</v>
      </c>
      <c r="F146" s="386" t="s">
        <v>2763</v>
      </c>
      <c r="G146" s="387" t="str">
        <f aca="false">HYPERLINK("http://www.gardenbulbs.ru/images/summer_CL/thumbnails/"&amp;C146&amp;".jpg","фото")</f>
        <v>фото</v>
      </c>
      <c r="H146" s="388"/>
      <c r="I146" s="457" t="s">
        <v>2764</v>
      </c>
      <c r="J146" s="235" t="s">
        <v>2363</v>
      </c>
      <c r="K146" s="236" t="s">
        <v>289</v>
      </c>
      <c r="L146" s="390" t="n">
        <v>100</v>
      </c>
      <c r="M146" s="370" t="n">
        <v>1779.1</v>
      </c>
      <c r="N146" s="392"/>
      <c r="O146" s="372" t="n">
        <f aca="false">IF(ISERROR(N146*M146),0,N146*M146)</f>
        <v>0</v>
      </c>
      <c r="P146" s="393" t="n">
        <v>4607105138247</v>
      </c>
      <c r="Q146" s="235"/>
      <c r="R146" s="375" t="n">
        <f aca="false">ROUND(M146/L146,2)</f>
        <v>17.79</v>
      </c>
      <c r="S146" s="394" t="s">
        <v>2762</v>
      </c>
      <c r="T146" s="537"/>
      <c r="U146" s="537"/>
      <c r="V146" s="537"/>
      <c r="W146" s="537"/>
      <c r="X146" s="537"/>
    </row>
    <row r="147" customFormat="false" ht="15.75" hidden="false" customHeight="false" outlineLevel="0" collapsed="false">
      <c r="A147" s="345" t="n">
        <v>127</v>
      </c>
      <c r="B147" s="396" t="n">
        <v>2259</v>
      </c>
      <c r="C147" s="383" t="s">
        <v>2765</v>
      </c>
      <c r="D147" s="384"/>
      <c r="E147" s="385" t="s">
        <v>2360</v>
      </c>
      <c r="F147" s="386" t="s">
        <v>2766</v>
      </c>
      <c r="G147" s="387" t="str">
        <f aca="false">HYPERLINK("http://www.gardenbulbs.ru/images/summer_CL/thumbnails/"&amp;C147&amp;".jpg","фото")</f>
        <v>фото</v>
      </c>
      <c r="H147" s="388"/>
      <c r="I147" s="457" t="s">
        <v>378</v>
      </c>
      <c r="J147" s="235" t="s">
        <v>2426</v>
      </c>
      <c r="K147" s="236" t="s">
        <v>289</v>
      </c>
      <c r="L147" s="390" t="n">
        <v>100</v>
      </c>
      <c r="M147" s="370" t="n">
        <v>2028.1</v>
      </c>
      <c r="N147" s="392"/>
      <c r="O147" s="372" t="n">
        <f aca="false">IF(ISERROR(N147*M147),0,N147*M147)</f>
        <v>0</v>
      </c>
      <c r="P147" s="393" t="n">
        <v>4607105138254</v>
      </c>
      <c r="Q147" s="235"/>
      <c r="R147" s="375" t="n">
        <f aca="false">ROUND(M147/L147,2)</f>
        <v>20.28</v>
      </c>
      <c r="S147" s="394" t="s">
        <v>2765</v>
      </c>
      <c r="T147" s="537"/>
      <c r="U147" s="537"/>
      <c r="V147" s="537"/>
      <c r="W147" s="537"/>
      <c r="X147" s="537"/>
    </row>
    <row r="148" customFormat="false" ht="25.5" hidden="false" customHeight="false" outlineLevel="0" collapsed="false">
      <c r="A148" s="345" t="n">
        <v>128</v>
      </c>
      <c r="B148" s="396" t="n">
        <v>2239</v>
      </c>
      <c r="C148" s="383" t="s">
        <v>2767</v>
      </c>
      <c r="D148" s="384"/>
      <c r="E148" s="385" t="s">
        <v>2360</v>
      </c>
      <c r="F148" s="386" t="s">
        <v>2768</v>
      </c>
      <c r="G148" s="387" t="str">
        <f aca="false">HYPERLINK("http://www.gardenbulbs.ru/images/summer_CL/thumbnails/"&amp;C148&amp;".jpg","фото")</f>
        <v>фото</v>
      </c>
      <c r="H148" s="388"/>
      <c r="I148" s="398" t="s">
        <v>2769</v>
      </c>
      <c r="J148" s="417" t="s">
        <v>2363</v>
      </c>
      <c r="K148" s="236" t="s">
        <v>289</v>
      </c>
      <c r="L148" s="390" t="n">
        <v>100</v>
      </c>
      <c r="M148" s="391" t="n">
        <v>2066.4</v>
      </c>
      <c r="N148" s="392"/>
      <c r="O148" s="372" t="n">
        <f aca="false">IF(ISERROR(N148*M148),0,N148*M148)</f>
        <v>0</v>
      </c>
      <c r="P148" s="393" t="n">
        <v>4607105138261</v>
      </c>
      <c r="Q148" s="235"/>
      <c r="R148" s="375" t="n">
        <f aca="false">ROUND(M148/L148,2)</f>
        <v>20.66</v>
      </c>
      <c r="S148" s="394" t="s">
        <v>2767</v>
      </c>
      <c r="T148" s="537"/>
      <c r="U148" s="537"/>
      <c r="V148" s="537"/>
      <c r="W148" s="537"/>
      <c r="X148" s="537"/>
    </row>
    <row r="149" customFormat="false" ht="15.75" hidden="false" customHeight="false" outlineLevel="0" collapsed="false">
      <c r="A149" s="345" t="n">
        <v>129</v>
      </c>
      <c r="B149" s="396" t="n">
        <v>7657</v>
      </c>
      <c r="C149" s="383" t="s">
        <v>2770</v>
      </c>
      <c r="D149" s="384"/>
      <c r="E149" s="385" t="s">
        <v>2360</v>
      </c>
      <c r="F149" s="386" t="s">
        <v>2771</v>
      </c>
      <c r="G149" s="387" t="str">
        <f aca="false">HYPERLINK("http://www.gardenbulbs.ru/images/summer_CL/thumbnails/"&amp;C149&amp;".jpg","фото")</f>
        <v>фото</v>
      </c>
      <c r="H149" s="388"/>
      <c r="I149" s="398" t="s">
        <v>869</v>
      </c>
      <c r="J149" s="235" t="s">
        <v>2426</v>
      </c>
      <c r="K149" s="236" t="s">
        <v>289</v>
      </c>
      <c r="L149" s="390" t="n">
        <v>100</v>
      </c>
      <c r="M149" s="370" t="n">
        <v>1779.1</v>
      </c>
      <c r="N149" s="392"/>
      <c r="O149" s="372" t="n">
        <f aca="false">IF(ISERROR(N149*M149),0,N149*M149)</f>
        <v>0</v>
      </c>
      <c r="P149" s="393" t="n">
        <v>4607105138278</v>
      </c>
      <c r="Q149" s="235"/>
      <c r="R149" s="375" t="n">
        <f aca="false">ROUND(M149/L149,2)</f>
        <v>17.79</v>
      </c>
      <c r="S149" s="394" t="s">
        <v>2770</v>
      </c>
      <c r="T149" s="537"/>
      <c r="U149" s="537"/>
      <c r="V149" s="537"/>
      <c r="W149" s="537"/>
      <c r="X149" s="537"/>
    </row>
    <row r="150" customFormat="false" ht="25.5" hidden="false" customHeight="false" outlineLevel="0" collapsed="false">
      <c r="A150" s="345" t="n">
        <v>130</v>
      </c>
      <c r="B150" s="396" t="n">
        <v>7659</v>
      </c>
      <c r="C150" s="383" t="s">
        <v>2772</v>
      </c>
      <c r="D150" s="384"/>
      <c r="E150" s="385" t="s">
        <v>2360</v>
      </c>
      <c r="F150" s="386" t="s">
        <v>2773</v>
      </c>
      <c r="G150" s="387" t="str">
        <f aca="false">HYPERLINK("http://www.gardenbulbs.ru/images/summer_CL/thumbnails/"&amp;C150&amp;".jpg","фото")</f>
        <v>фото</v>
      </c>
      <c r="H150" s="388"/>
      <c r="I150" s="398" t="s">
        <v>2774</v>
      </c>
      <c r="J150" s="417" t="s">
        <v>2404</v>
      </c>
      <c r="K150" s="236" t="s">
        <v>289</v>
      </c>
      <c r="L150" s="390" t="n">
        <v>100</v>
      </c>
      <c r="M150" s="370" t="n">
        <v>2162.2</v>
      </c>
      <c r="N150" s="392"/>
      <c r="O150" s="372" t="n">
        <f aca="false">IF(ISERROR(N150*M150),0,N150*M150)</f>
        <v>0</v>
      </c>
      <c r="P150" s="393" t="n">
        <v>4607105138452</v>
      </c>
      <c r="Q150" s="235"/>
      <c r="R150" s="375" t="n">
        <f aca="false">ROUND(M150/L150,2)</f>
        <v>21.62</v>
      </c>
      <c r="S150" s="394" t="s">
        <v>2772</v>
      </c>
      <c r="T150" s="537"/>
      <c r="U150" s="537"/>
      <c r="V150" s="537"/>
      <c r="W150" s="537"/>
      <c r="X150" s="537"/>
    </row>
    <row r="151" customFormat="false" ht="15.75" hidden="false" customHeight="false" outlineLevel="0" collapsed="false">
      <c r="A151" s="345" t="n">
        <v>131</v>
      </c>
      <c r="B151" s="396" t="n">
        <v>7524</v>
      </c>
      <c r="C151" s="383" t="s">
        <v>2775</v>
      </c>
      <c r="D151" s="384"/>
      <c r="E151" s="385" t="s">
        <v>2360</v>
      </c>
      <c r="F151" s="386" t="s">
        <v>2776</v>
      </c>
      <c r="G151" s="387" t="str">
        <f aca="false">HYPERLINK("http://www.gardenbulbs.ru/images/summer_CL/thumbnails/"&amp;C151&amp;".jpg","фото")</f>
        <v>фото</v>
      </c>
      <c r="H151" s="388"/>
      <c r="I151" s="457" t="s">
        <v>2777</v>
      </c>
      <c r="J151" s="235" t="s">
        <v>2363</v>
      </c>
      <c r="K151" s="236" t="s">
        <v>289</v>
      </c>
      <c r="L151" s="390" t="n">
        <v>100</v>
      </c>
      <c r="M151" s="370" t="n">
        <v>2008.9</v>
      </c>
      <c r="N151" s="392"/>
      <c r="O151" s="372" t="n">
        <f aca="false">IF(ISERROR(N151*M151),0,N151*M151)</f>
        <v>0</v>
      </c>
      <c r="P151" s="393" t="n">
        <v>4607105138292</v>
      </c>
      <c r="Q151" s="235"/>
      <c r="R151" s="375" t="n">
        <f aca="false">ROUND(M151/L151,2)</f>
        <v>20.09</v>
      </c>
      <c r="S151" s="394" t="s">
        <v>2775</v>
      </c>
      <c r="T151" s="537"/>
      <c r="U151" s="537"/>
      <c r="V151" s="537"/>
      <c r="W151" s="537"/>
      <c r="X151" s="537"/>
    </row>
    <row r="152" customFormat="false" ht="15.75" hidden="false" customHeight="false" outlineLevel="0" collapsed="false">
      <c r="A152" s="345" t="n">
        <v>132</v>
      </c>
      <c r="B152" s="396" t="n">
        <v>7526</v>
      </c>
      <c r="C152" s="383" t="s">
        <v>2778</v>
      </c>
      <c r="D152" s="384"/>
      <c r="E152" s="385" t="s">
        <v>2360</v>
      </c>
      <c r="F152" s="386" t="s">
        <v>2779</v>
      </c>
      <c r="G152" s="387" t="str">
        <f aca="false">HYPERLINK("http://www.gardenbulbs.ru/images/summer_CL/thumbnails/"&amp;C152&amp;".jpg","фото")</f>
        <v>фото</v>
      </c>
      <c r="H152" s="388"/>
      <c r="I152" s="389" t="s">
        <v>2780</v>
      </c>
      <c r="J152" s="235" t="s">
        <v>2363</v>
      </c>
      <c r="K152" s="236" t="s">
        <v>289</v>
      </c>
      <c r="L152" s="390" t="n">
        <v>100</v>
      </c>
      <c r="M152" s="370" t="n">
        <v>2296.3</v>
      </c>
      <c r="N152" s="392"/>
      <c r="O152" s="372" t="n">
        <f aca="false">IF(ISERROR(N152*M152),0,N152*M152)</f>
        <v>0</v>
      </c>
      <c r="P152" s="393" t="n">
        <v>4607105138308</v>
      </c>
      <c r="Q152" s="235"/>
      <c r="R152" s="375" t="n">
        <f aca="false">ROUND(M152/L152,2)</f>
        <v>22.96</v>
      </c>
      <c r="S152" s="394" t="s">
        <v>2778</v>
      </c>
      <c r="T152" s="537"/>
      <c r="U152" s="537"/>
      <c r="V152" s="537"/>
      <c r="W152" s="537"/>
      <c r="X152" s="537"/>
    </row>
    <row r="153" customFormat="false" ht="25.5" hidden="false" customHeight="false" outlineLevel="0" collapsed="false">
      <c r="A153" s="345" t="n">
        <v>133</v>
      </c>
      <c r="B153" s="396" t="n">
        <v>7527</v>
      </c>
      <c r="C153" s="383" t="s">
        <v>2781</v>
      </c>
      <c r="D153" s="384"/>
      <c r="E153" s="385" t="s">
        <v>2360</v>
      </c>
      <c r="F153" s="386" t="s">
        <v>2782</v>
      </c>
      <c r="G153" s="387" t="str">
        <f aca="false">HYPERLINK("http://www.gardenbulbs.ru/images/summer_CL/thumbnails/"&amp;C153&amp;".jpg","фото")</f>
        <v>фото</v>
      </c>
      <c r="H153" s="388"/>
      <c r="I153" s="457" t="s">
        <v>2783</v>
      </c>
      <c r="J153" s="235" t="s">
        <v>2363</v>
      </c>
      <c r="K153" s="236" t="s">
        <v>289</v>
      </c>
      <c r="L153" s="390" t="n">
        <v>100</v>
      </c>
      <c r="M153" s="370" t="n">
        <v>1970.6</v>
      </c>
      <c r="N153" s="392"/>
      <c r="O153" s="372" t="n">
        <f aca="false">IF(ISERROR(N153*M153),0,N153*M153)</f>
        <v>0</v>
      </c>
      <c r="P153" s="393" t="n">
        <v>4607105138315</v>
      </c>
      <c r="Q153" s="235"/>
      <c r="R153" s="375" t="n">
        <f aca="false">ROUND(M153/L153,2)</f>
        <v>19.71</v>
      </c>
      <c r="S153" s="394" t="s">
        <v>2781</v>
      </c>
      <c r="T153" s="537"/>
      <c r="U153" s="537"/>
      <c r="V153" s="537"/>
      <c r="W153" s="537"/>
      <c r="X153" s="537"/>
    </row>
    <row r="154" customFormat="false" ht="38.25" hidden="false" customHeight="false" outlineLevel="0" collapsed="false">
      <c r="A154" s="345" t="n">
        <v>134</v>
      </c>
      <c r="B154" s="396" t="n">
        <v>11836</v>
      </c>
      <c r="C154" s="383" t="s">
        <v>2784</v>
      </c>
      <c r="D154" s="384" t="s">
        <v>2785</v>
      </c>
      <c r="E154" s="418" t="s">
        <v>2360</v>
      </c>
      <c r="F154" s="411" t="s">
        <v>2786</v>
      </c>
      <c r="G154" s="365" t="str">
        <f aca="false">HYPERLINK("http://www.gardenbulbs.ru/images/summer_CL/thumbnails/"&amp;C154&amp;".jpg","фото")</f>
        <v>фото</v>
      </c>
      <c r="H154" s="365" t="str">
        <f aca="false">HYPERLINK("http://www.gardenbulbs.ru/images/summer_CL/thumbnails/"&amp;D154&amp;".jpg","фото")</f>
        <v>фото</v>
      </c>
      <c r="I154" s="419" t="s">
        <v>2787</v>
      </c>
      <c r="J154" s="367" t="s">
        <v>2363</v>
      </c>
      <c r="K154" s="430" t="s">
        <v>289</v>
      </c>
      <c r="L154" s="390" t="n">
        <v>100</v>
      </c>
      <c r="M154" s="391" t="n">
        <v>2449.5</v>
      </c>
      <c r="N154" s="392"/>
      <c r="O154" s="372" t="n">
        <f aca="false">IF(ISERROR(N154*M154),0,N154*M154)</f>
        <v>0</v>
      </c>
      <c r="P154" s="393" t="n">
        <v>4607105138322</v>
      </c>
      <c r="Q154" s="235" t="s">
        <v>226</v>
      </c>
      <c r="R154" s="375" t="n">
        <f aca="false">ROUND(M154/L154,2)</f>
        <v>24.5</v>
      </c>
      <c r="S154" s="394" t="s">
        <v>2784</v>
      </c>
      <c r="T154" s="537"/>
      <c r="U154" s="537"/>
      <c r="V154" s="537"/>
      <c r="W154" s="537"/>
      <c r="X154" s="537"/>
    </row>
    <row r="155" customFormat="false" ht="51" hidden="false" customHeight="false" outlineLevel="0" collapsed="false">
      <c r="A155" s="345" t="n">
        <v>135</v>
      </c>
      <c r="B155" s="396" t="n">
        <v>7528</v>
      </c>
      <c r="C155" s="383" t="s">
        <v>2788</v>
      </c>
      <c r="D155" s="384"/>
      <c r="E155" s="385" t="s">
        <v>2360</v>
      </c>
      <c r="F155" s="386" t="s">
        <v>2789</v>
      </c>
      <c r="G155" s="387" t="str">
        <f aca="false">HYPERLINK("http://www.gardenbulbs.ru/images/summer_CL/thumbnails/"&amp;C155&amp;".jpg","фото")</f>
        <v>фото</v>
      </c>
      <c r="H155" s="388"/>
      <c r="I155" s="398" t="s">
        <v>2790</v>
      </c>
      <c r="J155" s="235" t="s">
        <v>2363</v>
      </c>
      <c r="K155" s="236" t="s">
        <v>289</v>
      </c>
      <c r="L155" s="390" t="n">
        <v>100</v>
      </c>
      <c r="M155" s="370" t="n">
        <v>2660.2</v>
      </c>
      <c r="N155" s="392"/>
      <c r="O155" s="372" t="n">
        <f aca="false">IF(ISERROR(N155*M155),0,N155*M155)</f>
        <v>0</v>
      </c>
      <c r="P155" s="393" t="n">
        <v>4607105138339</v>
      </c>
      <c r="Q155" s="235"/>
      <c r="R155" s="375" t="n">
        <f aca="false">ROUND(M155/L155,2)</f>
        <v>26.6</v>
      </c>
      <c r="S155" s="394" t="s">
        <v>2788</v>
      </c>
      <c r="T155" s="537"/>
      <c r="U155" s="537"/>
      <c r="V155" s="537"/>
      <c r="W155" s="537"/>
      <c r="X155" s="537"/>
    </row>
    <row r="156" customFormat="false" ht="15.75" hidden="false" customHeight="false" outlineLevel="0" collapsed="false">
      <c r="A156" s="345" t="n">
        <v>136</v>
      </c>
      <c r="B156" s="396" t="n">
        <v>7529</v>
      </c>
      <c r="C156" s="383" t="s">
        <v>2791</v>
      </c>
      <c r="D156" s="384"/>
      <c r="E156" s="385" t="s">
        <v>2360</v>
      </c>
      <c r="F156" s="386" t="s">
        <v>2792</v>
      </c>
      <c r="G156" s="387" t="str">
        <f aca="false">HYPERLINK("http://www.gardenbulbs.ru/images/summer_CL/thumbnails/"&amp;C156&amp;".jpg","фото")</f>
        <v>фото</v>
      </c>
      <c r="H156" s="388"/>
      <c r="I156" s="389" t="s">
        <v>2793</v>
      </c>
      <c r="J156" s="235" t="s">
        <v>2363</v>
      </c>
      <c r="K156" s="236" t="s">
        <v>289</v>
      </c>
      <c r="L156" s="390" t="n">
        <v>100</v>
      </c>
      <c r="M156" s="370" t="n">
        <v>1587.5</v>
      </c>
      <c r="N156" s="392"/>
      <c r="O156" s="372" t="n">
        <f aca="false">IF(ISERROR(N156*M156),0,N156*M156)</f>
        <v>0</v>
      </c>
      <c r="P156" s="393" t="n">
        <v>4607105138346</v>
      </c>
      <c r="Q156" s="235"/>
      <c r="R156" s="375" t="n">
        <f aca="false">ROUND(M156/L156,2)</f>
        <v>15.88</v>
      </c>
      <c r="S156" s="394" t="s">
        <v>2791</v>
      </c>
      <c r="T156" s="537"/>
      <c r="U156" s="537"/>
      <c r="V156" s="537"/>
      <c r="W156" s="537"/>
      <c r="X156" s="537"/>
    </row>
    <row r="157" customFormat="false" ht="25.5" hidden="false" customHeight="false" outlineLevel="0" collapsed="false">
      <c r="A157" s="345" t="n">
        <v>137</v>
      </c>
      <c r="B157" s="396" t="n">
        <v>7530</v>
      </c>
      <c r="C157" s="383" t="s">
        <v>2794</v>
      </c>
      <c r="D157" s="384"/>
      <c r="E157" s="385" t="s">
        <v>2360</v>
      </c>
      <c r="F157" s="386" t="s">
        <v>2795</v>
      </c>
      <c r="G157" s="387" t="str">
        <f aca="false">HYPERLINK("http://www.gardenbulbs.ru/images/summer_CL/thumbnails/"&amp;C157&amp;".jpg","фото")</f>
        <v>фото</v>
      </c>
      <c r="H157" s="388"/>
      <c r="I157" s="398" t="s">
        <v>2796</v>
      </c>
      <c r="J157" s="417" t="s">
        <v>2404</v>
      </c>
      <c r="K157" s="236" t="s">
        <v>289</v>
      </c>
      <c r="L157" s="390" t="n">
        <v>100</v>
      </c>
      <c r="M157" s="370" t="n">
        <v>1740.8</v>
      </c>
      <c r="N157" s="392"/>
      <c r="O157" s="372" t="n">
        <f aca="false">IF(ISERROR(N157*M157),0,N157*M157)</f>
        <v>0</v>
      </c>
      <c r="P157" s="393" t="n">
        <v>4607105138353</v>
      </c>
      <c r="Q157" s="235"/>
      <c r="R157" s="375" t="n">
        <f aca="false">ROUND(M157/L157,2)</f>
        <v>17.41</v>
      </c>
      <c r="S157" s="394" t="s">
        <v>2794</v>
      </c>
      <c r="T157" s="537"/>
      <c r="U157" s="537"/>
      <c r="V157" s="537"/>
      <c r="W157" s="537"/>
      <c r="X157" s="537"/>
    </row>
    <row r="158" customFormat="false" ht="38.25" hidden="false" customHeight="false" outlineLevel="0" collapsed="false">
      <c r="A158" s="345" t="n">
        <v>138</v>
      </c>
      <c r="B158" s="396" t="n">
        <v>7656</v>
      </c>
      <c r="C158" s="383" t="s">
        <v>2797</v>
      </c>
      <c r="D158" s="384"/>
      <c r="E158" s="385" t="s">
        <v>2360</v>
      </c>
      <c r="F158" s="386" t="s">
        <v>2798</v>
      </c>
      <c r="G158" s="387" t="str">
        <f aca="false">HYPERLINK("http://www.gardenbulbs.ru/images/summer_CL/thumbnails/"&amp;C158&amp;".jpg","фото")</f>
        <v>фото</v>
      </c>
      <c r="H158" s="388"/>
      <c r="I158" s="461" t="s">
        <v>2799</v>
      </c>
      <c r="J158" s="235" t="s">
        <v>2363</v>
      </c>
      <c r="K158" s="236" t="s">
        <v>289</v>
      </c>
      <c r="L158" s="390" t="n">
        <v>100</v>
      </c>
      <c r="M158" s="370" t="n">
        <v>1625.8</v>
      </c>
      <c r="N158" s="392"/>
      <c r="O158" s="372" t="n">
        <f aca="false">IF(ISERROR(N158*M158),0,N158*M158)</f>
        <v>0</v>
      </c>
      <c r="P158" s="393" t="n">
        <v>4607105138360</v>
      </c>
      <c r="Q158" s="235"/>
      <c r="R158" s="375" t="n">
        <f aca="false">ROUND(M158/L158,2)</f>
        <v>16.26</v>
      </c>
      <c r="S158" s="394" t="s">
        <v>2797</v>
      </c>
      <c r="T158" s="537"/>
      <c r="U158" s="537"/>
      <c r="V158" s="537"/>
      <c r="W158" s="537"/>
      <c r="X158" s="537"/>
    </row>
    <row r="159" customFormat="false" ht="15.75" hidden="false" customHeight="false" outlineLevel="0" collapsed="false">
      <c r="A159" s="345" t="n">
        <v>139</v>
      </c>
      <c r="B159" s="396" t="n">
        <v>7665</v>
      </c>
      <c r="C159" s="383" t="s">
        <v>2800</v>
      </c>
      <c r="D159" s="384"/>
      <c r="E159" s="385" t="s">
        <v>2360</v>
      </c>
      <c r="F159" s="386" t="s">
        <v>2801</v>
      </c>
      <c r="G159" s="387" t="str">
        <f aca="false">HYPERLINK("http://www.gardenbulbs.ru/images/summer_CL/thumbnails/"&amp;C159&amp;".jpg","фото")</f>
        <v>фото</v>
      </c>
      <c r="H159" s="388"/>
      <c r="I159" s="457" t="s">
        <v>2669</v>
      </c>
      <c r="J159" s="235" t="s">
        <v>2426</v>
      </c>
      <c r="K159" s="236" t="s">
        <v>289</v>
      </c>
      <c r="L159" s="390" t="n">
        <v>100</v>
      </c>
      <c r="M159" s="391" t="n">
        <v>1779.1</v>
      </c>
      <c r="N159" s="392"/>
      <c r="O159" s="372" t="n">
        <f aca="false">IF(ISERROR(N159*M159),0,N159*M159)</f>
        <v>0</v>
      </c>
      <c r="P159" s="393" t="n">
        <v>4607105138377</v>
      </c>
      <c r="Q159" s="235"/>
      <c r="R159" s="375" t="n">
        <f aca="false">ROUND(M159/L159,2)</f>
        <v>17.79</v>
      </c>
      <c r="S159" s="394" t="s">
        <v>2800</v>
      </c>
      <c r="T159" s="537"/>
      <c r="U159" s="537"/>
      <c r="V159" s="537"/>
      <c r="W159" s="537"/>
      <c r="X159" s="537"/>
    </row>
    <row r="160" customFormat="false" ht="51" hidden="false" customHeight="false" outlineLevel="0" collapsed="false">
      <c r="A160" s="345" t="n">
        <v>140</v>
      </c>
      <c r="B160" s="396" t="n">
        <v>7666</v>
      </c>
      <c r="C160" s="383" t="s">
        <v>2802</v>
      </c>
      <c r="D160" s="384"/>
      <c r="E160" s="385" t="s">
        <v>2360</v>
      </c>
      <c r="F160" s="386" t="s">
        <v>2803</v>
      </c>
      <c r="G160" s="387" t="str">
        <f aca="false">HYPERLINK("http://www.gardenbulbs.ru/images/summer_CL/thumbnails/"&amp;C160&amp;".jpg","фото")</f>
        <v>фото</v>
      </c>
      <c r="H160" s="388"/>
      <c r="I160" s="398" t="s">
        <v>2804</v>
      </c>
      <c r="J160" s="235" t="s">
        <v>2363</v>
      </c>
      <c r="K160" s="236" t="s">
        <v>289</v>
      </c>
      <c r="L160" s="390" t="n">
        <v>100</v>
      </c>
      <c r="M160" s="370" t="n">
        <v>2468.6</v>
      </c>
      <c r="N160" s="392"/>
      <c r="O160" s="372" t="n">
        <f aca="false">IF(ISERROR(N160*M160),0,N160*M160)</f>
        <v>0</v>
      </c>
      <c r="P160" s="393" t="n">
        <v>4607105138384</v>
      </c>
      <c r="Q160" s="235"/>
      <c r="R160" s="375" t="n">
        <f aca="false">ROUND(M160/L160,2)</f>
        <v>24.69</v>
      </c>
      <c r="S160" s="394" t="s">
        <v>2802</v>
      </c>
      <c r="T160" s="537"/>
      <c r="U160" s="537"/>
      <c r="V160" s="537"/>
      <c r="W160" s="537"/>
      <c r="X160" s="537"/>
    </row>
    <row r="161" customFormat="false" ht="51" hidden="false" customHeight="false" outlineLevel="0" collapsed="false">
      <c r="A161" s="345" t="n">
        <v>141</v>
      </c>
      <c r="B161" s="396" t="n">
        <v>11837</v>
      </c>
      <c r="C161" s="383" t="s">
        <v>2805</v>
      </c>
      <c r="D161" s="384"/>
      <c r="E161" s="418" t="s">
        <v>2360</v>
      </c>
      <c r="F161" s="411" t="s">
        <v>2806</v>
      </c>
      <c r="G161" s="365" t="str">
        <f aca="false">HYPERLINK("http://www.gardenbulbs.ru/images/summer_CL/thumbnails/"&amp;C161&amp;".jpg","фото")</f>
        <v>фото</v>
      </c>
      <c r="H161" s="412"/>
      <c r="I161" s="419" t="s">
        <v>2807</v>
      </c>
      <c r="J161" s="367" t="s">
        <v>2363</v>
      </c>
      <c r="K161" s="430" t="s">
        <v>289</v>
      </c>
      <c r="L161" s="390" t="n">
        <v>100</v>
      </c>
      <c r="M161" s="370" t="n">
        <v>2028.1</v>
      </c>
      <c r="N161" s="392"/>
      <c r="O161" s="372" t="n">
        <f aca="false">IF(ISERROR(N161*M161),0,N161*M161)</f>
        <v>0</v>
      </c>
      <c r="P161" s="393" t="n">
        <v>4607105138391</v>
      </c>
      <c r="Q161" s="235" t="s">
        <v>226</v>
      </c>
      <c r="R161" s="375" t="n">
        <f aca="false">ROUND(M161/L161,2)</f>
        <v>20.28</v>
      </c>
      <c r="S161" s="394" t="s">
        <v>2805</v>
      </c>
      <c r="T161" s="537"/>
      <c r="U161" s="537"/>
      <c r="V161" s="537"/>
      <c r="W161" s="537"/>
      <c r="X161" s="537"/>
    </row>
    <row r="162" customFormat="false" ht="25.5" hidden="false" customHeight="false" outlineLevel="0" collapsed="false">
      <c r="A162" s="345" t="n">
        <v>142</v>
      </c>
      <c r="B162" s="396" t="n">
        <v>5106</v>
      </c>
      <c r="C162" s="383" t="s">
        <v>2808</v>
      </c>
      <c r="D162" s="384"/>
      <c r="E162" s="385" t="s">
        <v>2360</v>
      </c>
      <c r="F162" s="386" t="s">
        <v>2809</v>
      </c>
      <c r="G162" s="387" t="str">
        <f aca="false">HYPERLINK("http://www.gardenbulbs.ru/images/summer_CL/thumbnails/"&amp;C162&amp;".jpg","фото")</f>
        <v>фото</v>
      </c>
      <c r="H162" s="388"/>
      <c r="I162" s="398" t="s">
        <v>2810</v>
      </c>
      <c r="J162" s="235" t="s">
        <v>2363</v>
      </c>
      <c r="K162" s="236" t="s">
        <v>289</v>
      </c>
      <c r="L162" s="390" t="n">
        <v>100</v>
      </c>
      <c r="M162" s="370" t="n">
        <v>1779.1</v>
      </c>
      <c r="N162" s="392"/>
      <c r="O162" s="372" t="n">
        <f aca="false">IF(ISERROR(N162*M162),0,N162*M162)</f>
        <v>0</v>
      </c>
      <c r="P162" s="393" t="n">
        <v>4607105138520</v>
      </c>
      <c r="Q162" s="235"/>
      <c r="R162" s="375" t="n">
        <f aca="false">ROUND(M162/L162,2)</f>
        <v>17.79</v>
      </c>
      <c r="S162" s="394" t="s">
        <v>2808</v>
      </c>
      <c r="T162" s="537"/>
      <c r="U162" s="537"/>
      <c r="V162" s="537"/>
      <c r="W162" s="537"/>
      <c r="X162" s="537"/>
    </row>
    <row r="163" customFormat="false" ht="15.75" hidden="false" customHeight="false" outlineLevel="0" collapsed="false">
      <c r="A163" s="345" t="n">
        <v>143</v>
      </c>
      <c r="B163" s="396" t="n">
        <v>5109</v>
      </c>
      <c r="C163" s="383" t="s">
        <v>2811</v>
      </c>
      <c r="D163" s="384"/>
      <c r="E163" s="385" t="s">
        <v>2360</v>
      </c>
      <c r="F163" s="386" t="s">
        <v>2812</v>
      </c>
      <c r="G163" s="387" t="str">
        <f aca="false">HYPERLINK("http://www.gardenbulbs.ru/images/summer_CL/thumbnails/"&amp;C163&amp;".jpg","фото")</f>
        <v>фото</v>
      </c>
      <c r="H163" s="388"/>
      <c r="I163" s="398" t="s">
        <v>2813</v>
      </c>
      <c r="J163" s="417" t="s">
        <v>2363</v>
      </c>
      <c r="K163" s="236" t="s">
        <v>289</v>
      </c>
      <c r="L163" s="390" t="n">
        <v>100</v>
      </c>
      <c r="M163" s="370" t="n">
        <v>1798.2</v>
      </c>
      <c r="N163" s="392"/>
      <c r="O163" s="372" t="n">
        <f aca="false">IF(ISERROR(N163*M163),0,N163*M163)</f>
        <v>0</v>
      </c>
      <c r="P163" s="393" t="n">
        <v>4607105138537</v>
      </c>
      <c r="Q163" s="235"/>
      <c r="R163" s="375" t="n">
        <f aca="false">ROUND(M163/L163,2)</f>
        <v>17.98</v>
      </c>
      <c r="S163" s="394" t="s">
        <v>2811</v>
      </c>
      <c r="T163" s="537"/>
      <c r="U163" s="537"/>
      <c r="V163" s="537"/>
      <c r="W163" s="537"/>
      <c r="X163" s="537"/>
    </row>
    <row r="164" customFormat="false" ht="25.5" hidden="false" customHeight="false" outlineLevel="0" collapsed="false">
      <c r="A164" s="345" t="n">
        <v>144</v>
      </c>
      <c r="B164" s="396" t="n">
        <v>5110</v>
      </c>
      <c r="C164" s="383" t="s">
        <v>2814</v>
      </c>
      <c r="D164" s="384"/>
      <c r="E164" s="385" t="s">
        <v>2360</v>
      </c>
      <c r="F164" s="386" t="s">
        <v>2815</v>
      </c>
      <c r="G164" s="387" t="str">
        <f aca="false">HYPERLINK("http://www.gardenbulbs.ru/images/summer_CL/thumbnails/"&amp;C164&amp;".jpg","фото")</f>
        <v>фото</v>
      </c>
      <c r="H164" s="388"/>
      <c r="I164" s="398" t="s">
        <v>2816</v>
      </c>
      <c r="J164" s="235" t="s">
        <v>2363</v>
      </c>
      <c r="K164" s="236" t="s">
        <v>289</v>
      </c>
      <c r="L164" s="390" t="n">
        <v>100</v>
      </c>
      <c r="M164" s="370" t="n">
        <v>1970.6</v>
      </c>
      <c r="N164" s="392"/>
      <c r="O164" s="372" t="n">
        <f aca="false">IF(ISERROR(N164*M164),0,N164*M164)</f>
        <v>0</v>
      </c>
      <c r="P164" s="393" t="n">
        <v>4607105138414</v>
      </c>
      <c r="Q164" s="235"/>
      <c r="R164" s="375" t="n">
        <f aca="false">ROUND(M164/L164,2)</f>
        <v>19.71</v>
      </c>
      <c r="S164" s="394" t="s">
        <v>2814</v>
      </c>
      <c r="T164" s="537"/>
      <c r="U164" s="537"/>
      <c r="V164" s="537"/>
      <c r="W164" s="537"/>
      <c r="X164" s="537"/>
    </row>
    <row r="165" customFormat="false" ht="25.5" hidden="false" customHeight="false" outlineLevel="0" collapsed="false">
      <c r="A165" s="345" t="n">
        <v>145</v>
      </c>
      <c r="B165" s="396" t="n">
        <v>5107</v>
      </c>
      <c r="C165" s="383" t="s">
        <v>2817</v>
      </c>
      <c r="D165" s="384"/>
      <c r="E165" s="385" t="s">
        <v>2360</v>
      </c>
      <c r="F165" s="386" t="s">
        <v>2818</v>
      </c>
      <c r="G165" s="387" t="str">
        <f aca="false">HYPERLINK("http://www.gardenbulbs.ru/images/summer_CL/thumbnails/"&amp;C165&amp;".jpg","фото")</f>
        <v>фото</v>
      </c>
      <c r="H165" s="388"/>
      <c r="I165" s="389" t="s">
        <v>2819</v>
      </c>
      <c r="J165" s="235" t="s">
        <v>2363</v>
      </c>
      <c r="K165" s="236" t="s">
        <v>289</v>
      </c>
      <c r="L165" s="390" t="n">
        <v>100</v>
      </c>
      <c r="M165" s="370" t="n">
        <v>2449.5</v>
      </c>
      <c r="N165" s="392"/>
      <c r="O165" s="372" t="n">
        <f aca="false">IF(ISERROR(N165*M165),0,N165*M165)</f>
        <v>0</v>
      </c>
      <c r="P165" s="393" t="n">
        <v>4607105138087</v>
      </c>
      <c r="Q165" s="235"/>
      <c r="R165" s="375" t="n">
        <f aca="false">ROUND(M165/L165,2)</f>
        <v>24.5</v>
      </c>
      <c r="S165" s="394" t="s">
        <v>2817</v>
      </c>
      <c r="T165" s="537"/>
      <c r="U165" s="537"/>
      <c r="V165" s="537"/>
      <c r="W165" s="537"/>
      <c r="X165" s="537"/>
    </row>
    <row r="166" customFormat="false" ht="15.75" hidden="false" customHeight="false" outlineLevel="0" collapsed="false">
      <c r="A166" s="345" t="n">
        <v>146</v>
      </c>
      <c r="B166" s="423" t="n">
        <v>5079</v>
      </c>
      <c r="C166" s="383" t="s">
        <v>2820</v>
      </c>
      <c r="D166" s="384"/>
      <c r="E166" s="385" t="s">
        <v>2360</v>
      </c>
      <c r="F166" s="386" t="s">
        <v>2821</v>
      </c>
      <c r="G166" s="387" t="str">
        <f aca="false">HYPERLINK("http://www.gardenbulbs.ru/images/summer_CL/thumbnails/"&amp;C166&amp;".jpg","фото")</f>
        <v>фото</v>
      </c>
      <c r="H166" s="388"/>
      <c r="I166" s="398" t="s">
        <v>2822</v>
      </c>
      <c r="J166" s="235" t="s">
        <v>2426</v>
      </c>
      <c r="K166" s="236" t="s">
        <v>289</v>
      </c>
      <c r="L166" s="390" t="n">
        <v>100</v>
      </c>
      <c r="M166" s="370" t="n">
        <v>1913.2</v>
      </c>
      <c r="N166" s="392"/>
      <c r="O166" s="372" t="n">
        <f aca="false">IF(ISERROR(N166*M166),0,N166*M166)</f>
        <v>0</v>
      </c>
      <c r="P166" s="393" t="n">
        <v>4607105137967</v>
      </c>
      <c r="Q166" s="235"/>
      <c r="R166" s="375" t="n">
        <f aca="false">ROUND(M166/L166,2)</f>
        <v>19.13</v>
      </c>
      <c r="S166" s="394" t="s">
        <v>2820</v>
      </c>
      <c r="T166" s="537"/>
      <c r="U166" s="537"/>
      <c r="V166" s="537"/>
      <c r="W166" s="537"/>
      <c r="X166" s="537"/>
    </row>
    <row r="167" customFormat="false" ht="15.75" hidden="false" customHeight="false" outlineLevel="0" collapsed="false">
      <c r="A167" s="345" t="n">
        <v>147</v>
      </c>
      <c r="B167" s="396" t="n">
        <v>5125</v>
      </c>
      <c r="C167" s="383" t="s">
        <v>2823</v>
      </c>
      <c r="D167" s="384"/>
      <c r="E167" s="385" t="s">
        <v>2360</v>
      </c>
      <c r="F167" s="386" t="s">
        <v>2824</v>
      </c>
      <c r="G167" s="387" t="str">
        <f aca="false">HYPERLINK("http://www.gardenbulbs.ru/images/summer_CL/thumbnails/"&amp;C167&amp;".jpg","фото")</f>
        <v>фото</v>
      </c>
      <c r="H167" s="388"/>
      <c r="I167" s="398" t="s">
        <v>2825</v>
      </c>
      <c r="J167" s="417" t="s">
        <v>2363</v>
      </c>
      <c r="K167" s="236" t="s">
        <v>289</v>
      </c>
      <c r="L167" s="390" t="n">
        <v>100</v>
      </c>
      <c r="M167" s="370" t="n">
        <v>1683.3</v>
      </c>
      <c r="N167" s="392"/>
      <c r="O167" s="372" t="n">
        <f aca="false">IF(ISERROR(N167*M167),0,N167*M167)</f>
        <v>0</v>
      </c>
      <c r="P167" s="393" t="n">
        <v>4607105137974</v>
      </c>
      <c r="Q167" s="235"/>
      <c r="R167" s="375" t="n">
        <f aca="false">ROUND(M167/L167,2)</f>
        <v>16.83</v>
      </c>
      <c r="S167" s="394" t="s">
        <v>2823</v>
      </c>
      <c r="T167" s="537"/>
      <c r="U167" s="537"/>
      <c r="V167" s="537"/>
      <c r="W167" s="537"/>
      <c r="X167" s="537"/>
    </row>
    <row r="168" customFormat="false" ht="15.75" hidden="false" customHeight="false" outlineLevel="0" collapsed="false">
      <c r="A168" s="345" t="n">
        <v>148</v>
      </c>
      <c r="B168" s="396" t="n">
        <v>2103</v>
      </c>
      <c r="C168" s="383" t="s">
        <v>2826</v>
      </c>
      <c r="D168" s="384"/>
      <c r="E168" s="385" t="s">
        <v>2360</v>
      </c>
      <c r="F168" s="386" t="s">
        <v>2827</v>
      </c>
      <c r="G168" s="387" t="str">
        <f aca="false">HYPERLINK("http://www.gardenbulbs.ru/images/summer_CL/thumbnails/"&amp;C168&amp;".jpg","фото")</f>
        <v>фото</v>
      </c>
      <c r="H168" s="388"/>
      <c r="I168" s="398" t="s">
        <v>390</v>
      </c>
      <c r="J168" s="235" t="s">
        <v>2656</v>
      </c>
      <c r="K168" s="236" t="s">
        <v>2379</v>
      </c>
      <c r="L168" s="390" t="n">
        <v>100</v>
      </c>
      <c r="M168" s="370" t="n">
        <v>2756</v>
      </c>
      <c r="N168" s="392"/>
      <c r="O168" s="372" t="n">
        <f aca="false">IF(ISERROR(N168*M168),0,N168*M168)</f>
        <v>0</v>
      </c>
      <c r="P168" s="393" t="n">
        <v>4607105138421</v>
      </c>
      <c r="Q168" s="235"/>
      <c r="R168" s="375" t="n">
        <f aca="false">ROUND(M168/L168,2)</f>
        <v>27.56</v>
      </c>
      <c r="S168" s="394" t="s">
        <v>2826</v>
      </c>
      <c r="T168" s="537"/>
      <c r="U168" s="537"/>
      <c r="V168" s="537"/>
      <c r="W168" s="537"/>
      <c r="X168" s="537"/>
    </row>
    <row r="169" customFormat="false" ht="38.25" hidden="false" customHeight="false" outlineLevel="0" collapsed="false">
      <c r="A169" s="345" t="n">
        <v>149</v>
      </c>
      <c r="B169" s="396" t="n">
        <v>5100</v>
      </c>
      <c r="C169" s="383" t="s">
        <v>2828</v>
      </c>
      <c r="D169" s="384"/>
      <c r="E169" s="385" t="s">
        <v>2360</v>
      </c>
      <c r="F169" s="386" t="s">
        <v>2829</v>
      </c>
      <c r="G169" s="387" t="str">
        <f aca="false">HYPERLINK("http://www.gardenbulbs.ru/images/summer_CL/thumbnails/"&amp;C169&amp;".jpg","фото")</f>
        <v>фото</v>
      </c>
      <c r="H169" s="388"/>
      <c r="I169" s="398" t="s">
        <v>2830</v>
      </c>
      <c r="J169" s="235" t="s">
        <v>2363</v>
      </c>
      <c r="K169" s="236" t="s">
        <v>289</v>
      </c>
      <c r="L169" s="390" t="n">
        <v>100</v>
      </c>
      <c r="M169" s="370" t="n">
        <v>2315.4</v>
      </c>
      <c r="N169" s="392"/>
      <c r="O169" s="372" t="n">
        <f aca="false">IF(ISERROR(N169*M169),0,N169*M169)</f>
        <v>0</v>
      </c>
      <c r="P169" s="393" t="n">
        <v>4607105138438</v>
      </c>
      <c r="Q169" s="235"/>
      <c r="R169" s="375" t="n">
        <f aca="false">ROUND(M169/L169,2)</f>
        <v>23.15</v>
      </c>
      <c r="S169" s="394" t="s">
        <v>2828</v>
      </c>
      <c r="T169" s="537"/>
      <c r="U169" s="537"/>
      <c r="V169" s="537"/>
      <c r="W169" s="537"/>
      <c r="X169" s="537"/>
    </row>
    <row r="170" customFormat="false" ht="25.5" hidden="false" customHeight="false" outlineLevel="0" collapsed="false">
      <c r="A170" s="345" t="n">
        <v>150</v>
      </c>
      <c r="B170" s="423" t="n">
        <v>5182</v>
      </c>
      <c r="C170" s="383" t="s">
        <v>2831</v>
      </c>
      <c r="D170" s="384"/>
      <c r="E170" s="385" t="s">
        <v>2360</v>
      </c>
      <c r="F170" s="386" t="s">
        <v>2832</v>
      </c>
      <c r="G170" s="387" t="str">
        <f aca="false">HYPERLINK("http://www.gardenbulbs.ru/images/summer_CL/thumbnails/"&amp;C170&amp;".jpg","фото")</f>
        <v>фото</v>
      </c>
      <c r="H170" s="388"/>
      <c r="I170" s="457" t="s">
        <v>2833</v>
      </c>
      <c r="J170" s="235" t="s">
        <v>2426</v>
      </c>
      <c r="K170" s="236" t="s">
        <v>289</v>
      </c>
      <c r="L170" s="390" t="n">
        <v>100</v>
      </c>
      <c r="M170" s="370" t="n">
        <v>2257.9</v>
      </c>
      <c r="N170" s="392"/>
      <c r="O170" s="372" t="n">
        <f aca="false">IF(ISERROR(N170*M170),0,N170*M170)</f>
        <v>0</v>
      </c>
      <c r="P170" s="393" t="n">
        <v>4607105137981</v>
      </c>
      <c r="Q170" s="235"/>
      <c r="R170" s="375" t="n">
        <f aca="false">ROUND(M170/L170,2)</f>
        <v>22.58</v>
      </c>
      <c r="S170" s="394" t="s">
        <v>2831</v>
      </c>
      <c r="T170" s="537"/>
      <c r="U170" s="537"/>
      <c r="V170" s="537"/>
      <c r="W170" s="537"/>
      <c r="X170" s="537"/>
    </row>
    <row r="171" customFormat="false" ht="25.5" hidden="false" customHeight="false" outlineLevel="0" collapsed="false">
      <c r="A171" s="345" t="n">
        <v>151</v>
      </c>
      <c r="B171" s="396" t="n">
        <v>2101</v>
      </c>
      <c r="C171" s="383" t="s">
        <v>2834</v>
      </c>
      <c r="D171" s="384"/>
      <c r="E171" s="385" t="s">
        <v>2360</v>
      </c>
      <c r="F171" s="397" t="s">
        <v>2835</v>
      </c>
      <c r="G171" s="387" t="str">
        <f aca="false">HYPERLINK("http://www.gardenbulbs.ru/images/summer_CL/thumbnails/"&amp;C171&amp;".jpg","фото")</f>
        <v>фото</v>
      </c>
      <c r="H171" s="388"/>
      <c r="I171" s="398" t="s">
        <v>2836</v>
      </c>
      <c r="J171" s="235" t="s">
        <v>2426</v>
      </c>
      <c r="K171" s="236" t="s">
        <v>289</v>
      </c>
      <c r="L171" s="390" t="n">
        <v>100</v>
      </c>
      <c r="M171" s="370" t="n">
        <v>1970.6</v>
      </c>
      <c r="N171" s="392"/>
      <c r="O171" s="372" t="n">
        <f aca="false">IF(ISERROR(N171*M171),0,N171*M171)</f>
        <v>0</v>
      </c>
      <c r="P171" s="393" t="n">
        <v>4607105138445</v>
      </c>
      <c r="Q171" s="235"/>
      <c r="R171" s="375" t="n">
        <f aca="false">ROUND(M171/L171,2)</f>
        <v>19.71</v>
      </c>
      <c r="S171" s="394" t="s">
        <v>2834</v>
      </c>
      <c r="T171" s="537"/>
      <c r="U171" s="537"/>
      <c r="V171" s="537"/>
      <c r="W171" s="537"/>
      <c r="X171" s="537"/>
    </row>
    <row r="172" customFormat="false" ht="38.25" hidden="false" customHeight="false" outlineLevel="0" collapsed="false">
      <c r="A172" s="345" t="n">
        <v>152</v>
      </c>
      <c r="B172" s="431" t="n">
        <v>5205</v>
      </c>
      <c r="C172" s="432" t="s">
        <v>2837</v>
      </c>
      <c r="D172" s="433"/>
      <c r="E172" s="434" t="s">
        <v>2360</v>
      </c>
      <c r="F172" s="435" t="s">
        <v>2838</v>
      </c>
      <c r="G172" s="436" t="str">
        <f aca="false">HYPERLINK("http://www.gardenbulbs.ru/images/summer_CL/thumbnails/"&amp;C172&amp;".jpg","фото")</f>
        <v>фото</v>
      </c>
      <c r="H172" s="437"/>
      <c r="I172" s="462" t="s">
        <v>2839</v>
      </c>
      <c r="J172" s="439" t="s">
        <v>2363</v>
      </c>
      <c r="K172" s="440" t="s">
        <v>289</v>
      </c>
      <c r="L172" s="441" t="n">
        <v>100</v>
      </c>
      <c r="M172" s="370" t="n">
        <v>1874.8</v>
      </c>
      <c r="N172" s="442"/>
      <c r="O172" s="372" t="n">
        <f aca="false">IF(ISERROR(N172*M172),0,N172*M172)</f>
        <v>0</v>
      </c>
      <c r="P172" s="443" t="n">
        <v>4607105138094</v>
      </c>
      <c r="Q172" s="439"/>
      <c r="R172" s="375" t="n">
        <f aca="false">ROUND(M172/L172,2)</f>
        <v>18.75</v>
      </c>
      <c r="S172" s="444" t="s">
        <v>2837</v>
      </c>
      <c r="T172" s="537"/>
      <c r="U172" s="537"/>
      <c r="V172" s="537"/>
      <c r="W172" s="537"/>
      <c r="X172" s="537"/>
    </row>
    <row r="173" customFormat="false" ht="12.75" hidden="false" customHeight="false" outlineLevel="0" collapsed="false">
      <c r="A173" s="345" t="n">
        <v>153</v>
      </c>
      <c r="B173" s="446"/>
      <c r="C173" s="447"/>
      <c r="D173" s="447"/>
      <c r="E173" s="448" t="s">
        <v>2840</v>
      </c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537"/>
      <c r="U173" s="537"/>
      <c r="V173" s="537"/>
      <c r="W173" s="537"/>
      <c r="X173" s="537"/>
    </row>
    <row r="174" customFormat="false" ht="76.5" hidden="false" customHeight="false" outlineLevel="0" collapsed="false">
      <c r="A174" s="345" t="n">
        <v>154</v>
      </c>
      <c r="B174" s="359" t="n">
        <v>5111</v>
      </c>
      <c r="C174" s="360" t="s">
        <v>2841</v>
      </c>
      <c r="D174" s="361"/>
      <c r="E174" s="463" t="s">
        <v>2360</v>
      </c>
      <c r="F174" s="379" t="s">
        <v>2842</v>
      </c>
      <c r="G174" s="380" t="str">
        <f aca="false">HYPERLINK("http://www.gardenbulbs.ru/images/summer_CL/thumbnails/"&amp;C174&amp;".jpg","фото")</f>
        <v>фото</v>
      </c>
      <c r="H174" s="453"/>
      <c r="I174" s="464" t="s">
        <v>2843</v>
      </c>
      <c r="J174" s="374" t="s">
        <v>2844</v>
      </c>
      <c r="K174" s="382" t="s">
        <v>289</v>
      </c>
      <c r="L174" s="456" t="n">
        <v>100</v>
      </c>
      <c r="M174" s="370" t="n">
        <v>1683.3</v>
      </c>
      <c r="N174" s="371"/>
      <c r="O174" s="372" t="n">
        <f aca="false">IF(ISERROR(N174*M174),0,N174*M174)</f>
        <v>0</v>
      </c>
      <c r="P174" s="373" t="n">
        <v>4607105138551</v>
      </c>
      <c r="Q174" s="374"/>
      <c r="R174" s="375" t="n">
        <f aca="false">ROUND(M174/L174,2)</f>
        <v>16.83</v>
      </c>
      <c r="S174" s="376" t="s">
        <v>2845</v>
      </c>
      <c r="T174" s="537"/>
      <c r="U174" s="537"/>
      <c r="V174" s="537"/>
      <c r="W174" s="537"/>
      <c r="X174" s="537"/>
    </row>
    <row r="175" customFormat="false" ht="51" hidden="false" customHeight="false" outlineLevel="0" collapsed="false">
      <c r="A175" s="345" t="n">
        <v>155</v>
      </c>
      <c r="B175" s="396" t="n">
        <v>5099</v>
      </c>
      <c r="C175" s="383" t="s">
        <v>2847</v>
      </c>
      <c r="D175" s="384"/>
      <c r="E175" s="401" t="s">
        <v>2360</v>
      </c>
      <c r="F175" s="386" t="s">
        <v>2848</v>
      </c>
      <c r="G175" s="387" t="str">
        <f aca="false">HYPERLINK("http://www.gardenbulbs.ru/images/summer_CL/thumbnails/"&amp;C175&amp;".jpg","фото")</f>
        <v>фото</v>
      </c>
      <c r="H175" s="388"/>
      <c r="I175" s="422" t="s">
        <v>2849</v>
      </c>
      <c r="J175" s="235" t="s">
        <v>2844</v>
      </c>
      <c r="K175" s="408" t="s">
        <v>289</v>
      </c>
      <c r="L175" s="390" t="n">
        <v>100</v>
      </c>
      <c r="M175" s="370" t="n">
        <v>1683.3</v>
      </c>
      <c r="N175" s="392"/>
      <c r="O175" s="372" t="n">
        <f aca="false">IF(ISERROR(N175*M175),0,N175*M175)</f>
        <v>0</v>
      </c>
      <c r="P175" s="393" t="n">
        <v>4607105138568</v>
      </c>
      <c r="Q175" s="235"/>
      <c r="R175" s="375" t="n">
        <f aca="false">ROUND(M175/L175,2)</f>
        <v>16.83</v>
      </c>
      <c r="S175" s="394" t="s">
        <v>2850</v>
      </c>
      <c r="T175" s="537"/>
      <c r="U175" s="537"/>
      <c r="V175" s="537"/>
      <c r="W175" s="537"/>
      <c r="X175" s="537"/>
    </row>
    <row r="176" customFormat="false" ht="63.75" hidden="false" customHeight="false" outlineLevel="0" collapsed="false">
      <c r="A176" s="345" t="n">
        <v>156</v>
      </c>
      <c r="B176" s="396" t="n">
        <v>2348</v>
      </c>
      <c r="C176" s="383" t="s">
        <v>2851</v>
      </c>
      <c r="D176" s="384"/>
      <c r="E176" s="401" t="s">
        <v>2360</v>
      </c>
      <c r="F176" s="386" t="s">
        <v>2852</v>
      </c>
      <c r="G176" s="387" t="str">
        <f aca="false">HYPERLINK("http://www.gardenbulbs.ru/images/summer_CL/thumbnails/"&amp;C176&amp;".jpg","фото")</f>
        <v>фото</v>
      </c>
      <c r="H176" s="388"/>
      <c r="I176" s="422" t="s">
        <v>2853</v>
      </c>
      <c r="J176" s="235" t="s">
        <v>2363</v>
      </c>
      <c r="K176" s="408" t="s">
        <v>289</v>
      </c>
      <c r="L176" s="390" t="n">
        <v>100</v>
      </c>
      <c r="M176" s="370" t="n">
        <v>3886.1</v>
      </c>
      <c r="N176" s="392"/>
      <c r="O176" s="372" t="n">
        <f aca="false">IF(ISERROR(N176*M176),0,N176*M176)</f>
        <v>0</v>
      </c>
      <c r="P176" s="393" t="n">
        <v>4607105138575</v>
      </c>
      <c r="Q176" s="235"/>
      <c r="R176" s="375" t="n">
        <f aca="false">ROUND(M176/L176,2)</f>
        <v>38.86</v>
      </c>
      <c r="S176" s="394" t="s">
        <v>2851</v>
      </c>
      <c r="T176" s="537"/>
      <c r="U176" s="537"/>
      <c r="V176" s="537"/>
      <c r="W176" s="537"/>
      <c r="X176" s="537"/>
    </row>
    <row r="177" customFormat="false" ht="51" hidden="false" customHeight="false" outlineLevel="0" collapsed="false">
      <c r="A177" s="345" t="n">
        <v>157</v>
      </c>
      <c r="B177" s="431" t="n">
        <v>5095</v>
      </c>
      <c r="C177" s="432" t="s">
        <v>2854</v>
      </c>
      <c r="D177" s="433"/>
      <c r="E177" s="434" t="s">
        <v>2360</v>
      </c>
      <c r="F177" s="465" t="s">
        <v>2855</v>
      </c>
      <c r="G177" s="436" t="str">
        <f aca="false">HYPERLINK("http://www.gardenbulbs.ru/images/summer_CL/thumbnails/"&amp;C177&amp;".jpg","фото")</f>
        <v>фото</v>
      </c>
      <c r="H177" s="437"/>
      <c r="I177" s="462" t="s">
        <v>2856</v>
      </c>
      <c r="J177" s="439" t="s">
        <v>2589</v>
      </c>
      <c r="K177" s="440" t="s">
        <v>289</v>
      </c>
      <c r="L177" s="441" t="n">
        <v>100</v>
      </c>
      <c r="M177" s="370" t="n">
        <v>1491.7</v>
      </c>
      <c r="N177" s="442"/>
      <c r="O177" s="372" t="n">
        <f aca="false">IF(ISERROR(N177*M177),0,N177*M177)</f>
        <v>0</v>
      </c>
      <c r="P177" s="443" t="n">
        <v>4607105138582</v>
      </c>
      <c r="Q177" s="439"/>
      <c r="R177" s="375" t="n">
        <f aca="false">ROUND(M177/L177,2)</f>
        <v>14.92</v>
      </c>
      <c r="S177" s="444" t="s">
        <v>2854</v>
      </c>
      <c r="T177" s="537"/>
      <c r="U177" s="537"/>
      <c r="V177" s="537"/>
      <c r="W177" s="537"/>
      <c r="X177" s="537"/>
    </row>
    <row r="178" customFormat="false" ht="12.75" hidden="false" customHeight="false" outlineLevel="0" collapsed="false">
      <c r="A178" s="345" t="n">
        <v>158</v>
      </c>
      <c r="B178" s="446"/>
      <c r="C178" s="447"/>
      <c r="D178" s="447"/>
      <c r="E178" s="448" t="s">
        <v>2857</v>
      </c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537"/>
      <c r="U178" s="537"/>
      <c r="V178" s="537"/>
      <c r="W178" s="537"/>
      <c r="X178" s="537"/>
    </row>
    <row r="179" customFormat="false" ht="38.25" hidden="false" customHeight="false" outlineLevel="0" collapsed="false">
      <c r="A179" s="345" t="n">
        <v>159</v>
      </c>
      <c r="B179" s="359" t="n">
        <v>5800</v>
      </c>
      <c r="C179" s="360" t="s">
        <v>2858</v>
      </c>
      <c r="D179" s="361"/>
      <c r="E179" s="452" t="s">
        <v>2360</v>
      </c>
      <c r="F179" s="379" t="s">
        <v>2859</v>
      </c>
      <c r="G179" s="380" t="str">
        <f aca="false">HYPERLINK("http://www.gardenbulbs.ru/images/summer_CL/thumbnails/"&amp;C179&amp;".jpg","фото")</f>
        <v>фото</v>
      </c>
      <c r="H179" s="453"/>
      <c r="I179" s="454" t="s">
        <v>2860</v>
      </c>
      <c r="J179" s="374" t="s">
        <v>2363</v>
      </c>
      <c r="K179" s="455" t="s">
        <v>289</v>
      </c>
      <c r="L179" s="456" t="n">
        <v>100</v>
      </c>
      <c r="M179" s="391" t="n">
        <v>1913.2</v>
      </c>
      <c r="N179" s="371"/>
      <c r="O179" s="372" t="n">
        <f aca="false">IF(ISERROR(N179*M179),0,N179*M179)</f>
        <v>0</v>
      </c>
      <c r="P179" s="373" t="n">
        <v>4607105138599</v>
      </c>
      <c r="Q179" s="466"/>
      <c r="R179" s="375" t="n">
        <f aca="false">ROUND(M179/L179,2)</f>
        <v>19.13</v>
      </c>
      <c r="S179" s="376" t="s">
        <v>2858</v>
      </c>
      <c r="T179" s="537"/>
      <c r="U179" s="537"/>
      <c r="V179" s="537"/>
      <c r="W179" s="537"/>
      <c r="X179" s="537"/>
    </row>
    <row r="180" customFormat="false" ht="51" hidden="false" customHeight="false" outlineLevel="0" collapsed="false">
      <c r="A180" s="345" t="n">
        <v>160</v>
      </c>
      <c r="B180" s="396" t="n">
        <v>986</v>
      </c>
      <c r="C180" s="383" t="s">
        <v>2861</v>
      </c>
      <c r="D180" s="384"/>
      <c r="E180" s="401" t="s">
        <v>2360</v>
      </c>
      <c r="F180" s="386" t="s">
        <v>2862</v>
      </c>
      <c r="G180" s="387" t="str">
        <f aca="false">HYPERLINK("http://www.gardenbulbs.ru/images/summer_CL/thumbnails/"&amp;C180&amp;".jpg","фото")</f>
        <v>фото</v>
      </c>
      <c r="H180" s="388"/>
      <c r="I180" s="422" t="s">
        <v>2863</v>
      </c>
      <c r="J180" s="235" t="s">
        <v>2363</v>
      </c>
      <c r="K180" s="408" t="s">
        <v>289</v>
      </c>
      <c r="L180" s="390" t="n">
        <v>100</v>
      </c>
      <c r="M180" s="370" t="n">
        <v>1970.6</v>
      </c>
      <c r="N180" s="392"/>
      <c r="O180" s="372" t="n">
        <f aca="false">IF(ISERROR(N180*M180),0,N180*M180)</f>
        <v>0</v>
      </c>
      <c r="P180" s="393" t="n">
        <v>4607105138643</v>
      </c>
      <c r="Q180" s="235"/>
      <c r="R180" s="375" t="n">
        <f aca="false">ROUND(M180/L180,2)</f>
        <v>19.71</v>
      </c>
      <c r="S180" s="394" t="s">
        <v>2861</v>
      </c>
      <c r="T180" s="537"/>
      <c r="U180" s="537"/>
      <c r="V180" s="537"/>
      <c r="W180" s="537"/>
      <c r="X180" s="537"/>
    </row>
    <row r="181" customFormat="false" ht="15.75" hidden="false" customHeight="false" outlineLevel="0" collapsed="false">
      <c r="A181" s="345" t="n">
        <v>161</v>
      </c>
      <c r="B181" s="396" t="n">
        <v>937</v>
      </c>
      <c r="C181" s="383" t="s">
        <v>2864</v>
      </c>
      <c r="D181" s="384"/>
      <c r="E181" s="401" t="s">
        <v>2360</v>
      </c>
      <c r="F181" s="386" t="s">
        <v>2865</v>
      </c>
      <c r="G181" s="387" t="str">
        <f aca="false">HYPERLINK("http://www.gardenbulbs.ru/images/summer_CL/thumbnails/"&amp;C181&amp;".jpg","фото")</f>
        <v>фото</v>
      </c>
      <c r="H181" s="388"/>
      <c r="I181" s="422" t="s">
        <v>2866</v>
      </c>
      <c r="J181" s="235" t="s">
        <v>2363</v>
      </c>
      <c r="K181" s="408" t="s">
        <v>289</v>
      </c>
      <c r="L181" s="390" t="n">
        <v>100</v>
      </c>
      <c r="M181" s="391" t="n">
        <v>1874.8</v>
      </c>
      <c r="N181" s="392"/>
      <c r="O181" s="372" t="n">
        <f aca="false">IF(ISERROR(N181*M181),0,N181*M181)</f>
        <v>0</v>
      </c>
      <c r="P181" s="393" t="n">
        <v>4607105138667</v>
      </c>
      <c r="Q181" s="235"/>
      <c r="R181" s="375" t="n">
        <f aca="false">ROUND(M181/L181,2)</f>
        <v>18.75</v>
      </c>
      <c r="S181" s="394" t="s">
        <v>2867</v>
      </c>
      <c r="T181" s="537"/>
      <c r="U181" s="537"/>
      <c r="V181" s="537"/>
      <c r="W181" s="537"/>
      <c r="X181" s="537"/>
    </row>
    <row r="182" customFormat="false" ht="15.75" hidden="false" customHeight="false" outlineLevel="0" collapsed="false">
      <c r="A182" s="345" t="n">
        <v>162</v>
      </c>
      <c r="B182" s="396" t="n">
        <v>5091</v>
      </c>
      <c r="C182" s="383" t="s">
        <v>2868</v>
      </c>
      <c r="D182" s="384"/>
      <c r="E182" s="401" t="s">
        <v>2360</v>
      </c>
      <c r="F182" s="386" t="s">
        <v>2869</v>
      </c>
      <c r="G182" s="387" t="str">
        <f aca="false">HYPERLINK("http://www.gardenbulbs.ru/images/summer_CL/thumbnails/"&amp;C182&amp;".jpg","фото")</f>
        <v>фото</v>
      </c>
      <c r="H182" s="388"/>
      <c r="I182" s="422" t="s">
        <v>2870</v>
      </c>
      <c r="J182" s="235" t="s">
        <v>2363</v>
      </c>
      <c r="K182" s="408" t="s">
        <v>289</v>
      </c>
      <c r="L182" s="390" t="n">
        <v>100</v>
      </c>
      <c r="M182" s="370" t="n">
        <v>1817.4</v>
      </c>
      <c r="N182" s="392"/>
      <c r="O182" s="372" t="n">
        <f aca="false">IF(ISERROR(N182*M182),0,N182*M182)</f>
        <v>0</v>
      </c>
      <c r="P182" s="393" t="n">
        <v>4607105138650</v>
      </c>
      <c r="Q182" s="235"/>
      <c r="R182" s="375" t="n">
        <f aca="false">ROUND(M182/L182,2)</f>
        <v>18.17</v>
      </c>
      <c r="S182" s="394" t="s">
        <v>2868</v>
      </c>
      <c r="T182" s="537"/>
      <c r="U182" s="537"/>
      <c r="V182" s="537"/>
      <c r="W182" s="537"/>
      <c r="X182" s="537"/>
    </row>
    <row r="183" customFormat="false" ht="51" hidden="false" customHeight="false" outlineLevel="0" collapsed="false">
      <c r="A183" s="345" t="n">
        <v>163</v>
      </c>
      <c r="B183" s="396" t="n">
        <v>6140</v>
      </c>
      <c r="C183" s="383" t="s">
        <v>2871</v>
      </c>
      <c r="D183" s="384"/>
      <c r="E183" s="401" t="s">
        <v>2360</v>
      </c>
      <c r="F183" s="386" t="s">
        <v>2872</v>
      </c>
      <c r="G183" s="387" t="str">
        <f aca="false">HYPERLINK("http://www.gardenbulbs.ru/images/summer_CL/thumbnails/"&amp;C183&amp;".jpg","фото")</f>
        <v>фото</v>
      </c>
      <c r="H183" s="388"/>
      <c r="I183" s="422" t="s">
        <v>2873</v>
      </c>
      <c r="J183" s="235" t="s">
        <v>2363</v>
      </c>
      <c r="K183" s="408" t="s">
        <v>289</v>
      </c>
      <c r="L183" s="390" t="n">
        <v>100</v>
      </c>
      <c r="M183" s="370" t="n">
        <v>2181.3</v>
      </c>
      <c r="N183" s="392"/>
      <c r="O183" s="372" t="n">
        <f aca="false">IF(ISERROR(N183*M183),0,N183*M183)</f>
        <v>0</v>
      </c>
      <c r="P183" s="393" t="n">
        <v>4607105139350</v>
      </c>
      <c r="Q183" s="235"/>
      <c r="R183" s="375" t="n">
        <f aca="false">ROUND(M183/L183,2)</f>
        <v>21.81</v>
      </c>
      <c r="S183" s="394" t="s">
        <v>2871</v>
      </c>
      <c r="T183" s="537"/>
      <c r="U183" s="537"/>
      <c r="V183" s="537"/>
      <c r="W183" s="537"/>
      <c r="X183" s="537"/>
    </row>
    <row r="184" customFormat="false" ht="25.5" hidden="false" customHeight="false" outlineLevel="0" collapsed="false">
      <c r="A184" s="345" t="n">
        <v>164</v>
      </c>
      <c r="B184" s="396" t="n">
        <v>7525</v>
      </c>
      <c r="C184" s="383" t="s">
        <v>2874</v>
      </c>
      <c r="D184" s="384"/>
      <c r="E184" s="401" t="s">
        <v>2360</v>
      </c>
      <c r="F184" s="386" t="s">
        <v>2875</v>
      </c>
      <c r="G184" s="387" t="str">
        <f aca="false">HYPERLINK("http://www.gardenbulbs.ru/images/summer_CL/thumbnails/"&amp;C184&amp;".jpg","фото")</f>
        <v>фото</v>
      </c>
      <c r="H184" s="388"/>
      <c r="I184" s="422" t="s">
        <v>2876</v>
      </c>
      <c r="J184" s="235" t="s">
        <v>2363</v>
      </c>
      <c r="K184" s="408" t="s">
        <v>289</v>
      </c>
      <c r="L184" s="390" t="n">
        <v>100</v>
      </c>
      <c r="M184" s="370" t="n">
        <v>1970.6</v>
      </c>
      <c r="N184" s="392"/>
      <c r="O184" s="372" t="n">
        <f aca="false">IF(ISERROR(N184*M184),0,N184*M184)</f>
        <v>0</v>
      </c>
      <c r="P184" s="393" t="n">
        <v>4607105138674</v>
      </c>
      <c r="Q184" s="235"/>
      <c r="R184" s="375" t="n">
        <f aca="false">ROUND(M184/L184,2)</f>
        <v>19.71</v>
      </c>
      <c r="S184" s="394" t="s">
        <v>2874</v>
      </c>
      <c r="T184" s="537"/>
      <c r="U184" s="537"/>
      <c r="V184" s="537"/>
      <c r="W184" s="537"/>
      <c r="X184" s="537"/>
    </row>
    <row r="185" customFormat="false" ht="15.75" hidden="false" customHeight="false" outlineLevel="0" collapsed="false">
      <c r="A185" s="345" t="n">
        <v>165</v>
      </c>
      <c r="B185" s="396" t="n">
        <v>7660</v>
      </c>
      <c r="C185" s="383" t="s">
        <v>2877</v>
      </c>
      <c r="D185" s="384"/>
      <c r="E185" s="401" t="s">
        <v>2360</v>
      </c>
      <c r="F185" s="386" t="s">
        <v>2878</v>
      </c>
      <c r="G185" s="387" t="str">
        <f aca="false">HYPERLINK("http://www.gardenbulbs.ru/images/summer_CL/thumbnails/"&amp;C185&amp;".jpg","фото")</f>
        <v>фото</v>
      </c>
      <c r="H185" s="388"/>
      <c r="I185" s="422" t="s">
        <v>2879</v>
      </c>
      <c r="J185" s="235" t="s">
        <v>2426</v>
      </c>
      <c r="K185" s="408" t="s">
        <v>289</v>
      </c>
      <c r="L185" s="390" t="n">
        <v>100</v>
      </c>
      <c r="M185" s="370" t="n">
        <v>1779.1</v>
      </c>
      <c r="N185" s="392"/>
      <c r="O185" s="372" t="n">
        <f aca="false">IF(ISERROR(N185*M185),0,N185*M185)</f>
        <v>0</v>
      </c>
      <c r="P185" s="393" t="n">
        <v>4607105138681</v>
      </c>
      <c r="Q185" s="235"/>
      <c r="R185" s="375" t="n">
        <f aca="false">ROUND(M185/L185,2)</f>
        <v>17.79</v>
      </c>
      <c r="S185" s="394" t="s">
        <v>2877</v>
      </c>
      <c r="T185" s="537"/>
      <c r="U185" s="537"/>
      <c r="V185" s="537"/>
      <c r="W185" s="537"/>
      <c r="X185" s="537"/>
    </row>
    <row r="186" customFormat="false" ht="38.25" hidden="false" customHeight="false" outlineLevel="0" collapsed="false">
      <c r="A186" s="345" t="n">
        <v>166</v>
      </c>
      <c r="B186" s="396" t="n">
        <v>7661</v>
      </c>
      <c r="C186" s="383" t="s">
        <v>2880</v>
      </c>
      <c r="D186" s="384" t="s">
        <v>2881</v>
      </c>
      <c r="E186" s="416" t="s">
        <v>2360</v>
      </c>
      <c r="F186" s="386" t="s">
        <v>2882</v>
      </c>
      <c r="G186" s="387" t="str">
        <f aca="false">HYPERLINK("http://www.gardenbulbs.ru/images/summer_CL/thumbnails/"&amp;C186&amp;".jpg","фото")</f>
        <v>фото</v>
      </c>
      <c r="H186" s="387" t="str">
        <f aca="false">HYPERLINK("http://www.gardenbulbs.ru/images/summer_CL/thumbnails/"&amp;D186&amp;".jpg","фото")</f>
        <v>фото</v>
      </c>
      <c r="I186" s="398" t="s">
        <v>2883</v>
      </c>
      <c r="J186" s="235" t="s">
        <v>2369</v>
      </c>
      <c r="K186" s="236" t="s">
        <v>289</v>
      </c>
      <c r="L186" s="403" t="n">
        <v>100</v>
      </c>
      <c r="M186" s="370" t="n">
        <v>1779.1</v>
      </c>
      <c r="N186" s="392"/>
      <c r="O186" s="372" t="n">
        <f aca="false">IF(ISERROR(N186*M186),0,N186*M186)</f>
        <v>0</v>
      </c>
      <c r="P186" s="393" t="n">
        <v>4607105138605</v>
      </c>
      <c r="Q186" s="235"/>
      <c r="R186" s="375" t="n">
        <f aca="false">ROUND(M186/L186,2)</f>
        <v>17.79</v>
      </c>
      <c r="S186" s="394" t="s">
        <v>2884</v>
      </c>
      <c r="T186" s="537"/>
      <c r="U186" s="537"/>
      <c r="V186" s="537"/>
      <c r="W186" s="537"/>
      <c r="X186" s="537"/>
    </row>
    <row r="187" customFormat="false" ht="25.5" hidden="false" customHeight="false" outlineLevel="0" collapsed="false">
      <c r="A187" s="345" t="n">
        <v>167</v>
      </c>
      <c r="B187" s="396" t="n">
        <v>7662</v>
      </c>
      <c r="C187" s="383" t="s">
        <v>2885</v>
      </c>
      <c r="D187" s="384"/>
      <c r="E187" s="385" t="s">
        <v>2360</v>
      </c>
      <c r="F187" s="397" t="s">
        <v>2886</v>
      </c>
      <c r="G187" s="387" t="str">
        <f aca="false">HYPERLINK("http://www.gardenbulbs.ru/images/summer_CL/thumbnails/"&amp;C187&amp;".jpg","фото")</f>
        <v>фото</v>
      </c>
      <c r="H187" s="388"/>
      <c r="I187" s="398" t="s">
        <v>2887</v>
      </c>
      <c r="J187" s="235" t="s">
        <v>2363</v>
      </c>
      <c r="K187" s="236" t="s">
        <v>289</v>
      </c>
      <c r="L187" s="390" t="n">
        <v>100</v>
      </c>
      <c r="M187" s="370" t="n">
        <v>1874.8</v>
      </c>
      <c r="N187" s="392"/>
      <c r="O187" s="372" t="n">
        <f aca="false">IF(ISERROR(N187*M187),0,N187*M187)</f>
        <v>0</v>
      </c>
      <c r="P187" s="393" t="n">
        <v>4607105138698</v>
      </c>
      <c r="Q187" s="235"/>
      <c r="R187" s="375" t="n">
        <f aca="false">ROUND(M187/L187,2)</f>
        <v>18.75</v>
      </c>
      <c r="S187" s="394" t="s">
        <v>2885</v>
      </c>
      <c r="T187" s="537"/>
      <c r="U187" s="537"/>
      <c r="V187" s="537"/>
      <c r="W187" s="537"/>
      <c r="X187" s="537"/>
    </row>
    <row r="188" customFormat="false" ht="38.25" hidden="false" customHeight="false" outlineLevel="0" collapsed="false">
      <c r="A188" s="345" t="n">
        <v>168</v>
      </c>
      <c r="B188" s="396" t="n">
        <v>7663</v>
      </c>
      <c r="C188" s="383" t="s">
        <v>2888</v>
      </c>
      <c r="D188" s="384"/>
      <c r="E188" s="385" t="s">
        <v>2360</v>
      </c>
      <c r="F188" s="386" t="s">
        <v>2889</v>
      </c>
      <c r="G188" s="387" t="str">
        <f aca="false">HYPERLINK("http://www.gardenbulbs.ru/images/summer_CL/thumbnails/"&amp;C188&amp;".jpg","фото")</f>
        <v>фото</v>
      </c>
      <c r="H188" s="388"/>
      <c r="I188" s="398" t="s">
        <v>2890</v>
      </c>
      <c r="J188" s="235" t="s">
        <v>2369</v>
      </c>
      <c r="K188" s="236" t="s">
        <v>2379</v>
      </c>
      <c r="L188" s="390" t="n">
        <v>100</v>
      </c>
      <c r="M188" s="370" t="n">
        <v>2641</v>
      </c>
      <c r="N188" s="392"/>
      <c r="O188" s="372" t="n">
        <f aca="false">IF(ISERROR(N188*M188),0,N188*M188)</f>
        <v>0</v>
      </c>
      <c r="P188" s="393" t="n">
        <v>4607105138704</v>
      </c>
      <c r="Q188" s="235"/>
      <c r="R188" s="375" t="n">
        <f aca="false">ROUND(M188/L188,2)</f>
        <v>26.41</v>
      </c>
      <c r="S188" s="394" t="s">
        <v>2888</v>
      </c>
      <c r="T188" s="537"/>
      <c r="U188" s="537"/>
      <c r="V188" s="537"/>
      <c r="W188" s="537"/>
      <c r="X188" s="537"/>
    </row>
    <row r="189" customFormat="false" ht="25.5" hidden="false" customHeight="false" outlineLevel="0" collapsed="false">
      <c r="A189" s="345" t="n">
        <v>169</v>
      </c>
      <c r="B189" s="396" t="n">
        <v>7664</v>
      </c>
      <c r="C189" s="383" t="s">
        <v>2891</v>
      </c>
      <c r="D189" s="384"/>
      <c r="E189" s="385" t="s">
        <v>2360</v>
      </c>
      <c r="F189" s="386" t="s">
        <v>2892</v>
      </c>
      <c r="G189" s="387" t="str">
        <f aca="false">HYPERLINK("http://www.gardenbulbs.ru/images/summer_CL/thumbnails/"&amp;C189&amp;".jpg","фото")</f>
        <v>фото</v>
      </c>
      <c r="H189" s="388"/>
      <c r="I189" s="398" t="s">
        <v>2893</v>
      </c>
      <c r="J189" s="235" t="s">
        <v>2426</v>
      </c>
      <c r="K189" s="236" t="s">
        <v>289</v>
      </c>
      <c r="L189" s="390" t="n">
        <v>100</v>
      </c>
      <c r="M189" s="370" t="n">
        <v>2775.1</v>
      </c>
      <c r="N189" s="392"/>
      <c r="O189" s="372" t="n">
        <f aca="false">IF(ISERROR(N189*M189),0,N189*M189)</f>
        <v>0</v>
      </c>
      <c r="P189" s="393" t="n">
        <v>4607105138711</v>
      </c>
      <c r="Q189" s="235"/>
      <c r="R189" s="375" t="n">
        <f aca="false">ROUND(M189/L189,2)</f>
        <v>27.75</v>
      </c>
      <c r="S189" s="394" t="s">
        <v>2891</v>
      </c>
      <c r="T189" s="537"/>
      <c r="U189" s="537"/>
      <c r="V189" s="537"/>
      <c r="W189" s="537"/>
      <c r="X189" s="537"/>
    </row>
    <row r="190" customFormat="false" ht="15.75" hidden="false" customHeight="false" outlineLevel="0" collapsed="false">
      <c r="A190" s="345" t="n">
        <v>170</v>
      </c>
      <c r="B190" s="423" t="n">
        <v>7609</v>
      </c>
      <c r="C190" s="383" t="s">
        <v>2894</v>
      </c>
      <c r="D190" s="384"/>
      <c r="E190" s="385" t="s">
        <v>2360</v>
      </c>
      <c r="F190" s="386" t="s">
        <v>2895</v>
      </c>
      <c r="G190" s="387" t="str">
        <f aca="false">HYPERLINK("http://www.gardenbulbs.ru/images/summer_CL/thumbnails/"&amp;C190&amp;".jpg","фото")</f>
        <v>фото</v>
      </c>
      <c r="H190" s="388"/>
      <c r="I190" s="398" t="s">
        <v>2896</v>
      </c>
      <c r="J190" s="235" t="s">
        <v>2363</v>
      </c>
      <c r="K190" s="236" t="s">
        <v>2492</v>
      </c>
      <c r="L190" s="390" t="n">
        <v>100</v>
      </c>
      <c r="M190" s="391" t="n">
        <v>1491.7</v>
      </c>
      <c r="N190" s="392"/>
      <c r="O190" s="372" t="n">
        <f aca="false">IF(ISERROR(N190*M190),0,N190*M190)</f>
        <v>0</v>
      </c>
      <c r="P190" s="393" t="n">
        <v>4607105138728</v>
      </c>
      <c r="Q190" s="235"/>
      <c r="R190" s="375" t="n">
        <f aca="false">ROUND(M190/L190,2)</f>
        <v>14.92</v>
      </c>
      <c r="S190" s="394" t="s">
        <v>2894</v>
      </c>
      <c r="T190" s="537"/>
      <c r="U190" s="537"/>
      <c r="V190" s="537"/>
      <c r="W190" s="537"/>
      <c r="X190" s="537"/>
    </row>
    <row r="191" customFormat="false" ht="15.75" hidden="false" customHeight="false" outlineLevel="0" collapsed="false">
      <c r="A191" s="345" t="n">
        <v>171</v>
      </c>
      <c r="B191" s="396" t="n">
        <v>7610</v>
      </c>
      <c r="C191" s="383" t="s">
        <v>2897</v>
      </c>
      <c r="D191" s="384"/>
      <c r="E191" s="385" t="s">
        <v>2360</v>
      </c>
      <c r="F191" s="386" t="s">
        <v>2898</v>
      </c>
      <c r="G191" s="387" t="str">
        <f aca="false">HYPERLINK("http://www.gardenbulbs.ru/images/summer_CL/thumbnails/"&amp;C191&amp;".jpg","фото")</f>
        <v>фото</v>
      </c>
      <c r="H191" s="388"/>
      <c r="I191" s="398" t="s">
        <v>2813</v>
      </c>
      <c r="J191" s="235" t="s">
        <v>2426</v>
      </c>
      <c r="K191" s="236" t="s">
        <v>289</v>
      </c>
      <c r="L191" s="390" t="n">
        <v>100</v>
      </c>
      <c r="M191" s="391" t="n">
        <v>1779.1</v>
      </c>
      <c r="N191" s="392"/>
      <c r="O191" s="372" t="n">
        <f aca="false">IF(ISERROR(N191*M191),0,N191*M191)</f>
        <v>0</v>
      </c>
      <c r="P191" s="393" t="n">
        <v>4607105138735</v>
      </c>
      <c r="Q191" s="235"/>
      <c r="R191" s="375" t="n">
        <f aca="false">ROUND(M191/L191,2)</f>
        <v>17.79</v>
      </c>
      <c r="S191" s="394" t="s">
        <v>2897</v>
      </c>
      <c r="T191" s="537"/>
      <c r="U191" s="537"/>
      <c r="V191" s="537"/>
      <c r="W191" s="537"/>
      <c r="X191" s="537"/>
    </row>
    <row r="192" customFormat="false" ht="63.75" hidden="false" customHeight="false" outlineLevel="0" collapsed="false">
      <c r="A192" s="345" t="n">
        <v>172</v>
      </c>
      <c r="B192" s="396" t="n">
        <v>7611</v>
      </c>
      <c r="C192" s="383" t="s">
        <v>2899</v>
      </c>
      <c r="D192" s="384"/>
      <c r="E192" s="385" t="s">
        <v>2360</v>
      </c>
      <c r="F192" s="386" t="s">
        <v>2900</v>
      </c>
      <c r="G192" s="387" t="str">
        <f aca="false">HYPERLINK("http://www.gardenbulbs.ru/images/summer_CL/thumbnails/"&amp;C192&amp;".jpg","фото")</f>
        <v>фото</v>
      </c>
      <c r="H192" s="388"/>
      <c r="I192" s="398" t="s">
        <v>2901</v>
      </c>
      <c r="J192" s="235" t="s">
        <v>2363</v>
      </c>
      <c r="K192" s="236" t="s">
        <v>289</v>
      </c>
      <c r="L192" s="390" t="n">
        <v>100</v>
      </c>
      <c r="M192" s="370" t="n">
        <v>2487.8</v>
      </c>
      <c r="N192" s="392"/>
      <c r="O192" s="372" t="n">
        <f aca="false">IF(ISERROR(N192*M192),0,N192*M192)</f>
        <v>0</v>
      </c>
      <c r="P192" s="393" t="n">
        <v>4607105138742</v>
      </c>
      <c r="Q192" s="235"/>
      <c r="R192" s="375" t="n">
        <f aca="false">ROUND(M192/L192,2)</f>
        <v>24.88</v>
      </c>
      <c r="S192" s="394" t="s">
        <v>2899</v>
      </c>
      <c r="T192" s="537"/>
      <c r="U192" s="537"/>
      <c r="V192" s="537"/>
      <c r="W192" s="537"/>
      <c r="X192" s="537"/>
    </row>
    <row r="193" customFormat="false" ht="25.5" hidden="false" customHeight="false" outlineLevel="0" collapsed="false">
      <c r="A193" s="345" t="n">
        <v>173</v>
      </c>
      <c r="B193" s="396" t="n">
        <v>7612</v>
      </c>
      <c r="C193" s="383" t="s">
        <v>2902</v>
      </c>
      <c r="D193" s="384"/>
      <c r="E193" s="385" t="s">
        <v>2360</v>
      </c>
      <c r="F193" s="386" t="s">
        <v>2903</v>
      </c>
      <c r="G193" s="387" t="str">
        <f aca="false">HYPERLINK("http://www.gardenbulbs.ru/images/summer_CL/thumbnails/"&amp;C193&amp;".jpg","фото")</f>
        <v>фото</v>
      </c>
      <c r="H193" s="387"/>
      <c r="I193" s="398" t="s">
        <v>2904</v>
      </c>
      <c r="J193" s="235" t="s">
        <v>2363</v>
      </c>
      <c r="K193" s="236" t="s">
        <v>289</v>
      </c>
      <c r="L193" s="390" t="n">
        <v>100</v>
      </c>
      <c r="M193" s="370" t="n">
        <v>1587.5</v>
      </c>
      <c r="N193" s="392"/>
      <c r="O193" s="372" t="n">
        <f aca="false">IF(ISERROR(N193*M193),0,N193*M193)</f>
        <v>0</v>
      </c>
      <c r="P193" s="393" t="n">
        <v>4607105138759</v>
      </c>
      <c r="Q193" s="235"/>
      <c r="R193" s="375" t="n">
        <f aca="false">ROUND(M193/L193,2)</f>
        <v>15.88</v>
      </c>
      <c r="S193" s="394" t="s">
        <v>2902</v>
      </c>
      <c r="T193" s="537"/>
      <c r="U193" s="537"/>
      <c r="V193" s="537"/>
      <c r="W193" s="537"/>
      <c r="X193" s="537"/>
    </row>
    <row r="194" customFormat="false" ht="25.5" hidden="false" customHeight="false" outlineLevel="0" collapsed="false">
      <c r="A194" s="345" t="n">
        <v>174</v>
      </c>
      <c r="B194" s="396" t="n">
        <v>7613</v>
      </c>
      <c r="C194" s="383" t="s">
        <v>2905</v>
      </c>
      <c r="D194" s="384"/>
      <c r="E194" s="385" t="s">
        <v>2360</v>
      </c>
      <c r="F194" s="386" t="s">
        <v>2906</v>
      </c>
      <c r="G194" s="387" t="str">
        <f aca="false">HYPERLINK("http://www.gardenbulbs.ru/images/summer_CL/thumbnails/"&amp;C194&amp;".jpg","фото")</f>
        <v>фото</v>
      </c>
      <c r="H194" s="388"/>
      <c r="I194" s="398" t="s">
        <v>2907</v>
      </c>
      <c r="J194" s="235" t="s">
        <v>2404</v>
      </c>
      <c r="K194" s="236" t="s">
        <v>289</v>
      </c>
      <c r="L194" s="390" t="n">
        <v>100</v>
      </c>
      <c r="M194" s="370" t="n">
        <v>2066.4</v>
      </c>
      <c r="N194" s="392"/>
      <c r="O194" s="372" t="n">
        <f aca="false">IF(ISERROR(N194*M194),0,N194*M194)</f>
        <v>0</v>
      </c>
      <c r="P194" s="393" t="n">
        <v>4607105139008</v>
      </c>
      <c r="Q194" s="235"/>
      <c r="R194" s="375" t="n">
        <f aca="false">ROUND(M194/L194,2)</f>
        <v>20.66</v>
      </c>
      <c r="S194" s="394" t="s">
        <v>2905</v>
      </c>
      <c r="T194" s="537"/>
      <c r="U194" s="537"/>
      <c r="V194" s="537"/>
      <c r="W194" s="537"/>
      <c r="X194" s="537"/>
    </row>
    <row r="195" customFormat="false" ht="63.75" hidden="false" customHeight="false" outlineLevel="0" collapsed="false">
      <c r="A195" s="345" t="n">
        <v>175</v>
      </c>
      <c r="B195" s="396" t="n">
        <v>5806</v>
      </c>
      <c r="C195" s="383" t="s">
        <v>2908</v>
      </c>
      <c r="D195" s="384"/>
      <c r="E195" s="385" t="s">
        <v>2360</v>
      </c>
      <c r="F195" s="386" t="s">
        <v>2909</v>
      </c>
      <c r="G195" s="387" t="str">
        <f aca="false">HYPERLINK("http://www.gardenbulbs.ru/images/summer_CL/thumbnails/"&amp;C195&amp;".jpg","фото")</f>
        <v>фото</v>
      </c>
      <c r="H195" s="388"/>
      <c r="I195" s="398" t="s">
        <v>2910</v>
      </c>
      <c r="J195" s="235" t="s">
        <v>2363</v>
      </c>
      <c r="K195" s="236" t="s">
        <v>289</v>
      </c>
      <c r="L195" s="390" t="n">
        <v>100</v>
      </c>
      <c r="M195" s="370" t="n">
        <v>3024.1</v>
      </c>
      <c r="N195" s="392"/>
      <c r="O195" s="372" t="n">
        <f aca="false">IF(ISERROR(N195*M195),0,N195*M195)</f>
        <v>0</v>
      </c>
      <c r="P195" s="393" t="n">
        <v>4607105138957</v>
      </c>
      <c r="Q195" s="235"/>
      <c r="R195" s="375" t="n">
        <f aca="false">ROUND(M195/L195,2)</f>
        <v>30.24</v>
      </c>
      <c r="S195" s="394" t="s">
        <v>2908</v>
      </c>
      <c r="T195" s="537"/>
      <c r="U195" s="537"/>
      <c r="V195" s="537"/>
      <c r="W195" s="537"/>
      <c r="X195" s="537"/>
    </row>
    <row r="196" customFormat="false" ht="15.75" hidden="false" customHeight="false" outlineLevel="0" collapsed="false">
      <c r="A196" s="345" t="n">
        <v>176</v>
      </c>
      <c r="B196" s="396" t="n">
        <v>5797</v>
      </c>
      <c r="C196" s="383" t="s">
        <v>2911</v>
      </c>
      <c r="D196" s="384"/>
      <c r="E196" s="385" t="s">
        <v>2360</v>
      </c>
      <c r="F196" s="386" t="s">
        <v>2912</v>
      </c>
      <c r="G196" s="387" t="str">
        <f aca="false">HYPERLINK("http://www.gardenbulbs.ru/images/summer_CL/thumbnails/"&amp;C196&amp;".jpg","фото")</f>
        <v>фото</v>
      </c>
      <c r="H196" s="388"/>
      <c r="I196" s="398" t="s">
        <v>2913</v>
      </c>
      <c r="J196" s="235" t="s">
        <v>2426</v>
      </c>
      <c r="K196" s="236" t="s">
        <v>289</v>
      </c>
      <c r="L196" s="390" t="n">
        <v>100</v>
      </c>
      <c r="M196" s="370" t="n">
        <v>1989.8</v>
      </c>
      <c r="N196" s="392"/>
      <c r="O196" s="372" t="n">
        <f aca="false">IF(ISERROR(N196*M196),0,N196*M196)</f>
        <v>0</v>
      </c>
      <c r="P196" s="393" t="n">
        <v>4607105138964</v>
      </c>
      <c r="Q196" s="235"/>
      <c r="R196" s="375" t="n">
        <f aca="false">ROUND(M196/L196,2)</f>
        <v>19.9</v>
      </c>
      <c r="S196" s="394" t="s">
        <v>2911</v>
      </c>
      <c r="T196" s="537"/>
      <c r="U196" s="537"/>
      <c r="V196" s="537"/>
      <c r="W196" s="537"/>
      <c r="X196" s="537"/>
    </row>
    <row r="197" customFormat="false" ht="15.75" hidden="false" customHeight="false" outlineLevel="0" collapsed="false">
      <c r="A197" s="345" t="n">
        <v>177</v>
      </c>
      <c r="B197" s="396" t="n">
        <v>5104</v>
      </c>
      <c r="C197" s="383" t="s">
        <v>2914</v>
      </c>
      <c r="D197" s="384"/>
      <c r="E197" s="385" t="s">
        <v>2360</v>
      </c>
      <c r="F197" s="386" t="s">
        <v>2915</v>
      </c>
      <c r="G197" s="387" t="str">
        <f aca="false">HYPERLINK("http://www.gardenbulbs.ru/images/summer_CL/thumbnails/"&amp;C197&amp;".jpg","фото")</f>
        <v>фото</v>
      </c>
      <c r="H197" s="388"/>
      <c r="I197" s="398" t="s">
        <v>869</v>
      </c>
      <c r="J197" s="235" t="s">
        <v>2363</v>
      </c>
      <c r="K197" s="236" t="s">
        <v>289</v>
      </c>
      <c r="L197" s="390" t="n">
        <v>100</v>
      </c>
      <c r="M197" s="370" t="n">
        <v>1970.6</v>
      </c>
      <c r="N197" s="392"/>
      <c r="O197" s="372" t="n">
        <f aca="false">IF(ISERROR(N197*M197),0,N197*M197)</f>
        <v>0</v>
      </c>
      <c r="P197" s="393" t="n">
        <v>4607105138971</v>
      </c>
      <c r="Q197" s="235"/>
      <c r="R197" s="375" t="n">
        <f aca="false">ROUND(M197/L197,2)</f>
        <v>19.71</v>
      </c>
      <c r="S197" s="394" t="s">
        <v>2914</v>
      </c>
      <c r="T197" s="537"/>
      <c r="U197" s="537"/>
      <c r="V197" s="537"/>
      <c r="W197" s="537"/>
      <c r="X197" s="537"/>
    </row>
    <row r="198" customFormat="false" ht="15.75" hidden="false" customHeight="false" outlineLevel="0" collapsed="false">
      <c r="A198" s="345" t="n">
        <v>178</v>
      </c>
      <c r="B198" s="396" t="n">
        <v>5114</v>
      </c>
      <c r="C198" s="383" t="s">
        <v>2916</v>
      </c>
      <c r="D198" s="384"/>
      <c r="E198" s="385" t="s">
        <v>2360</v>
      </c>
      <c r="F198" s="386" t="s">
        <v>2917</v>
      </c>
      <c r="G198" s="387" t="str">
        <f aca="false">HYPERLINK("http://www.gardenbulbs.ru/images/summer_CL/thumbnails/"&amp;C198&amp;".jpg","фото")</f>
        <v>фото</v>
      </c>
      <c r="H198" s="388"/>
      <c r="I198" s="398" t="s">
        <v>2918</v>
      </c>
      <c r="J198" s="235" t="s">
        <v>2426</v>
      </c>
      <c r="K198" s="236" t="s">
        <v>289</v>
      </c>
      <c r="L198" s="390" t="n">
        <v>100</v>
      </c>
      <c r="M198" s="370" t="n">
        <v>2200.5</v>
      </c>
      <c r="N198" s="392"/>
      <c r="O198" s="372" t="n">
        <f aca="false">IF(ISERROR(N198*M198),0,N198*M198)</f>
        <v>0</v>
      </c>
      <c r="P198" s="393" t="n">
        <v>4607105139343</v>
      </c>
      <c r="Q198" s="235"/>
      <c r="R198" s="375" t="n">
        <f aca="false">ROUND(M198/L198,2)</f>
        <v>22.01</v>
      </c>
      <c r="S198" s="394" t="s">
        <v>2916</v>
      </c>
      <c r="T198" s="537"/>
      <c r="U198" s="537"/>
      <c r="V198" s="537"/>
      <c r="W198" s="537"/>
      <c r="X198" s="537"/>
    </row>
    <row r="199" customFormat="false" ht="25.5" hidden="false" customHeight="false" outlineLevel="0" collapsed="false">
      <c r="A199" s="345" t="n">
        <v>179</v>
      </c>
      <c r="B199" s="396" t="n">
        <v>5819</v>
      </c>
      <c r="C199" s="383" t="s">
        <v>2919</v>
      </c>
      <c r="D199" s="384"/>
      <c r="E199" s="385" t="s">
        <v>2360</v>
      </c>
      <c r="F199" s="386" t="s">
        <v>2920</v>
      </c>
      <c r="G199" s="387" t="str">
        <f aca="false">HYPERLINK("http://www.gardenbulbs.ru/images/summer_CL/thumbnails/"&amp;C199&amp;".jpg","фото")</f>
        <v>фото</v>
      </c>
      <c r="H199" s="388"/>
      <c r="I199" s="398" t="s">
        <v>2921</v>
      </c>
      <c r="J199" s="235" t="s">
        <v>2426</v>
      </c>
      <c r="K199" s="236" t="s">
        <v>289</v>
      </c>
      <c r="L199" s="390" t="n">
        <v>100</v>
      </c>
      <c r="M199" s="370" t="n">
        <v>2123.9</v>
      </c>
      <c r="N199" s="392"/>
      <c r="O199" s="372" t="n">
        <f aca="false">IF(ISERROR(N199*M199),0,N199*M199)</f>
        <v>0</v>
      </c>
      <c r="P199" s="393" t="n">
        <v>4607105138988</v>
      </c>
      <c r="Q199" s="235"/>
      <c r="R199" s="375" t="n">
        <f aca="false">ROUND(M199/L199,2)</f>
        <v>21.24</v>
      </c>
      <c r="S199" s="394" t="s">
        <v>2919</v>
      </c>
      <c r="T199" s="537"/>
      <c r="U199" s="537"/>
      <c r="V199" s="537"/>
      <c r="W199" s="537"/>
      <c r="X199" s="537"/>
    </row>
    <row r="200" customFormat="false" ht="25.5" hidden="false" customHeight="false" outlineLevel="0" collapsed="false">
      <c r="A200" s="345" t="n">
        <v>180</v>
      </c>
      <c r="B200" s="396" t="n">
        <v>5082</v>
      </c>
      <c r="C200" s="383" t="s">
        <v>2922</v>
      </c>
      <c r="D200" s="384"/>
      <c r="E200" s="385" t="s">
        <v>2360</v>
      </c>
      <c r="F200" s="386" t="s">
        <v>2923</v>
      </c>
      <c r="G200" s="387" t="str">
        <f aca="false">HYPERLINK("http://www.gardenbulbs.ru/images/summer_CL/thumbnails/"&amp;C200&amp;".jpg","фото")</f>
        <v>фото</v>
      </c>
      <c r="H200" s="388"/>
      <c r="I200" s="398" t="s">
        <v>2924</v>
      </c>
      <c r="J200" s="235" t="s">
        <v>2363</v>
      </c>
      <c r="K200" s="236" t="s">
        <v>289</v>
      </c>
      <c r="L200" s="390" t="n">
        <v>100</v>
      </c>
      <c r="M200" s="370" t="n">
        <v>1913.2</v>
      </c>
      <c r="N200" s="392"/>
      <c r="O200" s="372" t="n">
        <f aca="false">IF(ISERROR(N200*M200),0,N200*M200)</f>
        <v>0</v>
      </c>
      <c r="P200" s="393" t="n">
        <v>4607105138995</v>
      </c>
      <c r="Q200" s="235"/>
      <c r="R200" s="375" t="n">
        <f aca="false">ROUND(M200/L200,2)</f>
        <v>19.13</v>
      </c>
      <c r="S200" s="394" t="s">
        <v>2922</v>
      </c>
      <c r="T200" s="537"/>
      <c r="U200" s="537"/>
      <c r="V200" s="537"/>
      <c r="W200" s="537"/>
      <c r="X200" s="537"/>
    </row>
    <row r="201" customFormat="false" ht="25.5" hidden="false" customHeight="false" outlineLevel="0" collapsed="false">
      <c r="A201" s="345" t="n">
        <v>181</v>
      </c>
      <c r="B201" s="396" t="n">
        <v>1989</v>
      </c>
      <c r="C201" s="383" t="s">
        <v>2925</v>
      </c>
      <c r="D201" s="384"/>
      <c r="E201" s="385" t="s">
        <v>2360</v>
      </c>
      <c r="F201" s="386" t="s">
        <v>2926</v>
      </c>
      <c r="G201" s="387" t="str">
        <f aca="false">HYPERLINK("http://www.gardenbulbs.ru/images/summer_CL/thumbnails/"&amp;C201&amp;".jpg","фото")</f>
        <v>фото</v>
      </c>
      <c r="H201" s="388"/>
      <c r="I201" s="398" t="s">
        <v>2927</v>
      </c>
      <c r="J201" s="235" t="s">
        <v>2363</v>
      </c>
      <c r="K201" s="236" t="s">
        <v>289</v>
      </c>
      <c r="L201" s="390" t="n">
        <v>100</v>
      </c>
      <c r="M201" s="370" t="n">
        <v>3254</v>
      </c>
      <c r="N201" s="392"/>
      <c r="O201" s="372" t="n">
        <f aca="false">IF(ISERROR(N201*M201),0,N201*M201)</f>
        <v>0</v>
      </c>
      <c r="P201" s="393" t="n">
        <v>4607105138926</v>
      </c>
      <c r="Q201" s="235"/>
      <c r="R201" s="375" t="n">
        <f aca="false">ROUND(M201/L201,2)</f>
        <v>32.54</v>
      </c>
      <c r="S201" s="394" t="s">
        <v>2925</v>
      </c>
      <c r="T201" s="537"/>
      <c r="U201" s="537"/>
      <c r="V201" s="537"/>
      <c r="W201" s="537"/>
      <c r="X201" s="537"/>
    </row>
    <row r="202" customFormat="false" ht="63.75" hidden="false" customHeight="false" outlineLevel="0" collapsed="false">
      <c r="A202" s="345" t="n">
        <v>182</v>
      </c>
      <c r="B202" s="396" t="n">
        <v>11841</v>
      </c>
      <c r="C202" s="383" t="s">
        <v>2928</v>
      </c>
      <c r="D202" s="384" t="s">
        <v>2929</v>
      </c>
      <c r="E202" s="418" t="s">
        <v>2360</v>
      </c>
      <c r="F202" s="411" t="s">
        <v>2930</v>
      </c>
      <c r="G202" s="365" t="str">
        <f aca="false">HYPERLINK("http://www.gardenbulbs.ru/images/summer_CL/thumbnails/"&amp;C202&amp;".jpg","фото")</f>
        <v>фото</v>
      </c>
      <c r="H202" s="365" t="str">
        <f aca="false">HYPERLINK("http://www.gardenbulbs.ru/images/summer_CL/thumbnails/"&amp;D202&amp;".jpg","фото")</f>
        <v>фото</v>
      </c>
      <c r="I202" s="419" t="s">
        <v>2931</v>
      </c>
      <c r="J202" s="367" t="s">
        <v>2369</v>
      </c>
      <c r="K202" s="430" t="s">
        <v>2364</v>
      </c>
      <c r="L202" s="390" t="n">
        <v>50</v>
      </c>
      <c r="M202" s="370" t="n">
        <v>3407.2</v>
      </c>
      <c r="N202" s="392"/>
      <c r="O202" s="372" t="n">
        <f aca="false">IF(ISERROR(N202*M202),0,N202*M202)</f>
        <v>0</v>
      </c>
      <c r="P202" s="393" t="n">
        <v>4607105138889</v>
      </c>
      <c r="Q202" s="235" t="s">
        <v>226</v>
      </c>
      <c r="R202" s="375" t="n">
        <f aca="false">ROUND(M202/L202,2)</f>
        <v>68.14</v>
      </c>
      <c r="S202" s="394" t="s">
        <v>2932</v>
      </c>
      <c r="T202" s="537"/>
      <c r="U202" s="537"/>
      <c r="V202" s="537"/>
      <c r="W202" s="537"/>
      <c r="X202" s="537"/>
    </row>
    <row r="203" customFormat="false" ht="25.5" hidden="false" customHeight="false" outlineLevel="0" collapsed="false">
      <c r="A203" s="345" t="n">
        <v>183</v>
      </c>
      <c r="B203" s="396" t="n">
        <v>5805</v>
      </c>
      <c r="C203" s="383" t="s">
        <v>2933</v>
      </c>
      <c r="D203" s="384"/>
      <c r="E203" s="385" t="s">
        <v>2360</v>
      </c>
      <c r="F203" s="386" t="s">
        <v>2934</v>
      </c>
      <c r="G203" s="387" t="str">
        <f aca="false">HYPERLINK("http://www.gardenbulbs.ru/images/summer_CL/thumbnails/"&amp;C203&amp;".jpg","фото")</f>
        <v>фото</v>
      </c>
      <c r="H203" s="388"/>
      <c r="I203" s="398" t="s">
        <v>2935</v>
      </c>
      <c r="J203" s="235" t="n">
        <v>45</v>
      </c>
      <c r="K203" s="236" t="s">
        <v>289</v>
      </c>
      <c r="L203" s="390" t="n">
        <v>100</v>
      </c>
      <c r="M203" s="391" t="n">
        <v>2066.4</v>
      </c>
      <c r="N203" s="392"/>
      <c r="O203" s="372" t="n">
        <f aca="false">IF(ISERROR(N203*M203),0,N203*M203)</f>
        <v>0</v>
      </c>
      <c r="P203" s="393" t="n">
        <v>4607105138827</v>
      </c>
      <c r="Q203" s="235"/>
      <c r="R203" s="375" t="n">
        <f aca="false">ROUND(M203/L203,2)</f>
        <v>20.66</v>
      </c>
      <c r="S203" s="394" t="s">
        <v>2933</v>
      </c>
      <c r="T203" s="537"/>
      <c r="U203" s="537"/>
      <c r="V203" s="537"/>
      <c r="W203" s="537"/>
      <c r="X203" s="537"/>
    </row>
    <row r="204" customFormat="false" ht="38.25" hidden="false" customHeight="false" outlineLevel="0" collapsed="false">
      <c r="A204" s="345" t="n">
        <v>184</v>
      </c>
      <c r="B204" s="396" t="n">
        <v>5134</v>
      </c>
      <c r="C204" s="383" t="s">
        <v>2936</v>
      </c>
      <c r="D204" s="384"/>
      <c r="E204" s="385" t="s">
        <v>2360</v>
      </c>
      <c r="F204" s="386" t="s">
        <v>2937</v>
      </c>
      <c r="G204" s="387" t="str">
        <f aca="false">HYPERLINK("http://www.gardenbulbs.ru/images/summer_CL/thumbnails/"&amp;C204&amp;".jpg","фото")</f>
        <v>фото</v>
      </c>
      <c r="H204" s="388"/>
      <c r="I204" s="398" t="s">
        <v>2938</v>
      </c>
      <c r="J204" s="235" t="s">
        <v>2363</v>
      </c>
      <c r="K204" s="236" t="s">
        <v>289</v>
      </c>
      <c r="L204" s="390" t="n">
        <v>100</v>
      </c>
      <c r="M204" s="370" t="n">
        <v>1281</v>
      </c>
      <c r="N204" s="392"/>
      <c r="O204" s="372" t="n">
        <f aca="false">IF(ISERROR(N204*M204),0,N204*M204)</f>
        <v>0</v>
      </c>
      <c r="P204" s="393" t="n">
        <v>4607105138810</v>
      </c>
      <c r="Q204" s="235"/>
      <c r="R204" s="375" t="n">
        <f aca="false">ROUND(M204/L204,2)</f>
        <v>12.81</v>
      </c>
      <c r="S204" s="394" t="s">
        <v>2936</v>
      </c>
      <c r="T204" s="537"/>
      <c r="U204" s="537"/>
      <c r="V204" s="537"/>
      <c r="W204" s="537"/>
      <c r="X204" s="537"/>
    </row>
    <row r="205" customFormat="false" ht="25.5" hidden="false" customHeight="false" outlineLevel="0" collapsed="false">
      <c r="A205" s="345" t="n">
        <v>185</v>
      </c>
      <c r="B205" s="396" t="n">
        <v>5146</v>
      </c>
      <c r="C205" s="383" t="s">
        <v>2939</v>
      </c>
      <c r="D205" s="384"/>
      <c r="E205" s="385" t="s">
        <v>2360</v>
      </c>
      <c r="F205" s="386" t="s">
        <v>2940</v>
      </c>
      <c r="G205" s="387" t="str">
        <f aca="false">HYPERLINK("http://www.gardenbulbs.ru/images/summer_CL/thumbnails/"&amp;C205&amp;".jpg","фото")</f>
        <v>фото</v>
      </c>
      <c r="H205" s="388"/>
      <c r="I205" s="398" t="s">
        <v>2941</v>
      </c>
      <c r="J205" s="235" t="s">
        <v>2363</v>
      </c>
      <c r="K205" s="236" t="s">
        <v>289</v>
      </c>
      <c r="L205" s="390" t="n">
        <v>100</v>
      </c>
      <c r="M205" s="370" t="n">
        <v>1779.1</v>
      </c>
      <c r="N205" s="392"/>
      <c r="O205" s="372" t="n">
        <f aca="false">IF(ISERROR(N205*M205),0,N205*M205)</f>
        <v>0</v>
      </c>
      <c r="P205" s="393" t="n">
        <v>4607105138841</v>
      </c>
      <c r="Q205" s="235"/>
      <c r="R205" s="375" t="n">
        <f aca="false">ROUND(M205/L205,2)</f>
        <v>17.79</v>
      </c>
      <c r="S205" s="394" t="s">
        <v>2939</v>
      </c>
      <c r="T205" s="537"/>
      <c r="U205" s="537"/>
      <c r="V205" s="537"/>
      <c r="W205" s="537"/>
      <c r="X205" s="537"/>
    </row>
    <row r="206" customFormat="false" ht="22.5" hidden="false" customHeight="false" outlineLevel="0" collapsed="false">
      <c r="A206" s="345" t="n">
        <v>186</v>
      </c>
      <c r="B206" s="396" t="n">
        <v>1002</v>
      </c>
      <c r="C206" s="383" t="s">
        <v>2942</v>
      </c>
      <c r="D206" s="384" t="s">
        <v>2943</v>
      </c>
      <c r="E206" s="416" t="s">
        <v>2360</v>
      </c>
      <c r="F206" s="386" t="s">
        <v>2944</v>
      </c>
      <c r="G206" s="387" t="str">
        <f aca="false">HYPERLINK("http://www.gardenbulbs.ru/images/summer_CL/thumbnails/"&amp;C206&amp;".jpg","фото")</f>
        <v>фото</v>
      </c>
      <c r="H206" s="387" t="str">
        <f aca="false">HYPERLINK("http://www.gardenbulbs.ru/images/summer_CL/thumbnails/"&amp;D206&amp;".jpg","фото")</f>
        <v>фото</v>
      </c>
      <c r="I206" s="398" t="s">
        <v>2945</v>
      </c>
      <c r="J206" s="235" t="s">
        <v>2363</v>
      </c>
      <c r="K206" s="236" t="s">
        <v>289</v>
      </c>
      <c r="L206" s="403" t="n">
        <v>100</v>
      </c>
      <c r="M206" s="370" t="n">
        <v>2162.2</v>
      </c>
      <c r="N206" s="392"/>
      <c r="O206" s="372" t="n">
        <f aca="false">IF(ISERROR(N206*M206),0,N206*M206)</f>
        <v>0</v>
      </c>
      <c r="P206" s="393" t="n">
        <v>4607105138858</v>
      </c>
      <c r="Q206" s="235"/>
      <c r="R206" s="375" t="n">
        <f aca="false">ROUND(M206/L206,2)</f>
        <v>21.62</v>
      </c>
      <c r="S206" s="394" t="s">
        <v>2946</v>
      </c>
      <c r="T206" s="537"/>
      <c r="U206" s="537"/>
      <c r="V206" s="537"/>
      <c r="W206" s="537"/>
      <c r="X206" s="537"/>
    </row>
    <row r="207" customFormat="false" ht="51" hidden="false" customHeight="false" outlineLevel="0" collapsed="false">
      <c r="A207" s="345" t="n">
        <v>187</v>
      </c>
      <c r="B207" s="396" t="n">
        <v>11840</v>
      </c>
      <c r="C207" s="383" t="s">
        <v>2947</v>
      </c>
      <c r="D207" s="384" t="s">
        <v>2948</v>
      </c>
      <c r="E207" s="418" t="s">
        <v>2360</v>
      </c>
      <c r="F207" s="411" t="s">
        <v>2949</v>
      </c>
      <c r="G207" s="365" t="str">
        <f aca="false">HYPERLINK("http://www.gardenbulbs.ru/images/summer_CL/thumbnails/"&amp;C207&amp;".jpg","фото")</f>
        <v>фото</v>
      </c>
      <c r="H207" s="365" t="str">
        <f aca="false">HYPERLINK("http://www.gardenbulbs.ru/images/summer_CL/thumbnails/"&amp;D207&amp;".jpg","фото")</f>
        <v>фото</v>
      </c>
      <c r="I207" s="419" t="s">
        <v>2950</v>
      </c>
      <c r="J207" s="367" t="s">
        <v>2369</v>
      </c>
      <c r="K207" s="430" t="s">
        <v>289</v>
      </c>
      <c r="L207" s="403" t="n">
        <v>100</v>
      </c>
      <c r="M207" s="370" t="n">
        <v>3234.8</v>
      </c>
      <c r="N207" s="392"/>
      <c r="O207" s="372" t="n">
        <f aca="false">IF(ISERROR(N207*M207),0,N207*M207)</f>
        <v>0</v>
      </c>
      <c r="P207" s="393" t="n">
        <v>4607105138865</v>
      </c>
      <c r="Q207" s="235" t="s">
        <v>226</v>
      </c>
      <c r="R207" s="375" t="n">
        <f aca="false">ROUND(M207/L207,2)</f>
        <v>32.35</v>
      </c>
      <c r="S207" s="394" t="s">
        <v>2951</v>
      </c>
      <c r="T207" s="537"/>
      <c r="U207" s="537"/>
      <c r="V207" s="537"/>
      <c r="W207" s="537"/>
      <c r="X207" s="537"/>
    </row>
    <row r="208" customFormat="false" ht="51" hidden="false" customHeight="false" outlineLevel="0" collapsed="false">
      <c r="A208" s="345" t="n">
        <v>188</v>
      </c>
      <c r="B208" s="396" t="n">
        <v>5794</v>
      </c>
      <c r="C208" s="383" t="s">
        <v>2952</v>
      </c>
      <c r="D208" s="384"/>
      <c r="E208" s="385" t="s">
        <v>2360</v>
      </c>
      <c r="F208" s="386" t="s">
        <v>2953</v>
      </c>
      <c r="G208" s="387" t="str">
        <f aca="false">HYPERLINK("http://www.gardenbulbs.ru/images/summer_CL/thumbnails/"&amp;C208&amp;".jpg","фото")</f>
        <v>фото</v>
      </c>
      <c r="H208" s="388"/>
      <c r="I208" s="398" t="s">
        <v>2954</v>
      </c>
      <c r="J208" s="235" t="s">
        <v>2589</v>
      </c>
      <c r="K208" s="236" t="s">
        <v>289</v>
      </c>
      <c r="L208" s="403" t="n">
        <v>100</v>
      </c>
      <c r="M208" s="370" t="n">
        <v>1779.1</v>
      </c>
      <c r="N208" s="392"/>
      <c r="O208" s="372" t="n">
        <f aca="false">IF(ISERROR(N208*M208),0,N208*M208)</f>
        <v>0</v>
      </c>
      <c r="P208" s="393" t="n">
        <v>4607105138834</v>
      </c>
      <c r="Q208" s="235"/>
      <c r="R208" s="375" t="n">
        <f aca="false">ROUND(M208/L208,2)</f>
        <v>17.79</v>
      </c>
      <c r="S208" s="394" t="s">
        <v>2952</v>
      </c>
      <c r="T208" s="537"/>
      <c r="U208" s="537"/>
      <c r="V208" s="537"/>
      <c r="W208" s="537"/>
      <c r="X208" s="537"/>
    </row>
    <row r="209" customFormat="false" ht="25.5" hidden="false" customHeight="false" outlineLevel="0" collapsed="false">
      <c r="A209" s="345" t="n">
        <v>189</v>
      </c>
      <c r="B209" s="396" t="n">
        <v>5586</v>
      </c>
      <c r="C209" s="383" t="s">
        <v>2955</v>
      </c>
      <c r="D209" s="384"/>
      <c r="E209" s="416" t="s">
        <v>2360</v>
      </c>
      <c r="F209" s="386" t="s">
        <v>2956</v>
      </c>
      <c r="G209" s="387" t="str">
        <f aca="false">HYPERLINK("http://www.gardenbulbs.ru/images/summer_CL/thumbnails/"&amp;C209&amp;".jpg","фото")</f>
        <v>фото</v>
      </c>
      <c r="H209" s="388"/>
      <c r="I209" s="398" t="s">
        <v>2957</v>
      </c>
      <c r="J209" s="235" t="s">
        <v>2363</v>
      </c>
      <c r="K209" s="236" t="s">
        <v>289</v>
      </c>
      <c r="L209" s="403" t="n">
        <v>100</v>
      </c>
      <c r="M209" s="370" t="n">
        <v>1721.6</v>
      </c>
      <c r="N209" s="392"/>
      <c r="O209" s="372" t="n">
        <f aca="false">IF(ISERROR(N209*M209),0,N209*M209)</f>
        <v>0</v>
      </c>
      <c r="P209" s="393" t="n">
        <v>4607105138872</v>
      </c>
      <c r="Q209" s="235"/>
      <c r="R209" s="375" t="n">
        <f aca="false">ROUND(M209/L209,2)</f>
        <v>17.22</v>
      </c>
      <c r="S209" s="394" t="s">
        <v>2955</v>
      </c>
      <c r="T209" s="537"/>
      <c r="U209" s="537"/>
      <c r="V209" s="537"/>
      <c r="W209" s="537"/>
      <c r="X209" s="537"/>
    </row>
    <row r="210" customFormat="false" ht="25.5" hidden="false" customHeight="false" outlineLevel="0" collapsed="false">
      <c r="A210" s="345" t="n">
        <v>190</v>
      </c>
      <c r="B210" s="404" t="n">
        <v>5795</v>
      </c>
      <c r="C210" s="383" t="s">
        <v>2958</v>
      </c>
      <c r="D210" s="384"/>
      <c r="E210" s="416" t="s">
        <v>2360</v>
      </c>
      <c r="F210" s="406" t="s">
        <v>2959</v>
      </c>
      <c r="G210" s="387" t="str">
        <f aca="false">HYPERLINK("http://www.gardenbulbs.ru/images/summer_CL/thumbnails/"&amp;C210&amp;".jpg","фото")</f>
        <v>фото</v>
      </c>
      <c r="H210" s="388"/>
      <c r="I210" s="398" t="s">
        <v>2960</v>
      </c>
      <c r="J210" s="407" t="s">
        <v>2363</v>
      </c>
      <c r="K210" s="236" t="s">
        <v>289</v>
      </c>
      <c r="L210" s="403" t="n">
        <v>100</v>
      </c>
      <c r="M210" s="370" t="n">
        <v>2679.4</v>
      </c>
      <c r="N210" s="392"/>
      <c r="O210" s="372" t="n">
        <f aca="false">IF(ISERROR(N210*M210),0,N210*M210)</f>
        <v>0</v>
      </c>
      <c r="P210" s="393" t="n">
        <v>4607105138919</v>
      </c>
      <c r="Q210" s="235"/>
      <c r="R210" s="375" t="n">
        <f aca="false">ROUND(M210/L210,2)</f>
        <v>26.79</v>
      </c>
      <c r="S210" s="394" t="s">
        <v>2958</v>
      </c>
      <c r="T210" s="537"/>
      <c r="U210" s="537"/>
      <c r="V210" s="537"/>
      <c r="W210" s="537"/>
      <c r="X210" s="537"/>
    </row>
    <row r="211" customFormat="false" ht="25.5" hidden="false" customHeight="false" outlineLevel="0" collapsed="false">
      <c r="A211" s="345" t="n">
        <v>191</v>
      </c>
      <c r="B211" s="396" t="n">
        <v>2113</v>
      </c>
      <c r="C211" s="383" t="s">
        <v>2961</v>
      </c>
      <c r="D211" s="384"/>
      <c r="E211" s="385" t="s">
        <v>2360</v>
      </c>
      <c r="F211" s="386" t="s">
        <v>2962</v>
      </c>
      <c r="G211" s="387" t="str">
        <f aca="false">HYPERLINK("http://www.gardenbulbs.ru/images/summer_CL/thumbnails/"&amp;C211&amp;".jpg","фото")</f>
        <v>фото</v>
      </c>
      <c r="H211" s="388"/>
      <c r="I211" s="398" t="s">
        <v>2963</v>
      </c>
      <c r="J211" s="235" t="s">
        <v>2363</v>
      </c>
      <c r="K211" s="236" t="s">
        <v>289</v>
      </c>
      <c r="L211" s="403" t="n">
        <v>100</v>
      </c>
      <c r="M211" s="370" t="n">
        <v>2679.4</v>
      </c>
      <c r="N211" s="392"/>
      <c r="O211" s="372" t="n">
        <f aca="false">IF(ISERROR(N211*M211),0,N211*M211)</f>
        <v>0</v>
      </c>
      <c r="P211" s="393" t="n">
        <v>4607105138902</v>
      </c>
      <c r="Q211" s="235"/>
      <c r="R211" s="375" t="n">
        <f aca="false">ROUND(M211/L211,2)</f>
        <v>26.79</v>
      </c>
      <c r="S211" s="394" t="s">
        <v>2961</v>
      </c>
      <c r="T211" s="537"/>
      <c r="U211" s="537"/>
      <c r="V211" s="537"/>
      <c r="W211" s="537"/>
      <c r="X211" s="537"/>
    </row>
    <row r="212" customFormat="false" ht="25.5" hidden="false" customHeight="false" outlineLevel="0" collapsed="false">
      <c r="A212" s="345" t="n">
        <v>192</v>
      </c>
      <c r="B212" s="396" t="n">
        <v>807</v>
      </c>
      <c r="C212" s="383" t="s">
        <v>2964</v>
      </c>
      <c r="D212" s="384"/>
      <c r="E212" s="418" t="s">
        <v>2360</v>
      </c>
      <c r="F212" s="411" t="s">
        <v>2965</v>
      </c>
      <c r="G212" s="365" t="str">
        <f aca="false">HYPERLINK("http://www.gardenbulbs.ru/images/summer_CL/thumbnails/"&amp;C212&amp;".jpg","фото")</f>
        <v>фото</v>
      </c>
      <c r="H212" s="365"/>
      <c r="I212" s="419" t="s">
        <v>2966</v>
      </c>
      <c r="J212" s="367" t="s">
        <v>2363</v>
      </c>
      <c r="K212" s="430" t="s">
        <v>289</v>
      </c>
      <c r="L212" s="390" t="n">
        <v>100</v>
      </c>
      <c r="M212" s="370" t="n">
        <v>1779.1</v>
      </c>
      <c r="N212" s="392"/>
      <c r="O212" s="372" t="n">
        <f aca="false">IF(ISERROR(N212*M212),0,N212*M212)</f>
        <v>0</v>
      </c>
      <c r="P212" s="393" t="n">
        <v>4607105138896</v>
      </c>
      <c r="Q212" s="235" t="s">
        <v>226</v>
      </c>
      <c r="R212" s="375" t="n">
        <f aca="false">ROUND(M212/L212,2)</f>
        <v>17.79</v>
      </c>
      <c r="S212" s="394" t="s">
        <v>2964</v>
      </c>
      <c r="T212" s="537"/>
      <c r="U212" s="537"/>
      <c r="V212" s="537"/>
      <c r="W212" s="537"/>
      <c r="X212" s="537"/>
    </row>
    <row r="213" customFormat="false" ht="25.5" hidden="false" customHeight="false" outlineLevel="0" collapsed="false">
      <c r="A213" s="345" t="n">
        <v>193</v>
      </c>
      <c r="B213" s="396" t="n">
        <v>5139</v>
      </c>
      <c r="C213" s="383" t="s">
        <v>2967</v>
      </c>
      <c r="D213" s="384"/>
      <c r="E213" s="385" t="s">
        <v>2360</v>
      </c>
      <c r="F213" s="386" t="s">
        <v>2968</v>
      </c>
      <c r="G213" s="387" t="str">
        <f aca="false">HYPERLINK("http://www.gardenbulbs.ru/images/summer_CL/thumbnails/"&amp;C213&amp;".jpg","фото")</f>
        <v>фото</v>
      </c>
      <c r="H213" s="388"/>
      <c r="I213" s="398" t="s">
        <v>2969</v>
      </c>
      <c r="J213" s="235" t="s">
        <v>2426</v>
      </c>
      <c r="K213" s="236" t="s">
        <v>289</v>
      </c>
      <c r="L213" s="390" t="n">
        <v>100</v>
      </c>
      <c r="M213" s="370" t="n">
        <v>2066.4</v>
      </c>
      <c r="N213" s="392"/>
      <c r="O213" s="372" t="n">
        <f aca="false">IF(ISERROR(N213*M213),0,N213*M213)</f>
        <v>0</v>
      </c>
      <c r="P213" s="393" t="n">
        <v>4607105139329</v>
      </c>
      <c r="Q213" s="235"/>
      <c r="R213" s="375" t="n">
        <f aca="false">ROUND(M213/L213,2)</f>
        <v>20.66</v>
      </c>
      <c r="S213" s="394" t="s">
        <v>2967</v>
      </c>
      <c r="T213" s="537"/>
      <c r="U213" s="537"/>
      <c r="V213" s="537"/>
      <c r="W213" s="537"/>
      <c r="X213" s="537"/>
    </row>
    <row r="214" customFormat="false" ht="25.5" hidden="false" customHeight="false" outlineLevel="0" collapsed="false">
      <c r="A214" s="345" t="n">
        <v>194</v>
      </c>
      <c r="B214" s="396" t="n">
        <v>5830</v>
      </c>
      <c r="C214" s="383" t="s">
        <v>2970</v>
      </c>
      <c r="D214" s="384"/>
      <c r="E214" s="385" t="s">
        <v>2360</v>
      </c>
      <c r="F214" s="386" t="s">
        <v>2971</v>
      </c>
      <c r="G214" s="387" t="str">
        <f aca="false">HYPERLINK("http://www.gardenbulbs.ru/images/summer_CL/thumbnails/"&amp;C214&amp;".jpg","фото")</f>
        <v>фото</v>
      </c>
      <c r="H214" s="388"/>
      <c r="I214" s="398" t="s">
        <v>2972</v>
      </c>
      <c r="J214" s="235" t="s">
        <v>2363</v>
      </c>
      <c r="K214" s="236" t="s">
        <v>289</v>
      </c>
      <c r="L214" s="390" t="n">
        <v>100</v>
      </c>
      <c r="M214" s="370" t="n">
        <v>1568.4</v>
      </c>
      <c r="N214" s="392"/>
      <c r="O214" s="372" t="n">
        <f aca="false">IF(ISERROR(N214*M214),0,N214*M214)</f>
        <v>0</v>
      </c>
      <c r="P214" s="393" t="n">
        <v>4607105139275</v>
      </c>
      <c r="Q214" s="235"/>
      <c r="R214" s="375" t="n">
        <f aca="false">ROUND(M214/L214,2)</f>
        <v>15.68</v>
      </c>
      <c r="S214" s="394" t="s">
        <v>2970</v>
      </c>
      <c r="T214" s="537"/>
      <c r="U214" s="537"/>
      <c r="V214" s="537"/>
      <c r="W214" s="537"/>
      <c r="X214" s="537"/>
    </row>
    <row r="215" customFormat="false" ht="38.25" hidden="false" customHeight="false" outlineLevel="0" collapsed="false">
      <c r="A215" s="345" t="n">
        <v>195</v>
      </c>
      <c r="B215" s="396" t="n">
        <v>5137</v>
      </c>
      <c r="C215" s="383" t="s">
        <v>2973</v>
      </c>
      <c r="D215" s="384"/>
      <c r="E215" s="385" t="s">
        <v>2360</v>
      </c>
      <c r="F215" s="386" t="s">
        <v>2974</v>
      </c>
      <c r="G215" s="387" t="str">
        <f aca="false">HYPERLINK("http://www.gardenbulbs.ru/images/summer_CL/thumbnails/"&amp;C215&amp;".jpg","фото")</f>
        <v>фото</v>
      </c>
      <c r="H215" s="388"/>
      <c r="I215" s="398" t="s">
        <v>2975</v>
      </c>
      <c r="J215" s="417" t="s">
        <v>2404</v>
      </c>
      <c r="K215" s="236" t="s">
        <v>289</v>
      </c>
      <c r="L215" s="390" t="n">
        <v>100</v>
      </c>
      <c r="M215" s="370" t="n">
        <v>2392</v>
      </c>
      <c r="N215" s="392"/>
      <c r="O215" s="372" t="n">
        <f aca="false">IF(ISERROR(N215*M215),0,N215*M215)</f>
        <v>0</v>
      </c>
      <c r="P215" s="393" t="n">
        <v>4607105139282</v>
      </c>
      <c r="Q215" s="235"/>
      <c r="R215" s="375" t="n">
        <f aca="false">ROUND(M215/L215,2)</f>
        <v>23.92</v>
      </c>
      <c r="S215" s="394" t="s">
        <v>2973</v>
      </c>
      <c r="T215" s="537"/>
      <c r="U215" s="537"/>
      <c r="V215" s="537"/>
      <c r="W215" s="537"/>
      <c r="X215" s="537"/>
    </row>
    <row r="216" customFormat="false" ht="89.25" hidden="false" customHeight="false" outlineLevel="0" collapsed="false">
      <c r="A216" s="345" t="n">
        <v>196</v>
      </c>
      <c r="B216" s="396" t="n">
        <v>5803</v>
      </c>
      <c r="C216" s="383" t="s">
        <v>2976</v>
      </c>
      <c r="D216" s="384"/>
      <c r="E216" s="385" t="s">
        <v>2360</v>
      </c>
      <c r="F216" s="386" t="s">
        <v>2977</v>
      </c>
      <c r="G216" s="387" t="str">
        <f aca="false">HYPERLINK("http://www.gardenbulbs.ru/images/summer_CL/thumbnails/"&amp;C216&amp;".jpg","фото")</f>
        <v>фото</v>
      </c>
      <c r="H216" s="388"/>
      <c r="I216" s="457" t="s">
        <v>2978</v>
      </c>
      <c r="J216" s="235" t="s">
        <v>2363</v>
      </c>
      <c r="K216" s="236" t="s">
        <v>289</v>
      </c>
      <c r="L216" s="390" t="n">
        <v>100</v>
      </c>
      <c r="M216" s="370" t="n">
        <v>2008.9</v>
      </c>
      <c r="N216" s="392"/>
      <c r="O216" s="372" t="n">
        <f aca="false">IF(ISERROR(N216*M216),0,N216*M216)</f>
        <v>0</v>
      </c>
      <c r="P216" s="393" t="n">
        <v>4607105139299</v>
      </c>
      <c r="Q216" s="235"/>
      <c r="R216" s="375" t="n">
        <f aca="false">ROUND(M216/L216,2)</f>
        <v>20.09</v>
      </c>
      <c r="S216" s="394" t="s">
        <v>2976</v>
      </c>
      <c r="T216" s="537"/>
      <c r="U216" s="537"/>
      <c r="V216" s="537"/>
      <c r="W216" s="537"/>
      <c r="X216" s="537"/>
    </row>
    <row r="217" customFormat="false" ht="38.25" hidden="false" customHeight="false" outlineLevel="0" collapsed="false">
      <c r="A217" s="345" t="n">
        <v>197</v>
      </c>
      <c r="B217" s="396" t="n">
        <v>5804</v>
      </c>
      <c r="C217" s="383" t="s">
        <v>2979</v>
      </c>
      <c r="D217" s="384"/>
      <c r="E217" s="385" t="s">
        <v>2360</v>
      </c>
      <c r="F217" s="386" t="s">
        <v>2980</v>
      </c>
      <c r="G217" s="387" t="str">
        <f aca="false">HYPERLINK("http://www.gardenbulbs.ru/images/summer_CL/thumbnails/"&amp;C217&amp;".jpg","фото")</f>
        <v>фото</v>
      </c>
      <c r="H217" s="388"/>
      <c r="I217" s="398" t="s">
        <v>2981</v>
      </c>
      <c r="J217" s="235" t="s">
        <v>2426</v>
      </c>
      <c r="K217" s="236" t="s">
        <v>289</v>
      </c>
      <c r="L217" s="390" t="n">
        <v>100</v>
      </c>
      <c r="M217" s="370" t="n">
        <v>1817.4</v>
      </c>
      <c r="N217" s="392"/>
      <c r="O217" s="372" t="n">
        <f aca="false">IF(ISERROR(N217*M217),0,N217*M217)</f>
        <v>0</v>
      </c>
      <c r="P217" s="393" t="n">
        <v>4607105139312</v>
      </c>
      <c r="Q217" s="235"/>
      <c r="R217" s="375" t="n">
        <f aca="false">ROUND(M217/L217,2)</f>
        <v>18.17</v>
      </c>
      <c r="S217" s="394" t="s">
        <v>2979</v>
      </c>
      <c r="T217" s="537"/>
      <c r="U217" s="537"/>
      <c r="V217" s="537"/>
      <c r="W217" s="537"/>
      <c r="X217" s="537"/>
    </row>
    <row r="218" customFormat="false" ht="38.25" hidden="false" customHeight="false" outlineLevel="0" collapsed="false">
      <c r="A218" s="345" t="n">
        <v>198</v>
      </c>
      <c r="B218" s="396" t="n">
        <v>1224</v>
      </c>
      <c r="C218" s="383" t="s">
        <v>2982</v>
      </c>
      <c r="D218" s="384"/>
      <c r="E218" s="418" t="s">
        <v>2360</v>
      </c>
      <c r="F218" s="411" t="s">
        <v>2983</v>
      </c>
      <c r="G218" s="365" t="str">
        <f aca="false">HYPERLINK("http://www.gardenbulbs.ru/images/summer_CL/thumbnails/"&amp;C218&amp;".jpg","фото")</f>
        <v>фото</v>
      </c>
      <c r="H218" s="412"/>
      <c r="I218" s="419" t="s">
        <v>2984</v>
      </c>
      <c r="J218" s="367" t="s">
        <v>2363</v>
      </c>
      <c r="K218" s="430" t="s">
        <v>289</v>
      </c>
      <c r="L218" s="390" t="n">
        <v>100</v>
      </c>
      <c r="M218" s="370" t="n">
        <v>2832.6</v>
      </c>
      <c r="N218" s="392"/>
      <c r="O218" s="372" t="n">
        <f aca="false">IF(ISERROR(N218*M218),0,N218*M218)</f>
        <v>0</v>
      </c>
      <c r="P218" s="393" t="n">
        <v>4607105139305</v>
      </c>
      <c r="Q218" s="235" t="s">
        <v>226</v>
      </c>
      <c r="R218" s="375" t="n">
        <f aca="false">ROUND(M218/L218,2)</f>
        <v>28.33</v>
      </c>
      <c r="S218" s="394" t="s">
        <v>2982</v>
      </c>
      <c r="T218" s="537"/>
      <c r="U218" s="537"/>
      <c r="V218" s="537"/>
      <c r="W218" s="537"/>
      <c r="X218" s="537"/>
    </row>
    <row r="219" customFormat="false" ht="25.5" hidden="false" customHeight="false" outlineLevel="0" collapsed="false">
      <c r="A219" s="345" t="n">
        <v>199</v>
      </c>
      <c r="B219" s="396" t="n">
        <v>5183</v>
      </c>
      <c r="C219" s="383" t="s">
        <v>2985</v>
      </c>
      <c r="D219" s="384"/>
      <c r="E219" s="385" t="s">
        <v>2360</v>
      </c>
      <c r="F219" s="386" t="s">
        <v>2986</v>
      </c>
      <c r="G219" s="387" t="str">
        <f aca="false">HYPERLINK("http://www.gardenbulbs.ru/images/summer_CL/thumbnails/"&amp;C219&amp;".jpg","фото")</f>
        <v>фото</v>
      </c>
      <c r="H219" s="388"/>
      <c r="I219" s="398" t="s">
        <v>2987</v>
      </c>
      <c r="J219" s="235" t="s">
        <v>2363</v>
      </c>
      <c r="K219" s="236" t="s">
        <v>289</v>
      </c>
      <c r="L219" s="390" t="n">
        <v>100</v>
      </c>
      <c r="M219" s="370" t="n">
        <v>1798.2</v>
      </c>
      <c r="N219" s="392"/>
      <c r="O219" s="372" t="n">
        <f aca="false">IF(ISERROR(N219*M219),0,N219*M219)</f>
        <v>0</v>
      </c>
      <c r="P219" s="393" t="n">
        <v>4607105138797</v>
      </c>
      <c r="Q219" s="235"/>
      <c r="R219" s="375" t="n">
        <f aca="false">ROUND(M219/L219,2)</f>
        <v>17.98</v>
      </c>
      <c r="S219" s="394" t="s">
        <v>2985</v>
      </c>
      <c r="T219" s="537"/>
      <c r="U219" s="537"/>
      <c r="V219" s="537"/>
      <c r="W219" s="537"/>
      <c r="X219" s="537"/>
    </row>
    <row r="220" customFormat="false" ht="25.5" hidden="false" customHeight="false" outlineLevel="0" collapsed="false">
      <c r="A220" s="345" t="n">
        <v>200</v>
      </c>
      <c r="B220" s="396" t="n">
        <v>5792</v>
      </c>
      <c r="C220" s="383" t="s">
        <v>2988</v>
      </c>
      <c r="D220" s="384"/>
      <c r="E220" s="385" t="s">
        <v>2360</v>
      </c>
      <c r="F220" s="386" t="s">
        <v>2989</v>
      </c>
      <c r="G220" s="387" t="str">
        <f aca="false">HYPERLINK("http://www.gardenbulbs.ru/images/summer_CL/thumbnails/"&amp;C220&amp;".jpg","фото")</f>
        <v>фото</v>
      </c>
      <c r="H220" s="388"/>
      <c r="I220" s="398" t="s">
        <v>2990</v>
      </c>
      <c r="J220" s="235" t="s">
        <v>2363</v>
      </c>
      <c r="K220" s="236" t="s">
        <v>289</v>
      </c>
      <c r="L220" s="390" t="n">
        <v>100</v>
      </c>
      <c r="M220" s="370" t="n">
        <v>1913.2</v>
      </c>
      <c r="N220" s="392"/>
      <c r="O220" s="372" t="n">
        <f aca="false">IF(ISERROR(N220*M220),0,N220*M220)</f>
        <v>0</v>
      </c>
      <c r="P220" s="393" t="n">
        <v>4607105138803</v>
      </c>
      <c r="Q220" s="235"/>
      <c r="R220" s="375" t="n">
        <f aca="false">ROUND(M220/L220,2)</f>
        <v>19.13</v>
      </c>
      <c r="S220" s="394" t="s">
        <v>2988</v>
      </c>
      <c r="T220" s="537"/>
      <c r="U220" s="537"/>
      <c r="V220" s="537"/>
      <c r="W220" s="537"/>
      <c r="X220" s="537"/>
    </row>
    <row r="221" customFormat="false" ht="63.75" hidden="false" customHeight="false" outlineLevel="0" collapsed="false">
      <c r="A221" s="345" t="n">
        <v>201</v>
      </c>
      <c r="B221" s="396" t="n">
        <v>5809</v>
      </c>
      <c r="C221" s="383" t="s">
        <v>2991</v>
      </c>
      <c r="D221" s="384" t="s">
        <v>2992</v>
      </c>
      <c r="E221" s="385" t="s">
        <v>2360</v>
      </c>
      <c r="F221" s="386" t="s">
        <v>2993</v>
      </c>
      <c r="G221" s="387" t="str">
        <f aca="false">HYPERLINK("http://www.gardenbulbs.ru/images/summer_CL/thumbnails/"&amp;C221&amp;".jpg","фото")</f>
        <v>фото</v>
      </c>
      <c r="H221" s="387" t="str">
        <f aca="false">HYPERLINK("http://www.gardenbulbs.ru/images/summer_CL/thumbnails/"&amp;D221&amp;".jpg","фото")</f>
        <v>фото</v>
      </c>
      <c r="I221" s="398" t="s">
        <v>2994</v>
      </c>
      <c r="J221" s="235" t="s">
        <v>2363</v>
      </c>
      <c r="K221" s="236" t="s">
        <v>289</v>
      </c>
      <c r="L221" s="390" t="n">
        <v>100</v>
      </c>
      <c r="M221" s="391" t="n">
        <v>2315.4</v>
      </c>
      <c r="N221" s="392"/>
      <c r="O221" s="372" t="n">
        <f aca="false">IF(ISERROR(N221*M221),0,N221*M221)</f>
        <v>0</v>
      </c>
      <c r="P221" s="393" t="n">
        <v>4607105139336</v>
      </c>
      <c r="Q221" s="235"/>
      <c r="R221" s="375" t="n">
        <f aca="false">ROUND(M221/L221,2)</f>
        <v>23.15</v>
      </c>
      <c r="S221" s="394" t="s">
        <v>2991</v>
      </c>
      <c r="T221" s="537"/>
      <c r="U221" s="537"/>
      <c r="V221" s="537"/>
      <c r="W221" s="537"/>
      <c r="X221" s="537"/>
    </row>
    <row r="222" customFormat="false" ht="15.75" hidden="false" customHeight="false" outlineLevel="0" collapsed="false">
      <c r="A222" s="345" t="n">
        <v>202</v>
      </c>
      <c r="B222" s="404" t="n">
        <v>5130</v>
      </c>
      <c r="C222" s="383" t="s">
        <v>2995</v>
      </c>
      <c r="D222" s="384"/>
      <c r="E222" s="416" t="s">
        <v>2360</v>
      </c>
      <c r="F222" s="406" t="s">
        <v>2996</v>
      </c>
      <c r="G222" s="387" t="str">
        <f aca="false">HYPERLINK("http://www.gardenbulbs.ru/images/summer_CL/thumbnails/"&amp;C222&amp;".jpg","фото")</f>
        <v>фото</v>
      </c>
      <c r="H222" s="388"/>
      <c r="I222" s="398" t="s">
        <v>2997</v>
      </c>
      <c r="J222" s="407" t="s">
        <v>2363</v>
      </c>
      <c r="K222" s="236" t="s">
        <v>289</v>
      </c>
      <c r="L222" s="403" t="n">
        <v>100</v>
      </c>
      <c r="M222" s="370" t="n">
        <v>1970.6</v>
      </c>
      <c r="N222" s="392"/>
      <c r="O222" s="372" t="n">
        <f aca="false">IF(ISERROR(N222*M222),0,N222*M222)</f>
        <v>0</v>
      </c>
      <c r="P222" s="393" t="n">
        <v>4607105138636</v>
      </c>
      <c r="Q222" s="367"/>
      <c r="R222" s="375" t="n">
        <f aca="false">ROUND(M222/L222,2)</f>
        <v>19.71</v>
      </c>
      <c r="S222" s="394" t="s">
        <v>2995</v>
      </c>
      <c r="T222" s="537"/>
      <c r="U222" s="537"/>
      <c r="V222" s="537"/>
      <c r="W222" s="537"/>
      <c r="X222" s="537"/>
    </row>
    <row r="223" customFormat="false" ht="25.5" hidden="false" customHeight="false" outlineLevel="0" collapsed="false">
      <c r="A223" s="345" t="n">
        <v>203</v>
      </c>
      <c r="B223" s="404" t="n">
        <v>5108</v>
      </c>
      <c r="C223" s="383" t="s">
        <v>2998</v>
      </c>
      <c r="D223" s="384"/>
      <c r="E223" s="416" t="s">
        <v>2360</v>
      </c>
      <c r="F223" s="406" t="s">
        <v>2999</v>
      </c>
      <c r="G223" s="387" t="str">
        <f aca="false">HYPERLINK("http://www.gardenbulbs.ru/images/summer_CL/thumbnails/"&amp;C223&amp;".jpg","фото")</f>
        <v>фото</v>
      </c>
      <c r="H223" s="388"/>
      <c r="I223" s="467" t="s">
        <v>3000</v>
      </c>
      <c r="J223" s="407" t="s">
        <v>2363</v>
      </c>
      <c r="K223" s="236" t="s">
        <v>2492</v>
      </c>
      <c r="L223" s="403" t="n">
        <v>100</v>
      </c>
      <c r="M223" s="391" t="n">
        <v>1491.7</v>
      </c>
      <c r="N223" s="392"/>
      <c r="O223" s="372" t="n">
        <f aca="false">IF(ISERROR(N223*M223),0,N223*M223)</f>
        <v>0</v>
      </c>
      <c r="P223" s="393" t="n">
        <v>4607105138629</v>
      </c>
      <c r="Q223" s="235"/>
      <c r="R223" s="375" t="n">
        <f aca="false">ROUND(M223/L223,2)</f>
        <v>14.92</v>
      </c>
      <c r="S223" s="394" t="s">
        <v>2998</v>
      </c>
      <c r="T223" s="537"/>
      <c r="U223" s="537"/>
      <c r="V223" s="537"/>
      <c r="W223" s="537"/>
      <c r="X223" s="537"/>
    </row>
    <row r="224" customFormat="false" ht="15.75" hidden="false" customHeight="false" outlineLevel="0" collapsed="false">
      <c r="A224" s="345" t="n">
        <v>204</v>
      </c>
      <c r="B224" s="396" t="n">
        <v>11839</v>
      </c>
      <c r="C224" s="383" t="s">
        <v>3001</v>
      </c>
      <c r="D224" s="384"/>
      <c r="E224" s="418" t="s">
        <v>2360</v>
      </c>
      <c r="F224" s="411" t="s">
        <v>3002</v>
      </c>
      <c r="G224" s="365" t="str">
        <f aca="false">HYPERLINK("http://www.gardenbulbs.ru/images/summer_CL/thumbnails/"&amp;C224&amp;".jpg","фото")</f>
        <v>фото</v>
      </c>
      <c r="H224" s="412"/>
      <c r="I224" s="419" t="s">
        <v>3003</v>
      </c>
      <c r="J224" s="367" t="s">
        <v>2369</v>
      </c>
      <c r="K224" s="430" t="s">
        <v>289</v>
      </c>
      <c r="L224" s="390" t="n">
        <v>100</v>
      </c>
      <c r="M224" s="370" t="n">
        <v>2066.4</v>
      </c>
      <c r="N224" s="392"/>
      <c r="O224" s="372" t="n">
        <f aca="false">IF(ISERROR(N224*M224),0,N224*M224)</f>
        <v>0</v>
      </c>
      <c r="P224" s="393" t="n">
        <v>4607105138612</v>
      </c>
      <c r="Q224" s="235" t="s">
        <v>226</v>
      </c>
      <c r="R224" s="375" t="n">
        <f aca="false">ROUND(M224/L224,2)</f>
        <v>20.66</v>
      </c>
      <c r="S224" s="394" t="s">
        <v>3001</v>
      </c>
      <c r="T224" s="537"/>
      <c r="U224" s="537"/>
      <c r="V224" s="537"/>
      <c r="W224" s="537"/>
      <c r="X224" s="537"/>
    </row>
    <row r="225" customFormat="false" ht="38.25" hidden="false" customHeight="false" outlineLevel="0" collapsed="false">
      <c r="A225" s="345" t="n">
        <v>205</v>
      </c>
      <c r="B225" s="396" t="n">
        <v>5113</v>
      </c>
      <c r="C225" s="383" t="s">
        <v>3004</v>
      </c>
      <c r="D225" s="384"/>
      <c r="E225" s="385" t="s">
        <v>2360</v>
      </c>
      <c r="F225" s="386" t="s">
        <v>3005</v>
      </c>
      <c r="G225" s="387" t="str">
        <f aca="false">HYPERLINK("http://www.gardenbulbs.ru/images/summer_CL/thumbnails/"&amp;C225&amp;".jpg","фото")</f>
        <v>фото</v>
      </c>
      <c r="H225" s="387"/>
      <c r="I225" s="398" t="s">
        <v>3006</v>
      </c>
      <c r="J225" s="417" t="s">
        <v>2404</v>
      </c>
      <c r="K225" s="236" t="s">
        <v>289</v>
      </c>
      <c r="L225" s="390" t="n">
        <v>100</v>
      </c>
      <c r="M225" s="370" t="n">
        <v>2736.8</v>
      </c>
      <c r="N225" s="392"/>
      <c r="O225" s="372" t="n">
        <f aca="false">IF(ISERROR(N225*M225),0,N225*M225)</f>
        <v>0</v>
      </c>
      <c r="P225" s="393" t="n">
        <v>4607105139015</v>
      </c>
      <c r="Q225" s="235"/>
      <c r="R225" s="375" t="n">
        <f aca="false">ROUND(M225/L225,2)</f>
        <v>27.37</v>
      </c>
      <c r="S225" s="394" t="s">
        <v>3004</v>
      </c>
      <c r="T225" s="537"/>
      <c r="U225" s="537"/>
      <c r="V225" s="537"/>
      <c r="W225" s="537"/>
      <c r="X225" s="537"/>
    </row>
    <row r="226" customFormat="false" ht="15.75" hidden="false" customHeight="false" outlineLevel="0" collapsed="false">
      <c r="A226" s="345" t="n">
        <v>206</v>
      </c>
      <c r="B226" s="396" t="n">
        <v>5086</v>
      </c>
      <c r="C226" s="383" t="s">
        <v>3007</v>
      </c>
      <c r="D226" s="384"/>
      <c r="E226" s="385" t="s">
        <v>2360</v>
      </c>
      <c r="F226" s="386" t="s">
        <v>3008</v>
      </c>
      <c r="G226" s="387" t="str">
        <f aca="false">HYPERLINK("http://www.gardenbulbs.ru/images/summer_CL/thumbnails/"&amp;C226&amp;".jpg","фото")</f>
        <v>фото</v>
      </c>
      <c r="H226" s="388"/>
      <c r="I226" s="398" t="s">
        <v>3009</v>
      </c>
      <c r="J226" s="235" t="s">
        <v>2363</v>
      </c>
      <c r="K226" s="236" t="s">
        <v>289</v>
      </c>
      <c r="L226" s="390" t="n">
        <v>100</v>
      </c>
      <c r="M226" s="370" t="n">
        <v>2162.2</v>
      </c>
      <c r="N226" s="392"/>
      <c r="O226" s="372" t="n">
        <f aca="false">IF(ISERROR(N226*M226),0,N226*M226)</f>
        <v>0</v>
      </c>
      <c r="P226" s="393" t="n">
        <v>4607105139022</v>
      </c>
      <c r="Q226" s="235"/>
      <c r="R226" s="375" t="n">
        <f aca="false">ROUND(M226/L226,2)</f>
        <v>21.62</v>
      </c>
      <c r="S226" s="394" t="s">
        <v>3007</v>
      </c>
      <c r="T226" s="537"/>
      <c r="U226" s="537"/>
      <c r="V226" s="537"/>
      <c r="W226" s="537"/>
      <c r="X226" s="537"/>
    </row>
    <row r="227" customFormat="false" ht="38.25" hidden="false" customHeight="false" outlineLevel="0" collapsed="false">
      <c r="A227" s="345" t="n">
        <v>207</v>
      </c>
      <c r="B227" s="396" t="n">
        <v>1145</v>
      </c>
      <c r="C227" s="383" t="s">
        <v>3010</v>
      </c>
      <c r="D227" s="384"/>
      <c r="E227" s="418" t="s">
        <v>2360</v>
      </c>
      <c r="F227" s="411" t="s">
        <v>3011</v>
      </c>
      <c r="G227" s="365" t="str">
        <f aca="false">HYPERLINK("http://www.gardenbulbs.ru/images/summer_CL/thumbnails/"&amp;C227&amp;".jpg","фото")</f>
        <v>фото</v>
      </c>
      <c r="H227" s="412"/>
      <c r="I227" s="366" t="s">
        <v>3012</v>
      </c>
      <c r="J227" s="367" t="s">
        <v>2363</v>
      </c>
      <c r="K227" s="430" t="s">
        <v>289</v>
      </c>
      <c r="L227" s="390" t="n">
        <v>100</v>
      </c>
      <c r="M227" s="370" t="n">
        <v>1779.1</v>
      </c>
      <c r="N227" s="392"/>
      <c r="O227" s="372" t="n">
        <f aca="false">IF(ISERROR(N227*M227),0,N227*M227)</f>
        <v>0</v>
      </c>
      <c r="P227" s="393" t="n">
        <v>4607105139039</v>
      </c>
      <c r="Q227" s="235" t="s">
        <v>226</v>
      </c>
      <c r="R227" s="375" t="n">
        <f aca="false">ROUND(M227/L227,2)</f>
        <v>17.79</v>
      </c>
      <c r="S227" s="394" t="s">
        <v>3010</v>
      </c>
      <c r="T227" s="537"/>
      <c r="U227" s="537"/>
      <c r="V227" s="537"/>
      <c r="W227" s="537"/>
      <c r="X227" s="537"/>
    </row>
    <row r="228" customFormat="false" ht="15.75" hidden="false" customHeight="false" outlineLevel="0" collapsed="false">
      <c r="A228" s="345" t="n">
        <v>208</v>
      </c>
      <c r="B228" s="396" t="n">
        <v>138</v>
      </c>
      <c r="C228" s="383" t="s">
        <v>3013</v>
      </c>
      <c r="D228" s="384"/>
      <c r="E228" s="385" t="s">
        <v>2360</v>
      </c>
      <c r="F228" s="386" t="s">
        <v>3014</v>
      </c>
      <c r="G228" s="387" t="str">
        <f aca="false">HYPERLINK("http://www.gardenbulbs.ru/images/summer_CL/thumbnails/"&amp;C228&amp;".jpg","фото")</f>
        <v>фото</v>
      </c>
      <c r="H228" s="388"/>
      <c r="I228" s="398" t="s">
        <v>2190</v>
      </c>
      <c r="J228" s="235" t="s">
        <v>2363</v>
      </c>
      <c r="K228" s="236" t="s">
        <v>289</v>
      </c>
      <c r="L228" s="390" t="n">
        <v>100</v>
      </c>
      <c r="M228" s="370" t="n">
        <v>1625.8</v>
      </c>
      <c r="N228" s="392"/>
      <c r="O228" s="372" t="n">
        <f aca="false">IF(ISERROR(N228*M228),0,N228*M228)</f>
        <v>0</v>
      </c>
      <c r="P228" s="393" t="n">
        <v>4607105139060</v>
      </c>
      <c r="Q228" s="235"/>
      <c r="R228" s="375" t="n">
        <f aca="false">ROUND(M228/L228,2)</f>
        <v>16.26</v>
      </c>
      <c r="S228" s="394" t="s">
        <v>3013</v>
      </c>
      <c r="T228" s="537"/>
      <c r="U228" s="537"/>
      <c r="V228" s="537"/>
      <c r="W228" s="537"/>
      <c r="X228" s="537"/>
    </row>
    <row r="229" customFormat="false" ht="25.5" hidden="false" customHeight="false" outlineLevel="0" collapsed="false">
      <c r="A229" s="345" t="n">
        <v>209</v>
      </c>
      <c r="B229" s="396" t="n">
        <v>5799</v>
      </c>
      <c r="C229" s="383" t="s">
        <v>3015</v>
      </c>
      <c r="D229" s="384"/>
      <c r="E229" s="385" t="s">
        <v>2360</v>
      </c>
      <c r="F229" s="386" t="s">
        <v>3016</v>
      </c>
      <c r="G229" s="387" t="str">
        <f aca="false">HYPERLINK("http://www.gardenbulbs.ru/images/summer_CL/thumbnails/"&amp;C229&amp;".jpg","фото")</f>
        <v>фото</v>
      </c>
      <c r="H229" s="388"/>
      <c r="I229" s="398" t="s">
        <v>3017</v>
      </c>
      <c r="J229" s="235" t="s">
        <v>2363</v>
      </c>
      <c r="K229" s="236" t="s">
        <v>289</v>
      </c>
      <c r="L229" s="390" t="n">
        <v>100</v>
      </c>
      <c r="M229" s="391" t="n">
        <v>1491.7</v>
      </c>
      <c r="N229" s="392"/>
      <c r="O229" s="372" t="n">
        <f aca="false">IF(ISERROR(N229*M229),0,N229*M229)</f>
        <v>0</v>
      </c>
      <c r="P229" s="393" t="n">
        <v>4607105139077</v>
      </c>
      <c r="Q229" s="235"/>
      <c r="R229" s="375" t="n">
        <f aca="false">ROUND(M229/L229,2)</f>
        <v>14.92</v>
      </c>
      <c r="S229" s="394" t="s">
        <v>3015</v>
      </c>
      <c r="T229" s="537"/>
      <c r="U229" s="537"/>
      <c r="V229" s="537"/>
      <c r="W229" s="537"/>
      <c r="X229" s="537"/>
    </row>
    <row r="230" customFormat="false" ht="15.75" hidden="false" customHeight="false" outlineLevel="0" collapsed="false">
      <c r="A230" s="345" t="n">
        <v>210</v>
      </c>
      <c r="B230" s="396" t="n">
        <v>5202</v>
      </c>
      <c r="C230" s="383" t="s">
        <v>3018</v>
      </c>
      <c r="D230" s="384"/>
      <c r="E230" s="385" t="s">
        <v>2360</v>
      </c>
      <c r="F230" s="386" t="s">
        <v>3019</v>
      </c>
      <c r="G230" s="387" t="str">
        <f aca="false">HYPERLINK("http://www.gardenbulbs.ru/images/summer_CL/thumbnails/"&amp;C230&amp;".jpg","фото")</f>
        <v>фото</v>
      </c>
      <c r="H230" s="388"/>
      <c r="I230" s="398" t="s">
        <v>2997</v>
      </c>
      <c r="J230" s="235" t="s">
        <v>2426</v>
      </c>
      <c r="K230" s="236" t="s">
        <v>289</v>
      </c>
      <c r="L230" s="390" t="n">
        <v>100</v>
      </c>
      <c r="M230" s="391" t="n">
        <v>1970.6</v>
      </c>
      <c r="N230" s="392"/>
      <c r="O230" s="372" t="n">
        <f aca="false">IF(ISERROR(N230*M230),0,N230*M230)</f>
        <v>0</v>
      </c>
      <c r="P230" s="393" t="n">
        <v>4607105139046</v>
      </c>
      <c r="Q230" s="367"/>
      <c r="R230" s="375" t="n">
        <f aca="false">ROUND(M230/L230,2)</f>
        <v>19.71</v>
      </c>
      <c r="S230" s="394" t="s">
        <v>3018</v>
      </c>
      <c r="T230" s="537"/>
      <c r="U230" s="537"/>
      <c r="V230" s="537"/>
      <c r="W230" s="537"/>
      <c r="X230" s="537"/>
    </row>
    <row r="231" customFormat="false" ht="15.75" hidden="false" customHeight="false" outlineLevel="0" collapsed="false">
      <c r="A231" s="345" t="n">
        <v>211</v>
      </c>
      <c r="B231" s="396" t="n">
        <v>5814</v>
      </c>
      <c r="C231" s="383" t="s">
        <v>3020</v>
      </c>
      <c r="D231" s="384"/>
      <c r="E231" s="385" t="s">
        <v>2360</v>
      </c>
      <c r="F231" s="386" t="s">
        <v>3021</v>
      </c>
      <c r="G231" s="387" t="str">
        <f aca="false">HYPERLINK("http://www.gardenbulbs.ru/images/summer_CL/thumbnails/"&amp;C231&amp;".jpg","фото")</f>
        <v>фото</v>
      </c>
      <c r="H231" s="388"/>
      <c r="I231" s="398" t="s">
        <v>3022</v>
      </c>
      <c r="J231" s="417" t="s">
        <v>2404</v>
      </c>
      <c r="K231" s="236" t="s">
        <v>289</v>
      </c>
      <c r="L231" s="390" t="n">
        <v>75</v>
      </c>
      <c r="M231" s="370" t="n">
        <v>2942.7</v>
      </c>
      <c r="N231" s="392"/>
      <c r="O231" s="372" t="n">
        <f aca="false">IF(ISERROR(N231*M231),0,N231*M231)</f>
        <v>0</v>
      </c>
      <c r="P231" s="393" t="n">
        <v>4607105139053</v>
      </c>
      <c r="Q231" s="235"/>
      <c r="R231" s="375" t="n">
        <f aca="false">ROUND(M231/L231,2)</f>
        <v>39.24</v>
      </c>
      <c r="S231" s="394" t="s">
        <v>3020</v>
      </c>
      <c r="T231" s="537"/>
      <c r="U231" s="537"/>
      <c r="V231" s="537"/>
      <c r="W231" s="537"/>
      <c r="X231" s="537"/>
    </row>
    <row r="232" customFormat="false" ht="38.25" hidden="false" customHeight="false" outlineLevel="0" collapsed="false">
      <c r="A232" s="345" t="n">
        <v>212</v>
      </c>
      <c r="B232" s="396" t="n">
        <v>5131</v>
      </c>
      <c r="C232" s="383" t="s">
        <v>3023</v>
      </c>
      <c r="D232" s="384"/>
      <c r="E232" s="385" t="s">
        <v>2360</v>
      </c>
      <c r="F232" s="386" t="s">
        <v>3024</v>
      </c>
      <c r="G232" s="387" t="str">
        <f aca="false">HYPERLINK("http://www.gardenbulbs.ru/images/summer_CL/thumbnails/"&amp;C232&amp;".jpg","фото")</f>
        <v>фото</v>
      </c>
      <c r="H232" s="388"/>
      <c r="I232" s="421" t="s">
        <v>3025</v>
      </c>
      <c r="J232" s="235" t="s">
        <v>2363</v>
      </c>
      <c r="K232" s="236" t="s">
        <v>289</v>
      </c>
      <c r="L232" s="403" t="n">
        <v>50</v>
      </c>
      <c r="M232" s="370" t="n">
        <v>3330.6</v>
      </c>
      <c r="N232" s="392"/>
      <c r="O232" s="372" t="n">
        <f aca="false">IF(ISERROR(N232*M232),0,N232*M232)</f>
        <v>0</v>
      </c>
      <c r="P232" s="393" t="n">
        <v>4607105139107</v>
      </c>
      <c r="Q232" s="235"/>
      <c r="R232" s="375" t="n">
        <f aca="false">ROUND(M232/L232,2)</f>
        <v>66.61</v>
      </c>
      <c r="S232" s="394" t="s">
        <v>3023</v>
      </c>
      <c r="T232" s="537"/>
      <c r="U232" s="537"/>
      <c r="V232" s="537"/>
      <c r="W232" s="537"/>
      <c r="X232" s="537"/>
    </row>
    <row r="233" customFormat="false" ht="63.75" hidden="false" customHeight="false" outlineLevel="0" collapsed="false">
      <c r="A233" s="345" t="n">
        <v>213</v>
      </c>
      <c r="B233" s="396" t="n">
        <v>5796</v>
      </c>
      <c r="C233" s="383" t="s">
        <v>3026</v>
      </c>
      <c r="D233" s="384"/>
      <c r="E233" s="416" t="s">
        <v>2360</v>
      </c>
      <c r="F233" s="386" t="s">
        <v>3027</v>
      </c>
      <c r="G233" s="387" t="str">
        <f aca="false">HYPERLINK("http://www.gardenbulbs.ru/images/summer_CL/thumbnails/"&amp;C233&amp;".jpg","фото")</f>
        <v>фото</v>
      </c>
      <c r="H233" s="388"/>
      <c r="I233" s="398" t="s">
        <v>3028</v>
      </c>
      <c r="J233" s="407" t="s">
        <v>2369</v>
      </c>
      <c r="K233" s="236" t="s">
        <v>289</v>
      </c>
      <c r="L233" s="403" t="n">
        <v>100</v>
      </c>
      <c r="M233" s="370" t="n">
        <v>1702.5</v>
      </c>
      <c r="N233" s="392"/>
      <c r="O233" s="372" t="n">
        <f aca="false">IF(ISERROR(N233*M233),0,N233*M233)</f>
        <v>0</v>
      </c>
      <c r="P233" s="393" t="n">
        <v>4607105139084</v>
      </c>
      <c r="Q233" s="235"/>
      <c r="R233" s="375" t="n">
        <f aca="false">ROUND(M233/L233,2)</f>
        <v>17.03</v>
      </c>
      <c r="S233" s="394" t="s">
        <v>3026</v>
      </c>
      <c r="T233" s="537"/>
      <c r="U233" s="537"/>
      <c r="V233" s="537"/>
      <c r="W233" s="537"/>
      <c r="X233" s="537"/>
    </row>
    <row r="234" customFormat="false" ht="38.25" hidden="false" customHeight="false" outlineLevel="0" collapsed="false">
      <c r="A234" s="345" t="n">
        <v>214</v>
      </c>
      <c r="B234" s="404" t="n">
        <v>7570</v>
      </c>
      <c r="C234" s="383" t="s">
        <v>3029</v>
      </c>
      <c r="D234" s="384" t="s">
        <v>3030</v>
      </c>
      <c r="E234" s="416" t="s">
        <v>2360</v>
      </c>
      <c r="F234" s="406" t="s">
        <v>3031</v>
      </c>
      <c r="G234" s="387" t="str">
        <f aca="false">HYPERLINK("http://www.gardenbulbs.ru/images/summer_CL/thumbnails/"&amp;C234&amp;".jpg","фото")</f>
        <v>фото</v>
      </c>
      <c r="H234" s="387" t="str">
        <f aca="false">HYPERLINK("http://www.gardenbulbs.ru/images/summer_CL/thumbnails/"&amp;D234&amp;".jpg","фото")</f>
        <v>фото</v>
      </c>
      <c r="I234" s="467" t="s">
        <v>3032</v>
      </c>
      <c r="J234" s="407" t="s">
        <v>2363</v>
      </c>
      <c r="K234" s="408" t="s">
        <v>2379</v>
      </c>
      <c r="L234" s="390" t="n">
        <v>75</v>
      </c>
      <c r="M234" s="370" t="n">
        <v>3359.3</v>
      </c>
      <c r="N234" s="392"/>
      <c r="O234" s="372" t="n">
        <f aca="false">IF(ISERROR(N234*M234),0,N234*M234)</f>
        <v>0</v>
      </c>
      <c r="P234" s="393" t="n">
        <v>4607105139091</v>
      </c>
      <c r="Q234" s="235"/>
      <c r="R234" s="375" t="n">
        <f aca="false">ROUND(M234/L234,2)</f>
        <v>44.79</v>
      </c>
      <c r="S234" s="394" t="s">
        <v>3033</v>
      </c>
      <c r="T234" s="537"/>
      <c r="U234" s="537"/>
      <c r="V234" s="537"/>
      <c r="W234" s="537"/>
      <c r="X234" s="537"/>
    </row>
    <row r="235" customFormat="false" ht="51" hidden="false" customHeight="false" outlineLevel="0" collapsed="false">
      <c r="A235" s="345" t="n">
        <v>215</v>
      </c>
      <c r="B235" s="396" t="n">
        <v>11842</v>
      </c>
      <c r="C235" s="383" t="s">
        <v>3034</v>
      </c>
      <c r="D235" s="384"/>
      <c r="E235" s="418" t="s">
        <v>2360</v>
      </c>
      <c r="F235" s="411" t="s">
        <v>3035</v>
      </c>
      <c r="G235" s="365" t="str">
        <f aca="false">HYPERLINK("http://www.gardenbulbs.ru/images/summer_CL/thumbnails/"&amp;C235&amp;".jpg","фото")</f>
        <v>фото</v>
      </c>
      <c r="H235" s="412"/>
      <c r="I235" s="419" t="s">
        <v>3036</v>
      </c>
      <c r="J235" s="367" t="s">
        <v>2363</v>
      </c>
      <c r="K235" s="414" t="s">
        <v>2379</v>
      </c>
      <c r="L235" s="390" t="n">
        <v>75</v>
      </c>
      <c r="M235" s="370" t="n">
        <v>1922.7</v>
      </c>
      <c r="N235" s="392"/>
      <c r="O235" s="372" t="n">
        <f aca="false">IF(ISERROR(N235*M235),0,N235*M235)</f>
        <v>0</v>
      </c>
      <c r="P235" s="393" t="n">
        <v>4607105139121</v>
      </c>
      <c r="Q235" s="235" t="s">
        <v>226</v>
      </c>
      <c r="R235" s="375" t="n">
        <f aca="false">ROUND(M235/L235,2)</f>
        <v>25.64</v>
      </c>
      <c r="S235" s="394" t="s">
        <v>3034</v>
      </c>
      <c r="T235" s="537"/>
      <c r="U235" s="537"/>
      <c r="V235" s="537"/>
      <c r="W235" s="537"/>
      <c r="X235" s="537"/>
    </row>
    <row r="236" customFormat="false" ht="15.75" hidden="false" customHeight="false" outlineLevel="0" collapsed="false">
      <c r="A236" s="345" t="n">
        <v>216</v>
      </c>
      <c r="B236" s="396" t="n">
        <v>7571</v>
      </c>
      <c r="C236" s="383" t="s">
        <v>3037</v>
      </c>
      <c r="D236" s="384"/>
      <c r="E236" s="385" t="s">
        <v>2360</v>
      </c>
      <c r="F236" s="386" t="s">
        <v>3038</v>
      </c>
      <c r="G236" s="387" t="str">
        <f aca="false">HYPERLINK("http://www.gardenbulbs.ru/images/summer_CL/thumbnails/"&amp;C236&amp;".jpg","фото")</f>
        <v>фото</v>
      </c>
      <c r="H236" s="388"/>
      <c r="I236" s="398" t="s">
        <v>3039</v>
      </c>
      <c r="J236" s="235" t="s">
        <v>2363</v>
      </c>
      <c r="K236" s="236" t="s">
        <v>289</v>
      </c>
      <c r="L236" s="390" t="n">
        <v>100</v>
      </c>
      <c r="M236" s="370" t="n">
        <v>2123.9</v>
      </c>
      <c r="N236" s="392"/>
      <c r="O236" s="372" t="n">
        <f aca="false">IF(ISERROR(N236*M236),0,N236*M236)</f>
        <v>0</v>
      </c>
      <c r="P236" s="393" t="n">
        <v>4607105139114</v>
      </c>
      <c r="Q236" s="235"/>
      <c r="R236" s="375" t="n">
        <f aca="false">ROUND(M236/L236,2)</f>
        <v>21.24</v>
      </c>
      <c r="S236" s="394" t="s">
        <v>3037</v>
      </c>
      <c r="T236" s="537"/>
      <c r="U236" s="537"/>
      <c r="V236" s="537"/>
      <c r="W236" s="537"/>
      <c r="X236" s="537"/>
    </row>
    <row r="237" customFormat="false" ht="25.5" hidden="false" customHeight="false" outlineLevel="0" collapsed="false">
      <c r="A237" s="345" t="n">
        <v>217</v>
      </c>
      <c r="B237" s="396" t="n">
        <v>7572</v>
      </c>
      <c r="C237" s="383" t="s">
        <v>3040</v>
      </c>
      <c r="D237" s="384"/>
      <c r="E237" s="385" t="s">
        <v>2360</v>
      </c>
      <c r="F237" s="386" t="s">
        <v>3041</v>
      </c>
      <c r="G237" s="387" t="str">
        <f aca="false">HYPERLINK("http://www.gardenbulbs.ru/images/summer_CL/thumbnails/"&amp;C237&amp;".jpg","фото")</f>
        <v>фото</v>
      </c>
      <c r="H237" s="387"/>
      <c r="I237" s="398" t="s">
        <v>3042</v>
      </c>
      <c r="J237" s="235" t="s">
        <v>2363</v>
      </c>
      <c r="K237" s="236" t="s">
        <v>289</v>
      </c>
      <c r="L237" s="390" t="n">
        <v>100</v>
      </c>
      <c r="M237" s="370" t="n">
        <v>1836.5</v>
      </c>
      <c r="N237" s="392"/>
      <c r="O237" s="372" t="n">
        <f aca="false">IF(ISERROR(N237*M237),0,N237*M237)</f>
        <v>0</v>
      </c>
      <c r="P237" s="393" t="n">
        <v>4607105139138</v>
      </c>
      <c r="Q237" s="235"/>
      <c r="R237" s="375" t="n">
        <f aca="false">ROUND(M237/L237,2)</f>
        <v>18.37</v>
      </c>
      <c r="S237" s="394" t="s">
        <v>3040</v>
      </c>
      <c r="T237" s="537"/>
      <c r="U237" s="537"/>
      <c r="V237" s="537"/>
      <c r="W237" s="537"/>
      <c r="X237" s="537"/>
    </row>
    <row r="238" customFormat="false" ht="25.5" hidden="false" customHeight="false" outlineLevel="0" collapsed="false">
      <c r="A238" s="345" t="n">
        <v>218</v>
      </c>
      <c r="B238" s="396" t="n">
        <v>7574</v>
      </c>
      <c r="C238" s="383" t="s">
        <v>3043</v>
      </c>
      <c r="D238" s="384"/>
      <c r="E238" s="385" t="s">
        <v>2360</v>
      </c>
      <c r="F238" s="386" t="s">
        <v>3044</v>
      </c>
      <c r="G238" s="387" t="str">
        <f aca="false">HYPERLINK("http://www.gardenbulbs.ru/images/summer_CL/thumbnails/"&amp;C238&amp;".jpg","фото")</f>
        <v>фото</v>
      </c>
      <c r="H238" s="388"/>
      <c r="I238" s="398" t="s">
        <v>3045</v>
      </c>
      <c r="J238" s="235" t="s">
        <v>2363</v>
      </c>
      <c r="K238" s="236" t="s">
        <v>289</v>
      </c>
      <c r="L238" s="390" t="n">
        <v>100</v>
      </c>
      <c r="M238" s="370" t="n">
        <v>1779.1</v>
      </c>
      <c r="N238" s="392"/>
      <c r="O238" s="372" t="n">
        <f aca="false">IF(ISERROR(N238*M238),0,N238*M238)</f>
        <v>0</v>
      </c>
      <c r="P238" s="393" t="n">
        <v>4607105139145</v>
      </c>
      <c r="Q238" s="235"/>
      <c r="R238" s="375" t="n">
        <f aca="false">ROUND(M238/L238,2)</f>
        <v>17.79</v>
      </c>
      <c r="S238" s="394" t="s">
        <v>3043</v>
      </c>
      <c r="T238" s="537"/>
      <c r="U238" s="537"/>
      <c r="V238" s="537"/>
      <c r="W238" s="537"/>
      <c r="X238" s="537"/>
    </row>
    <row r="239" customFormat="false" ht="63.75" hidden="false" customHeight="false" outlineLevel="0" collapsed="false">
      <c r="A239" s="345" t="n">
        <v>219</v>
      </c>
      <c r="B239" s="396" t="n">
        <v>7573</v>
      </c>
      <c r="C239" s="383" t="s">
        <v>3046</v>
      </c>
      <c r="D239" s="384"/>
      <c r="E239" s="385" t="s">
        <v>2360</v>
      </c>
      <c r="F239" s="386" t="s">
        <v>3047</v>
      </c>
      <c r="G239" s="387" t="str">
        <f aca="false">HYPERLINK("http://www.gardenbulbs.ru/images/summer_CL/thumbnails/"&amp;C239&amp;".jpg","фото")</f>
        <v>фото</v>
      </c>
      <c r="H239" s="388"/>
      <c r="I239" s="398" t="s">
        <v>3048</v>
      </c>
      <c r="J239" s="235" t="s">
        <v>2369</v>
      </c>
      <c r="K239" s="236" t="s">
        <v>289</v>
      </c>
      <c r="L239" s="390" t="n">
        <v>100</v>
      </c>
      <c r="M239" s="370" t="n">
        <v>2736.8</v>
      </c>
      <c r="N239" s="392"/>
      <c r="O239" s="372" t="n">
        <f aca="false">IF(ISERROR(N239*M239),0,N239*M239)</f>
        <v>0</v>
      </c>
      <c r="P239" s="393" t="n">
        <v>4607105139152</v>
      </c>
      <c r="Q239" s="235"/>
      <c r="R239" s="375" t="n">
        <f aca="false">ROUND(M239/L239,2)</f>
        <v>27.37</v>
      </c>
      <c r="S239" s="394" t="s">
        <v>3046</v>
      </c>
      <c r="T239" s="537"/>
      <c r="U239" s="537"/>
      <c r="V239" s="537"/>
      <c r="W239" s="537"/>
      <c r="X239" s="537"/>
    </row>
    <row r="240" customFormat="false" ht="63.75" hidden="false" customHeight="false" outlineLevel="0" collapsed="false">
      <c r="A240" s="345" t="n">
        <v>220</v>
      </c>
      <c r="B240" s="396" t="n">
        <v>970</v>
      </c>
      <c r="C240" s="383" t="s">
        <v>3049</v>
      </c>
      <c r="D240" s="384"/>
      <c r="E240" s="385" t="s">
        <v>2360</v>
      </c>
      <c r="F240" s="386" t="s">
        <v>3050</v>
      </c>
      <c r="G240" s="387" t="str">
        <f aca="false">HYPERLINK("http://www.gardenbulbs.ru/images/summer_CL/thumbnails/"&amp;C240&amp;".jpg","фото")</f>
        <v>фото</v>
      </c>
      <c r="H240" s="388"/>
      <c r="I240" s="398" t="s">
        <v>3051</v>
      </c>
      <c r="J240" s="235" t="s">
        <v>2363</v>
      </c>
      <c r="K240" s="236" t="s">
        <v>289</v>
      </c>
      <c r="L240" s="390" t="n">
        <v>100</v>
      </c>
      <c r="M240" s="370" t="n">
        <v>2257.9</v>
      </c>
      <c r="N240" s="392"/>
      <c r="O240" s="372" t="n">
        <f aca="false">IF(ISERROR(N240*M240),0,N240*M240)</f>
        <v>0</v>
      </c>
      <c r="P240" s="393" t="n">
        <v>4607105139169</v>
      </c>
      <c r="Q240" s="235"/>
      <c r="R240" s="375" t="n">
        <f aca="false">ROUND(M240/L240,2)</f>
        <v>22.58</v>
      </c>
      <c r="S240" s="394" t="s">
        <v>3049</v>
      </c>
      <c r="T240" s="537"/>
      <c r="U240" s="537"/>
      <c r="V240" s="537"/>
      <c r="W240" s="537"/>
      <c r="X240" s="537"/>
    </row>
    <row r="241" customFormat="false" ht="38.25" hidden="false" customHeight="false" outlineLevel="0" collapsed="false">
      <c r="A241" s="345" t="n">
        <v>221</v>
      </c>
      <c r="B241" s="396" t="n">
        <v>7575</v>
      </c>
      <c r="C241" s="383" t="s">
        <v>3052</v>
      </c>
      <c r="D241" s="384"/>
      <c r="E241" s="385" t="s">
        <v>2360</v>
      </c>
      <c r="F241" s="386" t="s">
        <v>3053</v>
      </c>
      <c r="G241" s="387" t="str">
        <f aca="false">HYPERLINK("http://www.gardenbulbs.ru/images/summer_CL/thumbnails/"&amp;C241&amp;".jpg","фото")</f>
        <v>фото</v>
      </c>
      <c r="H241" s="388"/>
      <c r="I241" s="398" t="s">
        <v>3054</v>
      </c>
      <c r="J241" s="235" t="s">
        <v>2363</v>
      </c>
      <c r="K241" s="236" t="s">
        <v>289</v>
      </c>
      <c r="L241" s="390" t="n">
        <v>100</v>
      </c>
      <c r="M241" s="391" t="n">
        <v>1702.5</v>
      </c>
      <c r="N241" s="392"/>
      <c r="O241" s="372" t="n">
        <f aca="false">IF(ISERROR(N241*M241),0,N241*M241)</f>
        <v>0</v>
      </c>
      <c r="P241" s="393" t="n">
        <v>4607105139176</v>
      </c>
      <c r="Q241" s="235"/>
      <c r="R241" s="375" t="n">
        <f aca="false">ROUND(M241/L241,2)</f>
        <v>17.03</v>
      </c>
      <c r="S241" s="394" t="s">
        <v>3052</v>
      </c>
      <c r="T241" s="537"/>
      <c r="U241" s="537"/>
      <c r="V241" s="537"/>
      <c r="W241" s="537"/>
      <c r="X241" s="537"/>
    </row>
    <row r="242" customFormat="false" ht="51" hidden="false" customHeight="false" outlineLevel="0" collapsed="false">
      <c r="A242" s="345" t="n">
        <v>222</v>
      </c>
      <c r="B242" s="396" t="n">
        <v>7577</v>
      </c>
      <c r="C242" s="383" t="s">
        <v>3055</v>
      </c>
      <c r="D242" s="384"/>
      <c r="E242" s="385" t="s">
        <v>2360</v>
      </c>
      <c r="F242" s="386" t="s">
        <v>3056</v>
      </c>
      <c r="G242" s="387" t="str">
        <f aca="false">HYPERLINK("http://www.gardenbulbs.ru/images/summer_CL/thumbnails/"&amp;C242&amp;".jpg","фото")</f>
        <v>фото</v>
      </c>
      <c r="H242" s="388"/>
      <c r="I242" s="398" t="s">
        <v>3057</v>
      </c>
      <c r="J242" s="417" t="s">
        <v>2363</v>
      </c>
      <c r="K242" s="236" t="s">
        <v>289</v>
      </c>
      <c r="L242" s="390" t="n">
        <v>100</v>
      </c>
      <c r="M242" s="370" t="n">
        <v>1932.3</v>
      </c>
      <c r="N242" s="392"/>
      <c r="O242" s="372" t="n">
        <f aca="false">IF(ISERROR(N242*M242),0,N242*M242)</f>
        <v>0</v>
      </c>
      <c r="P242" s="393" t="n">
        <v>4607105139183</v>
      </c>
      <c r="Q242" s="367"/>
      <c r="R242" s="375" t="n">
        <f aca="false">ROUND(M242/L242,2)</f>
        <v>19.32</v>
      </c>
      <c r="S242" s="394" t="s">
        <v>3055</v>
      </c>
      <c r="T242" s="537"/>
      <c r="U242" s="537"/>
      <c r="V242" s="537"/>
      <c r="W242" s="537"/>
      <c r="X242" s="537"/>
    </row>
    <row r="243" customFormat="false" ht="51" hidden="false" customHeight="false" outlineLevel="0" collapsed="false">
      <c r="A243" s="345" t="n">
        <v>223</v>
      </c>
      <c r="B243" s="396" t="n">
        <v>7578</v>
      </c>
      <c r="C243" s="383" t="s">
        <v>3058</v>
      </c>
      <c r="D243" s="384"/>
      <c r="E243" s="385" t="s">
        <v>2360</v>
      </c>
      <c r="F243" s="386" t="s">
        <v>3059</v>
      </c>
      <c r="G243" s="387" t="str">
        <f aca="false">HYPERLINK("http://www.gardenbulbs.ru/images/summer_CL/thumbnails/"&amp;C243&amp;".jpg","фото")</f>
        <v>фото</v>
      </c>
      <c r="H243" s="388"/>
      <c r="I243" s="398" t="s">
        <v>3060</v>
      </c>
      <c r="J243" s="235" t="s">
        <v>2363</v>
      </c>
      <c r="K243" s="236" t="s">
        <v>289</v>
      </c>
      <c r="L243" s="390" t="n">
        <v>100</v>
      </c>
      <c r="M243" s="370" t="n">
        <v>2194.7</v>
      </c>
      <c r="N243" s="392"/>
      <c r="O243" s="372" t="n">
        <f aca="false">IF(ISERROR(N243*M243),0,N243*M243)</f>
        <v>0</v>
      </c>
      <c r="P243" s="393" t="n">
        <v>4607105139190</v>
      </c>
      <c r="Q243" s="235"/>
      <c r="R243" s="375" t="n">
        <f aca="false">ROUND(M243/L243,2)</f>
        <v>21.95</v>
      </c>
      <c r="S243" s="394" t="s">
        <v>3058</v>
      </c>
      <c r="T243" s="537"/>
      <c r="U243" s="537"/>
      <c r="V243" s="537"/>
      <c r="W243" s="537"/>
      <c r="X243" s="537"/>
    </row>
    <row r="244" customFormat="false" ht="25.5" hidden="false" customHeight="false" outlineLevel="0" collapsed="false">
      <c r="A244" s="345" t="n">
        <v>224</v>
      </c>
      <c r="B244" s="396" t="n">
        <v>7580</v>
      </c>
      <c r="C244" s="383" t="s">
        <v>3061</v>
      </c>
      <c r="D244" s="384"/>
      <c r="E244" s="385" t="s">
        <v>2360</v>
      </c>
      <c r="F244" s="386" t="s">
        <v>3062</v>
      </c>
      <c r="G244" s="387" t="str">
        <f aca="false">HYPERLINK("http://www.gardenbulbs.ru/images/summer_CL/thumbnails/"&amp;C244&amp;".jpg","фото")</f>
        <v>фото</v>
      </c>
      <c r="H244" s="388"/>
      <c r="I244" s="398" t="s">
        <v>3063</v>
      </c>
      <c r="J244" s="235" t="s">
        <v>2363</v>
      </c>
      <c r="K244" s="236" t="s">
        <v>289</v>
      </c>
      <c r="L244" s="390" t="n">
        <v>100</v>
      </c>
      <c r="M244" s="370" t="n">
        <v>1817.4</v>
      </c>
      <c r="N244" s="392"/>
      <c r="O244" s="372" t="n">
        <f aca="false">IF(ISERROR(N244*M244),0,N244*M244)</f>
        <v>0</v>
      </c>
      <c r="P244" s="393" t="n">
        <v>4607105139237</v>
      </c>
      <c r="Q244" s="235"/>
      <c r="R244" s="375" t="n">
        <f aca="false">ROUND(M244/L244,2)</f>
        <v>18.17</v>
      </c>
      <c r="S244" s="394" t="s">
        <v>3061</v>
      </c>
      <c r="T244" s="537"/>
      <c r="U244" s="537"/>
      <c r="V244" s="537"/>
      <c r="W244" s="537"/>
      <c r="X244" s="537"/>
    </row>
    <row r="245" customFormat="false" ht="25.5" hidden="false" customHeight="false" outlineLevel="0" collapsed="false">
      <c r="A245" s="345" t="n">
        <v>225</v>
      </c>
      <c r="B245" s="396" t="n">
        <v>7581</v>
      </c>
      <c r="C245" s="383" t="s">
        <v>3064</v>
      </c>
      <c r="D245" s="384" t="s">
        <v>3065</v>
      </c>
      <c r="E245" s="416" t="s">
        <v>2360</v>
      </c>
      <c r="F245" s="386" t="s">
        <v>3066</v>
      </c>
      <c r="G245" s="387" t="str">
        <f aca="false">HYPERLINK("http://www.gardenbulbs.ru/images/summer_CL/thumbnails/"&amp;C245&amp;".jpg","фото")</f>
        <v>фото</v>
      </c>
      <c r="H245" s="387" t="str">
        <f aca="false">HYPERLINK("http://www.gardenbulbs.ru/images/summer_CL/thumbnails/"&amp;D245&amp;".jpg","фото")</f>
        <v>фото</v>
      </c>
      <c r="I245" s="398" t="s">
        <v>3067</v>
      </c>
      <c r="J245" s="235" t="s">
        <v>2369</v>
      </c>
      <c r="K245" s="236" t="s">
        <v>289</v>
      </c>
      <c r="L245" s="403" t="n">
        <v>100</v>
      </c>
      <c r="M245" s="370" t="n">
        <v>2200.5</v>
      </c>
      <c r="N245" s="392"/>
      <c r="O245" s="372" t="n">
        <f aca="false">IF(ISERROR(N245*M245),0,N245*M245)</f>
        <v>0</v>
      </c>
      <c r="P245" s="393" t="n">
        <v>4607105139206</v>
      </c>
      <c r="Q245" s="235"/>
      <c r="R245" s="375" t="n">
        <f aca="false">ROUND(M245/L245,2)</f>
        <v>22.01</v>
      </c>
      <c r="S245" s="394" t="s">
        <v>3068</v>
      </c>
      <c r="T245" s="537"/>
      <c r="U245" s="537"/>
      <c r="V245" s="537"/>
      <c r="W245" s="537"/>
      <c r="X245" s="537"/>
    </row>
    <row r="246" customFormat="false" ht="38.25" hidden="false" customHeight="false" outlineLevel="0" collapsed="false">
      <c r="A246" s="345" t="n">
        <v>226</v>
      </c>
      <c r="B246" s="396" t="n">
        <v>7582</v>
      </c>
      <c r="C246" s="383" t="s">
        <v>3069</v>
      </c>
      <c r="D246" s="384"/>
      <c r="E246" s="385" t="s">
        <v>2360</v>
      </c>
      <c r="F246" s="386" t="s">
        <v>3070</v>
      </c>
      <c r="G246" s="387" t="str">
        <f aca="false">HYPERLINK("http://www.gardenbulbs.ru/images/summer_CL/thumbnails/"&amp;C246&amp;".jpg","фото")</f>
        <v>фото</v>
      </c>
      <c r="H246" s="388"/>
      <c r="I246" s="398" t="s">
        <v>3071</v>
      </c>
      <c r="J246" s="235" t="s">
        <v>2363</v>
      </c>
      <c r="K246" s="236" t="s">
        <v>289</v>
      </c>
      <c r="L246" s="390" t="n">
        <v>100</v>
      </c>
      <c r="M246" s="370" t="n">
        <v>1242.7</v>
      </c>
      <c r="N246" s="392"/>
      <c r="O246" s="372" t="n">
        <f aca="false">IF(ISERROR(N246*M246),0,N246*M246)</f>
        <v>0</v>
      </c>
      <c r="P246" s="393" t="n">
        <v>4607105139213</v>
      </c>
      <c r="Q246" s="235"/>
      <c r="R246" s="375" t="n">
        <f aca="false">ROUND(M246/L246,2)</f>
        <v>12.43</v>
      </c>
      <c r="S246" s="394" t="s">
        <v>3072</v>
      </c>
      <c r="T246" s="537"/>
      <c r="U246" s="537"/>
      <c r="V246" s="537"/>
      <c r="W246" s="537"/>
      <c r="X246" s="537"/>
    </row>
    <row r="247" customFormat="false" ht="15.75" hidden="false" customHeight="false" outlineLevel="0" collapsed="false">
      <c r="A247" s="345" t="n">
        <v>227</v>
      </c>
      <c r="B247" s="396" t="n">
        <v>7569</v>
      </c>
      <c r="C247" s="383" t="s">
        <v>3073</v>
      </c>
      <c r="D247" s="384"/>
      <c r="E247" s="385" t="s">
        <v>2360</v>
      </c>
      <c r="F247" s="386" t="s">
        <v>3074</v>
      </c>
      <c r="G247" s="387" t="str">
        <f aca="false">HYPERLINK("http://www.gardenbulbs.ru/images/summer_CL/thumbnails/"&amp;C247&amp;".jpg","фото")</f>
        <v>фото</v>
      </c>
      <c r="H247" s="388"/>
      <c r="I247" s="398" t="s">
        <v>3075</v>
      </c>
      <c r="J247" s="235" t="s">
        <v>2363</v>
      </c>
      <c r="K247" s="236" t="s">
        <v>289</v>
      </c>
      <c r="L247" s="390" t="n">
        <v>100</v>
      </c>
      <c r="M247" s="370" t="n">
        <v>2526.1</v>
      </c>
      <c r="N247" s="392"/>
      <c r="O247" s="372" t="n">
        <f aca="false">IF(ISERROR(N247*M247),0,N247*M247)</f>
        <v>0</v>
      </c>
      <c r="P247" s="393" t="n">
        <v>4607105139220</v>
      </c>
      <c r="Q247" s="235"/>
      <c r="R247" s="375" t="n">
        <f aca="false">ROUND(M247/L247,2)</f>
        <v>25.26</v>
      </c>
      <c r="S247" s="394" t="s">
        <v>3073</v>
      </c>
      <c r="T247" s="537"/>
      <c r="U247" s="537"/>
      <c r="V247" s="537"/>
      <c r="W247" s="537"/>
      <c r="X247" s="537"/>
    </row>
    <row r="248" customFormat="false" ht="15.75" hidden="false" customHeight="false" outlineLevel="0" collapsed="false">
      <c r="A248" s="345" t="n">
        <v>228</v>
      </c>
      <c r="B248" s="396" t="n">
        <v>7583</v>
      </c>
      <c r="C248" s="383" t="s">
        <v>3076</v>
      </c>
      <c r="D248" s="384"/>
      <c r="E248" s="385" t="s">
        <v>2360</v>
      </c>
      <c r="F248" s="386" t="s">
        <v>3077</v>
      </c>
      <c r="G248" s="387" t="str">
        <f aca="false">HYPERLINK("http://www.gardenbulbs.ru/images/summer_CL/thumbnails/"&amp;C248&amp;".jpg","фото")</f>
        <v>фото</v>
      </c>
      <c r="H248" s="388"/>
      <c r="I248" s="398" t="s">
        <v>3078</v>
      </c>
      <c r="J248" s="235" t="s">
        <v>2426</v>
      </c>
      <c r="K248" s="236" t="s">
        <v>289</v>
      </c>
      <c r="L248" s="390" t="n">
        <v>100</v>
      </c>
      <c r="M248" s="370" t="n">
        <v>1587.5</v>
      </c>
      <c r="N248" s="392"/>
      <c r="O248" s="372" t="n">
        <f aca="false">IF(ISERROR(N248*M248),0,N248*M248)</f>
        <v>0</v>
      </c>
      <c r="P248" s="393" t="n">
        <v>4607105139244</v>
      </c>
      <c r="Q248" s="235"/>
      <c r="R248" s="375" t="n">
        <f aca="false">ROUND(M248/L248,2)</f>
        <v>15.88</v>
      </c>
      <c r="S248" s="394" t="s">
        <v>3076</v>
      </c>
      <c r="T248" s="537"/>
      <c r="U248" s="537"/>
      <c r="V248" s="537"/>
      <c r="W248" s="537"/>
      <c r="X248" s="537"/>
    </row>
    <row r="249" customFormat="false" ht="25.5" hidden="false" customHeight="false" outlineLevel="0" collapsed="false">
      <c r="A249" s="345" t="n">
        <v>229</v>
      </c>
      <c r="B249" s="396" t="n">
        <v>7584</v>
      </c>
      <c r="C249" s="383" t="s">
        <v>3079</v>
      </c>
      <c r="D249" s="384"/>
      <c r="E249" s="385" t="s">
        <v>2360</v>
      </c>
      <c r="F249" s="386" t="s">
        <v>3080</v>
      </c>
      <c r="G249" s="387" t="str">
        <f aca="false">HYPERLINK("http://www.gardenbulbs.ru/images/summer_CL/thumbnails/"&amp;C249&amp;".jpg","фото")</f>
        <v>фото</v>
      </c>
      <c r="H249" s="387"/>
      <c r="I249" s="398" t="s">
        <v>3081</v>
      </c>
      <c r="J249" s="235" t="s">
        <v>2426</v>
      </c>
      <c r="K249" s="236" t="s">
        <v>289</v>
      </c>
      <c r="L249" s="390" t="n">
        <v>100</v>
      </c>
      <c r="M249" s="391" t="n">
        <v>1855.7</v>
      </c>
      <c r="N249" s="392"/>
      <c r="O249" s="372" t="n">
        <f aca="false">IF(ISERROR(N249*M249),0,N249*M249)</f>
        <v>0</v>
      </c>
      <c r="P249" s="393" t="n">
        <v>4607105139251</v>
      </c>
      <c r="Q249" s="235"/>
      <c r="R249" s="375" t="n">
        <f aca="false">ROUND(M249/L249,2)</f>
        <v>18.56</v>
      </c>
      <c r="S249" s="394" t="s">
        <v>3082</v>
      </c>
      <c r="T249" s="537"/>
      <c r="U249" s="537"/>
      <c r="V249" s="537"/>
      <c r="W249" s="537"/>
      <c r="X249" s="537"/>
    </row>
    <row r="250" customFormat="false" ht="15.75" hidden="false" customHeight="false" outlineLevel="0" collapsed="false">
      <c r="A250" s="345" t="n">
        <v>230</v>
      </c>
      <c r="B250" s="396" t="n">
        <v>7585</v>
      </c>
      <c r="C250" s="383" t="s">
        <v>3083</v>
      </c>
      <c r="D250" s="384"/>
      <c r="E250" s="385" t="s">
        <v>2360</v>
      </c>
      <c r="F250" s="386" t="s">
        <v>3084</v>
      </c>
      <c r="G250" s="387" t="str">
        <f aca="false">HYPERLINK("http://www.gardenbulbs.ru/images/summer_CL/thumbnails/"&amp;C250&amp;".jpg","фото")</f>
        <v>фото</v>
      </c>
      <c r="H250" s="388"/>
      <c r="I250" s="398" t="s">
        <v>3085</v>
      </c>
      <c r="J250" s="235" t="s">
        <v>2426</v>
      </c>
      <c r="K250" s="236" t="s">
        <v>289</v>
      </c>
      <c r="L250" s="390" t="n">
        <v>100</v>
      </c>
      <c r="M250" s="370" t="n">
        <v>1970.6</v>
      </c>
      <c r="N250" s="392"/>
      <c r="O250" s="372" t="n">
        <f aca="false">IF(ISERROR(N250*M250),0,N250*M250)</f>
        <v>0</v>
      </c>
      <c r="P250" s="393" t="n">
        <v>4607105138933</v>
      </c>
      <c r="Q250" s="235"/>
      <c r="R250" s="375" t="n">
        <f aca="false">ROUND(M250/L250,2)</f>
        <v>19.71</v>
      </c>
      <c r="S250" s="394" t="s">
        <v>3083</v>
      </c>
      <c r="T250" s="537"/>
      <c r="U250" s="537"/>
      <c r="V250" s="537"/>
      <c r="W250" s="537"/>
      <c r="X250" s="537"/>
    </row>
    <row r="251" customFormat="false" ht="38.25" hidden="false" customHeight="false" outlineLevel="0" collapsed="false">
      <c r="A251" s="345" t="n">
        <v>231</v>
      </c>
      <c r="B251" s="396" t="n">
        <v>7586</v>
      </c>
      <c r="C251" s="383" t="s">
        <v>3086</v>
      </c>
      <c r="D251" s="384"/>
      <c r="E251" s="385" t="s">
        <v>2360</v>
      </c>
      <c r="F251" s="386" t="s">
        <v>3087</v>
      </c>
      <c r="G251" s="387" t="str">
        <f aca="false">HYPERLINK("http://www.gardenbulbs.ru/images/summer_CL/thumbnails/"&amp;C251&amp;".jpg","фото")</f>
        <v>фото</v>
      </c>
      <c r="H251" s="388"/>
      <c r="I251" s="398" t="s">
        <v>3088</v>
      </c>
      <c r="J251" s="235" t="s">
        <v>3089</v>
      </c>
      <c r="K251" s="236" t="s">
        <v>289</v>
      </c>
      <c r="L251" s="390" t="n">
        <v>100</v>
      </c>
      <c r="M251" s="391" t="n">
        <v>3215.7</v>
      </c>
      <c r="N251" s="392"/>
      <c r="O251" s="372" t="n">
        <f aca="false">IF(ISERROR(N251*M251),0,N251*M251)</f>
        <v>0</v>
      </c>
      <c r="P251" s="393" t="n">
        <v>4607105139367</v>
      </c>
      <c r="Q251" s="235"/>
      <c r="R251" s="375" t="n">
        <f aca="false">ROUND(M251/L251,2)</f>
        <v>32.16</v>
      </c>
      <c r="S251" s="394" t="s">
        <v>3086</v>
      </c>
      <c r="T251" s="537"/>
      <c r="U251" s="537"/>
      <c r="V251" s="537"/>
      <c r="W251" s="537"/>
      <c r="X251" s="537"/>
    </row>
    <row r="252" customFormat="false" ht="38.25" hidden="false" customHeight="false" outlineLevel="0" collapsed="false">
      <c r="A252" s="345" t="n">
        <v>232</v>
      </c>
      <c r="B252" s="396" t="n">
        <v>2217</v>
      </c>
      <c r="C252" s="383" t="s">
        <v>3090</v>
      </c>
      <c r="D252" s="384"/>
      <c r="E252" s="385" t="s">
        <v>2360</v>
      </c>
      <c r="F252" s="386" t="s">
        <v>3091</v>
      </c>
      <c r="G252" s="387" t="str">
        <f aca="false">HYPERLINK("http://www.gardenbulbs.ru/images/summer_CL/thumbnails/"&amp;C252&amp;".jpg","фото")</f>
        <v>фото</v>
      </c>
      <c r="H252" s="388"/>
      <c r="I252" s="398" t="s">
        <v>3092</v>
      </c>
      <c r="J252" s="407" t="s">
        <v>2363</v>
      </c>
      <c r="K252" s="236" t="s">
        <v>289</v>
      </c>
      <c r="L252" s="390" t="n">
        <v>100</v>
      </c>
      <c r="M252" s="391" t="n">
        <v>1970.6</v>
      </c>
      <c r="N252" s="392"/>
      <c r="O252" s="372" t="n">
        <f aca="false">IF(ISERROR(N252*M252),0,N252*M252)</f>
        <v>0</v>
      </c>
      <c r="P252" s="393" t="n">
        <v>4607105138780</v>
      </c>
      <c r="Q252" s="235"/>
      <c r="R252" s="375" t="n">
        <f aca="false">ROUND(M252/L252,2)</f>
        <v>19.71</v>
      </c>
      <c r="S252" s="394" t="s">
        <v>3090</v>
      </c>
      <c r="T252" s="537"/>
      <c r="U252" s="537"/>
      <c r="V252" s="537"/>
      <c r="W252" s="537"/>
      <c r="X252" s="537"/>
    </row>
    <row r="253" customFormat="false" ht="38.25" hidden="false" customHeight="false" outlineLevel="0" collapsed="false">
      <c r="A253" s="345" t="n">
        <v>233</v>
      </c>
      <c r="B253" s="396" t="n">
        <v>2026</v>
      </c>
      <c r="C253" s="383" t="s">
        <v>3093</v>
      </c>
      <c r="D253" s="384"/>
      <c r="E253" s="385" t="s">
        <v>2360</v>
      </c>
      <c r="F253" s="386" t="s">
        <v>3094</v>
      </c>
      <c r="G253" s="387" t="str">
        <f aca="false">HYPERLINK("http://www.gardenbulbs.ru/images/summer_CL/thumbnails/"&amp;C253&amp;".jpg","фото")</f>
        <v>фото</v>
      </c>
      <c r="H253" s="388"/>
      <c r="I253" s="398" t="s">
        <v>3095</v>
      </c>
      <c r="J253" s="235" t="s">
        <v>2363</v>
      </c>
      <c r="K253" s="236" t="s">
        <v>289</v>
      </c>
      <c r="L253" s="390" t="n">
        <v>100</v>
      </c>
      <c r="M253" s="370" t="n">
        <v>1683.3</v>
      </c>
      <c r="N253" s="392"/>
      <c r="O253" s="372" t="n">
        <f aca="false">IF(ISERROR(N253*M253),0,N253*M253)</f>
        <v>0</v>
      </c>
      <c r="P253" s="393" t="n">
        <v>4607105138773</v>
      </c>
      <c r="Q253" s="235"/>
      <c r="R253" s="375" t="n">
        <f aca="false">ROUND(M253/L253,2)</f>
        <v>16.83</v>
      </c>
      <c r="S253" s="394" t="s">
        <v>3093</v>
      </c>
      <c r="T253" s="537"/>
      <c r="U253" s="537"/>
      <c r="V253" s="537"/>
      <c r="W253" s="537"/>
      <c r="X253" s="537"/>
    </row>
    <row r="254" customFormat="false" ht="25.5" hidden="false" customHeight="false" outlineLevel="0" collapsed="false">
      <c r="A254" s="345" t="n">
        <v>234</v>
      </c>
      <c r="B254" s="396" t="n">
        <v>7587</v>
      </c>
      <c r="C254" s="383" t="s">
        <v>3096</v>
      </c>
      <c r="D254" s="384"/>
      <c r="E254" s="385" t="s">
        <v>2360</v>
      </c>
      <c r="F254" s="386" t="s">
        <v>3097</v>
      </c>
      <c r="G254" s="387" t="str">
        <f aca="false">HYPERLINK("http://www.gardenbulbs.ru/images/summer_CL/thumbnails/"&amp;C254&amp;".jpg","фото")</f>
        <v>фото</v>
      </c>
      <c r="H254" s="388"/>
      <c r="I254" s="398" t="s">
        <v>3098</v>
      </c>
      <c r="J254" s="417" t="s">
        <v>2404</v>
      </c>
      <c r="K254" s="236" t="s">
        <v>289</v>
      </c>
      <c r="L254" s="390" t="n">
        <v>100</v>
      </c>
      <c r="M254" s="370" t="n">
        <v>1683.3</v>
      </c>
      <c r="N254" s="392"/>
      <c r="O254" s="372" t="n">
        <f aca="false">IF(ISERROR(N254*M254),0,N254*M254)</f>
        <v>0</v>
      </c>
      <c r="P254" s="393" t="n">
        <v>4607105138766</v>
      </c>
      <c r="Q254" s="235"/>
      <c r="R254" s="375" t="n">
        <f aca="false">ROUND(M254/L254,2)</f>
        <v>16.83</v>
      </c>
      <c r="S254" s="394" t="s">
        <v>3096</v>
      </c>
      <c r="T254" s="537"/>
      <c r="U254" s="537"/>
      <c r="V254" s="537"/>
      <c r="W254" s="537"/>
      <c r="X254" s="537"/>
    </row>
    <row r="255" customFormat="false" ht="15.75" hidden="false" customHeight="false" outlineLevel="0" collapsed="false">
      <c r="A255" s="345" t="n">
        <v>235</v>
      </c>
      <c r="B255" s="404" t="n">
        <v>7588</v>
      </c>
      <c r="C255" s="383" t="s">
        <v>3099</v>
      </c>
      <c r="D255" s="384"/>
      <c r="E255" s="416" t="s">
        <v>2360</v>
      </c>
      <c r="F255" s="406" t="s">
        <v>3100</v>
      </c>
      <c r="G255" s="387" t="str">
        <f aca="false">HYPERLINK("http://www.gardenbulbs.ru/images/summer_CL/thumbnails/"&amp;C255&amp;".jpg","фото")</f>
        <v>фото</v>
      </c>
      <c r="H255" s="388"/>
      <c r="I255" s="467" t="s">
        <v>390</v>
      </c>
      <c r="J255" s="407" t="s">
        <v>2363</v>
      </c>
      <c r="K255" s="408" t="s">
        <v>289</v>
      </c>
      <c r="L255" s="403" t="n">
        <v>100</v>
      </c>
      <c r="M255" s="370" t="n">
        <v>1836.5</v>
      </c>
      <c r="N255" s="392"/>
      <c r="O255" s="372" t="n">
        <f aca="false">IF(ISERROR(N255*M255),0,N255*M255)</f>
        <v>0</v>
      </c>
      <c r="P255" s="393" t="n">
        <v>4607105139268</v>
      </c>
      <c r="Q255" s="235"/>
      <c r="R255" s="375" t="n">
        <f aca="false">ROUND(M255/L255,2)</f>
        <v>18.37</v>
      </c>
      <c r="S255" s="394" t="s">
        <v>3099</v>
      </c>
      <c r="T255" s="537"/>
      <c r="U255" s="537"/>
      <c r="V255" s="537"/>
      <c r="W255" s="537"/>
      <c r="X255" s="537"/>
    </row>
    <row r="256" customFormat="false" ht="15.75" hidden="false" customHeight="false" outlineLevel="0" collapsed="false">
      <c r="A256" s="345" t="n">
        <v>236</v>
      </c>
      <c r="B256" s="431" t="n">
        <v>5798</v>
      </c>
      <c r="C256" s="432" t="s">
        <v>3101</v>
      </c>
      <c r="D256" s="433"/>
      <c r="E256" s="434" t="s">
        <v>2360</v>
      </c>
      <c r="F256" s="435" t="s">
        <v>3102</v>
      </c>
      <c r="G256" s="436" t="str">
        <f aca="false">HYPERLINK("http://www.gardenbulbs.ru/images/summer_CL/thumbnails/"&amp;C256&amp;".jpg","фото")</f>
        <v>фото</v>
      </c>
      <c r="H256" s="437"/>
      <c r="I256" s="462" t="s">
        <v>3103</v>
      </c>
      <c r="J256" s="439" t="s">
        <v>2426</v>
      </c>
      <c r="K256" s="440" t="s">
        <v>289</v>
      </c>
      <c r="L256" s="441" t="n">
        <v>100</v>
      </c>
      <c r="M256" s="370" t="n">
        <v>1549.2</v>
      </c>
      <c r="N256" s="442"/>
      <c r="O256" s="372" t="n">
        <f aca="false">IF(ISERROR(N256*M256),0,N256*M256)</f>
        <v>0</v>
      </c>
      <c r="P256" s="443" t="n">
        <v>4607105138940</v>
      </c>
      <c r="Q256" s="468"/>
      <c r="R256" s="375" t="n">
        <f aca="false">ROUND(M256/L256,2)</f>
        <v>15.49</v>
      </c>
      <c r="S256" s="444" t="s">
        <v>3101</v>
      </c>
      <c r="T256" s="537"/>
      <c r="U256" s="537"/>
      <c r="V256" s="537"/>
      <c r="W256" s="537"/>
      <c r="X256" s="537"/>
    </row>
    <row r="257" customFormat="false" ht="12.75" hidden="false" customHeight="false" outlineLevel="0" collapsed="false">
      <c r="A257" s="345" t="n">
        <v>237</v>
      </c>
      <c r="B257" s="446"/>
      <c r="C257" s="447"/>
      <c r="D257" s="447"/>
      <c r="E257" s="448" t="s">
        <v>3104</v>
      </c>
      <c r="F257" s="469"/>
      <c r="G257" s="469"/>
      <c r="H257" s="469"/>
      <c r="I257" s="469"/>
      <c r="J257" s="469"/>
      <c r="K257" s="469"/>
      <c r="L257" s="469"/>
      <c r="M257" s="469"/>
      <c r="N257" s="469"/>
      <c r="O257" s="469"/>
      <c r="P257" s="469"/>
      <c r="Q257" s="469"/>
      <c r="R257" s="469"/>
      <c r="S257" s="469"/>
      <c r="T257" s="537"/>
      <c r="U257" s="537"/>
      <c r="V257" s="537"/>
      <c r="W257" s="537"/>
      <c r="X257" s="537"/>
    </row>
    <row r="258" customFormat="false" ht="15.75" hidden="false" customHeight="false" outlineLevel="0" collapsed="false">
      <c r="A258" s="345" t="n">
        <v>238</v>
      </c>
      <c r="B258" s="359" t="n">
        <v>5090</v>
      </c>
      <c r="C258" s="360" t="s">
        <v>3105</v>
      </c>
      <c r="D258" s="361"/>
      <c r="E258" s="452" t="s">
        <v>2360</v>
      </c>
      <c r="F258" s="379" t="s">
        <v>3106</v>
      </c>
      <c r="G258" s="380" t="str">
        <f aca="false">HYPERLINK("http://www.gardenbulbs.ru/images/summer_CL/thumbnails/"&amp;C258&amp;".jpg","фото")</f>
        <v>фото</v>
      </c>
      <c r="H258" s="453"/>
      <c r="I258" s="471" t="s">
        <v>3107</v>
      </c>
      <c r="J258" s="374" t="s">
        <v>2369</v>
      </c>
      <c r="K258" s="455" t="s">
        <v>289</v>
      </c>
      <c r="L258" s="456" t="n">
        <v>100</v>
      </c>
      <c r="M258" s="391" t="n">
        <v>1683.3</v>
      </c>
      <c r="N258" s="371"/>
      <c r="O258" s="372" t="n">
        <f aca="false">IF(ISERROR(N258*M258),0,N258*M258)</f>
        <v>0</v>
      </c>
      <c r="P258" s="373" t="n">
        <v>4607105139374</v>
      </c>
      <c r="Q258" s="374"/>
      <c r="R258" s="375" t="n">
        <f aca="false">ROUND(M258/L258,2)</f>
        <v>16.83</v>
      </c>
      <c r="S258" s="376" t="s">
        <v>3105</v>
      </c>
      <c r="T258" s="537"/>
      <c r="U258" s="537"/>
      <c r="V258" s="537"/>
      <c r="W258" s="537"/>
      <c r="X258" s="537"/>
    </row>
    <row r="259" customFormat="false" ht="15.75" hidden="false" customHeight="false" outlineLevel="0" collapsed="false">
      <c r="A259" s="345" t="n">
        <v>239</v>
      </c>
      <c r="B259" s="460" t="n">
        <v>5102</v>
      </c>
      <c r="C259" s="383" t="s">
        <v>3109</v>
      </c>
      <c r="D259" s="384"/>
      <c r="E259" s="385" t="s">
        <v>2360</v>
      </c>
      <c r="F259" s="386" t="s">
        <v>3110</v>
      </c>
      <c r="G259" s="387" t="str">
        <f aca="false">HYPERLINK("http://www.gardenbulbs.ru/images/summer_CL/thumbnails/"&amp;C259&amp;".jpg","фото")</f>
        <v>фото</v>
      </c>
      <c r="H259" s="388"/>
      <c r="I259" s="398" t="s">
        <v>3111</v>
      </c>
      <c r="J259" s="235" t="s">
        <v>2404</v>
      </c>
      <c r="K259" s="236" t="s">
        <v>289</v>
      </c>
      <c r="L259" s="390" t="n">
        <v>100</v>
      </c>
      <c r="M259" s="370" t="n">
        <v>1568.4</v>
      </c>
      <c r="N259" s="392"/>
      <c r="O259" s="372" t="n">
        <f aca="false">IF(ISERROR(N259*M259),0,N259*M259)</f>
        <v>0</v>
      </c>
      <c r="P259" s="393" t="n">
        <v>4607105139381</v>
      </c>
      <c r="Q259" s="235"/>
      <c r="R259" s="375" t="n">
        <f aca="false">ROUND(M259/L259,2)</f>
        <v>15.68</v>
      </c>
      <c r="S259" s="394" t="s">
        <v>3109</v>
      </c>
      <c r="T259" s="537"/>
      <c r="U259" s="537"/>
      <c r="V259" s="537"/>
      <c r="W259" s="537"/>
      <c r="X259" s="537"/>
    </row>
    <row r="260" customFormat="false" ht="25.5" hidden="false" customHeight="false" outlineLevel="0" collapsed="false">
      <c r="A260" s="345" t="n">
        <v>240</v>
      </c>
      <c r="B260" s="396" t="n">
        <v>5828</v>
      </c>
      <c r="C260" s="383" t="s">
        <v>3112</v>
      </c>
      <c r="D260" s="384"/>
      <c r="E260" s="401" t="s">
        <v>2360</v>
      </c>
      <c r="F260" s="386" t="s">
        <v>3113</v>
      </c>
      <c r="G260" s="387" t="str">
        <f aca="false">HYPERLINK("http://www.gardenbulbs.ru/images/summer_CL/thumbnails/"&amp;C260&amp;".jpg","фото")</f>
        <v>фото</v>
      </c>
      <c r="H260" s="388"/>
      <c r="I260" s="422" t="s">
        <v>3114</v>
      </c>
      <c r="J260" s="235" t="s">
        <v>2369</v>
      </c>
      <c r="K260" s="408" t="s">
        <v>289</v>
      </c>
      <c r="L260" s="390" t="n">
        <v>100</v>
      </c>
      <c r="M260" s="370" t="n">
        <v>1779.1</v>
      </c>
      <c r="N260" s="392"/>
      <c r="O260" s="372" t="n">
        <f aca="false">IF(ISERROR(N260*M260),0,N260*M260)</f>
        <v>0</v>
      </c>
      <c r="P260" s="393" t="n">
        <v>4607105139404</v>
      </c>
      <c r="Q260" s="235"/>
      <c r="R260" s="375" t="n">
        <f aca="false">ROUND(M260/L260,2)</f>
        <v>17.79</v>
      </c>
      <c r="S260" s="394" t="s">
        <v>3112</v>
      </c>
      <c r="T260" s="537"/>
      <c r="U260" s="537"/>
      <c r="V260" s="537"/>
      <c r="W260" s="537"/>
      <c r="X260" s="537"/>
    </row>
    <row r="261" customFormat="false" ht="15.75" hidden="false" customHeight="false" outlineLevel="0" collapsed="false">
      <c r="A261" s="345" t="n">
        <v>241</v>
      </c>
      <c r="B261" s="396" t="n">
        <v>5092</v>
      </c>
      <c r="C261" s="383" t="s">
        <v>3115</v>
      </c>
      <c r="D261" s="384"/>
      <c r="E261" s="385" t="s">
        <v>2360</v>
      </c>
      <c r="F261" s="386" t="s">
        <v>3116</v>
      </c>
      <c r="G261" s="387" t="str">
        <f aca="false">HYPERLINK("http://www.gardenbulbs.ru/images/summer_CL/thumbnails/"&amp;C261&amp;".jpg","фото")</f>
        <v>фото</v>
      </c>
      <c r="H261" s="388"/>
      <c r="I261" s="389" t="s">
        <v>378</v>
      </c>
      <c r="J261" s="235" t="s">
        <v>2404</v>
      </c>
      <c r="K261" s="236" t="s">
        <v>289</v>
      </c>
      <c r="L261" s="390" t="n">
        <v>100</v>
      </c>
      <c r="M261" s="370" t="n">
        <v>2066.4</v>
      </c>
      <c r="N261" s="392"/>
      <c r="O261" s="372" t="n">
        <f aca="false">IF(ISERROR(N261*M261),0,N261*M261)</f>
        <v>0</v>
      </c>
      <c r="P261" s="393" t="n">
        <v>4607105139411</v>
      </c>
      <c r="Q261" s="235"/>
      <c r="R261" s="375" t="n">
        <f aca="false">ROUND(M261/L261,2)</f>
        <v>20.66</v>
      </c>
      <c r="S261" s="394" t="s">
        <v>3115</v>
      </c>
      <c r="T261" s="537"/>
      <c r="U261" s="537"/>
      <c r="V261" s="537"/>
      <c r="W261" s="537"/>
      <c r="X261" s="537"/>
    </row>
    <row r="262" customFormat="false" ht="25.5" hidden="false" customHeight="false" outlineLevel="0" collapsed="false">
      <c r="A262" s="345" t="n">
        <v>242</v>
      </c>
      <c r="B262" s="396" t="n">
        <v>5124</v>
      </c>
      <c r="C262" s="383" t="s">
        <v>3117</v>
      </c>
      <c r="D262" s="384"/>
      <c r="E262" s="385" t="s">
        <v>2360</v>
      </c>
      <c r="F262" s="397" t="s">
        <v>3118</v>
      </c>
      <c r="G262" s="387" t="str">
        <f aca="false">HYPERLINK("http://www.gardenbulbs.ru/images/summer_CL/thumbnails/"&amp;C262&amp;".jpg","фото")</f>
        <v>фото</v>
      </c>
      <c r="H262" s="388"/>
      <c r="I262" s="398" t="s">
        <v>3119</v>
      </c>
      <c r="J262" s="235" t="s">
        <v>2363</v>
      </c>
      <c r="K262" s="236" t="s">
        <v>289</v>
      </c>
      <c r="L262" s="390" t="n">
        <v>100</v>
      </c>
      <c r="M262" s="370" t="n">
        <v>2162.2</v>
      </c>
      <c r="N262" s="392"/>
      <c r="O262" s="372" t="n">
        <f aca="false">IF(ISERROR(N262*M262),0,N262*M262)</f>
        <v>0</v>
      </c>
      <c r="P262" s="393" t="n">
        <v>4607105139428</v>
      </c>
      <c r="Q262" s="235"/>
      <c r="R262" s="375" t="n">
        <f aca="false">ROUND(M262/L262,2)</f>
        <v>21.62</v>
      </c>
      <c r="S262" s="394" t="s">
        <v>3117</v>
      </c>
      <c r="T262" s="537"/>
      <c r="U262" s="537"/>
      <c r="V262" s="537"/>
      <c r="W262" s="537"/>
      <c r="X262" s="537"/>
    </row>
    <row r="263" customFormat="false" ht="25.5" hidden="false" customHeight="false" outlineLevel="0" collapsed="false">
      <c r="A263" s="345" t="n">
        <v>243</v>
      </c>
      <c r="B263" s="396" t="n">
        <v>5132</v>
      </c>
      <c r="C263" s="383" t="s">
        <v>3120</v>
      </c>
      <c r="D263" s="384"/>
      <c r="E263" s="385" t="s">
        <v>2360</v>
      </c>
      <c r="F263" s="386" t="s">
        <v>3121</v>
      </c>
      <c r="G263" s="387" t="str">
        <f aca="false">HYPERLINK("http://www.gardenbulbs.ru/images/summer_CL/thumbnails/"&amp;C263&amp;".jpg","фото")</f>
        <v>фото</v>
      </c>
      <c r="H263" s="388"/>
      <c r="I263" s="398" t="s">
        <v>3122</v>
      </c>
      <c r="J263" s="235" t="s">
        <v>2404</v>
      </c>
      <c r="K263" s="236" t="s">
        <v>289</v>
      </c>
      <c r="L263" s="390" t="n">
        <v>100</v>
      </c>
      <c r="M263" s="370" t="n">
        <v>1779.1</v>
      </c>
      <c r="N263" s="392"/>
      <c r="O263" s="372" t="n">
        <f aca="false">IF(ISERROR(N263*M263),0,N263*M263)</f>
        <v>0</v>
      </c>
      <c r="P263" s="393" t="n">
        <v>4607105139435</v>
      </c>
      <c r="Q263" s="235"/>
      <c r="R263" s="375" t="n">
        <f aca="false">ROUND(M263/L263,2)</f>
        <v>17.79</v>
      </c>
      <c r="S263" s="394" t="s">
        <v>3120</v>
      </c>
      <c r="T263" s="537"/>
      <c r="U263" s="537"/>
      <c r="V263" s="537"/>
      <c r="W263" s="537"/>
      <c r="X263" s="537"/>
    </row>
    <row r="264" customFormat="false" ht="25.5" hidden="false" customHeight="false" outlineLevel="0" collapsed="false">
      <c r="A264" s="345" t="n">
        <v>244</v>
      </c>
      <c r="B264" s="396" t="n">
        <v>5133</v>
      </c>
      <c r="C264" s="383" t="s">
        <v>3123</v>
      </c>
      <c r="D264" s="384"/>
      <c r="E264" s="385" t="s">
        <v>2360</v>
      </c>
      <c r="F264" s="386" t="s">
        <v>3124</v>
      </c>
      <c r="G264" s="387" t="str">
        <f aca="false">HYPERLINK("http://www.gardenbulbs.ru/images/summer_CL/thumbnails/"&amp;C264&amp;".jpg","фото")</f>
        <v>фото</v>
      </c>
      <c r="H264" s="388"/>
      <c r="I264" s="389" t="s">
        <v>3125</v>
      </c>
      <c r="J264" s="235" t="s">
        <v>2363</v>
      </c>
      <c r="K264" s="236" t="s">
        <v>289</v>
      </c>
      <c r="L264" s="390" t="n">
        <v>100</v>
      </c>
      <c r="M264" s="370" t="n">
        <v>1491.7</v>
      </c>
      <c r="N264" s="392"/>
      <c r="O264" s="372" t="n">
        <f aca="false">IF(ISERROR(N264*M264),0,N264*M264)</f>
        <v>0</v>
      </c>
      <c r="P264" s="393" t="n">
        <v>4607105139398</v>
      </c>
      <c r="Q264" s="235"/>
      <c r="R264" s="375" t="n">
        <f aca="false">ROUND(M264/L264,2)</f>
        <v>14.92</v>
      </c>
      <c r="S264" s="394" t="s">
        <v>3123</v>
      </c>
      <c r="T264" s="537"/>
      <c r="U264" s="537"/>
      <c r="V264" s="537"/>
      <c r="W264" s="537"/>
      <c r="X264" s="537"/>
    </row>
    <row r="265" customFormat="false" ht="25.5" hidden="false" customHeight="false" outlineLevel="0" collapsed="false">
      <c r="A265" s="345" t="n">
        <v>245</v>
      </c>
      <c r="B265" s="396" t="n">
        <v>5145</v>
      </c>
      <c r="C265" s="383" t="s">
        <v>3126</v>
      </c>
      <c r="D265" s="384"/>
      <c r="E265" s="385" t="s">
        <v>2360</v>
      </c>
      <c r="F265" s="386" t="s">
        <v>3127</v>
      </c>
      <c r="G265" s="387" t="str">
        <f aca="false">HYPERLINK("http://www.gardenbulbs.ru/images/summer_CL/thumbnails/"&amp;C265&amp;".jpg","фото")</f>
        <v>фото</v>
      </c>
      <c r="H265" s="388"/>
      <c r="I265" s="398" t="s">
        <v>3128</v>
      </c>
      <c r="J265" s="235" t="s">
        <v>2404</v>
      </c>
      <c r="K265" s="236" t="s">
        <v>289</v>
      </c>
      <c r="L265" s="390" t="n">
        <v>100</v>
      </c>
      <c r="M265" s="391" t="n">
        <v>2449.5</v>
      </c>
      <c r="N265" s="392"/>
      <c r="O265" s="372" t="n">
        <f aca="false">IF(ISERROR(N265*M265),0,N265*M265)</f>
        <v>0</v>
      </c>
      <c r="P265" s="393" t="n">
        <v>4607105139442</v>
      </c>
      <c r="Q265" s="235"/>
      <c r="R265" s="375" t="n">
        <f aca="false">ROUND(M265/L265,2)</f>
        <v>24.5</v>
      </c>
      <c r="S265" s="394" t="s">
        <v>3126</v>
      </c>
      <c r="T265" s="537"/>
      <c r="U265" s="537"/>
      <c r="V265" s="537"/>
      <c r="W265" s="537"/>
      <c r="X265" s="537"/>
    </row>
    <row r="266" customFormat="false" ht="15.75" hidden="false" customHeight="false" outlineLevel="0" collapsed="false">
      <c r="A266" s="345" t="n">
        <v>246</v>
      </c>
      <c r="B266" s="396" t="n">
        <v>5181</v>
      </c>
      <c r="C266" s="383" t="s">
        <v>3129</v>
      </c>
      <c r="D266" s="384"/>
      <c r="E266" s="385" t="s">
        <v>2360</v>
      </c>
      <c r="F266" s="386" t="s">
        <v>3130</v>
      </c>
      <c r="G266" s="387" t="str">
        <f aca="false">HYPERLINK("http://www.gardenbulbs.ru/images/summer_CL/thumbnails/"&amp;C266&amp;".jpg","фото")</f>
        <v>фото</v>
      </c>
      <c r="H266" s="388"/>
      <c r="I266" s="398" t="s">
        <v>3131</v>
      </c>
      <c r="J266" s="235" t="s">
        <v>2404</v>
      </c>
      <c r="K266" s="236" t="s">
        <v>289</v>
      </c>
      <c r="L266" s="390" t="n">
        <v>100</v>
      </c>
      <c r="M266" s="370" t="n">
        <v>1587.5</v>
      </c>
      <c r="N266" s="392"/>
      <c r="O266" s="372" t="n">
        <f aca="false">IF(ISERROR(N266*M266),0,N266*M266)</f>
        <v>0</v>
      </c>
      <c r="P266" s="393" t="n">
        <v>4607105139459</v>
      </c>
      <c r="Q266" s="235"/>
      <c r="R266" s="375" t="n">
        <f aca="false">ROUND(M266/L266,2)</f>
        <v>15.88</v>
      </c>
      <c r="S266" s="394" t="s">
        <v>3129</v>
      </c>
      <c r="T266" s="537"/>
      <c r="U266" s="537"/>
      <c r="V266" s="537"/>
      <c r="W266" s="537"/>
      <c r="X266" s="537"/>
    </row>
    <row r="267" customFormat="false" ht="15.75" hidden="false" customHeight="false" outlineLevel="0" collapsed="false">
      <c r="A267" s="345" t="n">
        <v>247</v>
      </c>
      <c r="B267" s="396" t="n">
        <v>5127</v>
      </c>
      <c r="C267" s="383" t="s">
        <v>3132</v>
      </c>
      <c r="D267" s="384"/>
      <c r="E267" s="385" t="s">
        <v>2360</v>
      </c>
      <c r="F267" s="386" t="s">
        <v>3133</v>
      </c>
      <c r="G267" s="387" t="str">
        <f aca="false">HYPERLINK("http://www.gardenbulbs.ru/images/summer_CL/thumbnails/"&amp;C267&amp;".jpg","фото")</f>
        <v>фото</v>
      </c>
      <c r="H267" s="388"/>
      <c r="I267" s="398" t="s">
        <v>3134</v>
      </c>
      <c r="J267" s="235" t="s">
        <v>2404</v>
      </c>
      <c r="K267" s="236" t="s">
        <v>289</v>
      </c>
      <c r="L267" s="390" t="n">
        <v>100</v>
      </c>
      <c r="M267" s="391" t="n">
        <v>1683.3</v>
      </c>
      <c r="N267" s="392"/>
      <c r="O267" s="372" t="n">
        <f aca="false">IF(ISERROR(N267*M267),0,N267*M267)</f>
        <v>0</v>
      </c>
      <c r="P267" s="393" t="n">
        <v>4607105139756</v>
      </c>
      <c r="Q267" s="235"/>
      <c r="R267" s="375" t="n">
        <f aca="false">ROUND(M267/L267,2)</f>
        <v>16.83</v>
      </c>
      <c r="S267" s="394" t="s">
        <v>3132</v>
      </c>
      <c r="T267" s="537"/>
      <c r="U267" s="537"/>
      <c r="V267" s="537"/>
      <c r="W267" s="537"/>
      <c r="X267" s="537"/>
    </row>
    <row r="268" customFormat="false" ht="15.75" hidden="false" customHeight="false" outlineLevel="0" collapsed="false">
      <c r="A268" s="345" t="n">
        <v>248</v>
      </c>
      <c r="B268" s="396" t="n">
        <v>5093</v>
      </c>
      <c r="C268" s="383" t="s">
        <v>3135</v>
      </c>
      <c r="D268" s="384"/>
      <c r="E268" s="385" t="s">
        <v>2360</v>
      </c>
      <c r="F268" s="386" t="s">
        <v>3136</v>
      </c>
      <c r="G268" s="387" t="str">
        <f aca="false">HYPERLINK("http://www.gardenbulbs.ru/images/summer_CL/thumbnails/"&amp;C268&amp;".jpg","фото")</f>
        <v>фото</v>
      </c>
      <c r="H268" s="388"/>
      <c r="I268" s="398" t="s">
        <v>3137</v>
      </c>
      <c r="J268" s="235" t="s">
        <v>2404</v>
      </c>
      <c r="K268" s="236" t="s">
        <v>289</v>
      </c>
      <c r="L268" s="390" t="n">
        <v>100</v>
      </c>
      <c r="M268" s="370" t="n">
        <v>1587.5</v>
      </c>
      <c r="N268" s="392"/>
      <c r="O268" s="372" t="n">
        <f aca="false">IF(ISERROR(N268*M268),0,N268*M268)</f>
        <v>0</v>
      </c>
      <c r="P268" s="393" t="n">
        <v>4607105139534</v>
      </c>
      <c r="Q268" s="235"/>
      <c r="R268" s="375" t="n">
        <f aca="false">ROUND(M268/L268,2)</f>
        <v>15.88</v>
      </c>
      <c r="S268" s="394" t="s">
        <v>3135</v>
      </c>
      <c r="T268" s="537"/>
      <c r="U268" s="537"/>
      <c r="V268" s="537"/>
      <c r="W268" s="537"/>
      <c r="X268" s="537"/>
    </row>
    <row r="269" customFormat="false" ht="25.5" hidden="false" customHeight="false" outlineLevel="0" collapsed="false">
      <c r="A269" s="345" t="n">
        <v>249</v>
      </c>
      <c r="B269" s="396" t="n">
        <v>5097</v>
      </c>
      <c r="C269" s="383" t="s">
        <v>3138</v>
      </c>
      <c r="D269" s="384"/>
      <c r="E269" s="385" t="s">
        <v>2360</v>
      </c>
      <c r="F269" s="386" t="s">
        <v>3139</v>
      </c>
      <c r="G269" s="387" t="str">
        <f aca="false">HYPERLINK("http://www.gardenbulbs.ru/images/summer_CL/thumbnails/"&amp;C269&amp;".jpg","фото")</f>
        <v>фото</v>
      </c>
      <c r="H269" s="388"/>
      <c r="I269" s="398" t="s">
        <v>3140</v>
      </c>
      <c r="J269" s="235" t="s">
        <v>2404</v>
      </c>
      <c r="K269" s="236" t="s">
        <v>289</v>
      </c>
      <c r="L269" s="390" t="n">
        <v>100</v>
      </c>
      <c r="M269" s="370" t="n">
        <v>1396</v>
      </c>
      <c r="N269" s="392"/>
      <c r="O269" s="372" t="n">
        <f aca="false">IF(ISERROR(N269*M269),0,N269*M269)</f>
        <v>0</v>
      </c>
      <c r="P269" s="393" t="n">
        <v>4607105139763</v>
      </c>
      <c r="Q269" s="235"/>
      <c r="R269" s="375" t="n">
        <f aca="false">ROUND(M269/L269,2)</f>
        <v>13.96</v>
      </c>
      <c r="S269" s="394" t="s">
        <v>3138</v>
      </c>
      <c r="T269" s="537"/>
      <c r="U269" s="537"/>
      <c r="V269" s="537"/>
      <c r="W269" s="537"/>
      <c r="X269" s="537"/>
    </row>
    <row r="270" customFormat="false" ht="25.5" hidden="false" customHeight="false" outlineLevel="0" collapsed="false">
      <c r="A270" s="345" t="n">
        <v>250</v>
      </c>
      <c r="B270" s="396" t="n">
        <v>5098</v>
      </c>
      <c r="C270" s="383" t="s">
        <v>3141</v>
      </c>
      <c r="D270" s="384"/>
      <c r="E270" s="385" t="s">
        <v>2360</v>
      </c>
      <c r="F270" s="386" t="s">
        <v>3142</v>
      </c>
      <c r="G270" s="387" t="str">
        <f aca="false">HYPERLINK("http://www.gardenbulbs.ru/images/summer_CL/thumbnails/"&amp;C270&amp;".jpg","фото")</f>
        <v>фото</v>
      </c>
      <c r="H270" s="388"/>
      <c r="I270" s="389" t="s">
        <v>3143</v>
      </c>
      <c r="J270" s="235" t="s">
        <v>2404</v>
      </c>
      <c r="K270" s="236" t="s">
        <v>289</v>
      </c>
      <c r="L270" s="390" t="n">
        <v>100</v>
      </c>
      <c r="M270" s="370" t="n">
        <v>2353.7</v>
      </c>
      <c r="N270" s="392"/>
      <c r="O270" s="372" t="n">
        <f aca="false">IF(ISERROR(N270*M270),0,N270*M270)</f>
        <v>0</v>
      </c>
      <c r="P270" s="393" t="n">
        <v>4607105139718</v>
      </c>
      <c r="Q270" s="235"/>
      <c r="R270" s="375" t="n">
        <f aca="false">ROUND(M270/L270,2)</f>
        <v>23.54</v>
      </c>
      <c r="S270" s="394" t="s">
        <v>3141</v>
      </c>
      <c r="T270" s="537"/>
      <c r="U270" s="537"/>
      <c r="V270" s="537"/>
      <c r="W270" s="537"/>
      <c r="X270" s="537"/>
    </row>
    <row r="271" customFormat="false" ht="25.5" hidden="false" customHeight="false" outlineLevel="0" collapsed="false">
      <c r="A271" s="345" t="n">
        <v>251</v>
      </c>
      <c r="B271" s="396" t="n">
        <v>5105</v>
      </c>
      <c r="C271" s="383" t="s">
        <v>3144</v>
      </c>
      <c r="D271" s="384"/>
      <c r="E271" s="385" t="s">
        <v>2360</v>
      </c>
      <c r="F271" s="386" t="s">
        <v>3145</v>
      </c>
      <c r="G271" s="387" t="str">
        <f aca="false">HYPERLINK("http://www.gardenbulbs.ru/images/summer_CL/thumbnails/"&amp;C271&amp;".jpg","фото")</f>
        <v>фото</v>
      </c>
      <c r="H271" s="388"/>
      <c r="I271" s="398" t="s">
        <v>3146</v>
      </c>
      <c r="J271" s="235" t="s">
        <v>2363</v>
      </c>
      <c r="K271" s="236" t="s">
        <v>289</v>
      </c>
      <c r="L271" s="390" t="n">
        <v>100</v>
      </c>
      <c r="M271" s="370" t="n">
        <v>2066.4</v>
      </c>
      <c r="N271" s="392"/>
      <c r="O271" s="372" t="n">
        <f aca="false">IF(ISERROR(N271*M271),0,N271*M271)</f>
        <v>0</v>
      </c>
      <c r="P271" s="393" t="n">
        <v>4607105139725</v>
      </c>
      <c r="Q271" s="235"/>
      <c r="R271" s="375" t="n">
        <f aca="false">ROUND(M271/L271,2)</f>
        <v>20.66</v>
      </c>
      <c r="S271" s="394" t="s">
        <v>3144</v>
      </c>
      <c r="T271" s="537"/>
      <c r="U271" s="537"/>
      <c r="V271" s="537"/>
      <c r="W271" s="537"/>
      <c r="X271" s="537"/>
    </row>
    <row r="272" customFormat="false" ht="25.5" hidden="false" customHeight="false" outlineLevel="0" collapsed="false">
      <c r="A272" s="345" t="n">
        <v>252</v>
      </c>
      <c r="B272" s="396" t="n">
        <v>11844</v>
      </c>
      <c r="C272" s="383" t="s">
        <v>3147</v>
      </c>
      <c r="D272" s="384"/>
      <c r="E272" s="418" t="s">
        <v>2360</v>
      </c>
      <c r="F272" s="411" t="s">
        <v>3148</v>
      </c>
      <c r="G272" s="365" t="str">
        <f aca="false">HYPERLINK("http://www.gardenbulbs.ru/images/summer_CL/thumbnails/"&amp;C272&amp;".jpg","фото")</f>
        <v>фото</v>
      </c>
      <c r="H272" s="412"/>
      <c r="I272" s="419" t="s">
        <v>3149</v>
      </c>
      <c r="J272" s="367" t="s">
        <v>2369</v>
      </c>
      <c r="K272" s="430" t="s">
        <v>289</v>
      </c>
      <c r="L272" s="390" t="n">
        <v>100</v>
      </c>
      <c r="M272" s="391" t="n">
        <v>1779.1</v>
      </c>
      <c r="N272" s="392"/>
      <c r="O272" s="372" t="n">
        <f aca="false">IF(ISERROR(N272*M272),0,N272*M272)</f>
        <v>0</v>
      </c>
      <c r="P272" s="393" t="n">
        <v>4607105139732</v>
      </c>
      <c r="Q272" s="235" t="s">
        <v>226</v>
      </c>
      <c r="R272" s="375" t="n">
        <f aca="false">ROUND(M272/L272,2)</f>
        <v>17.79</v>
      </c>
      <c r="S272" s="394" t="s">
        <v>3147</v>
      </c>
      <c r="T272" s="537"/>
      <c r="U272" s="537"/>
      <c r="V272" s="537"/>
      <c r="W272" s="537"/>
      <c r="X272" s="537"/>
    </row>
    <row r="273" customFormat="false" ht="63.75" hidden="false" customHeight="false" outlineLevel="0" collapsed="false">
      <c r="A273" s="345" t="n">
        <v>253</v>
      </c>
      <c r="B273" s="396" t="n">
        <v>5112</v>
      </c>
      <c r="C273" s="383" t="s">
        <v>3150</v>
      </c>
      <c r="D273" s="384"/>
      <c r="E273" s="385" t="s">
        <v>2360</v>
      </c>
      <c r="F273" s="386" t="s">
        <v>3151</v>
      </c>
      <c r="G273" s="387" t="str">
        <f aca="false">HYPERLINK("http://www.gardenbulbs.ru/images/summer_CL/thumbnails/"&amp;C273&amp;".jpg","фото")</f>
        <v>фото</v>
      </c>
      <c r="H273" s="388"/>
      <c r="I273" s="398" t="s">
        <v>3152</v>
      </c>
      <c r="J273" s="235" t="s">
        <v>2369</v>
      </c>
      <c r="K273" s="236" t="s">
        <v>289</v>
      </c>
      <c r="L273" s="390" t="n">
        <v>100</v>
      </c>
      <c r="M273" s="370" t="n">
        <v>2257.9</v>
      </c>
      <c r="N273" s="392"/>
      <c r="O273" s="372" t="n">
        <f aca="false">IF(ISERROR(N273*M273),0,N273*M273)</f>
        <v>0</v>
      </c>
      <c r="P273" s="393" t="n">
        <v>4607105139480</v>
      </c>
      <c r="Q273" s="235"/>
      <c r="R273" s="375" t="n">
        <f aca="false">ROUND(M273/L273,2)</f>
        <v>22.58</v>
      </c>
      <c r="S273" s="394" t="s">
        <v>3150</v>
      </c>
      <c r="T273" s="537"/>
      <c r="U273" s="537"/>
      <c r="V273" s="537"/>
      <c r="W273" s="537"/>
      <c r="X273" s="537"/>
    </row>
    <row r="274" customFormat="false" ht="25.5" hidden="false" customHeight="false" outlineLevel="0" collapsed="false">
      <c r="A274" s="345" t="n">
        <v>254</v>
      </c>
      <c r="B274" s="396" t="n">
        <v>1142</v>
      </c>
      <c r="C274" s="383" t="s">
        <v>3153</v>
      </c>
      <c r="D274" s="384"/>
      <c r="E274" s="385" t="s">
        <v>2360</v>
      </c>
      <c r="F274" s="386" t="s">
        <v>3154</v>
      </c>
      <c r="G274" s="387" t="str">
        <f aca="false">HYPERLINK("http://www.gardenbulbs.ru/images/summer_CL/thumbnails/"&amp;C274&amp;".jpg","фото")</f>
        <v>фото</v>
      </c>
      <c r="H274" s="388"/>
      <c r="I274" s="398" t="s">
        <v>3155</v>
      </c>
      <c r="J274" s="235" t="s">
        <v>2404</v>
      </c>
      <c r="K274" s="236" t="s">
        <v>289</v>
      </c>
      <c r="L274" s="390" t="n">
        <v>100</v>
      </c>
      <c r="M274" s="370" t="n">
        <v>1645</v>
      </c>
      <c r="N274" s="392"/>
      <c r="O274" s="372" t="n">
        <f aca="false">IF(ISERROR(N274*M274),0,N274*M274)</f>
        <v>0</v>
      </c>
      <c r="P274" s="393" t="n">
        <v>4607105139749</v>
      </c>
      <c r="Q274" s="235"/>
      <c r="R274" s="375" t="n">
        <f aca="false">ROUND(M274/L274,2)</f>
        <v>16.45</v>
      </c>
      <c r="S274" s="394" t="s">
        <v>3153</v>
      </c>
      <c r="T274" s="537"/>
      <c r="U274" s="537"/>
      <c r="V274" s="537"/>
      <c r="W274" s="537"/>
      <c r="X274" s="537"/>
    </row>
    <row r="275" customFormat="false" ht="25.5" hidden="false" customHeight="false" outlineLevel="0" collapsed="false">
      <c r="A275" s="345" t="n">
        <v>255</v>
      </c>
      <c r="B275" s="396" t="n">
        <v>11843</v>
      </c>
      <c r="C275" s="383" t="s">
        <v>3156</v>
      </c>
      <c r="D275" s="384"/>
      <c r="E275" s="418" t="s">
        <v>2360</v>
      </c>
      <c r="F275" s="411" t="s">
        <v>3157</v>
      </c>
      <c r="G275" s="365" t="str">
        <f aca="false">HYPERLINK("http://www.gardenbulbs.ru/images/summer_CL/thumbnails/"&amp;C275&amp;".jpg","фото")</f>
        <v>фото</v>
      </c>
      <c r="H275" s="412"/>
      <c r="I275" s="419" t="s">
        <v>3158</v>
      </c>
      <c r="J275" s="367" t="s">
        <v>2369</v>
      </c>
      <c r="K275" s="430" t="s">
        <v>289</v>
      </c>
      <c r="L275" s="390" t="n">
        <v>100</v>
      </c>
      <c r="M275" s="391" t="n">
        <v>1779.1</v>
      </c>
      <c r="N275" s="392"/>
      <c r="O275" s="372" t="n">
        <f aca="false">IF(ISERROR(N275*M275),0,N275*M275)</f>
        <v>0</v>
      </c>
      <c r="P275" s="393" t="n">
        <v>4607105139510</v>
      </c>
      <c r="Q275" s="235" t="s">
        <v>226</v>
      </c>
      <c r="R275" s="375" t="n">
        <f aca="false">ROUND(M275/L275,2)</f>
        <v>17.79</v>
      </c>
      <c r="S275" s="394" t="s">
        <v>3156</v>
      </c>
      <c r="T275" s="537"/>
      <c r="U275" s="537"/>
      <c r="V275" s="537"/>
      <c r="W275" s="537"/>
      <c r="X275" s="537"/>
    </row>
    <row r="276" customFormat="false" ht="15.75" hidden="false" customHeight="false" outlineLevel="0" collapsed="false">
      <c r="A276" s="345" t="n">
        <v>256</v>
      </c>
      <c r="B276" s="396" t="n">
        <v>1762</v>
      </c>
      <c r="C276" s="383" t="s">
        <v>3159</v>
      </c>
      <c r="D276" s="384"/>
      <c r="E276" s="385" t="s">
        <v>2360</v>
      </c>
      <c r="F276" s="386" t="s">
        <v>3160</v>
      </c>
      <c r="G276" s="387" t="str">
        <f aca="false">HYPERLINK("http://www.gardenbulbs.ru/images/summer_CL/thumbnails/"&amp;C276&amp;".jpg","фото")</f>
        <v>фото</v>
      </c>
      <c r="H276" s="388"/>
      <c r="I276" s="389" t="s">
        <v>3161</v>
      </c>
      <c r="J276" s="235" t="s">
        <v>2404</v>
      </c>
      <c r="K276" s="236" t="s">
        <v>289</v>
      </c>
      <c r="L276" s="390" t="n">
        <v>100</v>
      </c>
      <c r="M276" s="370" t="n">
        <v>1779.1</v>
      </c>
      <c r="N276" s="392"/>
      <c r="O276" s="372" t="n">
        <f aca="false">IF(ISERROR(N276*M276),0,N276*M276)</f>
        <v>0</v>
      </c>
      <c r="P276" s="393" t="n">
        <v>4607105139497</v>
      </c>
      <c r="Q276" s="235"/>
      <c r="R276" s="375" t="n">
        <f aca="false">ROUND(M276/L276,2)</f>
        <v>17.79</v>
      </c>
      <c r="S276" s="394" t="s">
        <v>3159</v>
      </c>
      <c r="T276" s="537"/>
      <c r="U276" s="537"/>
      <c r="V276" s="537"/>
      <c r="W276" s="537"/>
      <c r="X276" s="537"/>
    </row>
    <row r="277" customFormat="false" ht="25.5" hidden="false" customHeight="false" outlineLevel="0" collapsed="false">
      <c r="A277" s="345" t="n">
        <v>257</v>
      </c>
      <c r="B277" s="396" t="n">
        <v>2251</v>
      </c>
      <c r="C277" s="383" t="s">
        <v>3162</v>
      </c>
      <c r="D277" s="384"/>
      <c r="E277" s="385" t="s">
        <v>2360</v>
      </c>
      <c r="F277" s="397" t="s">
        <v>3163</v>
      </c>
      <c r="G277" s="387" t="str">
        <f aca="false">HYPERLINK("http://www.gardenbulbs.ru/images/summer_CL/thumbnails/"&amp;C277&amp;".jpg","фото")</f>
        <v>фото</v>
      </c>
      <c r="H277" s="388"/>
      <c r="I277" s="398" t="s">
        <v>3164</v>
      </c>
      <c r="J277" s="235" t="s">
        <v>2363</v>
      </c>
      <c r="K277" s="236" t="s">
        <v>289</v>
      </c>
      <c r="L277" s="390" t="n">
        <v>100</v>
      </c>
      <c r="M277" s="370" t="n">
        <v>1491.7</v>
      </c>
      <c r="N277" s="392"/>
      <c r="O277" s="372" t="n">
        <f aca="false">IF(ISERROR(N277*M277),0,N277*M277)</f>
        <v>0</v>
      </c>
      <c r="P277" s="393" t="n">
        <v>4607105139503</v>
      </c>
      <c r="Q277" s="235"/>
      <c r="R277" s="375" t="n">
        <f aca="false">ROUND(M277/L277,2)</f>
        <v>14.92</v>
      </c>
      <c r="S277" s="394" t="s">
        <v>3165</v>
      </c>
      <c r="T277" s="537"/>
      <c r="U277" s="537"/>
      <c r="V277" s="537"/>
      <c r="W277" s="537"/>
      <c r="X277" s="537"/>
    </row>
    <row r="278" customFormat="false" ht="15.75" hidden="false" customHeight="false" outlineLevel="0" collapsed="false">
      <c r="A278" s="345" t="n">
        <v>258</v>
      </c>
      <c r="B278" s="396" t="n">
        <v>1084</v>
      </c>
      <c r="C278" s="383" t="s">
        <v>3166</v>
      </c>
      <c r="D278" s="384"/>
      <c r="E278" s="385" t="s">
        <v>2360</v>
      </c>
      <c r="F278" s="386" t="s">
        <v>3167</v>
      </c>
      <c r="G278" s="387" t="str">
        <f aca="false">HYPERLINK("http://www.gardenbulbs.ru/images/summer_CL/thumbnails/"&amp;C278&amp;".jpg","фото")</f>
        <v>фото</v>
      </c>
      <c r="H278" s="388"/>
      <c r="I278" s="389" t="s">
        <v>3168</v>
      </c>
      <c r="J278" s="235" t="s">
        <v>2404</v>
      </c>
      <c r="K278" s="236" t="s">
        <v>289</v>
      </c>
      <c r="L278" s="390" t="n">
        <v>100</v>
      </c>
      <c r="M278" s="391" t="n">
        <v>1587.5</v>
      </c>
      <c r="N278" s="392"/>
      <c r="O278" s="372" t="n">
        <f aca="false">IF(ISERROR(N278*M278),0,N278*M278)</f>
        <v>0</v>
      </c>
      <c r="P278" s="393" t="n">
        <v>4607105139541</v>
      </c>
      <c r="Q278" s="235"/>
      <c r="R278" s="375" t="n">
        <f aca="false">ROUND(M278/L278,2)</f>
        <v>15.88</v>
      </c>
      <c r="S278" s="394" t="s">
        <v>3166</v>
      </c>
      <c r="T278" s="537"/>
      <c r="U278" s="537"/>
      <c r="V278" s="537"/>
      <c r="W278" s="537"/>
      <c r="X278" s="537"/>
    </row>
    <row r="279" customFormat="false" ht="38.25" hidden="false" customHeight="false" outlineLevel="0" collapsed="false">
      <c r="A279" s="345" t="n">
        <v>259</v>
      </c>
      <c r="B279" s="396" t="n">
        <v>810</v>
      </c>
      <c r="C279" s="383" t="s">
        <v>3169</v>
      </c>
      <c r="D279" s="384"/>
      <c r="E279" s="385" t="s">
        <v>2360</v>
      </c>
      <c r="F279" s="386" t="s">
        <v>3170</v>
      </c>
      <c r="G279" s="387" t="str">
        <f aca="false">HYPERLINK("http://www.gardenbulbs.ru/images/summer_CL/thumbnails/"&amp;C279&amp;".jpg","фото")</f>
        <v>фото</v>
      </c>
      <c r="H279" s="388"/>
      <c r="I279" s="398" t="s">
        <v>3171</v>
      </c>
      <c r="J279" s="235" t="s">
        <v>2369</v>
      </c>
      <c r="K279" s="236" t="s">
        <v>289</v>
      </c>
      <c r="L279" s="390" t="n">
        <v>100</v>
      </c>
      <c r="M279" s="391" t="n">
        <v>1491.7</v>
      </c>
      <c r="N279" s="392"/>
      <c r="O279" s="372" t="n">
        <f aca="false">IF(ISERROR(N279*M279),0,N279*M279)</f>
        <v>0</v>
      </c>
      <c r="P279" s="393" t="n">
        <v>4607105139558</v>
      </c>
      <c r="Q279" s="235"/>
      <c r="R279" s="375" t="n">
        <f aca="false">ROUND(M279/L279,2)</f>
        <v>14.92</v>
      </c>
      <c r="S279" s="394" t="s">
        <v>3169</v>
      </c>
      <c r="T279" s="537"/>
      <c r="U279" s="537"/>
      <c r="V279" s="537"/>
      <c r="W279" s="537"/>
      <c r="X279" s="537"/>
    </row>
    <row r="280" customFormat="false" ht="25.5" hidden="false" customHeight="false" outlineLevel="0" collapsed="false">
      <c r="A280" s="345" t="n">
        <v>260</v>
      </c>
      <c r="B280" s="396" t="n">
        <v>1954</v>
      </c>
      <c r="C280" s="383" t="s">
        <v>3172</v>
      </c>
      <c r="D280" s="384"/>
      <c r="E280" s="385" t="s">
        <v>2360</v>
      </c>
      <c r="F280" s="397" t="s">
        <v>3173</v>
      </c>
      <c r="G280" s="387" t="str">
        <f aca="false">HYPERLINK("http://www.gardenbulbs.ru/images/summer_CL/thumbnails/"&amp;C280&amp;".jpg","фото")</f>
        <v>фото</v>
      </c>
      <c r="H280" s="388"/>
      <c r="I280" s="398" t="s">
        <v>3174</v>
      </c>
      <c r="J280" s="235" t="s">
        <v>2363</v>
      </c>
      <c r="K280" s="236" t="s">
        <v>289</v>
      </c>
      <c r="L280" s="390" t="n">
        <v>100</v>
      </c>
      <c r="M280" s="370" t="n">
        <v>1491.7</v>
      </c>
      <c r="N280" s="392"/>
      <c r="O280" s="372" t="n">
        <f aca="false">IF(ISERROR(N280*M280),0,N280*M280)</f>
        <v>0</v>
      </c>
      <c r="P280" s="393" t="n">
        <v>4607105139565</v>
      </c>
      <c r="Q280" s="235"/>
      <c r="R280" s="375" t="n">
        <f aca="false">ROUND(M280/L280,2)</f>
        <v>14.92</v>
      </c>
      <c r="S280" s="394" t="s">
        <v>3172</v>
      </c>
      <c r="T280" s="537"/>
      <c r="U280" s="537"/>
      <c r="V280" s="537"/>
      <c r="W280" s="537"/>
      <c r="X280" s="537"/>
    </row>
    <row r="281" customFormat="false" ht="15.75" hidden="false" customHeight="false" outlineLevel="0" collapsed="false">
      <c r="A281" s="345" t="n">
        <v>261</v>
      </c>
      <c r="B281" s="396" t="n">
        <v>800</v>
      </c>
      <c r="C281" s="383" t="s">
        <v>3175</v>
      </c>
      <c r="D281" s="384"/>
      <c r="E281" s="385" t="s">
        <v>2360</v>
      </c>
      <c r="F281" s="386" t="s">
        <v>3176</v>
      </c>
      <c r="G281" s="387" t="str">
        <f aca="false">HYPERLINK("http://www.gardenbulbs.ru/images/summer_CL/thumbnails/"&amp;C281&amp;".jpg","фото")</f>
        <v>фото</v>
      </c>
      <c r="H281" s="388"/>
      <c r="I281" s="398" t="s">
        <v>835</v>
      </c>
      <c r="J281" s="235" t="s">
        <v>2363</v>
      </c>
      <c r="K281" s="236" t="s">
        <v>289</v>
      </c>
      <c r="L281" s="390" t="n">
        <v>100</v>
      </c>
      <c r="M281" s="370" t="n">
        <v>1491.7</v>
      </c>
      <c r="N281" s="392"/>
      <c r="O281" s="372" t="n">
        <f aca="false">IF(ISERROR(N281*M281),0,N281*M281)</f>
        <v>0</v>
      </c>
      <c r="P281" s="393" t="n">
        <v>4607105139572</v>
      </c>
      <c r="Q281" s="235"/>
      <c r="R281" s="375" t="n">
        <f aca="false">ROUND(M281/L281,2)</f>
        <v>14.92</v>
      </c>
      <c r="S281" s="394" t="s">
        <v>3175</v>
      </c>
      <c r="T281" s="537"/>
      <c r="U281" s="537"/>
      <c r="V281" s="537"/>
      <c r="W281" s="537"/>
      <c r="X281" s="537"/>
    </row>
    <row r="282" customFormat="false" ht="15.75" hidden="false" customHeight="false" outlineLevel="0" collapsed="false">
      <c r="A282" s="345" t="n">
        <v>262</v>
      </c>
      <c r="B282" s="396" t="n">
        <v>1960</v>
      </c>
      <c r="C282" s="383" t="s">
        <v>3177</v>
      </c>
      <c r="D282" s="384"/>
      <c r="E282" s="385" t="s">
        <v>2360</v>
      </c>
      <c r="F282" s="386" t="s">
        <v>3178</v>
      </c>
      <c r="G282" s="387" t="str">
        <f aca="false">HYPERLINK("http://www.gardenbulbs.ru/images/summer_CL/thumbnails/"&amp;C282&amp;".jpg","фото")</f>
        <v>фото</v>
      </c>
      <c r="H282" s="388"/>
      <c r="I282" s="398" t="s">
        <v>3179</v>
      </c>
      <c r="J282" s="235" t="s">
        <v>2404</v>
      </c>
      <c r="K282" s="236" t="s">
        <v>289</v>
      </c>
      <c r="L282" s="390" t="n">
        <v>100</v>
      </c>
      <c r="M282" s="370" t="n">
        <v>1740.8</v>
      </c>
      <c r="N282" s="392"/>
      <c r="O282" s="372" t="n">
        <f aca="false">IF(ISERROR(N282*M282),0,N282*M282)</f>
        <v>0</v>
      </c>
      <c r="P282" s="393" t="n">
        <v>4607105139596</v>
      </c>
      <c r="Q282" s="235"/>
      <c r="R282" s="375" t="n">
        <f aca="false">ROUND(M282/L282,2)</f>
        <v>17.41</v>
      </c>
      <c r="S282" s="394" t="s">
        <v>3177</v>
      </c>
      <c r="T282" s="537"/>
      <c r="U282" s="537"/>
      <c r="V282" s="537"/>
      <c r="W282" s="537"/>
      <c r="X282" s="537"/>
    </row>
    <row r="283" customFormat="false" ht="25.5" hidden="false" customHeight="false" outlineLevel="0" collapsed="false">
      <c r="A283" s="345" t="n">
        <v>263</v>
      </c>
      <c r="B283" s="396" t="n">
        <v>797</v>
      </c>
      <c r="C283" s="383" t="s">
        <v>3180</v>
      </c>
      <c r="D283" s="384"/>
      <c r="E283" s="385" t="s">
        <v>2360</v>
      </c>
      <c r="F283" s="386" t="s">
        <v>3181</v>
      </c>
      <c r="G283" s="387" t="str">
        <f aca="false">HYPERLINK("http://www.gardenbulbs.ru/images/summer_CL/thumbnails/"&amp;C283&amp;".jpg","фото")</f>
        <v>фото</v>
      </c>
      <c r="H283" s="388"/>
      <c r="I283" s="398" t="s">
        <v>3182</v>
      </c>
      <c r="J283" s="235" t="s">
        <v>2404</v>
      </c>
      <c r="K283" s="236" t="s">
        <v>289</v>
      </c>
      <c r="L283" s="390" t="n">
        <v>100</v>
      </c>
      <c r="M283" s="370" t="n">
        <v>1491.7</v>
      </c>
      <c r="N283" s="392"/>
      <c r="O283" s="372" t="n">
        <f aca="false">IF(ISERROR(N283*M283),0,N283*M283)</f>
        <v>0</v>
      </c>
      <c r="P283" s="393" t="n">
        <v>4607105139589</v>
      </c>
      <c r="Q283" s="235"/>
      <c r="R283" s="375" t="n">
        <f aca="false">ROUND(M283/L283,2)</f>
        <v>14.92</v>
      </c>
      <c r="S283" s="394" t="s">
        <v>3180</v>
      </c>
      <c r="T283" s="537"/>
      <c r="U283" s="537"/>
      <c r="V283" s="537"/>
      <c r="W283" s="537"/>
      <c r="X283" s="537"/>
    </row>
    <row r="284" customFormat="false" ht="15.75" hidden="false" customHeight="false" outlineLevel="0" collapsed="false">
      <c r="A284" s="345" t="n">
        <v>264</v>
      </c>
      <c r="B284" s="396" t="n">
        <v>2031</v>
      </c>
      <c r="C284" s="383" t="s">
        <v>3183</v>
      </c>
      <c r="D284" s="384"/>
      <c r="E284" s="385" t="s">
        <v>2360</v>
      </c>
      <c r="F284" s="386" t="s">
        <v>3184</v>
      </c>
      <c r="G284" s="387" t="str">
        <f aca="false">HYPERLINK("http://www.gardenbulbs.ru/images/summer_CL/thumbnails/"&amp;C284&amp;".jpg","фото")</f>
        <v>фото</v>
      </c>
      <c r="H284" s="388"/>
      <c r="I284" s="389" t="s">
        <v>3185</v>
      </c>
      <c r="J284" s="235" t="s">
        <v>2363</v>
      </c>
      <c r="K284" s="236" t="s">
        <v>289</v>
      </c>
      <c r="L284" s="390" t="n">
        <v>100</v>
      </c>
      <c r="M284" s="370" t="n">
        <v>1434.3</v>
      </c>
      <c r="N284" s="392"/>
      <c r="O284" s="372" t="n">
        <f aca="false">IF(ISERROR(N284*M284),0,N284*M284)</f>
        <v>0</v>
      </c>
      <c r="P284" s="393" t="n">
        <v>4607105139619</v>
      </c>
      <c r="Q284" s="235"/>
      <c r="R284" s="375" t="n">
        <f aca="false">ROUND(M284/L284,2)</f>
        <v>14.34</v>
      </c>
      <c r="S284" s="394" t="s">
        <v>3183</v>
      </c>
      <c r="T284" s="537"/>
      <c r="U284" s="537"/>
      <c r="V284" s="537"/>
      <c r="W284" s="537"/>
      <c r="X284" s="537"/>
    </row>
    <row r="285" customFormat="false" ht="25.5" hidden="false" customHeight="false" outlineLevel="0" collapsed="false">
      <c r="A285" s="345" t="n">
        <v>265</v>
      </c>
      <c r="B285" s="396" t="n">
        <v>1925</v>
      </c>
      <c r="C285" s="383" t="s">
        <v>3186</v>
      </c>
      <c r="D285" s="384"/>
      <c r="E285" s="385" t="s">
        <v>2360</v>
      </c>
      <c r="F285" s="386" t="s">
        <v>3187</v>
      </c>
      <c r="G285" s="387" t="str">
        <f aca="false">HYPERLINK("http://www.gardenbulbs.ru/images/summer_CL/thumbnails/"&amp;C285&amp;".jpg","фото")</f>
        <v>фото</v>
      </c>
      <c r="H285" s="388"/>
      <c r="I285" s="398" t="s">
        <v>3188</v>
      </c>
      <c r="J285" s="235" t="s">
        <v>3089</v>
      </c>
      <c r="K285" s="236" t="s">
        <v>289</v>
      </c>
      <c r="L285" s="390" t="n">
        <v>100</v>
      </c>
      <c r="M285" s="370" t="n">
        <v>1530.1</v>
      </c>
      <c r="N285" s="392"/>
      <c r="O285" s="372" t="n">
        <f aca="false">IF(ISERROR(N285*M285),0,N285*M285)</f>
        <v>0</v>
      </c>
      <c r="P285" s="393" t="n">
        <v>4607105139626</v>
      </c>
      <c r="Q285" s="235"/>
      <c r="R285" s="375" t="n">
        <f aca="false">ROUND(M285/L285,2)</f>
        <v>15.3</v>
      </c>
      <c r="S285" s="394" t="s">
        <v>3186</v>
      </c>
      <c r="T285" s="537"/>
      <c r="U285" s="537"/>
      <c r="V285" s="537"/>
      <c r="W285" s="537"/>
      <c r="X285" s="537"/>
    </row>
    <row r="286" customFormat="false" ht="15.75" hidden="false" customHeight="false" outlineLevel="0" collapsed="false">
      <c r="A286" s="345" t="n">
        <v>266</v>
      </c>
      <c r="B286" s="396" t="n">
        <v>2269</v>
      </c>
      <c r="C286" s="383" t="s">
        <v>3189</v>
      </c>
      <c r="D286" s="384"/>
      <c r="E286" s="385" t="s">
        <v>2360</v>
      </c>
      <c r="F286" s="386" t="s">
        <v>3190</v>
      </c>
      <c r="G286" s="387" t="str">
        <f aca="false">HYPERLINK("http://www.gardenbulbs.ru/images/summer_CL/thumbnails/"&amp;C286&amp;".jpg","фото")</f>
        <v>фото</v>
      </c>
      <c r="H286" s="388"/>
      <c r="I286" s="398" t="s">
        <v>2813</v>
      </c>
      <c r="J286" s="235" t="s">
        <v>2404</v>
      </c>
      <c r="K286" s="236" t="s">
        <v>289</v>
      </c>
      <c r="L286" s="390" t="n">
        <v>100</v>
      </c>
      <c r="M286" s="391" t="n">
        <v>1683.3</v>
      </c>
      <c r="N286" s="392"/>
      <c r="O286" s="372" t="n">
        <f aca="false">IF(ISERROR(N286*M286),0,N286*M286)</f>
        <v>0</v>
      </c>
      <c r="P286" s="393" t="n">
        <v>4607105139602</v>
      </c>
      <c r="Q286" s="235"/>
      <c r="R286" s="375" t="n">
        <f aca="false">ROUND(M286/L286,2)</f>
        <v>16.83</v>
      </c>
      <c r="S286" s="394" t="s">
        <v>3189</v>
      </c>
      <c r="T286" s="537"/>
      <c r="U286" s="537"/>
      <c r="V286" s="537"/>
      <c r="W286" s="537"/>
      <c r="X286" s="537"/>
    </row>
    <row r="287" customFormat="false" ht="15.75" hidden="false" customHeight="false" outlineLevel="0" collapsed="false">
      <c r="A287" s="345" t="n">
        <v>267</v>
      </c>
      <c r="B287" s="396" t="n">
        <v>786</v>
      </c>
      <c r="C287" s="383" t="s">
        <v>3191</v>
      </c>
      <c r="D287" s="384"/>
      <c r="E287" s="385" t="s">
        <v>2360</v>
      </c>
      <c r="F287" s="386" t="s">
        <v>3192</v>
      </c>
      <c r="G287" s="387" t="str">
        <f aca="false">HYPERLINK("http://www.gardenbulbs.ru/images/summer_CL/thumbnails/"&amp;C287&amp;".jpg","фото")</f>
        <v>фото</v>
      </c>
      <c r="H287" s="388"/>
      <c r="I287" s="398" t="s">
        <v>3185</v>
      </c>
      <c r="J287" s="235" t="s">
        <v>2404</v>
      </c>
      <c r="K287" s="236" t="s">
        <v>289</v>
      </c>
      <c r="L287" s="390" t="n">
        <v>100</v>
      </c>
      <c r="M287" s="370" t="n">
        <v>1568.4</v>
      </c>
      <c r="N287" s="392"/>
      <c r="O287" s="372" t="n">
        <f aca="false">IF(ISERROR(N287*M287),0,N287*M287)</f>
        <v>0</v>
      </c>
      <c r="P287" s="393" t="n">
        <v>4607105139633</v>
      </c>
      <c r="Q287" s="235"/>
      <c r="R287" s="375" t="n">
        <f aca="false">ROUND(M287/L287,2)</f>
        <v>15.68</v>
      </c>
      <c r="S287" s="394" t="s">
        <v>3191</v>
      </c>
      <c r="T287" s="537"/>
      <c r="U287" s="537"/>
      <c r="V287" s="537"/>
      <c r="W287" s="537"/>
      <c r="X287" s="537"/>
    </row>
    <row r="288" customFormat="false" ht="76.5" hidden="false" customHeight="false" outlineLevel="0" collapsed="false">
      <c r="A288" s="345" t="n">
        <v>268</v>
      </c>
      <c r="B288" s="396" t="n">
        <v>2253</v>
      </c>
      <c r="C288" s="383" t="s">
        <v>3193</v>
      </c>
      <c r="D288" s="384"/>
      <c r="E288" s="385" t="s">
        <v>2360</v>
      </c>
      <c r="F288" s="386" t="s">
        <v>3194</v>
      </c>
      <c r="G288" s="387" t="str">
        <f aca="false">HYPERLINK("http://www.gardenbulbs.ru/images/summer_CL/thumbnails/"&amp;C288&amp;".jpg","фото")</f>
        <v>фото</v>
      </c>
      <c r="H288" s="388"/>
      <c r="I288" s="400" t="s">
        <v>3195</v>
      </c>
      <c r="J288" s="235" t="s">
        <v>2404</v>
      </c>
      <c r="K288" s="236" t="s">
        <v>289</v>
      </c>
      <c r="L288" s="390" t="n">
        <v>100</v>
      </c>
      <c r="M288" s="370" t="n">
        <v>1491.7</v>
      </c>
      <c r="N288" s="392"/>
      <c r="O288" s="372" t="n">
        <f aca="false">IF(ISERROR(N288*M288),0,N288*M288)</f>
        <v>0</v>
      </c>
      <c r="P288" s="393" t="n">
        <v>4607105139640</v>
      </c>
      <c r="Q288" s="367"/>
      <c r="R288" s="375" t="n">
        <f aca="false">ROUND(M288/L288,2)</f>
        <v>14.92</v>
      </c>
      <c r="S288" s="394" t="s">
        <v>3193</v>
      </c>
      <c r="T288" s="537"/>
      <c r="U288" s="537"/>
      <c r="V288" s="537"/>
      <c r="W288" s="537"/>
      <c r="X288" s="537"/>
    </row>
    <row r="289" customFormat="false" ht="15.75" hidden="false" customHeight="false" outlineLevel="0" collapsed="false">
      <c r="A289" s="345" t="n">
        <v>269</v>
      </c>
      <c r="B289" s="396" t="n">
        <v>787</v>
      </c>
      <c r="C289" s="383" t="s">
        <v>3196</v>
      </c>
      <c r="D289" s="384"/>
      <c r="E289" s="385" t="s">
        <v>2360</v>
      </c>
      <c r="F289" s="386" t="s">
        <v>3197</v>
      </c>
      <c r="G289" s="387" t="str">
        <f aca="false">HYPERLINK("http://www.gardenbulbs.ru/images/summer_CL/thumbnails/"&amp;C289&amp;".jpg","фото")</f>
        <v>фото</v>
      </c>
      <c r="H289" s="388"/>
      <c r="I289" s="389" t="s">
        <v>3198</v>
      </c>
      <c r="J289" s="235" t="s">
        <v>2369</v>
      </c>
      <c r="K289" s="236" t="s">
        <v>289</v>
      </c>
      <c r="L289" s="390" t="n">
        <v>100</v>
      </c>
      <c r="M289" s="370" t="n">
        <v>1587.5</v>
      </c>
      <c r="N289" s="392"/>
      <c r="O289" s="372" t="n">
        <f aca="false">IF(ISERROR(N289*M289),0,N289*M289)</f>
        <v>0</v>
      </c>
      <c r="P289" s="393" t="n">
        <v>4607105139657</v>
      </c>
      <c r="Q289" s="235"/>
      <c r="R289" s="375" t="n">
        <f aca="false">ROUND(M289/L289,2)</f>
        <v>15.88</v>
      </c>
      <c r="S289" s="394" t="s">
        <v>3196</v>
      </c>
      <c r="T289" s="537"/>
      <c r="U289" s="537"/>
      <c r="V289" s="537"/>
      <c r="W289" s="537"/>
      <c r="X289" s="537"/>
    </row>
    <row r="290" customFormat="false" ht="25.5" hidden="false" customHeight="false" outlineLevel="0" collapsed="false">
      <c r="A290" s="345" t="n">
        <v>270</v>
      </c>
      <c r="B290" s="396" t="n">
        <v>1167</v>
      </c>
      <c r="C290" s="383" t="s">
        <v>3199</v>
      </c>
      <c r="D290" s="384"/>
      <c r="E290" s="385" t="s">
        <v>2360</v>
      </c>
      <c r="F290" s="386" t="s">
        <v>3200</v>
      </c>
      <c r="G290" s="387" t="str">
        <f aca="false">HYPERLINK("http://www.gardenbulbs.ru/images/summer_CL/thumbnails/"&amp;C290&amp;".jpg","фото")</f>
        <v>фото</v>
      </c>
      <c r="H290" s="388"/>
      <c r="I290" s="398" t="s">
        <v>3201</v>
      </c>
      <c r="J290" s="235" t="s">
        <v>3089</v>
      </c>
      <c r="K290" s="236" t="s">
        <v>289</v>
      </c>
      <c r="L290" s="390" t="n">
        <v>100</v>
      </c>
      <c r="M290" s="370" t="n">
        <v>1970.6</v>
      </c>
      <c r="N290" s="392"/>
      <c r="O290" s="372" t="n">
        <f aca="false">IF(ISERROR(N290*M290),0,N290*M290)</f>
        <v>0</v>
      </c>
      <c r="P290" s="393" t="n">
        <v>4607105139664</v>
      </c>
      <c r="Q290" s="235"/>
      <c r="R290" s="375" t="n">
        <f aca="false">ROUND(M290/L290,2)</f>
        <v>19.71</v>
      </c>
      <c r="S290" s="394" t="s">
        <v>3199</v>
      </c>
      <c r="T290" s="537"/>
      <c r="U290" s="537"/>
      <c r="V290" s="537"/>
      <c r="W290" s="537"/>
      <c r="X290" s="537"/>
    </row>
    <row r="291" customFormat="false" ht="15.75" hidden="false" customHeight="false" outlineLevel="0" collapsed="false">
      <c r="A291" s="345" t="n">
        <v>271</v>
      </c>
      <c r="B291" s="396" t="n">
        <v>2249</v>
      </c>
      <c r="C291" s="383" t="s">
        <v>3202</v>
      </c>
      <c r="D291" s="384"/>
      <c r="E291" s="385" t="s">
        <v>2360</v>
      </c>
      <c r="F291" s="386" t="s">
        <v>3203</v>
      </c>
      <c r="G291" s="387" t="str">
        <f aca="false">HYPERLINK("http://www.gardenbulbs.ru/images/summer_CL/thumbnails/"&amp;C291&amp;".jpg","фото")</f>
        <v>фото</v>
      </c>
      <c r="H291" s="388"/>
      <c r="I291" s="389" t="s">
        <v>3204</v>
      </c>
      <c r="J291" s="235" t="s">
        <v>2369</v>
      </c>
      <c r="K291" s="236" t="s">
        <v>289</v>
      </c>
      <c r="L291" s="390" t="n">
        <v>100</v>
      </c>
      <c r="M291" s="391" t="n">
        <v>2353.7</v>
      </c>
      <c r="N291" s="392"/>
      <c r="O291" s="372" t="n">
        <f aca="false">IF(ISERROR(N291*M291),0,N291*M291)</f>
        <v>0</v>
      </c>
      <c r="P291" s="393" t="n">
        <v>4607105139671</v>
      </c>
      <c r="Q291" s="235"/>
      <c r="R291" s="375" t="n">
        <f aca="false">ROUND(M291/L291,2)</f>
        <v>23.54</v>
      </c>
      <c r="S291" s="394" t="s">
        <v>3202</v>
      </c>
      <c r="T291" s="537"/>
      <c r="U291" s="537"/>
      <c r="V291" s="537"/>
      <c r="W291" s="537"/>
      <c r="X291" s="537"/>
    </row>
    <row r="292" customFormat="false" ht="63.75" hidden="false" customHeight="false" outlineLevel="0" collapsed="false">
      <c r="A292" s="345" t="n">
        <v>272</v>
      </c>
      <c r="B292" s="396" t="n">
        <v>5270</v>
      </c>
      <c r="C292" s="383" t="s">
        <v>3205</v>
      </c>
      <c r="D292" s="384"/>
      <c r="E292" s="385" t="s">
        <v>2360</v>
      </c>
      <c r="F292" s="386" t="s">
        <v>3206</v>
      </c>
      <c r="G292" s="387" t="str">
        <f aca="false">HYPERLINK("http://www.gardenbulbs.ru/images/summer_CL/thumbnails/"&amp;C292&amp;".jpg","фото")</f>
        <v>фото</v>
      </c>
      <c r="H292" s="388"/>
      <c r="I292" s="421" t="s">
        <v>3207</v>
      </c>
      <c r="J292" s="235" t="s">
        <v>2404</v>
      </c>
      <c r="K292" s="236" t="s">
        <v>2379</v>
      </c>
      <c r="L292" s="390" t="n">
        <v>100</v>
      </c>
      <c r="M292" s="370" t="n">
        <v>3886.1</v>
      </c>
      <c r="N292" s="392"/>
      <c r="O292" s="372" t="n">
        <f aca="false">IF(ISERROR(N292*M292),0,N292*M292)</f>
        <v>0</v>
      </c>
      <c r="P292" s="393" t="n">
        <v>4607105139688</v>
      </c>
      <c r="Q292" s="235"/>
      <c r="R292" s="375" t="n">
        <f aca="false">ROUND(M292/L292,2)</f>
        <v>38.86</v>
      </c>
      <c r="S292" s="394" t="s">
        <v>3205</v>
      </c>
      <c r="T292" s="537"/>
      <c r="U292" s="537"/>
      <c r="V292" s="537"/>
      <c r="W292" s="537"/>
      <c r="X292" s="537"/>
    </row>
    <row r="293" customFormat="false" ht="15.75" hidden="false" customHeight="false" outlineLevel="0" collapsed="false">
      <c r="A293" s="345" t="n">
        <v>273</v>
      </c>
      <c r="B293" s="460" t="n">
        <v>2254</v>
      </c>
      <c r="C293" s="383" t="s">
        <v>3208</v>
      </c>
      <c r="D293" s="384"/>
      <c r="E293" s="385" t="s">
        <v>2360</v>
      </c>
      <c r="F293" s="386" t="s">
        <v>3209</v>
      </c>
      <c r="G293" s="387" t="str">
        <f aca="false">HYPERLINK("http://www.gardenbulbs.ru/images/summer_CL/thumbnails/"&amp;C293&amp;".jpg","фото")</f>
        <v>фото</v>
      </c>
      <c r="H293" s="388"/>
      <c r="I293" s="398" t="s">
        <v>390</v>
      </c>
      <c r="J293" s="235" t="s">
        <v>2404</v>
      </c>
      <c r="K293" s="236" t="s">
        <v>289</v>
      </c>
      <c r="L293" s="390" t="n">
        <v>100</v>
      </c>
      <c r="M293" s="370" t="n">
        <v>1683.3</v>
      </c>
      <c r="N293" s="392"/>
      <c r="O293" s="372" t="n">
        <f aca="false">IF(ISERROR(N293*M293),0,N293*M293)</f>
        <v>0</v>
      </c>
      <c r="P293" s="393" t="n">
        <v>4607105139695</v>
      </c>
      <c r="Q293" s="235"/>
      <c r="R293" s="375" t="n">
        <f aca="false">ROUND(M293/L293,2)</f>
        <v>16.83</v>
      </c>
      <c r="S293" s="394" t="s">
        <v>3208</v>
      </c>
      <c r="T293" s="537"/>
      <c r="U293" s="537"/>
      <c r="V293" s="537"/>
      <c r="W293" s="537"/>
      <c r="X293" s="537"/>
    </row>
    <row r="294" customFormat="false" ht="51" hidden="false" customHeight="false" outlineLevel="0" collapsed="false">
      <c r="A294" s="345" t="n">
        <v>274</v>
      </c>
      <c r="B294" s="396" t="n">
        <v>2105</v>
      </c>
      <c r="C294" s="383" t="s">
        <v>3210</v>
      </c>
      <c r="D294" s="384"/>
      <c r="E294" s="385" t="s">
        <v>2360</v>
      </c>
      <c r="F294" s="386" t="s">
        <v>3211</v>
      </c>
      <c r="G294" s="387" t="str">
        <f aca="false">HYPERLINK("http://www.gardenbulbs.ru/images/summer_CL/thumbnails/"&amp;C294&amp;".jpg","фото")</f>
        <v>фото</v>
      </c>
      <c r="H294" s="388"/>
      <c r="I294" s="400" t="s">
        <v>3212</v>
      </c>
      <c r="J294" s="235" t="s">
        <v>2369</v>
      </c>
      <c r="K294" s="236" t="s">
        <v>289</v>
      </c>
      <c r="L294" s="390" t="n">
        <v>100</v>
      </c>
      <c r="M294" s="370" t="n">
        <v>2449.5</v>
      </c>
      <c r="N294" s="392"/>
      <c r="O294" s="372" t="n">
        <f aca="false">IF(ISERROR(N294*M294),0,N294*M294)</f>
        <v>0</v>
      </c>
      <c r="P294" s="393" t="n">
        <v>4607105139466</v>
      </c>
      <c r="Q294" s="235"/>
      <c r="R294" s="375" t="n">
        <f aca="false">ROUND(M294/L294,2)</f>
        <v>24.5</v>
      </c>
      <c r="S294" s="394" t="s">
        <v>3210</v>
      </c>
      <c r="T294" s="537"/>
      <c r="U294" s="537"/>
      <c r="V294" s="537"/>
      <c r="W294" s="537"/>
      <c r="X294" s="537"/>
    </row>
    <row r="295" customFormat="false" ht="51" hidden="false" customHeight="false" outlineLevel="0" collapsed="false">
      <c r="A295" s="345" t="n">
        <v>275</v>
      </c>
      <c r="B295" s="396" t="n">
        <v>794</v>
      </c>
      <c r="C295" s="383" t="s">
        <v>3213</v>
      </c>
      <c r="D295" s="384"/>
      <c r="E295" s="385" t="s">
        <v>2360</v>
      </c>
      <c r="F295" s="386" t="s">
        <v>3214</v>
      </c>
      <c r="G295" s="387" t="str">
        <f aca="false">HYPERLINK("http://www.gardenbulbs.ru/images/summer_CL/thumbnails/"&amp;C295&amp;".jpg","фото")</f>
        <v>фото</v>
      </c>
      <c r="H295" s="388"/>
      <c r="I295" s="398" t="s">
        <v>3215</v>
      </c>
      <c r="J295" s="235" t="s">
        <v>2369</v>
      </c>
      <c r="K295" s="236" t="s">
        <v>289</v>
      </c>
      <c r="L295" s="390" t="n">
        <v>100</v>
      </c>
      <c r="M295" s="391" t="n">
        <v>2066.4</v>
      </c>
      <c r="N295" s="392"/>
      <c r="O295" s="372" t="n">
        <f aca="false">IF(ISERROR(N295*M295),0,N295*M295)</f>
        <v>0</v>
      </c>
      <c r="P295" s="393" t="n">
        <v>4607105139473</v>
      </c>
      <c r="Q295" s="367"/>
      <c r="R295" s="375" t="n">
        <f aca="false">ROUND(M295/L295,2)</f>
        <v>20.66</v>
      </c>
      <c r="S295" s="394" t="s">
        <v>3213</v>
      </c>
      <c r="T295" s="537"/>
      <c r="U295" s="537"/>
      <c r="V295" s="537"/>
      <c r="W295" s="537"/>
      <c r="X295" s="537"/>
    </row>
    <row r="296" customFormat="false" ht="15.75" hidden="false" customHeight="false" outlineLevel="0" collapsed="false">
      <c r="A296" s="345" t="n">
        <v>276</v>
      </c>
      <c r="B296" s="396" t="n">
        <v>799</v>
      </c>
      <c r="C296" s="383" t="s">
        <v>3216</v>
      </c>
      <c r="D296" s="384"/>
      <c r="E296" s="385" t="s">
        <v>2360</v>
      </c>
      <c r="F296" s="386" t="s">
        <v>3217</v>
      </c>
      <c r="G296" s="387" t="str">
        <f aca="false">HYPERLINK("http://www.gardenbulbs.ru/images/summer_CL/thumbnails/"&amp;C296&amp;".jpg","фото")</f>
        <v>фото</v>
      </c>
      <c r="H296" s="388"/>
      <c r="I296" s="389" t="s">
        <v>390</v>
      </c>
      <c r="J296" s="235" t="s">
        <v>2363</v>
      </c>
      <c r="K296" s="236" t="s">
        <v>289</v>
      </c>
      <c r="L296" s="390" t="n">
        <v>100</v>
      </c>
      <c r="M296" s="370" t="n">
        <v>1836.5</v>
      </c>
      <c r="N296" s="392"/>
      <c r="O296" s="372" t="n">
        <f aca="false">IF(ISERROR(N296*M296),0,N296*M296)</f>
        <v>0</v>
      </c>
      <c r="P296" s="393" t="n">
        <v>4607105139701</v>
      </c>
      <c r="Q296" s="235"/>
      <c r="R296" s="375" t="n">
        <f aca="false">ROUND(M296/L296,2)</f>
        <v>18.37</v>
      </c>
      <c r="S296" s="394" t="s">
        <v>3216</v>
      </c>
      <c r="T296" s="537"/>
      <c r="U296" s="537"/>
      <c r="V296" s="537"/>
      <c r="W296" s="537"/>
      <c r="X296" s="537"/>
    </row>
    <row r="297" customFormat="false" ht="15.75" hidden="false" customHeight="false" outlineLevel="0" collapsed="false">
      <c r="A297" s="345" t="n">
        <v>277</v>
      </c>
      <c r="B297" s="396" t="n">
        <v>2264</v>
      </c>
      <c r="C297" s="383" t="s">
        <v>3218</v>
      </c>
      <c r="D297" s="384"/>
      <c r="E297" s="385" t="s">
        <v>2360</v>
      </c>
      <c r="F297" s="386" t="s">
        <v>3219</v>
      </c>
      <c r="G297" s="387" t="str">
        <f aca="false">HYPERLINK("http://www.gardenbulbs.ru/images/summer_CL/thumbnails/"&amp;C297&amp;".jpg","фото")</f>
        <v>фото</v>
      </c>
      <c r="H297" s="388"/>
      <c r="I297" s="389" t="s">
        <v>2694</v>
      </c>
      <c r="J297" s="235" t="s">
        <v>2404</v>
      </c>
      <c r="K297" s="236" t="s">
        <v>289</v>
      </c>
      <c r="L297" s="390" t="n">
        <v>100</v>
      </c>
      <c r="M297" s="391" t="n">
        <v>1587.5</v>
      </c>
      <c r="N297" s="392"/>
      <c r="O297" s="372" t="n">
        <f aca="false">IF(ISERROR(N297*M297),0,N297*M297)</f>
        <v>0</v>
      </c>
      <c r="P297" s="393" t="n">
        <v>4607105139527</v>
      </c>
      <c r="Q297" s="235"/>
      <c r="R297" s="375" t="n">
        <f aca="false">ROUND(M297/L297,2)</f>
        <v>15.88</v>
      </c>
      <c r="S297" s="394" t="s">
        <v>3218</v>
      </c>
      <c r="T297" s="537"/>
      <c r="U297" s="537"/>
      <c r="V297" s="537"/>
      <c r="W297" s="537"/>
      <c r="X297" s="537"/>
    </row>
    <row r="298" customFormat="false" ht="25.5" hidden="false" customHeight="false" outlineLevel="0" collapsed="false">
      <c r="A298" s="345" t="n">
        <v>278</v>
      </c>
      <c r="B298" s="431" t="n">
        <v>806</v>
      </c>
      <c r="C298" s="432" t="s">
        <v>3220</v>
      </c>
      <c r="D298" s="433"/>
      <c r="E298" s="434" t="s">
        <v>2360</v>
      </c>
      <c r="F298" s="435" t="s">
        <v>3221</v>
      </c>
      <c r="G298" s="436" t="str">
        <f aca="false">HYPERLINK("http://www.gardenbulbs.ru/images/summer_CL/thumbnails/"&amp;C298&amp;".jpg","фото")</f>
        <v>фото</v>
      </c>
      <c r="H298" s="437"/>
      <c r="I298" s="462" t="s">
        <v>3222</v>
      </c>
      <c r="J298" s="439" t="s">
        <v>2369</v>
      </c>
      <c r="K298" s="440" t="s">
        <v>289</v>
      </c>
      <c r="L298" s="441" t="n">
        <v>100</v>
      </c>
      <c r="M298" s="391" t="n">
        <v>1625.8</v>
      </c>
      <c r="N298" s="442"/>
      <c r="O298" s="372" t="n">
        <f aca="false">IF(ISERROR(N298*M298),0,N298*M298)</f>
        <v>0</v>
      </c>
      <c r="P298" s="443" t="n">
        <v>4607105139770</v>
      </c>
      <c r="Q298" s="439"/>
      <c r="R298" s="375" t="n">
        <f aca="false">ROUND(M298/L298,2)</f>
        <v>16.26</v>
      </c>
      <c r="S298" s="444" t="s">
        <v>3220</v>
      </c>
      <c r="T298" s="537"/>
      <c r="U298" s="537"/>
      <c r="V298" s="537"/>
      <c r="W298" s="537"/>
      <c r="X298" s="537"/>
    </row>
    <row r="299" customFormat="false" ht="12.75" hidden="false" customHeight="false" outlineLevel="0" collapsed="false">
      <c r="A299" s="345" t="n">
        <v>279</v>
      </c>
      <c r="B299" s="446"/>
      <c r="C299" s="447"/>
      <c r="D299" s="447"/>
      <c r="E299" s="448" t="s">
        <v>3223</v>
      </c>
      <c r="F299" s="449"/>
      <c r="G299" s="449"/>
      <c r="H299" s="449"/>
      <c r="I299" s="449"/>
      <c r="J299" s="449"/>
      <c r="K299" s="449"/>
      <c r="L299" s="449"/>
      <c r="M299" s="449"/>
      <c r="N299" s="449"/>
      <c r="O299" s="449"/>
      <c r="P299" s="449"/>
      <c r="Q299" s="449"/>
      <c r="R299" s="449"/>
      <c r="S299" s="449"/>
      <c r="T299" s="537"/>
      <c r="U299" s="537"/>
      <c r="V299" s="537"/>
      <c r="W299" s="537"/>
      <c r="X299" s="537"/>
    </row>
    <row r="300" customFormat="false" ht="25.5" hidden="false" customHeight="false" outlineLevel="0" collapsed="false">
      <c r="A300" s="345" t="n">
        <v>280</v>
      </c>
      <c r="B300" s="359" t="n">
        <v>2268</v>
      </c>
      <c r="C300" s="360" t="s">
        <v>3224</v>
      </c>
      <c r="D300" s="361"/>
      <c r="E300" s="452" t="s">
        <v>2360</v>
      </c>
      <c r="F300" s="379" t="s">
        <v>3225</v>
      </c>
      <c r="G300" s="380" t="str">
        <f aca="false">HYPERLINK("http://www.gardenbulbs.ru/images/summer_CL/thumbnails/"&amp;C300&amp;".jpg","фото")</f>
        <v>фото</v>
      </c>
      <c r="H300" s="453"/>
      <c r="I300" s="454" t="s">
        <v>3226</v>
      </c>
      <c r="J300" s="374" t="s">
        <v>2656</v>
      </c>
      <c r="K300" s="455" t="s">
        <v>289</v>
      </c>
      <c r="L300" s="456" t="n">
        <v>100</v>
      </c>
      <c r="M300" s="370" t="n">
        <v>1549.2</v>
      </c>
      <c r="N300" s="371"/>
      <c r="O300" s="372" t="n">
        <f aca="false">IF(ISERROR(N300*M300),0,N300*M300)</f>
        <v>0</v>
      </c>
      <c r="P300" s="373" t="n">
        <v>4607105139794</v>
      </c>
      <c r="Q300" s="374"/>
      <c r="R300" s="375" t="n">
        <f aca="false">ROUND(M300/L300,2)</f>
        <v>15.49</v>
      </c>
      <c r="S300" s="376" t="s">
        <v>3224</v>
      </c>
      <c r="T300" s="537"/>
      <c r="U300" s="537"/>
      <c r="V300" s="537"/>
      <c r="W300" s="537"/>
      <c r="X300" s="537"/>
    </row>
    <row r="301" customFormat="false" ht="38.25" hidden="false" customHeight="false" outlineLevel="0" collapsed="false">
      <c r="A301" s="345" t="n">
        <v>281</v>
      </c>
      <c r="B301" s="396" t="n">
        <v>1932</v>
      </c>
      <c r="C301" s="383" t="s">
        <v>3228</v>
      </c>
      <c r="D301" s="384"/>
      <c r="E301" s="385" t="s">
        <v>2360</v>
      </c>
      <c r="F301" s="386" t="s">
        <v>3229</v>
      </c>
      <c r="G301" s="387" t="str">
        <f aca="false">HYPERLINK("http://www.gardenbulbs.ru/images/summer_CL/thumbnails/"&amp;C301&amp;".jpg","фото")</f>
        <v>фото</v>
      </c>
      <c r="H301" s="388"/>
      <c r="I301" s="400" t="s">
        <v>3230</v>
      </c>
      <c r="J301" s="235" t="s">
        <v>2363</v>
      </c>
      <c r="K301" s="236" t="s">
        <v>289</v>
      </c>
      <c r="L301" s="390" t="n">
        <v>100</v>
      </c>
      <c r="M301" s="370" t="n">
        <v>2085.5</v>
      </c>
      <c r="N301" s="392"/>
      <c r="O301" s="372" t="n">
        <f aca="false">IF(ISERROR(N301*M301),0,N301*M301)</f>
        <v>0</v>
      </c>
      <c r="P301" s="393" t="n">
        <v>4607105139800</v>
      </c>
      <c r="Q301" s="235"/>
      <c r="R301" s="375" t="n">
        <f aca="false">ROUND(M301/L301,2)</f>
        <v>20.86</v>
      </c>
      <c r="S301" s="394" t="s">
        <v>3228</v>
      </c>
      <c r="T301" s="537"/>
      <c r="U301" s="537"/>
      <c r="V301" s="537"/>
      <c r="W301" s="537"/>
      <c r="X301" s="537"/>
    </row>
    <row r="302" customFormat="false" ht="15.75" hidden="false" customHeight="false" outlineLevel="0" collapsed="false">
      <c r="A302" s="345" t="n">
        <v>282</v>
      </c>
      <c r="B302" s="396" t="n">
        <v>2078</v>
      </c>
      <c r="C302" s="383" t="s">
        <v>3231</v>
      </c>
      <c r="D302" s="384"/>
      <c r="E302" s="385" t="s">
        <v>2360</v>
      </c>
      <c r="F302" s="386" t="s">
        <v>3232</v>
      </c>
      <c r="G302" s="387" t="str">
        <f aca="false">HYPERLINK("http://www.gardenbulbs.ru/images/summer_CL/thumbnails/"&amp;C302&amp;".jpg","фото")</f>
        <v>фото</v>
      </c>
      <c r="H302" s="388"/>
      <c r="I302" s="398" t="s">
        <v>3233</v>
      </c>
      <c r="J302" s="235" t="s">
        <v>2363</v>
      </c>
      <c r="K302" s="236" t="s">
        <v>289</v>
      </c>
      <c r="L302" s="390" t="n">
        <v>100</v>
      </c>
      <c r="M302" s="370" t="n">
        <v>1779.1</v>
      </c>
      <c r="N302" s="392"/>
      <c r="O302" s="372" t="n">
        <f aca="false">IF(ISERROR(N302*M302),0,N302*M302)</f>
        <v>0</v>
      </c>
      <c r="P302" s="393" t="n">
        <v>4607105139787</v>
      </c>
      <c r="Q302" s="235"/>
      <c r="R302" s="375" t="n">
        <f aca="false">ROUND(M302/L302,2)</f>
        <v>17.79</v>
      </c>
      <c r="S302" s="394" t="s">
        <v>3231</v>
      </c>
      <c r="T302" s="537"/>
      <c r="U302" s="537"/>
      <c r="V302" s="537"/>
      <c r="W302" s="537"/>
      <c r="X302" s="537"/>
    </row>
    <row r="303" customFormat="false" ht="25.5" hidden="false" customHeight="false" outlineLevel="0" collapsed="false">
      <c r="A303" s="345" t="n">
        <v>283</v>
      </c>
      <c r="B303" s="396" t="n">
        <v>1070</v>
      </c>
      <c r="C303" s="383" t="s">
        <v>3234</v>
      </c>
      <c r="D303" s="384"/>
      <c r="E303" s="401" t="s">
        <v>2360</v>
      </c>
      <c r="F303" s="386" t="s">
        <v>3235</v>
      </c>
      <c r="G303" s="387" t="str">
        <f aca="false">HYPERLINK("http://www.gardenbulbs.ru/images/summer_CL/thumbnails/"&amp;C303&amp;".jpg","фото")</f>
        <v>фото</v>
      </c>
      <c r="H303" s="388"/>
      <c r="I303" s="422" t="s">
        <v>3236</v>
      </c>
      <c r="J303" s="235" t="s">
        <v>2656</v>
      </c>
      <c r="K303" s="408" t="s">
        <v>289</v>
      </c>
      <c r="L303" s="390" t="n">
        <v>100</v>
      </c>
      <c r="M303" s="370" t="n">
        <v>1300.2</v>
      </c>
      <c r="N303" s="392"/>
      <c r="O303" s="372" t="n">
        <f aca="false">IF(ISERROR(N303*M303),0,N303*M303)</f>
        <v>0</v>
      </c>
      <c r="P303" s="393" t="n">
        <v>4607105139909</v>
      </c>
      <c r="Q303" s="235"/>
      <c r="R303" s="375" t="n">
        <f aca="false">ROUND(M303/L303,2)</f>
        <v>13</v>
      </c>
      <c r="S303" s="394" t="s">
        <v>3234</v>
      </c>
      <c r="T303" s="537"/>
      <c r="U303" s="537"/>
      <c r="V303" s="537"/>
      <c r="W303" s="537"/>
      <c r="X303" s="537"/>
    </row>
    <row r="304" customFormat="false" ht="25.5" hidden="false" customHeight="false" outlineLevel="0" collapsed="false">
      <c r="A304" s="345" t="n">
        <v>284</v>
      </c>
      <c r="B304" s="396" t="n">
        <v>1134</v>
      </c>
      <c r="C304" s="383" t="s">
        <v>3237</v>
      </c>
      <c r="D304" s="384"/>
      <c r="E304" s="385" t="s">
        <v>2360</v>
      </c>
      <c r="F304" s="386" t="s">
        <v>3238</v>
      </c>
      <c r="G304" s="387" t="str">
        <f aca="false">HYPERLINK("http://www.gardenbulbs.ru/images/summer_CL/thumbnails/"&amp;C304&amp;".jpg","фото")</f>
        <v>фото</v>
      </c>
      <c r="H304" s="388"/>
      <c r="I304" s="398" t="s">
        <v>3239</v>
      </c>
      <c r="J304" s="235" t="s">
        <v>2363</v>
      </c>
      <c r="K304" s="236" t="s">
        <v>289</v>
      </c>
      <c r="L304" s="390" t="n">
        <v>100</v>
      </c>
      <c r="M304" s="370" t="n">
        <v>2162.2</v>
      </c>
      <c r="N304" s="392"/>
      <c r="O304" s="372" t="n">
        <f aca="false">IF(ISERROR(N304*M304),0,N304*M304)</f>
        <v>0</v>
      </c>
      <c r="P304" s="393" t="n">
        <v>4607105139930</v>
      </c>
      <c r="Q304" s="235"/>
      <c r="R304" s="375" t="n">
        <f aca="false">ROUND(M304/L304,2)</f>
        <v>21.62</v>
      </c>
      <c r="S304" s="394" t="s">
        <v>3237</v>
      </c>
      <c r="T304" s="537"/>
      <c r="U304" s="537"/>
      <c r="V304" s="537"/>
      <c r="W304" s="537"/>
      <c r="X304" s="537"/>
    </row>
    <row r="305" customFormat="false" ht="25.5" hidden="false" customHeight="false" outlineLevel="0" collapsed="false">
      <c r="A305" s="345" t="n">
        <v>285</v>
      </c>
      <c r="B305" s="396" t="n">
        <v>1013</v>
      </c>
      <c r="C305" s="383" t="s">
        <v>3240</v>
      </c>
      <c r="D305" s="384"/>
      <c r="E305" s="385" t="s">
        <v>2360</v>
      </c>
      <c r="F305" s="386" t="s">
        <v>3241</v>
      </c>
      <c r="G305" s="387" t="str">
        <f aca="false">HYPERLINK("http://www.gardenbulbs.ru/images/summer_CL/thumbnails/"&amp;C305&amp;".jpg","фото")</f>
        <v>фото</v>
      </c>
      <c r="H305" s="388"/>
      <c r="I305" s="398" t="s">
        <v>3242</v>
      </c>
      <c r="J305" s="235" t="s">
        <v>2589</v>
      </c>
      <c r="K305" s="236" t="s">
        <v>289</v>
      </c>
      <c r="L305" s="390" t="n">
        <v>100</v>
      </c>
      <c r="M305" s="391" t="n">
        <v>1587.5</v>
      </c>
      <c r="N305" s="392"/>
      <c r="O305" s="372" t="n">
        <f aca="false">IF(ISERROR(N305*M305),0,N305*M305)</f>
        <v>0</v>
      </c>
      <c r="P305" s="393" t="n">
        <v>4607105140042</v>
      </c>
      <c r="Q305" s="235"/>
      <c r="R305" s="375" t="n">
        <f aca="false">ROUND(M305/L305,2)</f>
        <v>15.88</v>
      </c>
      <c r="S305" s="394" t="s">
        <v>3240</v>
      </c>
      <c r="T305" s="537"/>
      <c r="U305" s="537"/>
      <c r="V305" s="537"/>
      <c r="W305" s="537"/>
      <c r="X305" s="537"/>
    </row>
    <row r="306" customFormat="false" ht="15.75" hidden="false" customHeight="false" outlineLevel="0" collapsed="false">
      <c r="A306" s="345" t="n">
        <v>286</v>
      </c>
      <c r="B306" s="396" t="n">
        <v>2022</v>
      </c>
      <c r="C306" s="383" t="s">
        <v>3243</v>
      </c>
      <c r="D306" s="384"/>
      <c r="E306" s="385" t="s">
        <v>2360</v>
      </c>
      <c r="F306" s="386" t="s">
        <v>3244</v>
      </c>
      <c r="G306" s="387" t="str">
        <f aca="false">HYPERLINK("http://www.gardenbulbs.ru/images/summer_CL/thumbnails/"&amp;C306&amp;".jpg","фото")</f>
        <v>фото</v>
      </c>
      <c r="H306" s="388"/>
      <c r="I306" s="398" t="s">
        <v>3245</v>
      </c>
      <c r="J306" s="235" t="s">
        <v>2369</v>
      </c>
      <c r="K306" s="236" t="s">
        <v>289</v>
      </c>
      <c r="L306" s="390" t="n">
        <v>100</v>
      </c>
      <c r="M306" s="391" t="n">
        <v>2066.4</v>
      </c>
      <c r="N306" s="392"/>
      <c r="O306" s="372" t="n">
        <f aca="false">IF(ISERROR(N306*M306),0,N306*M306)</f>
        <v>0</v>
      </c>
      <c r="P306" s="393" t="n">
        <v>4607105139923</v>
      </c>
      <c r="Q306" s="235"/>
      <c r="R306" s="375" t="n">
        <f aca="false">ROUND(M306/L306,2)</f>
        <v>20.66</v>
      </c>
      <c r="S306" s="394" t="s">
        <v>3243</v>
      </c>
      <c r="T306" s="537"/>
      <c r="U306" s="537"/>
      <c r="V306" s="537"/>
      <c r="W306" s="537"/>
      <c r="X306" s="537"/>
    </row>
    <row r="307" customFormat="false" ht="15.75" hidden="false" customHeight="false" outlineLevel="0" collapsed="false">
      <c r="A307" s="345" t="n">
        <v>287</v>
      </c>
      <c r="B307" s="396" t="n">
        <v>1165</v>
      </c>
      <c r="C307" s="383" t="s">
        <v>3246</v>
      </c>
      <c r="D307" s="384"/>
      <c r="E307" s="385" t="s">
        <v>2360</v>
      </c>
      <c r="F307" s="386" t="s">
        <v>3247</v>
      </c>
      <c r="G307" s="387" t="str">
        <f aca="false">HYPERLINK("http://www.gardenbulbs.ru/images/summer_CL/thumbnails/"&amp;C307&amp;".jpg","фото")</f>
        <v>фото</v>
      </c>
      <c r="H307" s="388"/>
      <c r="I307" s="398" t="s">
        <v>3248</v>
      </c>
      <c r="J307" s="235" t="s">
        <v>2369</v>
      </c>
      <c r="K307" s="236" t="s">
        <v>289</v>
      </c>
      <c r="L307" s="390" t="n">
        <v>100</v>
      </c>
      <c r="M307" s="370" t="n">
        <v>1779.1</v>
      </c>
      <c r="N307" s="392"/>
      <c r="O307" s="372" t="n">
        <f aca="false">IF(ISERROR(N307*M307),0,N307*M307)</f>
        <v>0</v>
      </c>
      <c r="P307" s="393" t="n">
        <v>4607105139862</v>
      </c>
      <c r="Q307" s="235"/>
      <c r="R307" s="375" t="n">
        <f aca="false">ROUND(M307/L307,2)</f>
        <v>17.79</v>
      </c>
      <c r="S307" s="394" t="s">
        <v>3246</v>
      </c>
      <c r="T307" s="537"/>
      <c r="U307" s="537"/>
      <c r="V307" s="537"/>
      <c r="W307" s="537"/>
      <c r="X307" s="537"/>
    </row>
    <row r="308" customFormat="false" ht="15.75" hidden="false" customHeight="false" outlineLevel="0" collapsed="false">
      <c r="A308" s="345" t="n">
        <v>288</v>
      </c>
      <c r="B308" s="396" t="n">
        <v>5153</v>
      </c>
      <c r="C308" s="383" t="s">
        <v>3249</v>
      </c>
      <c r="D308" s="384"/>
      <c r="E308" s="385" t="s">
        <v>2360</v>
      </c>
      <c r="F308" s="386" t="s">
        <v>3250</v>
      </c>
      <c r="G308" s="387" t="str">
        <f aca="false">HYPERLINK("http://www.gardenbulbs.ru/images/summer_CL/thumbnails/"&amp;C308&amp;".jpg","фото")</f>
        <v>фото</v>
      </c>
      <c r="H308" s="388"/>
      <c r="I308" s="398" t="s">
        <v>3251</v>
      </c>
      <c r="J308" s="235" t="s">
        <v>2363</v>
      </c>
      <c r="K308" s="236" t="s">
        <v>289</v>
      </c>
      <c r="L308" s="390" t="n">
        <v>100</v>
      </c>
      <c r="M308" s="370" t="n">
        <v>1587.5</v>
      </c>
      <c r="N308" s="392"/>
      <c r="O308" s="372" t="n">
        <f aca="false">IF(ISERROR(N308*M308),0,N308*M308)</f>
        <v>0</v>
      </c>
      <c r="P308" s="393" t="n">
        <v>4607105139879</v>
      </c>
      <c r="Q308" s="235"/>
      <c r="R308" s="375" t="n">
        <f aca="false">ROUND(M308/L308,2)</f>
        <v>15.88</v>
      </c>
      <c r="S308" s="394" t="s">
        <v>3249</v>
      </c>
      <c r="T308" s="537"/>
      <c r="U308" s="537"/>
      <c r="V308" s="537"/>
      <c r="W308" s="537"/>
      <c r="X308" s="537"/>
    </row>
    <row r="309" customFormat="false" ht="102" hidden="false" customHeight="false" outlineLevel="0" collapsed="false">
      <c r="A309" s="345" t="n">
        <v>289</v>
      </c>
      <c r="B309" s="404" t="n">
        <v>1231</v>
      </c>
      <c r="C309" s="383" t="s">
        <v>3252</v>
      </c>
      <c r="D309" s="384"/>
      <c r="E309" s="416" t="s">
        <v>2360</v>
      </c>
      <c r="F309" s="406" t="s">
        <v>3253</v>
      </c>
      <c r="G309" s="387" t="str">
        <f aca="false">HYPERLINK("http://www.gardenbulbs.ru/images/summer_CL/thumbnails/"&amp;C309&amp;".jpg","фото")</f>
        <v>фото</v>
      </c>
      <c r="H309" s="388"/>
      <c r="I309" s="467" t="s">
        <v>3254</v>
      </c>
      <c r="J309" s="407" t="s">
        <v>2369</v>
      </c>
      <c r="K309" s="236" t="s">
        <v>289</v>
      </c>
      <c r="L309" s="390" t="n">
        <v>100</v>
      </c>
      <c r="M309" s="370" t="n">
        <v>2315.4</v>
      </c>
      <c r="N309" s="392"/>
      <c r="O309" s="372" t="n">
        <f aca="false">IF(ISERROR(N309*M309),0,N309*M309)</f>
        <v>0</v>
      </c>
      <c r="P309" s="393" t="n">
        <v>4607105139886</v>
      </c>
      <c r="Q309" s="235"/>
      <c r="R309" s="375" t="n">
        <f aca="false">ROUND(M309/L309,2)</f>
        <v>23.15</v>
      </c>
      <c r="S309" s="394" t="s">
        <v>3252</v>
      </c>
      <c r="T309" s="537"/>
      <c r="U309" s="537"/>
      <c r="V309" s="537"/>
      <c r="W309" s="537"/>
      <c r="X309" s="537"/>
    </row>
    <row r="310" customFormat="false" ht="15.75" hidden="false" customHeight="false" outlineLevel="0" collapsed="false">
      <c r="A310" s="345" t="n">
        <v>290</v>
      </c>
      <c r="B310" s="396" t="n">
        <v>2908</v>
      </c>
      <c r="C310" s="383" t="s">
        <v>3255</v>
      </c>
      <c r="D310" s="384"/>
      <c r="E310" s="385" t="s">
        <v>2360</v>
      </c>
      <c r="F310" s="386" t="s">
        <v>3256</v>
      </c>
      <c r="G310" s="387" t="str">
        <f aca="false">HYPERLINK("http://www.gardenbulbs.ru/images/summer_CL/thumbnails/"&amp;C310&amp;".jpg","фото")</f>
        <v>фото</v>
      </c>
      <c r="H310" s="388"/>
      <c r="I310" s="398" t="s">
        <v>2822</v>
      </c>
      <c r="J310" s="235" t="s">
        <v>2363</v>
      </c>
      <c r="K310" s="236" t="s">
        <v>289</v>
      </c>
      <c r="L310" s="390" t="n">
        <v>100</v>
      </c>
      <c r="M310" s="370" t="n">
        <v>1491.7</v>
      </c>
      <c r="N310" s="392"/>
      <c r="O310" s="372" t="n">
        <f aca="false">IF(ISERROR(N310*M310),0,N310*M310)</f>
        <v>0</v>
      </c>
      <c r="P310" s="393" t="n">
        <v>4607105140127</v>
      </c>
      <c r="Q310" s="235"/>
      <c r="R310" s="375" t="n">
        <f aca="false">ROUND(M310/L310,2)</f>
        <v>14.92</v>
      </c>
      <c r="S310" s="394" t="s">
        <v>3255</v>
      </c>
      <c r="T310" s="537"/>
      <c r="U310" s="537"/>
      <c r="V310" s="537"/>
      <c r="W310" s="537"/>
      <c r="X310" s="537"/>
    </row>
    <row r="311" customFormat="false" ht="15.75" hidden="false" customHeight="false" outlineLevel="0" collapsed="false">
      <c r="A311" s="345" t="n">
        <v>291</v>
      </c>
      <c r="B311" s="396" t="n">
        <v>1170</v>
      </c>
      <c r="C311" s="383" t="s">
        <v>3257</v>
      </c>
      <c r="D311" s="384"/>
      <c r="E311" s="416" t="s">
        <v>2360</v>
      </c>
      <c r="F311" s="386" t="s">
        <v>3258</v>
      </c>
      <c r="G311" s="387" t="str">
        <f aca="false">HYPERLINK("http://www.gardenbulbs.ru/images/summer_CL/thumbnails/"&amp;C311&amp;".jpg","фото")</f>
        <v>фото</v>
      </c>
      <c r="H311" s="388"/>
      <c r="I311" s="398" t="s">
        <v>3259</v>
      </c>
      <c r="J311" s="235" t="s">
        <v>2363</v>
      </c>
      <c r="K311" s="408" t="s">
        <v>289</v>
      </c>
      <c r="L311" s="403" t="n">
        <v>100</v>
      </c>
      <c r="M311" s="370" t="n">
        <v>2679.4</v>
      </c>
      <c r="N311" s="392"/>
      <c r="O311" s="372" t="n">
        <f aca="false">IF(ISERROR(N311*M311),0,N311*M311)</f>
        <v>0</v>
      </c>
      <c r="P311" s="393" t="n">
        <v>4607105140103</v>
      </c>
      <c r="Q311" s="235"/>
      <c r="R311" s="375" t="n">
        <f aca="false">ROUND(M311/L311,2)</f>
        <v>26.79</v>
      </c>
      <c r="S311" s="394" t="s">
        <v>3257</v>
      </c>
      <c r="T311" s="537"/>
      <c r="U311" s="537"/>
      <c r="V311" s="537"/>
      <c r="W311" s="537"/>
      <c r="X311" s="537"/>
    </row>
    <row r="312" customFormat="false" ht="25.5" hidden="false" customHeight="false" outlineLevel="0" collapsed="false">
      <c r="A312" s="345" t="n">
        <v>292</v>
      </c>
      <c r="B312" s="396" t="n">
        <v>1188</v>
      </c>
      <c r="C312" s="383" t="s">
        <v>3260</v>
      </c>
      <c r="D312" s="384"/>
      <c r="E312" s="385" t="s">
        <v>2360</v>
      </c>
      <c r="F312" s="386" t="s">
        <v>3261</v>
      </c>
      <c r="G312" s="387" t="str">
        <f aca="false">HYPERLINK("http://www.gardenbulbs.ru/images/summer_CL/thumbnails/"&amp;C312&amp;".jpg","фото")</f>
        <v>фото</v>
      </c>
      <c r="H312" s="388"/>
      <c r="I312" s="398" t="s">
        <v>3262</v>
      </c>
      <c r="J312" s="235" t="s">
        <v>2369</v>
      </c>
      <c r="K312" s="236" t="s">
        <v>289</v>
      </c>
      <c r="L312" s="390" t="n">
        <v>100</v>
      </c>
      <c r="M312" s="370" t="n">
        <v>2257.9</v>
      </c>
      <c r="N312" s="392"/>
      <c r="O312" s="372" t="n">
        <f aca="false">IF(ISERROR(N312*M312),0,N312*M312)</f>
        <v>0</v>
      </c>
      <c r="P312" s="393" t="n">
        <v>4607105140110</v>
      </c>
      <c r="Q312" s="235"/>
      <c r="R312" s="375" t="n">
        <f aca="false">ROUND(M312/L312,2)</f>
        <v>22.58</v>
      </c>
      <c r="S312" s="394" t="s">
        <v>3260</v>
      </c>
      <c r="T312" s="537"/>
      <c r="U312" s="537"/>
      <c r="V312" s="537"/>
      <c r="W312" s="537"/>
      <c r="X312" s="537"/>
    </row>
    <row r="313" customFormat="false" ht="15.75" hidden="false" customHeight="false" outlineLevel="0" collapsed="false">
      <c r="A313" s="345" t="n">
        <v>293</v>
      </c>
      <c r="B313" s="396" t="n">
        <v>5801</v>
      </c>
      <c r="C313" s="383" t="s">
        <v>3263</v>
      </c>
      <c r="D313" s="384"/>
      <c r="E313" s="385" t="s">
        <v>2360</v>
      </c>
      <c r="F313" s="386" t="s">
        <v>3264</v>
      </c>
      <c r="G313" s="387" t="str">
        <f aca="false">HYPERLINK("http://www.gardenbulbs.ru/images/summer_CL/thumbnails/"&amp;C313&amp;".jpg","фото")</f>
        <v>фото</v>
      </c>
      <c r="H313" s="388"/>
      <c r="I313" s="398" t="s">
        <v>3265</v>
      </c>
      <c r="J313" s="235" t="s">
        <v>2363</v>
      </c>
      <c r="K313" s="236" t="s">
        <v>289</v>
      </c>
      <c r="L313" s="390" t="n">
        <v>100</v>
      </c>
      <c r="M313" s="370" t="n">
        <v>2123.9</v>
      </c>
      <c r="N313" s="392"/>
      <c r="O313" s="372" t="n">
        <f aca="false">IF(ISERROR(N313*M313),0,N313*M313)</f>
        <v>0</v>
      </c>
      <c r="P313" s="393" t="n">
        <v>4607105139893</v>
      </c>
      <c r="Q313" s="235"/>
      <c r="R313" s="375" t="n">
        <f aca="false">ROUND(M313/L313,2)</f>
        <v>21.24</v>
      </c>
      <c r="S313" s="394" t="s">
        <v>3263</v>
      </c>
      <c r="T313" s="537"/>
      <c r="U313" s="537"/>
      <c r="V313" s="537"/>
      <c r="W313" s="537"/>
      <c r="X313" s="537"/>
    </row>
    <row r="314" customFormat="false" ht="76.5" hidden="false" customHeight="false" outlineLevel="0" collapsed="false">
      <c r="A314" s="345" t="n">
        <v>294</v>
      </c>
      <c r="B314" s="396" t="n">
        <v>5784</v>
      </c>
      <c r="C314" s="383" t="s">
        <v>3266</v>
      </c>
      <c r="D314" s="384"/>
      <c r="E314" s="385" t="s">
        <v>2360</v>
      </c>
      <c r="F314" s="397" t="s">
        <v>3267</v>
      </c>
      <c r="G314" s="387" t="str">
        <f aca="false">HYPERLINK("http://www.gardenbulbs.ru/images/summer_CL/thumbnails/"&amp;C314&amp;".jpg","фото")</f>
        <v>фото</v>
      </c>
      <c r="H314" s="388"/>
      <c r="I314" s="400" t="s">
        <v>3268</v>
      </c>
      <c r="J314" s="235" t="s">
        <v>2369</v>
      </c>
      <c r="K314" s="236" t="s">
        <v>289</v>
      </c>
      <c r="L314" s="390" t="n">
        <v>100</v>
      </c>
      <c r="M314" s="370" t="n">
        <v>1779.1</v>
      </c>
      <c r="N314" s="392"/>
      <c r="O314" s="372" t="n">
        <f aca="false">IF(ISERROR(N314*M314),0,N314*M314)</f>
        <v>0</v>
      </c>
      <c r="P314" s="393" t="n">
        <v>4607105139855</v>
      </c>
      <c r="Q314" s="235"/>
      <c r="R314" s="375" t="n">
        <f aca="false">ROUND(M314/L314,2)</f>
        <v>17.79</v>
      </c>
      <c r="S314" s="394" t="s">
        <v>3266</v>
      </c>
      <c r="T314" s="537"/>
      <c r="U314" s="537"/>
      <c r="V314" s="537"/>
      <c r="W314" s="537"/>
      <c r="X314" s="537"/>
    </row>
    <row r="315" customFormat="false" ht="15.75" hidden="false" customHeight="false" outlineLevel="0" collapsed="false">
      <c r="A315" s="345" t="n">
        <v>295</v>
      </c>
      <c r="B315" s="396" t="n">
        <v>5787</v>
      </c>
      <c r="C315" s="383" t="s">
        <v>3269</v>
      </c>
      <c r="D315" s="384"/>
      <c r="E315" s="385" t="s">
        <v>2360</v>
      </c>
      <c r="F315" s="386" t="s">
        <v>3270</v>
      </c>
      <c r="G315" s="387" t="str">
        <f aca="false">HYPERLINK("http://www.gardenbulbs.ru/images/summer_CL/thumbnails/"&amp;C315&amp;".jpg","фото")</f>
        <v>фото</v>
      </c>
      <c r="H315" s="388"/>
      <c r="I315" s="398" t="s">
        <v>3271</v>
      </c>
      <c r="J315" s="235" t="s">
        <v>2363</v>
      </c>
      <c r="K315" s="236" t="s">
        <v>289</v>
      </c>
      <c r="L315" s="390" t="n">
        <v>100</v>
      </c>
      <c r="M315" s="370" t="n">
        <v>1855.7</v>
      </c>
      <c r="N315" s="392"/>
      <c r="O315" s="372" t="n">
        <f aca="false">IF(ISERROR(N315*M315),0,N315*M315)</f>
        <v>0</v>
      </c>
      <c r="P315" s="393" t="n">
        <v>4607105139848</v>
      </c>
      <c r="Q315" s="235"/>
      <c r="R315" s="375" t="n">
        <f aca="false">ROUND(M315/L315,2)</f>
        <v>18.56</v>
      </c>
      <c r="S315" s="394" t="s">
        <v>3272</v>
      </c>
      <c r="T315" s="537"/>
      <c r="U315" s="537"/>
      <c r="V315" s="537"/>
      <c r="W315" s="537"/>
      <c r="X315" s="537"/>
    </row>
    <row r="316" customFormat="false" ht="15.75" hidden="false" customHeight="false" outlineLevel="0" collapsed="false">
      <c r="A316" s="345" t="n">
        <v>296</v>
      </c>
      <c r="B316" s="396" t="n">
        <v>5067</v>
      </c>
      <c r="C316" s="383" t="s">
        <v>3273</v>
      </c>
      <c r="D316" s="384"/>
      <c r="E316" s="385" t="s">
        <v>2360</v>
      </c>
      <c r="F316" s="386" t="s">
        <v>3274</v>
      </c>
      <c r="G316" s="387" t="str">
        <f aca="false">HYPERLINK("http://www.gardenbulbs.ru/images/summer_CL/thumbnails/"&amp;C316&amp;".jpg","фото")</f>
        <v>фото</v>
      </c>
      <c r="H316" s="388"/>
      <c r="I316" s="398" t="s">
        <v>3275</v>
      </c>
      <c r="J316" s="235" t="s">
        <v>2363</v>
      </c>
      <c r="K316" s="236" t="s">
        <v>289</v>
      </c>
      <c r="L316" s="390" t="n">
        <v>100</v>
      </c>
      <c r="M316" s="370" t="n">
        <v>1779.1</v>
      </c>
      <c r="N316" s="392"/>
      <c r="O316" s="372" t="n">
        <f aca="false">IF(ISERROR(N316*M316),0,N316*M316)</f>
        <v>0</v>
      </c>
      <c r="P316" s="393" t="n">
        <v>4607105140134</v>
      </c>
      <c r="Q316" s="235"/>
      <c r="R316" s="375" t="n">
        <f aca="false">ROUND(M316/L316,2)</f>
        <v>17.79</v>
      </c>
      <c r="S316" s="394" t="s">
        <v>3273</v>
      </c>
      <c r="T316" s="537"/>
      <c r="U316" s="537"/>
      <c r="V316" s="537"/>
      <c r="W316" s="537"/>
      <c r="X316" s="537"/>
    </row>
    <row r="317" customFormat="false" ht="15.75" hidden="false" customHeight="false" outlineLevel="0" collapsed="false">
      <c r="A317" s="345" t="n">
        <v>297</v>
      </c>
      <c r="B317" s="396" t="n">
        <v>5788</v>
      </c>
      <c r="C317" s="383" t="s">
        <v>3276</v>
      </c>
      <c r="D317" s="384"/>
      <c r="E317" s="385" t="s">
        <v>2360</v>
      </c>
      <c r="F317" s="386" t="s">
        <v>3277</v>
      </c>
      <c r="G317" s="387" t="str">
        <f aca="false">HYPERLINK("http://www.gardenbulbs.ru/images/summer_CL/thumbnails/"&amp;C317&amp;".jpg","фото")</f>
        <v>фото</v>
      </c>
      <c r="H317" s="388"/>
      <c r="I317" s="398" t="s">
        <v>3278</v>
      </c>
      <c r="J317" s="235" t="s">
        <v>2363</v>
      </c>
      <c r="K317" s="236" t="s">
        <v>289</v>
      </c>
      <c r="L317" s="390" t="n">
        <v>100</v>
      </c>
      <c r="M317" s="370" t="n">
        <v>1970.6</v>
      </c>
      <c r="N317" s="392"/>
      <c r="O317" s="372" t="n">
        <f aca="false">IF(ISERROR(N317*M317),0,N317*M317)</f>
        <v>0</v>
      </c>
      <c r="P317" s="393" t="n">
        <v>4607105139947</v>
      </c>
      <c r="Q317" s="235"/>
      <c r="R317" s="375" t="n">
        <f aca="false">ROUND(M317/L317,2)</f>
        <v>19.71</v>
      </c>
      <c r="S317" s="394" t="s">
        <v>3276</v>
      </c>
      <c r="T317" s="537"/>
      <c r="U317" s="537"/>
      <c r="V317" s="537"/>
      <c r="W317" s="537"/>
      <c r="X317" s="537"/>
    </row>
    <row r="318" customFormat="false" ht="15.75" hidden="false" customHeight="false" outlineLevel="0" collapsed="false">
      <c r="A318" s="345" t="n">
        <v>298</v>
      </c>
      <c r="B318" s="396" t="n">
        <v>5073</v>
      </c>
      <c r="C318" s="383" t="s">
        <v>3279</v>
      </c>
      <c r="D318" s="384"/>
      <c r="E318" s="385" t="s">
        <v>2360</v>
      </c>
      <c r="F318" s="386" t="s">
        <v>3280</v>
      </c>
      <c r="G318" s="387" t="str">
        <f aca="false">HYPERLINK("http://www.gardenbulbs.ru/images/summer_CL/thumbnails/"&amp;C318&amp;".jpg","фото")</f>
        <v>фото</v>
      </c>
      <c r="H318" s="388"/>
      <c r="I318" s="398" t="s">
        <v>3281</v>
      </c>
      <c r="J318" s="235" t="s">
        <v>2369</v>
      </c>
      <c r="K318" s="236" t="s">
        <v>289</v>
      </c>
      <c r="L318" s="390" t="n">
        <v>100</v>
      </c>
      <c r="M318" s="370" t="n">
        <v>2296.3</v>
      </c>
      <c r="N318" s="392"/>
      <c r="O318" s="372" t="n">
        <f aca="false">IF(ISERROR(N318*M318),0,N318*M318)</f>
        <v>0</v>
      </c>
      <c r="P318" s="393" t="n">
        <v>4607105139961</v>
      </c>
      <c r="Q318" s="235"/>
      <c r="R318" s="375" t="n">
        <f aca="false">ROUND(M318/L318,2)</f>
        <v>22.96</v>
      </c>
      <c r="S318" s="394" t="s">
        <v>3279</v>
      </c>
      <c r="T318" s="537"/>
      <c r="U318" s="537"/>
      <c r="V318" s="537"/>
      <c r="W318" s="537"/>
      <c r="X318" s="537"/>
    </row>
    <row r="319" customFormat="false" ht="25.5" hidden="false" customHeight="false" outlineLevel="0" collapsed="false">
      <c r="A319" s="345" t="n">
        <v>299</v>
      </c>
      <c r="B319" s="396" t="n">
        <v>2926</v>
      </c>
      <c r="C319" s="383" t="s">
        <v>3282</v>
      </c>
      <c r="D319" s="384"/>
      <c r="E319" s="385" t="s">
        <v>2360</v>
      </c>
      <c r="F319" s="386" t="s">
        <v>3283</v>
      </c>
      <c r="G319" s="387" t="str">
        <f aca="false">HYPERLINK("http://www.gardenbulbs.ru/images/summer_CL/thumbnails/"&amp;C319&amp;".jpg","фото")</f>
        <v>фото</v>
      </c>
      <c r="H319" s="388"/>
      <c r="I319" s="398" t="s">
        <v>3284</v>
      </c>
      <c r="J319" s="235" t="s">
        <v>3285</v>
      </c>
      <c r="K319" s="236" t="s">
        <v>289</v>
      </c>
      <c r="L319" s="390" t="n">
        <v>100</v>
      </c>
      <c r="M319" s="370" t="n">
        <v>1740.8</v>
      </c>
      <c r="N319" s="392"/>
      <c r="O319" s="372" t="n">
        <f aca="false">IF(ISERROR(N319*M319),0,N319*M319)</f>
        <v>0</v>
      </c>
      <c r="P319" s="393" t="n">
        <v>4607105139954</v>
      </c>
      <c r="Q319" s="235"/>
      <c r="R319" s="375" t="n">
        <f aca="false">ROUND(M319/L319,2)</f>
        <v>17.41</v>
      </c>
      <c r="S319" s="394" t="s">
        <v>3282</v>
      </c>
      <c r="T319" s="537"/>
      <c r="U319" s="537"/>
      <c r="V319" s="537"/>
      <c r="W319" s="537"/>
      <c r="X319" s="537"/>
    </row>
    <row r="320" customFormat="false" ht="25.5" hidden="false" customHeight="false" outlineLevel="0" collapsed="false">
      <c r="A320" s="345" t="n">
        <v>300</v>
      </c>
      <c r="B320" s="396" t="n">
        <v>5789</v>
      </c>
      <c r="C320" s="383" t="s">
        <v>3286</v>
      </c>
      <c r="D320" s="384"/>
      <c r="E320" s="385" t="s">
        <v>2360</v>
      </c>
      <c r="F320" s="386" t="s">
        <v>3287</v>
      </c>
      <c r="G320" s="387" t="str">
        <f aca="false">HYPERLINK("http://www.gardenbulbs.ru/images/summer_CL/thumbnails/"&amp;C320&amp;".jpg","фото")</f>
        <v>фото</v>
      </c>
      <c r="H320" s="388"/>
      <c r="I320" s="398" t="s">
        <v>3288</v>
      </c>
      <c r="J320" s="235" t="s">
        <v>2363</v>
      </c>
      <c r="K320" s="236" t="s">
        <v>289</v>
      </c>
      <c r="L320" s="390" t="n">
        <v>100</v>
      </c>
      <c r="M320" s="370" t="n">
        <v>2181.3</v>
      </c>
      <c r="N320" s="392"/>
      <c r="O320" s="372" t="n">
        <f aca="false">IF(ISERROR(N320*M320),0,N320*M320)</f>
        <v>0</v>
      </c>
      <c r="P320" s="393" t="n">
        <v>4607105139978</v>
      </c>
      <c r="Q320" s="235"/>
      <c r="R320" s="375" t="n">
        <f aca="false">ROUND(M320/L320,2)</f>
        <v>21.81</v>
      </c>
      <c r="S320" s="394" t="s">
        <v>3286</v>
      </c>
      <c r="T320" s="537"/>
      <c r="U320" s="537"/>
      <c r="V320" s="537"/>
      <c r="W320" s="537"/>
      <c r="X320" s="537"/>
    </row>
    <row r="321" customFormat="false" ht="25.5" hidden="false" customHeight="false" outlineLevel="0" collapsed="false">
      <c r="A321" s="345" t="n">
        <v>301</v>
      </c>
      <c r="B321" s="396" t="n">
        <v>1066</v>
      </c>
      <c r="C321" s="383" t="s">
        <v>3289</v>
      </c>
      <c r="D321" s="384"/>
      <c r="E321" s="385" t="s">
        <v>2360</v>
      </c>
      <c r="F321" s="386" t="s">
        <v>3290</v>
      </c>
      <c r="G321" s="387" t="str">
        <f aca="false">HYPERLINK("http://www.gardenbulbs.ru/images/summer_CL/thumbnails/"&amp;C321&amp;".jpg","фото")</f>
        <v>фото</v>
      </c>
      <c r="H321" s="388"/>
      <c r="I321" s="398" t="s">
        <v>3291</v>
      </c>
      <c r="J321" s="235" t="s">
        <v>2404</v>
      </c>
      <c r="K321" s="236" t="s">
        <v>289</v>
      </c>
      <c r="L321" s="390" t="n">
        <v>100</v>
      </c>
      <c r="M321" s="370" t="n">
        <v>2008.9</v>
      </c>
      <c r="N321" s="392"/>
      <c r="O321" s="372" t="n">
        <f aca="false">IF(ISERROR(N321*M321),0,N321*M321)</f>
        <v>0</v>
      </c>
      <c r="P321" s="393" t="n">
        <v>4607105139985</v>
      </c>
      <c r="Q321" s="235"/>
      <c r="R321" s="375" t="n">
        <f aca="false">ROUND(M321/L321,2)</f>
        <v>20.09</v>
      </c>
      <c r="S321" s="394" t="s">
        <v>3289</v>
      </c>
      <c r="T321" s="537"/>
      <c r="U321" s="537"/>
      <c r="V321" s="537"/>
      <c r="W321" s="537"/>
      <c r="X321" s="537"/>
    </row>
    <row r="322" customFormat="false" ht="38.25" hidden="false" customHeight="false" outlineLevel="0" collapsed="false">
      <c r="A322" s="345" t="n">
        <v>302</v>
      </c>
      <c r="B322" s="396" t="n">
        <v>5068</v>
      </c>
      <c r="C322" s="383" t="s">
        <v>3292</v>
      </c>
      <c r="D322" s="384"/>
      <c r="E322" s="385" t="s">
        <v>2360</v>
      </c>
      <c r="F322" s="386" t="s">
        <v>3293</v>
      </c>
      <c r="G322" s="387" t="str">
        <f aca="false">HYPERLINK("http://www.gardenbulbs.ru/images/summer_CL/thumbnails/"&amp;C322&amp;".jpg","фото")</f>
        <v>фото</v>
      </c>
      <c r="H322" s="388"/>
      <c r="I322" s="398" t="s">
        <v>3294</v>
      </c>
      <c r="J322" s="235" t="s">
        <v>2363</v>
      </c>
      <c r="K322" s="236" t="s">
        <v>289</v>
      </c>
      <c r="L322" s="390" t="n">
        <v>100</v>
      </c>
      <c r="M322" s="370" t="n">
        <v>1625.8</v>
      </c>
      <c r="N322" s="392"/>
      <c r="O322" s="372" t="n">
        <f aca="false">IF(ISERROR(N322*M322),0,N322*M322)</f>
        <v>0</v>
      </c>
      <c r="P322" s="393" t="n">
        <v>4607105139817</v>
      </c>
      <c r="Q322" s="235"/>
      <c r="R322" s="375" t="n">
        <f aca="false">ROUND(M322/L322,2)</f>
        <v>16.26</v>
      </c>
      <c r="S322" s="394" t="s">
        <v>3292</v>
      </c>
      <c r="T322" s="537"/>
      <c r="U322" s="537"/>
      <c r="V322" s="537"/>
      <c r="W322" s="537"/>
      <c r="X322" s="537"/>
    </row>
    <row r="323" customFormat="false" ht="15.75" hidden="false" customHeight="false" outlineLevel="0" collapsed="false">
      <c r="A323" s="345" t="n">
        <v>303</v>
      </c>
      <c r="B323" s="396" t="n">
        <v>2936</v>
      </c>
      <c r="C323" s="383" t="s">
        <v>3295</v>
      </c>
      <c r="D323" s="384"/>
      <c r="E323" s="385" t="s">
        <v>2360</v>
      </c>
      <c r="F323" s="386" t="s">
        <v>3296</v>
      </c>
      <c r="G323" s="387" t="str">
        <f aca="false">HYPERLINK("http://www.gardenbulbs.ru/images/summer_CL/thumbnails/"&amp;C323&amp;".jpg","фото")</f>
        <v>фото</v>
      </c>
      <c r="H323" s="388"/>
      <c r="I323" s="398" t="s">
        <v>2669</v>
      </c>
      <c r="J323" s="235" t="s">
        <v>2363</v>
      </c>
      <c r="K323" s="236" t="s">
        <v>289</v>
      </c>
      <c r="L323" s="390" t="n">
        <v>100</v>
      </c>
      <c r="M323" s="370" t="n">
        <v>2028.1</v>
      </c>
      <c r="N323" s="392"/>
      <c r="O323" s="372" t="n">
        <f aca="false">IF(ISERROR(N323*M323),0,N323*M323)</f>
        <v>0</v>
      </c>
      <c r="P323" s="393" t="n">
        <v>4607105139992</v>
      </c>
      <c r="Q323" s="235"/>
      <c r="R323" s="375" t="n">
        <f aca="false">ROUND(M323/L323,2)</f>
        <v>20.28</v>
      </c>
      <c r="S323" s="394" t="s">
        <v>3295</v>
      </c>
      <c r="T323" s="537"/>
      <c r="U323" s="537"/>
      <c r="V323" s="537"/>
      <c r="W323" s="537"/>
      <c r="X323" s="537"/>
    </row>
    <row r="324" customFormat="false" ht="25.5" hidden="false" customHeight="false" outlineLevel="0" collapsed="false">
      <c r="A324" s="345" t="n">
        <v>304</v>
      </c>
      <c r="B324" s="396" t="n">
        <v>6098</v>
      </c>
      <c r="C324" s="383" t="s">
        <v>3297</v>
      </c>
      <c r="D324" s="384"/>
      <c r="E324" s="385" t="s">
        <v>2360</v>
      </c>
      <c r="F324" s="386" t="s">
        <v>3298</v>
      </c>
      <c r="G324" s="387" t="str">
        <f aca="false">HYPERLINK("http://www.gardenbulbs.ru/images/summer_CL/thumbnails/"&amp;C324&amp;".jpg","фото")</f>
        <v>фото</v>
      </c>
      <c r="H324" s="388"/>
      <c r="I324" s="398" t="s">
        <v>3299</v>
      </c>
      <c r="J324" s="235" t="s">
        <v>2589</v>
      </c>
      <c r="K324" s="236" t="s">
        <v>289</v>
      </c>
      <c r="L324" s="390" t="n">
        <v>100</v>
      </c>
      <c r="M324" s="370" t="n">
        <v>1396</v>
      </c>
      <c r="N324" s="392"/>
      <c r="O324" s="372" t="n">
        <f aca="false">IF(ISERROR(N324*M324),0,N324*M324)</f>
        <v>0</v>
      </c>
      <c r="P324" s="393" t="n">
        <v>4607105139916</v>
      </c>
      <c r="Q324" s="235"/>
      <c r="R324" s="375" t="n">
        <f aca="false">ROUND(M324/L324,2)</f>
        <v>13.96</v>
      </c>
      <c r="S324" s="394" t="s">
        <v>3297</v>
      </c>
      <c r="T324" s="537"/>
      <c r="U324" s="537"/>
      <c r="V324" s="537"/>
      <c r="W324" s="537"/>
      <c r="X324" s="537"/>
    </row>
    <row r="325" customFormat="false" ht="15.75" hidden="false" customHeight="false" outlineLevel="0" collapsed="false">
      <c r="A325" s="345" t="n">
        <v>305</v>
      </c>
      <c r="B325" s="396" t="n">
        <v>1282</v>
      </c>
      <c r="C325" s="383" t="s">
        <v>3300</v>
      </c>
      <c r="D325" s="384"/>
      <c r="E325" s="385" t="s">
        <v>2360</v>
      </c>
      <c r="F325" s="386" t="s">
        <v>3301</v>
      </c>
      <c r="G325" s="387" t="str">
        <f aca="false">HYPERLINK("http://www.gardenbulbs.ru/images/summer_CL/thumbnails/"&amp;C325&amp;".jpg","фото")</f>
        <v>фото</v>
      </c>
      <c r="H325" s="388"/>
      <c r="I325" s="398" t="s">
        <v>3168</v>
      </c>
      <c r="J325" s="235" t="s">
        <v>2363</v>
      </c>
      <c r="K325" s="236" t="s">
        <v>289</v>
      </c>
      <c r="L325" s="390" t="n">
        <v>100</v>
      </c>
      <c r="M325" s="370" t="n">
        <v>2066.4</v>
      </c>
      <c r="N325" s="392"/>
      <c r="O325" s="372" t="n">
        <f aca="false">IF(ISERROR(N325*M325),0,N325*M325)</f>
        <v>0</v>
      </c>
      <c r="P325" s="393" t="n">
        <v>4607105140004</v>
      </c>
      <c r="Q325" s="235"/>
      <c r="R325" s="375" t="n">
        <f aca="false">ROUND(M325/L325,2)</f>
        <v>20.66</v>
      </c>
      <c r="S325" s="394" t="s">
        <v>3300</v>
      </c>
      <c r="T325" s="537"/>
      <c r="U325" s="537"/>
      <c r="V325" s="537"/>
      <c r="W325" s="537"/>
      <c r="X325" s="537"/>
    </row>
    <row r="326" customFormat="false" ht="15.75" hidden="false" customHeight="false" outlineLevel="0" collapsed="false">
      <c r="A326" s="345" t="n">
        <v>306</v>
      </c>
      <c r="B326" s="396" t="n">
        <v>2261</v>
      </c>
      <c r="C326" s="383" t="s">
        <v>3302</v>
      </c>
      <c r="D326" s="384"/>
      <c r="E326" s="385" t="s">
        <v>2360</v>
      </c>
      <c r="F326" s="386" t="s">
        <v>3303</v>
      </c>
      <c r="G326" s="387" t="str">
        <f aca="false">HYPERLINK("http://www.gardenbulbs.ru/images/summer_CL/thumbnails/"&amp;C326&amp;".jpg","фото")</f>
        <v>фото</v>
      </c>
      <c r="H326" s="388"/>
      <c r="I326" s="398" t="s">
        <v>3304</v>
      </c>
      <c r="J326" s="235" t="s">
        <v>2369</v>
      </c>
      <c r="K326" s="236" t="s">
        <v>289</v>
      </c>
      <c r="L326" s="390" t="n">
        <v>100</v>
      </c>
      <c r="M326" s="370" t="n">
        <v>1645</v>
      </c>
      <c r="N326" s="392"/>
      <c r="O326" s="372" t="n">
        <f aca="false">IF(ISERROR(N326*M326),0,N326*M326)</f>
        <v>0</v>
      </c>
      <c r="P326" s="393" t="n">
        <v>4607105140035</v>
      </c>
      <c r="Q326" s="235"/>
      <c r="R326" s="375" t="n">
        <f aca="false">ROUND(M326/L326,2)</f>
        <v>16.45</v>
      </c>
      <c r="S326" s="394" t="s">
        <v>3302</v>
      </c>
      <c r="T326" s="537"/>
      <c r="U326" s="537"/>
      <c r="V326" s="537"/>
      <c r="W326" s="537"/>
      <c r="X326" s="537"/>
    </row>
    <row r="327" customFormat="false" ht="51" hidden="false" customHeight="false" outlineLevel="0" collapsed="false">
      <c r="A327" s="345" t="n">
        <v>307</v>
      </c>
      <c r="B327" s="396" t="n">
        <v>1153</v>
      </c>
      <c r="C327" s="383" t="s">
        <v>3305</v>
      </c>
      <c r="D327" s="384"/>
      <c r="E327" s="385" t="s">
        <v>2360</v>
      </c>
      <c r="F327" s="386" t="s">
        <v>3306</v>
      </c>
      <c r="G327" s="387" t="str">
        <f aca="false">HYPERLINK("http://www.gardenbulbs.ru/images/summer_CL/thumbnails/"&amp;C327&amp;".jpg","фото")</f>
        <v>фото</v>
      </c>
      <c r="H327" s="388"/>
      <c r="I327" s="400" t="s">
        <v>3307</v>
      </c>
      <c r="J327" s="235" t="s">
        <v>2363</v>
      </c>
      <c r="K327" s="236" t="s">
        <v>289</v>
      </c>
      <c r="L327" s="390" t="n">
        <v>100</v>
      </c>
      <c r="M327" s="370" t="n">
        <v>2296.3</v>
      </c>
      <c r="N327" s="392"/>
      <c r="O327" s="372" t="n">
        <f aca="false">IF(ISERROR(N327*M327),0,N327*M327)</f>
        <v>0</v>
      </c>
      <c r="P327" s="393" t="n">
        <v>4607105140028</v>
      </c>
      <c r="Q327" s="235"/>
      <c r="R327" s="375" t="n">
        <f aca="false">ROUND(M327/L327,2)</f>
        <v>22.96</v>
      </c>
      <c r="S327" s="394" t="s">
        <v>3305</v>
      </c>
      <c r="T327" s="537"/>
      <c r="U327" s="537"/>
      <c r="V327" s="537"/>
      <c r="W327" s="537"/>
      <c r="X327" s="537"/>
    </row>
    <row r="328" customFormat="false" ht="15.75" hidden="false" customHeight="false" outlineLevel="0" collapsed="false">
      <c r="A328" s="345" t="n">
        <v>308</v>
      </c>
      <c r="B328" s="396" t="n">
        <v>5791</v>
      </c>
      <c r="C328" s="383" t="s">
        <v>3308</v>
      </c>
      <c r="D328" s="384"/>
      <c r="E328" s="385" t="s">
        <v>2360</v>
      </c>
      <c r="F328" s="386" t="s">
        <v>3309</v>
      </c>
      <c r="G328" s="387" t="str">
        <f aca="false">HYPERLINK("http://www.gardenbulbs.ru/images/summer_CL/thumbnails/"&amp;C328&amp;".jpg","фото")</f>
        <v>фото</v>
      </c>
      <c r="H328" s="388"/>
      <c r="I328" s="398" t="s">
        <v>3310</v>
      </c>
      <c r="J328" s="235" t="s">
        <v>2589</v>
      </c>
      <c r="K328" s="236" t="s">
        <v>289</v>
      </c>
      <c r="L328" s="390" t="n">
        <v>100</v>
      </c>
      <c r="M328" s="370" t="n">
        <v>1338.5</v>
      </c>
      <c r="N328" s="392"/>
      <c r="O328" s="372" t="n">
        <f aca="false">IF(ISERROR(N328*M328),0,N328*M328)</f>
        <v>0</v>
      </c>
      <c r="P328" s="393" t="n">
        <v>4607105140059</v>
      </c>
      <c r="Q328" s="235"/>
      <c r="R328" s="375" t="n">
        <f aca="false">ROUND(M328/L328,2)</f>
        <v>13.39</v>
      </c>
      <c r="S328" s="394" t="s">
        <v>3308</v>
      </c>
      <c r="T328" s="537"/>
      <c r="U328" s="537"/>
      <c r="V328" s="537"/>
      <c r="W328" s="537"/>
      <c r="X328" s="537"/>
    </row>
    <row r="329" customFormat="false" ht="15.75" hidden="false" customHeight="false" outlineLevel="0" collapsed="false">
      <c r="A329" s="345" t="n">
        <v>309</v>
      </c>
      <c r="B329" s="396" t="n">
        <v>5802</v>
      </c>
      <c r="C329" s="383" t="s">
        <v>3311</v>
      </c>
      <c r="D329" s="384"/>
      <c r="E329" s="385" t="s">
        <v>2360</v>
      </c>
      <c r="F329" s="386" t="s">
        <v>3312</v>
      </c>
      <c r="G329" s="387" t="str">
        <f aca="false">HYPERLINK("http://www.gardenbulbs.ru/images/summer_CL/thumbnails/"&amp;C329&amp;".jpg","фото")</f>
        <v>фото</v>
      </c>
      <c r="H329" s="388"/>
      <c r="I329" s="398" t="s">
        <v>2679</v>
      </c>
      <c r="J329" s="417" t="s">
        <v>2363</v>
      </c>
      <c r="K329" s="236" t="s">
        <v>289</v>
      </c>
      <c r="L329" s="390" t="n">
        <v>100</v>
      </c>
      <c r="M329" s="370" t="n">
        <v>2123.9</v>
      </c>
      <c r="N329" s="392"/>
      <c r="O329" s="372" t="n">
        <f aca="false">IF(ISERROR(N329*M329),0,N329*M329)</f>
        <v>0</v>
      </c>
      <c r="P329" s="393" t="n">
        <v>4607105140073</v>
      </c>
      <c r="Q329" s="235"/>
      <c r="R329" s="375" t="n">
        <f aca="false">ROUND(M329/L329,2)</f>
        <v>21.24</v>
      </c>
      <c r="S329" s="394" t="s">
        <v>3311</v>
      </c>
      <c r="T329" s="537"/>
      <c r="U329" s="537"/>
      <c r="V329" s="537"/>
      <c r="W329" s="537"/>
      <c r="X329" s="537"/>
    </row>
    <row r="330" customFormat="false" ht="25.5" hidden="false" customHeight="false" outlineLevel="0" collapsed="false">
      <c r="A330" s="345" t="n">
        <v>310</v>
      </c>
      <c r="B330" s="396" t="n">
        <v>5144</v>
      </c>
      <c r="C330" s="383" t="s">
        <v>3313</v>
      </c>
      <c r="D330" s="384"/>
      <c r="E330" s="385" t="s">
        <v>2360</v>
      </c>
      <c r="F330" s="386" t="s">
        <v>3314</v>
      </c>
      <c r="G330" s="387" t="str">
        <f aca="false">HYPERLINK("http://www.gardenbulbs.ru/images/summer_CL/thumbnails/"&amp;C330&amp;".jpg","фото")</f>
        <v>фото</v>
      </c>
      <c r="H330" s="388"/>
      <c r="I330" s="398" t="s">
        <v>3315</v>
      </c>
      <c r="J330" s="235" t="s">
        <v>2363</v>
      </c>
      <c r="K330" s="236" t="s">
        <v>289</v>
      </c>
      <c r="L330" s="390" t="n">
        <v>100</v>
      </c>
      <c r="M330" s="370" t="n">
        <v>1625.8</v>
      </c>
      <c r="N330" s="392"/>
      <c r="O330" s="372" t="n">
        <f aca="false">IF(ISERROR(N330*M330),0,N330*M330)</f>
        <v>0</v>
      </c>
      <c r="P330" s="393" t="n">
        <v>4607105140066</v>
      </c>
      <c r="Q330" s="235"/>
      <c r="R330" s="375" t="n">
        <f aca="false">ROUND(M330/L330,2)</f>
        <v>16.26</v>
      </c>
      <c r="S330" s="394" t="s">
        <v>3313</v>
      </c>
      <c r="T330" s="537"/>
      <c r="U330" s="537"/>
      <c r="V330" s="537"/>
      <c r="W330" s="537"/>
      <c r="X330" s="537"/>
    </row>
    <row r="331" customFormat="false" ht="15.75" hidden="false" customHeight="false" outlineLevel="0" collapsed="false">
      <c r="A331" s="345" t="n">
        <v>311</v>
      </c>
      <c r="B331" s="396" t="n">
        <v>5209</v>
      </c>
      <c r="C331" s="383" t="s">
        <v>3316</v>
      </c>
      <c r="D331" s="384"/>
      <c r="E331" s="385" t="s">
        <v>2360</v>
      </c>
      <c r="F331" s="386" t="s">
        <v>3317</v>
      </c>
      <c r="G331" s="387" t="str">
        <f aca="false">HYPERLINK("http://www.gardenbulbs.ru/images/summer_CL/thumbnails/"&amp;C331&amp;".jpg","фото")</f>
        <v>фото</v>
      </c>
      <c r="H331" s="388"/>
      <c r="I331" s="398" t="s">
        <v>2879</v>
      </c>
      <c r="J331" s="417" t="s">
        <v>2363</v>
      </c>
      <c r="K331" s="236" t="s">
        <v>289</v>
      </c>
      <c r="L331" s="390" t="n">
        <v>100</v>
      </c>
      <c r="M331" s="370" t="n">
        <v>2162.2</v>
      </c>
      <c r="N331" s="392"/>
      <c r="O331" s="372" t="n">
        <f aca="false">IF(ISERROR(N331*M331),0,N331*M331)</f>
        <v>0</v>
      </c>
      <c r="P331" s="393" t="n">
        <v>4607105140097</v>
      </c>
      <c r="Q331" s="235"/>
      <c r="R331" s="375" t="n">
        <f aca="false">ROUND(M331/L331,2)</f>
        <v>21.62</v>
      </c>
      <c r="S331" s="394" t="s">
        <v>3316</v>
      </c>
      <c r="T331" s="537"/>
      <c r="U331" s="537"/>
      <c r="V331" s="537"/>
      <c r="W331" s="537"/>
      <c r="X331" s="537"/>
    </row>
    <row r="332" customFormat="false" ht="15.75" hidden="false" customHeight="false" outlineLevel="0" collapsed="false">
      <c r="A332" s="345" t="n">
        <v>312</v>
      </c>
      <c r="B332" s="396" t="n">
        <v>2114</v>
      </c>
      <c r="C332" s="383" t="s">
        <v>3318</v>
      </c>
      <c r="D332" s="384"/>
      <c r="E332" s="385" t="s">
        <v>2360</v>
      </c>
      <c r="F332" s="386" t="s">
        <v>3319</v>
      </c>
      <c r="G332" s="387" t="str">
        <f aca="false">HYPERLINK("http://www.gardenbulbs.ru/images/summer_CL/thumbnails/"&amp;C332&amp;".jpg","фото")</f>
        <v>фото</v>
      </c>
      <c r="H332" s="388"/>
      <c r="I332" s="398" t="s">
        <v>390</v>
      </c>
      <c r="J332" s="235" t="s">
        <v>2363</v>
      </c>
      <c r="K332" s="236" t="s">
        <v>289</v>
      </c>
      <c r="L332" s="390" t="n">
        <v>100</v>
      </c>
      <c r="M332" s="370" t="n">
        <v>2315.4</v>
      </c>
      <c r="N332" s="392"/>
      <c r="O332" s="372" t="n">
        <f aca="false">IF(ISERROR(N332*M332),0,N332*M332)</f>
        <v>0</v>
      </c>
      <c r="P332" s="393" t="n">
        <v>4607105139824</v>
      </c>
      <c r="Q332" s="235"/>
      <c r="R332" s="375" t="n">
        <f aca="false">ROUND(M332/L332,2)</f>
        <v>23.15</v>
      </c>
      <c r="S332" s="394" t="s">
        <v>3318</v>
      </c>
      <c r="T332" s="537"/>
      <c r="U332" s="537"/>
      <c r="V332" s="537"/>
      <c r="W332" s="537"/>
      <c r="X332" s="537"/>
    </row>
    <row r="333" customFormat="false" ht="25.5" hidden="false" customHeight="false" outlineLevel="0" collapsed="false">
      <c r="A333" s="345" t="n">
        <v>313</v>
      </c>
      <c r="B333" s="404" t="n">
        <v>5152</v>
      </c>
      <c r="C333" s="383" t="s">
        <v>3320</v>
      </c>
      <c r="D333" s="384"/>
      <c r="E333" s="416" t="s">
        <v>2360</v>
      </c>
      <c r="F333" s="406" t="s">
        <v>3321</v>
      </c>
      <c r="G333" s="387" t="str">
        <f aca="false">HYPERLINK("http://www.gardenbulbs.ru/images/summer_CL/thumbnails/"&amp;C333&amp;".jpg","фото")</f>
        <v>фото</v>
      </c>
      <c r="H333" s="388"/>
      <c r="I333" s="467" t="s">
        <v>3322</v>
      </c>
      <c r="J333" s="407" t="s">
        <v>3323</v>
      </c>
      <c r="K333" s="408" t="s">
        <v>289</v>
      </c>
      <c r="L333" s="403" t="n">
        <v>100</v>
      </c>
      <c r="M333" s="370" t="n">
        <v>1396</v>
      </c>
      <c r="N333" s="392"/>
      <c r="O333" s="372" t="n">
        <f aca="false">IF(ISERROR(N333*M333),0,N333*M333)</f>
        <v>0</v>
      </c>
      <c r="P333" s="393" t="n">
        <v>4607105139831</v>
      </c>
      <c r="Q333" s="235"/>
      <c r="R333" s="375" t="n">
        <f aca="false">ROUND(M333/L333,2)</f>
        <v>13.96</v>
      </c>
      <c r="S333" s="394" t="s">
        <v>3320</v>
      </c>
      <c r="T333" s="537"/>
      <c r="U333" s="537"/>
      <c r="V333" s="537"/>
      <c r="W333" s="537"/>
      <c r="X333" s="537"/>
    </row>
    <row r="334" customFormat="false" ht="38.25" hidden="false" customHeight="false" outlineLevel="0" collapsed="false">
      <c r="A334" s="345" t="n">
        <v>314</v>
      </c>
      <c r="B334" s="431" t="n">
        <v>2607</v>
      </c>
      <c r="C334" s="432" t="s">
        <v>3324</v>
      </c>
      <c r="D334" s="433"/>
      <c r="E334" s="434" t="s">
        <v>2360</v>
      </c>
      <c r="F334" s="465" t="s">
        <v>3325</v>
      </c>
      <c r="G334" s="436" t="str">
        <f aca="false">HYPERLINK("http://www.gardenbulbs.ru/images/summer_CL/thumbnails/"&amp;C334&amp;".jpg","фото")</f>
        <v>фото</v>
      </c>
      <c r="H334" s="437"/>
      <c r="I334" s="462" t="s">
        <v>3326</v>
      </c>
      <c r="J334" s="439" t="s">
        <v>2369</v>
      </c>
      <c r="K334" s="440" t="s">
        <v>289</v>
      </c>
      <c r="L334" s="441" t="n">
        <v>100</v>
      </c>
      <c r="M334" s="370" t="n">
        <v>2947.5</v>
      </c>
      <c r="N334" s="442"/>
      <c r="O334" s="372" t="n">
        <f aca="false">IF(ISERROR(N334*M334),0,N334*M334)</f>
        <v>0</v>
      </c>
      <c r="P334" s="443" t="n">
        <v>4607105140080</v>
      </c>
      <c r="Q334" s="439"/>
      <c r="R334" s="375" t="n">
        <f aca="false">ROUND(M334/L334,2)</f>
        <v>29.48</v>
      </c>
      <c r="S334" s="444" t="s">
        <v>3324</v>
      </c>
      <c r="T334" s="537"/>
      <c r="U334" s="537"/>
      <c r="V334" s="537"/>
      <c r="W334" s="537"/>
      <c r="X334" s="537"/>
    </row>
    <row r="335" customFormat="false" ht="12.75" hidden="false" customHeight="false" outlineLevel="0" collapsed="false">
      <c r="A335" s="345" t="n">
        <v>315</v>
      </c>
      <c r="B335" s="446"/>
      <c r="C335" s="447"/>
      <c r="D335" s="447"/>
      <c r="E335" s="448" t="s">
        <v>3327</v>
      </c>
      <c r="F335" s="449"/>
      <c r="G335" s="449"/>
      <c r="H335" s="449"/>
      <c r="I335" s="449"/>
      <c r="J335" s="449"/>
      <c r="K335" s="449"/>
      <c r="L335" s="449"/>
      <c r="M335" s="449"/>
      <c r="N335" s="449"/>
      <c r="O335" s="449"/>
      <c r="P335" s="449"/>
      <c r="Q335" s="449"/>
      <c r="R335" s="449"/>
      <c r="S335" s="449"/>
      <c r="T335" s="537"/>
      <c r="U335" s="537"/>
      <c r="V335" s="537"/>
      <c r="W335" s="537"/>
      <c r="X335" s="537"/>
    </row>
    <row r="336" customFormat="false" ht="25.5" hidden="false" customHeight="false" outlineLevel="0" collapsed="false">
      <c r="A336" s="345" t="n">
        <v>316</v>
      </c>
      <c r="B336" s="359" t="n">
        <v>1156</v>
      </c>
      <c r="C336" s="360" t="s">
        <v>3328</v>
      </c>
      <c r="D336" s="361"/>
      <c r="E336" s="452" t="s">
        <v>2360</v>
      </c>
      <c r="F336" s="379" t="s">
        <v>3329</v>
      </c>
      <c r="G336" s="380" t="str">
        <f aca="false">HYPERLINK("http://www.gardenbulbs.ru/images/summer_CL/thumbnails/"&amp;C336&amp;".jpg","фото")</f>
        <v>фото</v>
      </c>
      <c r="H336" s="453"/>
      <c r="I336" s="454" t="s">
        <v>3330</v>
      </c>
      <c r="J336" s="374" t="s">
        <v>2478</v>
      </c>
      <c r="K336" s="455" t="s">
        <v>289</v>
      </c>
      <c r="L336" s="456" t="n">
        <v>100</v>
      </c>
      <c r="M336" s="370" t="n">
        <v>1836.5</v>
      </c>
      <c r="N336" s="371"/>
      <c r="O336" s="372" t="n">
        <f aca="false">IF(ISERROR(N336*M336),0,N336*M336)</f>
        <v>0</v>
      </c>
      <c r="P336" s="373" t="n">
        <v>4607105140165</v>
      </c>
      <c r="Q336" s="374"/>
      <c r="R336" s="375" t="n">
        <f aca="false">ROUND(M336/L336,2)</f>
        <v>18.37</v>
      </c>
      <c r="S336" s="376" t="s">
        <v>3328</v>
      </c>
      <c r="T336" s="537"/>
      <c r="U336" s="537"/>
      <c r="V336" s="537"/>
      <c r="W336" s="537"/>
      <c r="X336" s="537"/>
    </row>
    <row r="337" customFormat="false" ht="38.25" hidden="false" customHeight="false" outlineLevel="0" collapsed="false">
      <c r="A337" s="345" t="n">
        <v>317</v>
      </c>
      <c r="B337" s="396" t="n">
        <v>1252</v>
      </c>
      <c r="C337" s="383" t="s">
        <v>3332</v>
      </c>
      <c r="D337" s="384"/>
      <c r="E337" s="385" t="s">
        <v>2360</v>
      </c>
      <c r="F337" s="386" t="s">
        <v>3333</v>
      </c>
      <c r="G337" s="387" t="str">
        <f aca="false">HYPERLINK("http://www.gardenbulbs.ru/images/summer_CL/thumbnails/"&amp;C337&amp;".jpg","фото")</f>
        <v>фото</v>
      </c>
      <c r="H337" s="388"/>
      <c r="I337" s="398" t="s">
        <v>3334</v>
      </c>
      <c r="J337" s="235" t="s">
        <v>2369</v>
      </c>
      <c r="K337" s="236" t="s">
        <v>289</v>
      </c>
      <c r="L337" s="390" t="n">
        <v>100</v>
      </c>
      <c r="M337" s="391" t="n">
        <v>2353.7</v>
      </c>
      <c r="N337" s="392"/>
      <c r="O337" s="372" t="n">
        <f aca="false">IF(ISERROR(N337*M337),0,N337*M337)</f>
        <v>0</v>
      </c>
      <c r="P337" s="393" t="n">
        <v>4607105140172</v>
      </c>
      <c r="Q337" s="235"/>
      <c r="R337" s="375" t="n">
        <f aca="false">ROUND(M337/L337,2)</f>
        <v>23.54</v>
      </c>
      <c r="S337" s="394" t="s">
        <v>3332</v>
      </c>
      <c r="T337" s="537"/>
      <c r="U337" s="537"/>
      <c r="V337" s="537"/>
      <c r="W337" s="537"/>
      <c r="X337" s="537"/>
    </row>
    <row r="338" customFormat="false" ht="25.5" hidden="false" customHeight="false" outlineLevel="0" collapsed="false">
      <c r="A338" s="345" t="n">
        <v>318</v>
      </c>
      <c r="B338" s="396" t="n">
        <v>5143</v>
      </c>
      <c r="C338" s="383" t="s">
        <v>3335</v>
      </c>
      <c r="D338" s="384"/>
      <c r="E338" s="385" t="s">
        <v>2360</v>
      </c>
      <c r="F338" s="386" t="s">
        <v>3336</v>
      </c>
      <c r="G338" s="387" t="str">
        <f aca="false">HYPERLINK("http://www.gardenbulbs.ru/images/summer_CL/thumbnails/"&amp;C338&amp;".jpg","фото")</f>
        <v>фото</v>
      </c>
      <c r="H338" s="388"/>
      <c r="I338" s="398" t="s">
        <v>3337</v>
      </c>
      <c r="J338" s="235" t="s">
        <v>2426</v>
      </c>
      <c r="K338" s="236" t="s">
        <v>289</v>
      </c>
      <c r="L338" s="390" t="n">
        <v>100</v>
      </c>
      <c r="M338" s="370" t="n">
        <v>2698.5</v>
      </c>
      <c r="N338" s="392"/>
      <c r="O338" s="372" t="n">
        <f aca="false">IF(ISERROR(N338*M338),0,N338*M338)</f>
        <v>0</v>
      </c>
      <c r="P338" s="393" t="n">
        <v>4607105140189</v>
      </c>
      <c r="Q338" s="235"/>
      <c r="R338" s="375" t="n">
        <f aca="false">ROUND(M338/L338,2)</f>
        <v>26.99</v>
      </c>
      <c r="S338" s="394" t="s">
        <v>3335</v>
      </c>
      <c r="T338" s="537"/>
      <c r="U338" s="537"/>
      <c r="V338" s="537"/>
      <c r="W338" s="537"/>
      <c r="X338" s="537"/>
    </row>
    <row r="339" customFormat="false" ht="25.5" hidden="false" customHeight="false" outlineLevel="0" collapsed="false">
      <c r="A339" s="345" t="n">
        <v>319</v>
      </c>
      <c r="B339" s="396" t="n">
        <v>1257</v>
      </c>
      <c r="C339" s="383" t="s">
        <v>3338</v>
      </c>
      <c r="D339" s="384" t="s">
        <v>3339</v>
      </c>
      <c r="E339" s="401" t="s">
        <v>2360</v>
      </c>
      <c r="F339" s="386" t="s">
        <v>3340</v>
      </c>
      <c r="G339" s="387" t="str">
        <f aca="false">HYPERLINK("http://www.gardenbulbs.ru/images/summer_CL/thumbnails/"&amp;C339&amp;".jpg","фото")</f>
        <v>фото</v>
      </c>
      <c r="H339" s="387" t="str">
        <f aca="false">HYPERLINK("http://www.gardenbulbs.ru/images/summer_CL/thumbnails/"&amp;D339&amp;".jpg","фото")</f>
        <v>фото</v>
      </c>
      <c r="I339" s="422" t="s">
        <v>3341</v>
      </c>
      <c r="J339" s="235" t="s">
        <v>2426</v>
      </c>
      <c r="K339" s="408" t="s">
        <v>289</v>
      </c>
      <c r="L339" s="390" t="n">
        <v>100</v>
      </c>
      <c r="M339" s="391" t="n">
        <v>2123.9</v>
      </c>
      <c r="N339" s="392"/>
      <c r="O339" s="372" t="n">
        <f aca="false">IF(ISERROR(N339*M339),0,N339*M339)</f>
        <v>0</v>
      </c>
      <c r="P339" s="393" t="n">
        <v>4607105140684</v>
      </c>
      <c r="Q339" s="235"/>
      <c r="R339" s="375" t="n">
        <f aca="false">ROUND(M339/L339,2)</f>
        <v>21.24</v>
      </c>
      <c r="S339" s="394" t="s">
        <v>3342</v>
      </c>
      <c r="T339" s="537"/>
      <c r="U339" s="537"/>
      <c r="V339" s="537"/>
      <c r="W339" s="537"/>
      <c r="X339" s="537"/>
    </row>
    <row r="340" customFormat="false" ht="38.25" hidden="false" customHeight="false" outlineLevel="0" collapsed="false">
      <c r="A340" s="345" t="n">
        <v>320</v>
      </c>
      <c r="B340" s="404" t="n">
        <v>5147</v>
      </c>
      <c r="C340" s="383" t="s">
        <v>3343</v>
      </c>
      <c r="D340" s="384"/>
      <c r="E340" s="416" t="s">
        <v>2360</v>
      </c>
      <c r="F340" s="406" t="s">
        <v>3344</v>
      </c>
      <c r="G340" s="387" t="str">
        <f aca="false">HYPERLINK("http://www.gardenbulbs.ru/images/summer_CL/thumbnails/"&amp;C340&amp;".jpg","фото")</f>
        <v>фото</v>
      </c>
      <c r="H340" s="388"/>
      <c r="I340" s="467" t="s">
        <v>3345</v>
      </c>
      <c r="J340" s="407" t="s">
        <v>2369</v>
      </c>
      <c r="K340" s="236" t="s">
        <v>289</v>
      </c>
      <c r="L340" s="403" t="n">
        <v>100</v>
      </c>
      <c r="M340" s="370" t="n">
        <v>2372.9</v>
      </c>
      <c r="N340" s="392"/>
      <c r="O340" s="372" t="n">
        <f aca="false">IF(ISERROR(N340*M340),0,N340*M340)</f>
        <v>0</v>
      </c>
      <c r="P340" s="393" t="n">
        <v>4607105140240</v>
      </c>
      <c r="Q340" s="235"/>
      <c r="R340" s="375" t="n">
        <f aca="false">ROUND(M340/L340,2)</f>
        <v>23.73</v>
      </c>
      <c r="S340" s="394" t="s">
        <v>3343</v>
      </c>
      <c r="T340" s="537"/>
      <c r="U340" s="537"/>
      <c r="V340" s="537"/>
      <c r="W340" s="537"/>
      <c r="X340" s="537"/>
    </row>
    <row r="341" customFormat="false" ht="15.75" hidden="false" customHeight="false" outlineLevel="0" collapsed="false">
      <c r="A341" s="345" t="n">
        <v>321</v>
      </c>
      <c r="B341" s="396" t="n">
        <v>1735</v>
      </c>
      <c r="C341" s="383" t="s">
        <v>3346</v>
      </c>
      <c r="D341" s="384"/>
      <c r="E341" s="385" t="s">
        <v>2360</v>
      </c>
      <c r="F341" s="386" t="s">
        <v>3347</v>
      </c>
      <c r="G341" s="387" t="str">
        <f aca="false">HYPERLINK("http://www.gardenbulbs.ru/images/summer_CL/thumbnails/"&amp;C341&amp;".jpg","фото")</f>
        <v>фото</v>
      </c>
      <c r="H341" s="388"/>
      <c r="I341" s="402" t="s">
        <v>3348</v>
      </c>
      <c r="J341" s="235" t="s">
        <v>2369</v>
      </c>
      <c r="K341" s="236" t="s">
        <v>289</v>
      </c>
      <c r="L341" s="390" t="n">
        <v>100</v>
      </c>
      <c r="M341" s="370" t="n">
        <v>2507</v>
      </c>
      <c r="N341" s="392"/>
      <c r="O341" s="372" t="n">
        <f aca="false">IF(ISERROR(N341*M341),0,N341*M341)</f>
        <v>0</v>
      </c>
      <c r="P341" s="393" t="n">
        <v>4607105140196</v>
      </c>
      <c r="Q341" s="235"/>
      <c r="R341" s="375" t="n">
        <f aca="false">ROUND(M341/L341,2)</f>
        <v>25.07</v>
      </c>
      <c r="S341" s="394" t="s">
        <v>3346</v>
      </c>
      <c r="T341" s="537"/>
      <c r="U341" s="537"/>
      <c r="V341" s="537"/>
      <c r="W341" s="537"/>
      <c r="X341" s="537"/>
    </row>
    <row r="342" customFormat="false" ht="15.75" hidden="false" customHeight="false" outlineLevel="0" collapsed="false">
      <c r="A342" s="345" t="n">
        <v>322</v>
      </c>
      <c r="B342" s="396" t="n">
        <v>1050</v>
      </c>
      <c r="C342" s="383" t="s">
        <v>3349</v>
      </c>
      <c r="D342" s="384"/>
      <c r="E342" s="385" t="s">
        <v>2360</v>
      </c>
      <c r="F342" s="386" t="s">
        <v>3350</v>
      </c>
      <c r="G342" s="387" t="str">
        <f aca="false">HYPERLINK("http://www.gardenbulbs.ru/images/summer_CL/thumbnails/"&amp;C342&amp;".jpg","фото")</f>
        <v>фото</v>
      </c>
      <c r="H342" s="388"/>
      <c r="I342" s="398" t="s">
        <v>3351</v>
      </c>
      <c r="J342" s="235" t="s">
        <v>2404</v>
      </c>
      <c r="K342" s="236" t="s">
        <v>289</v>
      </c>
      <c r="L342" s="390" t="n">
        <v>100</v>
      </c>
      <c r="M342" s="370" t="n">
        <v>1894</v>
      </c>
      <c r="N342" s="392"/>
      <c r="O342" s="372" t="n">
        <f aca="false">IF(ISERROR(N342*M342),0,N342*M342)</f>
        <v>0</v>
      </c>
      <c r="P342" s="393" t="n">
        <v>4607105140219</v>
      </c>
      <c r="Q342" s="235"/>
      <c r="R342" s="375" t="n">
        <f aca="false">ROUND(M342/L342,2)</f>
        <v>18.94</v>
      </c>
      <c r="S342" s="394" t="s">
        <v>3349</v>
      </c>
      <c r="T342" s="537"/>
      <c r="U342" s="537"/>
      <c r="V342" s="537"/>
      <c r="W342" s="537"/>
      <c r="X342" s="537"/>
    </row>
    <row r="343" customFormat="false" ht="25.5" hidden="false" customHeight="false" outlineLevel="0" collapsed="false">
      <c r="A343" s="345" t="n">
        <v>323</v>
      </c>
      <c r="B343" s="396" t="n">
        <v>2237</v>
      </c>
      <c r="C343" s="383" t="s">
        <v>3352</v>
      </c>
      <c r="D343" s="384"/>
      <c r="E343" s="385" t="s">
        <v>2360</v>
      </c>
      <c r="F343" s="386" t="s">
        <v>3353</v>
      </c>
      <c r="G343" s="387" t="str">
        <f aca="false">HYPERLINK("http://www.gardenbulbs.ru/images/summer_CL/thumbnails/"&amp;C343&amp;".jpg","фото")</f>
        <v>фото</v>
      </c>
      <c r="H343" s="387"/>
      <c r="I343" s="398" t="s">
        <v>3354</v>
      </c>
      <c r="J343" s="235" t="s">
        <v>2404</v>
      </c>
      <c r="K343" s="236" t="s">
        <v>289</v>
      </c>
      <c r="L343" s="390" t="n">
        <v>100</v>
      </c>
      <c r="M343" s="370" t="n">
        <v>3273.2</v>
      </c>
      <c r="N343" s="392"/>
      <c r="O343" s="372" t="n">
        <f aca="false">IF(ISERROR(N343*M343),0,N343*M343)</f>
        <v>0</v>
      </c>
      <c r="P343" s="393" t="n">
        <v>4607105140226</v>
      </c>
      <c r="Q343" s="235"/>
      <c r="R343" s="375" t="n">
        <f aca="false">ROUND(M343/L343,2)</f>
        <v>32.73</v>
      </c>
      <c r="S343" s="394" t="s">
        <v>3352</v>
      </c>
      <c r="T343" s="537"/>
      <c r="U343" s="537"/>
      <c r="V343" s="537"/>
      <c r="W343" s="537"/>
      <c r="X343" s="537"/>
    </row>
    <row r="344" customFormat="false" ht="15.75" hidden="false" customHeight="false" outlineLevel="0" collapsed="false">
      <c r="A344" s="345" t="n">
        <v>324</v>
      </c>
      <c r="B344" s="396" t="n">
        <v>5151</v>
      </c>
      <c r="C344" s="383" t="s">
        <v>3355</v>
      </c>
      <c r="D344" s="384"/>
      <c r="E344" s="385" t="s">
        <v>2360</v>
      </c>
      <c r="F344" s="386" t="s">
        <v>3356</v>
      </c>
      <c r="G344" s="387" t="str">
        <f aca="false">HYPERLINK("http://www.gardenbulbs.ru/images/summer_CL/thumbnails/"&amp;C344&amp;".jpg","фото")</f>
        <v>фото</v>
      </c>
      <c r="H344" s="388"/>
      <c r="I344" s="398" t="s">
        <v>3357</v>
      </c>
      <c r="J344" s="235" t="s">
        <v>2369</v>
      </c>
      <c r="K344" s="236" t="s">
        <v>289</v>
      </c>
      <c r="L344" s="390" t="n">
        <v>100</v>
      </c>
      <c r="M344" s="370" t="n">
        <v>1779.1</v>
      </c>
      <c r="N344" s="392"/>
      <c r="O344" s="372" t="n">
        <f aca="false">IF(ISERROR(N344*M344),0,N344*M344)</f>
        <v>0</v>
      </c>
      <c r="P344" s="393" t="n">
        <v>4607105140233</v>
      </c>
      <c r="Q344" s="235"/>
      <c r="R344" s="375" t="n">
        <f aca="false">ROUND(M344/L344,2)</f>
        <v>17.79</v>
      </c>
      <c r="S344" s="394" t="s">
        <v>3355</v>
      </c>
      <c r="T344" s="537"/>
      <c r="U344" s="537"/>
      <c r="V344" s="537"/>
      <c r="W344" s="537"/>
      <c r="X344" s="537"/>
    </row>
    <row r="345" customFormat="false" ht="15.75" hidden="false" customHeight="false" outlineLevel="0" collapsed="false">
      <c r="A345" s="345" t="n">
        <v>325</v>
      </c>
      <c r="B345" s="396" t="n">
        <v>796</v>
      </c>
      <c r="C345" s="383" t="s">
        <v>3358</v>
      </c>
      <c r="D345" s="384"/>
      <c r="E345" s="385" t="s">
        <v>2360</v>
      </c>
      <c r="F345" s="386" t="s">
        <v>3359</v>
      </c>
      <c r="G345" s="387" t="str">
        <f aca="false">HYPERLINK("http://www.gardenbulbs.ru/images/summer_CL/thumbnails/"&amp;C345&amp;".jpg","фото")</f>
        <v>фото</v>
      </c>
      <c r="H345" s="388"/>
      <c r="I345" s="398" t="s">
        <v>3360</v>
      </c>
      <c r="J345" s="235" t="s">
        <v>2369</v>
      </c>
      <c r="K345" s="236" t="s">
        <v>289</v>
      </c>
      <c r="L345" s="403" t="n">
        <v>100</v>
      </c>
      <c r="M345" s="370" t="n">
        <v>1970.6</v>
      </c>
      <c r="N345" s="392"/>
      <c r="O345" s="372" t="n">
        <f aca="false">IF(ISERROR(N345*M345),0,N345*M345)</f>
        <v>0</v>
      </c>
      <c r="P345" s="393" t="n">
        <v>4607105140257</v>
      </c>
      <c r="Q345" s="235"/>
      <c r="R345" s="375" t="n">
        <f aca="false">ROUND(M345/L345,2)</f>
        <v>19.71</v>
      </c>
      <c r="S345" s="394" t="s">
        <v>3358</v>
      </c>
      <c r="T345" s="537"/>
      <c r="U345" s="537"/>
      <c r="V345" s="537"/>
      <c r="W345" s="537"/>
      <c r="X345" s="537"/>
    </row>
    <row r="346" customFormat="false" ht="25.5" hidden="false" customHeight="false" outlineLevel="0" collapsed="false">
      <c r="A346" s="345" t="n">
        <v>326</v>
      </c>
      <c r="B346" s="396" t="n">
        <v>1037</v>
      </c>
      <c r="C346" s="383" t="s">
        <v>3361</v>
      </c>
      <c r="D346" s="384"/>
      <c r="E346" s="416" t="s">
        <v>2360</v>
      </c>
      <c r="F346" s="386" t="s">
        <v>3362</v>
      </c>
      <c r="G346" s="387" t="str">
        <f aca="false">HYPERLINK("http://www.gardenbulbs.ru/images/summer_CL/thumbnails/"&amp;C346&amp;".jpg","фото")</f>
        <v>фото</v>
      </c>
      <c r="H346" s="388"/>
      <c r="I346" s="398" t="s">
        <v>3363</v>
      </c>
      <c r="J346" s="235" t="s">
        <v>2363</v>
      </c>
      <c r="K346" s="408" t="s">
        <v>289</v>
      </c>
      <c r="L346" s="403" t="n">
        <v>100</v>
      </c>
      <c r="M346" s="391" t="n">
        <v>2238.8</v>
      </c>
      <c r="N346" s="392"/>
      <c r="O346" s="372" t="n">
        <f aca="false">IF(ISERROR(N346*M346),0,N346*M346)</f>
        <v>0</v>
      </c>
      <c r="P346" s="393" t="n">
        <v>4607105140462</v>
      </c>
      <c r="Q346" s="235"/>
      <c r="R346" s="375" t="n">
        <f aca="false">ROUND(M346/L346,2)</f>
        <v>22.39</v>
      </c>
      <c r="S346" s="394" t="s">
        <v>3361</v>
      </c>
      <c r="T346" s="537"/>
      <c r="U346" s="537"/>
      <c r="V346" s="537"/>
      <c r="W346" s="537"/>
      <c r="X346" s="537"/>
    </row>
    <row r="347" customFormat="false" ht="15.75" hidden="false" customHeight="false" outlineLevel="0" collapsed="false">
      <c r="A347" s="345" t="n">
        <v>327</v>
      </c>
      <c r="B347" s="396" t="n">
        <v>5074</v>
      </c>
      <c r="C347" s="383" t="s">
        <v>3364</v>
      </c>
      <c r="D347" s="384"/>
      <c r="E347" s="385" t="s">
        <v>2360</v>
      </c>
      <c r="F347" s="386" t="s">
        <v>3365</v>
      </c>
      <c r="G347" s="387" t="str">
        <f aca="false">HYPERLINK("http://www.gardenbulbs.ru/images/summer_CL/thumbnails/"&amp;C347&amp;".jpg","фото")</f>
        <v>фото</v>
      </c>
      <c r="H347" s="388"/>
      <c r="I347" s="398" t="s">
        <v>1009</v>
      </c>
      <c r="J347" s="235" t="s">
        <v>2363</v>
      </c>
      <c r="K347" s="236" t="s">
        <v>289</v>
      </c>
      <c r="L347" s="390" t="n">
        <v>100</v>
      </c>
      <c r="M347" s="370" t="n">
        <v>1721.6</v>
      </c>
      <c r="N347" s="392"/>
      <c r="O347" s="372" t="n">
        <f aca="false">IF(ISERROR(N347*M347),0,N347*M347)</f>
        <v>0</v>
      </c>
      <c r="P347" s="393" t="n">
        <v>4607105140431</v>
      </c>
      <c r="Q347" s="235"/>
      <c r="R347" s="375" t="n">
        <f aca="false">ROUND(M347/L347,2)</f>
        <v>17.22</v>
      </c>
      <c r="S347" s="394" t="s">
        <v>3364</v>
      </c>
      <c r="T347" s="537"/>
      <c r="U347" s="537"/>
      <c r="V347" s="537"/>
      <c r="W347" s="537"/>
      <c r="X347" s="537"/>
    </row>
    <row r="348" customFormat="false" ht="15.75" hidden="false" customHeight="false" outlineLevel="0" collapsed="false">
      <c r="A348" s="345" t="n">
        <v>328</v>
      </c>
      <c r="B348" s="404" t="n">
        <v>5075</v>
      </c>
      <c r="C348" s="383" t="s">
        <v>3366</v>
      </c>
      <c r="D348" s="384"/>
      <c r="E348" s="416" t="s">
        <v>2360</v>
      </c>
      <c r="F348" s="406" t="s">
        <v>3367</v>
      </c>
      <c r="G348" s="387" t="str">
        <f aca="false">HYPERLINK("http://www.gardenbulbs.ru/images/summer_CL/thumbnails/"&amp;C348&amp;".jpg","фото")</f>
        <v>фото</v>
      </c>
      <c r="H348" s="388"/>
      <c r="I348" s="398" t="s">
        <v>3368</v>
      </c>
      <c r="J348" s="407" t="s">
        <v>2369</v>
      </c>
      <c r="K348" s="408" t="s">
        <v>289</v>
      </c>
      <c r="L348" s="403" t="n">
        <v>100</v>
      </c>
      <c r="M348" s="370" t="n">
        <v>2277.1</v>
      </c>
      <c r="N348" s="392"/>
      <c r="O348" s="372" t="n">
        <f aca="false">IF(ISERROR(N348*M348),0,N348*M348)</f>
        <v>0</v>
      </c>
      <c r="P348" s="393" t="n">
        <v>4607105140479</v>
      </c>
      <c r="Q348" s="235"/>
      <c r="R348" s="375" t="n">
        <f aca="false">ROUND(M348/L348,2)</f>
        <v>22.77</v>
      </c>
      <c r="S348" s="394" t="s">
        <v>3366</v>
      </c>
      <c r="T348" s="537"/>
      <c r="U348" s="537"/>
      <c r="V348" s="537"/>
      <c r="W348" s="537"/>
      <c r="X348" s="537"/>
    </row>
    <row r="349" customFormat="false" ht="15.75" hidden="false" customHeight="false" outlineLevel="0" collapsed="false">
      <c r="A349" s="345" t="n">
        <v>329</v>
      </c>
      <c r="B349" s="396" t="n">
        <v>5116</v>
      </c>
      <c r="C349" s="383" t="s">
        <v>3369</v>
      </c>
      <c r="D349" s="384"/>
      <c r="E349" s="385" t="s">
        <v>2360</v>
      </c>
      <c r="F349" s="386" t="s">
        <v>3370</v>
      </c>
      <c r="G349" s="387" t="str">
        <f aca="false">HYPERLINK("http://www.gardenbulbs.ru/images/summer_CL/thumbnails/"&amp;C349&amp;".jpg","фото")</f>
        <v>фото</v>
      </c>
      <c r="H349" s="388"/>
      <c r="I349" s="398" t="s">
        <v>3371</v>
      </c>
      <c r="J349" s="235" t="s">
        <v>2404</v>
      </c>
      <c r="K349" s="236" t="s">
        <v>289</v>
      </c>
      <c r="L349" s="390" t="n">
        <v>100</v>
      </c>
      <c r="M349" s="370" t="n">
        <v>1779.1</v>
      </c>
      <c r="N349" s="392"/>
      <c r="O349" s="372" t="n">
        <f aca="false">IF(ISERROR(N349*M349),0,N349*M349)</f>
        <v>0</v>
      </c>
      <c r="P349" s="393" t="n">
        <v>4607105140448</v>
      </c>
      <c r="Q349" s="235"/>
      <c r="R349" s="375" t="n">
        <f aca="false">ROUND(M349/L349,2)</f>
        <v>17.79</v>
      </c>
      <c r="S349" s="394" t="s">
        <v>3369</v>
      </c>
      <c r="T349" s="537"/>
      <c r="U349" s="537"/>
      <c r="V349" s="537"/>
      <c r="W349" s="537"/>
      <c r="X349" s="537"/>
    </row>
    <row r="350" customFormat="false" ht="25.5" hidden="false" customHeight="false" outlineLevel="0" collapsed="false">
      <c r="A350" s="345" t="n">
        <v>330</v>
      </c>
      <c r="B350" s="396" t="n">
        <v>2051</v>
      </c>
      <c r="C350" s="383" t="s">
        <v>3372</v>
      </c>
      <c r="D350" s="384"/>
      <c r="E350" s="385" t="s">
        <v>2360</v>
      </c>
      <c r="F350" s="386" t="s">
        <v>3373</v>
      </c>
      <c r="G350" s="387" t="str">
        <f aca="false">HYPERLINK("http://www.gardenbulbs.ru/images/summer_CL/thumbnails/"&amp;C350&amp;".jpg","фото")</f>
        <v>фото</v>
      </c>
      <c r="H350" s="388"/>
      <c r="I350" s="398" t="s">
        <v>3374</v>
      </c>
      <c r="J350" s="235" t="s">
        <v>2404</v>
      </c>
      <c r="K350" s="236" t="s">
        <v>289</v>
      </c>
      <c r="L350" s="390" t="n">
        <v>100</v>
      </c>
      <c r="M350" s="370" t="n">
        <v>2353.7</v>
      </c>
      <c r="N350" s="392"/>
      <c r="O350" s="372" t="n">
        <f aca="false">IF(ISERROR(N350*M350),0,N350*M350)</f>
        <v>0</v>
      </c>
      <c r="P350" s="393" t="n">
        <v>4607105140455</v>
      </c>
      <c r="Q350" s="367"/>
      <c r="R350" s="375" t="n">
        <f aca="false">ROUND(M350/L350,2)</f>
        <v>23.54</v>
      </c>
      <c r="S350" s="394" t="s">
        <v>3372</v>
      </c>
      <c r="T350" s="537"/>
      <c r="U350" s="537"/>
      <c r="V350" s="537"/>
      <c r="W350" s="537"/>
      <c r="X350" s="537"/>
    </row>
    <row r="351" customFormat="false" ht="25.5" hidden="false" customHeight="false" outlineLevel="0" collapsed="false">
      <c r="A351" s="345" t="n">
        <v>331</v>
      </c>
      <c r="B351" s="396" t="n">
        <v>11848</v>
      </c>
      <c r="C351" s="383" t="s">
        <v>3375</v>
      </c>
      <c r="D351" s="384"/>
      <c r="E351" s="418" t="s">
        <v>2360</v>
      </c>
      <c r="F351" s="411" t="s">
        <v>3376</v>
      </c>
      <c r="G351" s="365" t="str">
        <f aca="false">HYPERLINK("http://www.gardenbulbs.ru/images/summer_CL/thumbnails/"&amp;C351&amp;".jpg","фото")</f>
        <v>фото</v>
      </c>
      <c r="H351" s="412"/>
      <c r="I351" s="458" t="s">
        <v>3377</v>
      </c>
      <c r="J351" s="367" t="s">
        <v>2363</v>
      </c>
      <c r="K351" s="430" t="s">
        <v>289</v>
      </c>
      <c r="L351" s="390" t="n">
        <v>100</v>
      </c>
      <c r="M351" s="370" t="n">
        <v>1683.3</v>
      </c>
      <c r="N351" s="392"/>
      <c r="O351" s="372" t="n">
        <f aca="false">IF(ISERROR(N351*M351),0,N351*M351)</f>
        <v>0</v>
      </c>
      <c r="P351" s="393" t="n">
        <v>4607105140486</v>
      </c>
      <c r="Q351" s="235" t="s">
        <v>226</v>
      </c>
      <c r="R351" s="375" t="n">
        <f aca="false">ROUND(M351/L351,2)</f>
        <v>16.83</v>
      </c>
      <c r="S351" s="394" t="s">
        <v>3375</v>
      </c>
      <c r="T351" s="537"/>
      <c r="U351" s="537"/>
      <c r="V351" s="537"/>
      <c r="W351" s="537"/>
      <c r="X351" s="537"/>
    </row>
    <row r="352" customFormat="false" ht="15.75" hidden="false" customHeight="false" outlineLevel="0" collapsed="false">
      <c r="A352" s="345" t="n">
        <v>332</v>
      </c>
      <c r="B352" s="396" t="n">
        <v>1753</v>
      </c>
      <c r="C352" s="383" t="s">
        <v>3378</v>
      </c>
      <c r="D352" s="384"/>
      <c r="E352" s="416" t="s">
        <v>2360</v>
      </c>
      <c r="F352" s="386" t="s">
        <v>3379</v>
      </c>
      <c r="G352" s="387" t="str">
        <f aca="false">HYPERLINK("http://www.gardenbulbs.ru/images/summer_CL/thumbnails/"&amp;C352&amp;".jpg","фото")</f>
        <v>фото</v>
      </c>
      <c r="H352" s="388"/>
      <c r="I352" s="398" t="s">
        <v>378</v>
      </c>
      <c r="J352" s="235" t="s">
        <v>2363</v>
      </c>
      <c r="K352" s="408" t="s">
        <v>289</v>
      </c>
      <c r="L352" s="403" t="n">
        <v>100</v>
      </c>
      <c r="M352" s="370" t="n">
        <v>1319.4</v>
      </c>
      <c r="N352" s="392"/>
      <c r="O352" s="372" t="n">
        <f aca="false">IF(ISERROR(N352*M352),0,N352*M352)</f>
        <v>0</v>
      </c>
      <c r="P352" s="393" t="n">
        <v>4607105140493</v>
      </c>
      <c r="Q352" s="235"/>
      <c r="R352" s="375" t="n">
        <f aca="false">ROUND(M352/L352,2)</f>
        <v>13.19</v>
      </c>
      <c r="S352" s="394" t="s">
        <v>3378</v>
      </c>
      <c r="T352" s="537"/>
      <c r="U352" s="537"/>
      <c r="V352" s="537"/>
      <c r="W352" s="537"/>
      <c r="X352" s="537"/>
    </row>
    <row r="353" customFormat="false" ht="38.25" hidden="false" customHeight="false" outlineLevel="0" collapsed="false">
      <c r="A353" s="345" t="n">
        <v>333</v>
      </c>
      <c r="B353" s="396" t="n">
        <v>5128</v>
      </c>
      <c r="C353" s="383" t="s">
        <v>3380</v>
      </c>
      <c r="D353" s="384"/>
      <c r="E353" s="385" t="s">
        <v>2360</v>
      </c>
      <c r="F353" s="386" t="s">
        <v>3381</v>
      </c>
      <c r="G353" s="387" t="str">
        <f aca="false">HYPERLINK("http://www.gardenbulbs.ru/images/summer_CL/thumbnails/"&amp;C353&amp;".jpg","фото")</f>
        <v>фото</v>
      </c>
      <c r="H353" s="388"/>
      <c r="I353" s="398" t="s">
        <v>3382</v>
      </c>
      <c r="J353" s="235" t="s">
        <v>2404</v>
      </c>
      <c r="K353" s="236" t="s">
        <v>289</v>
      </c>
      <c r="L353" s="390" t="n">
        <v>100</v>
      </c>
      <c r="M353" s="370" t="n">
        <v>2449.5</v>
      </c>
      <c r="N353" s="392"/>
      <c r="O353" s="372" t="n">
        <f aca="false">IF(ISERROR(N353*M353),0,N353*M353)</f>
        <v>0</v>
      </c>
      <c r="P353" s="393" t="n">
        <v>4607105140509</v>
      </c>
      <c r="Q353" s="235"/>
      <c r="R353" s="375" t="n">
        <f aca="false">ROUND(M353/L353,2)</f>
        <v>24.5</v>
      </c>
      <c r="S353" s="394" t="s">
        <v>3380</v>
      </c>
      <c r="T353" s="537"/>
      <c r="U353" s="537"/>
      <c r="V353" s="537"/>
      <c r="W353" s="537"/>
      <c r="X353" s="537"/>
    </row>
    <row r="354" customFormat="false" ht="25.5" hidden="false" customHeight="false" outlineLevel="0" collapsed="false">
      <c r="A354" s="345" t="n">
        <v>334</v>
      </c>
      <c r="B354" s="396" t="n">
        <v>1133</v>
      </c>
      <c r="C354" s="383" t="s">
        <v>3383</v>
      </c>
      <c r="D354" s="384"/>
      <c r="E354" s="385" t="s">
        <v>2360</v>
      </c>
      <c r="F354" s="386" t="s">
        <v>3384</v>
      </c>
      <c r="G354" s="387" t="str">
        <f aca="false">HYPERLINK("http://www.gardenbulbs.ru/images/summer_CL/thumbnails/"&amp;C354&amp;".jpg","фото")</f>
        <v>фото</v>
      </c>
      <c r="H354" s="388"/>
      <c r="I354" s="398" t="s">
        <v>3385</v>
      </c>
      <c r="J354" s="235" t="s">
        <v>2404</v>
      </c>
      <c r="K354" s="236" t="s">
        <v>289</v>
      </c>
      <c r="L354" s="390" t="n">
        <v>100</v>
      </c>
      <c r="M354" s="370" t="n">
        <v>2602.7</v>
      </c>
      <c r="N354" s="392"/>
      <c r="O354" s="372" t="n">
        <f aca="false">IF(ISERROR(N354*M354),0,N354*M354)</f>
        <v>0</v>
      </c>
      <c r="P354" s="393" t="n">
        <v>4607105140523</v>
      </c>
      <c r="Q354" s="235"/>
      <c r="R354" s="375" t="n">
        <f aca="false">ROUND(M354/L354,2)</f>
        <v>26.03</v>
      </c>
      <c r="S354" s="394" t="s">
        <v>3383</v>
      </c>
      <c r="T354" s="537"/>
      <c r="U354" s="537"/>
      <c r="V354" s="537"/>
      <c r="W354" s="537"/>
      <c r="X354" s="537"/>
    </row>
    <row r="355" customFormat="false" ht="15.75" hidden="false" customHeight="false" outlineLevel="0" collapsed="false">
      <c r="A355" s="345" t="n">
        <v>335</v>
      </c>
      <c r="B355" s="396" t="n">
        <v>1023</v>
      </c>
      <c r="C355" s="383" t="s">
        <v>3386</v>
      </c>
      <c r="D355" s="384"/>
      <c r="E355" s="385" t="s">
        <v>2360</v>
      </c>
      <c r="F355" s="386" t="s">
        <v>3387</v>
      </c>
      <c r="G355" s="387" t="str">
        <f aca="false">HYPERLINK("http://www.gardenbulbs.ru/images/summer_CL/thumbnails/"&amp;C355&amp;".jpg","фото")</f>
        <v>фото</v>
      </c>
      <c r="H355" s="388"/>
      <c r="I355" s="398" t="s">
        <v>2896</v>
      </c>
      <c r="J355" s="235" t="s">
        <v>2404</v>
      </c>
      <c r="K355" s="236" t="s">
        <v>289</v>
      </c>
      <c r="L355" s="390" t="n">
        <v>100</v>
      </c>
      <c r="M355" s="391" t="n">
        <v>2066.4</v>
      </c>
      <c r="N355" s="392"/>
      <c r="O355" s="372" t="n">
        <f aca="false">IF(ISERROR(N355*M355),0,N355*M355)</f>
        <v>0</v>
      </c>
      <c r="P355" s="393" t="n">
        <v>4607105140516</v>
      </c>
      <c r="Q355" s="235"/>
      <c r="R355" s="375" t="n">
        <f aca="false">ROUND(M355/L355,2)</f>
        <v>20.66</v>
      </c>
      <c r="S355" s="394" t="s">
        <v>3386</v>
      </c>
      <c r="T355" s="537"/>
      <c r="U355" s="537"/>
      <c r="V355" s="537"/>
      <c r="W355" s="537"/>
      <c r="X355" s="537"/>
    </row>
    <row r="356" customFormat="false" ht="25.5" hidden="false" customHeight="false" outlineLevel="0" collapsed="false">
      <c r="A356" s="345" t="n">
        <v>336</v>
      </c>
      <c r="B356" s="396" t="n">
        <v>1016</v>
      </c>
      <c r="C356" s="383" t="s">
        <v>3388</v>
      </c>
      <c r="D356" s="384"/>
      <c r="E356" s="385" t="s">
        <v>2360</v>
      </c>
      <c r="F356" s="386" t="s">
        <v>3389</v>
      </c>
      <c r="G356" s="387" t="str">
        <f aca="false">HYPERLINK("http://www.gardenbulbs.ru/images/summer_CL/thumbnails/"&amp;C356&amp;".jpg","фото")</f>
        <v>фото</v>
      </c>
      <c r="H356" s="388"/>
      <c r="I356" s="398" t="s">
        <v>3390</v>
      </c>
      <c r="J356" s="235" t="s">
        <v>2404</v>
      </c>
      <c r="K356" s="236" t="s">
        <v>289</v>
      </c>
      <c r="L356" s="390" t="n">
        <v>100</v>
      </c>
      <c r="M356" s="370" t="n">
        <v>1587.5</v>
      </c>
      <c r="N356" s="392"/>
      <c r="O356" s="372" t="n">
        <f aca="false">IF(ISERROR(N356*M356),0,N356*M356)</f>
        <v>0</v>
      </c>
      <c r="P356" s="393" t="n">
        <v>4607105140370</v>
      </c>
      <c r="Q356" s="235"/>
      <c r="R356" s="375" t="n">
        <f aca="false">ROUND(M356/L356,2)</f>
        <v>15.88</v>
      </c>
      <c r="S356" s="394" t="s">
        <v>3388</v>
      </c>
      <c r="T356" s="537"/>
      <c r="U356" s="537"/>
      <c r="V356" s="537"/>
      <c r="W356" s="537"/>
      <c r="X356" s="537"/>
    </row>
    <row r="357" customFormat="false" ht="15.75" hidden="false" customHeight="false" outlineLevel="0" collapsed="false">
      <c r="A357" s="345" t="n">
        <v>337</v>
      </c>
      <c r="B357" s="396" t="n">
        <v>1111</v>
      </c>
      <c r="C357" s="383" t="s">
        <v>3391</v>
      </c>
      <c r="D357" s="384"/>
      <c r="E357" s="385" t="s">
        <v>2360</v>
      </c>
      <c r="F357" s="386" t="s">
        <v>3392</v>
      </c>
      <c r="G357" s="387" t="str">
        <f aca="false">HYPERLINK("http://www.gardenbulbs.ru/images/summer_CL/thumbnails/"&amp;C357&amp;".jpg","фото")</f>
        <v>фото</v>
      </c>
      <c r="H357" s="388"/>
      <c r="I357" s="398" t="s">
        <v>3393</v>
      </c>
      <c r="J357" s="235" t="s">
        <v>2404</v>
      </c>
      <c r="K357" s="236" t="s">
        <v>289</v>
      </c>
      <c r="L357" s="390" t="n">
        <v>100</v>
      </c>
      <c r="M357" s="370" t="n">
        <v>1836.5</v>
      </c>
      <c r="N357" s="392"/>
      <c r="O357" s="372" t="n">
        <f aca="false">IF(ISERROR(N357*M357),0,N357*M357)</f>
        <v>0</v>
      </c>
      <c r="P357" s="393" t="n">
        <v>4607105140394</v>
      </c>
      <c r="Q357" s="235"/>
      <c r="R357" s="375" t="n">
        <f aca="false">ROUND(M357/L357,2)</f>
        <v>18.37</v>
      </c>
      <c r="S357" s="394" t="s">
        <v>3391</v>
      </c>
      <c r="T357" s="537"/>
      <c r="U357" s="537"/>
      <c r="V357" s="537"/>
      <c r="W357" s="537"/>
      <c r="X357" s="537"/>
    </row>
    <row r="358" customFormat="false" ht="15.75" hidden="false" customHeight="false" outlineLevel="0" collapsed="false">
      <c r="A358" s="345" t="n">
        <v>338</v>
      </c>
      <c r="B358" s="396" t="n">
        <v>5121</v>
      </c>
      <c r="C358" s="383" t="s">
        <v>3394</v>
      </c>
      <c r="D358" s="384"/>
      <c r="E358" s="385" t="s">
        <v>2360</v>
      </c>
      <c r="F358" s="386" t="s">
        <v>3395</v>
      </c>
      <c r="G358" s="387" t="str">
        <f aca="false">HYPERLINK("http://www.gardenbulbs.ru/images/summer_CL/thumbnails/"&amp;C358&amp;".jpg","фото")</f>
        <v>фото</v>
      </c>
      <c r="H358" s="388"/>
      <c r="I358" s="398" t="s">
        <v>390</v>
      </c>
      <c r="J358" s="235" t="s">
        <v>2369</v>
      </c>
      <c r="K358" s="236" t="s">
        <v>289</v>
      </c>
      <c r="L358" s="390" t="n">
        <v>100</v>
      </c>
      <c r="M358" s="370" t="n">
        <v>1874.8</v>
      </c>
      <c r="N358" s="392"/>
      <c r="O358" s="372" t="n">
        <f aca="false">IF(ISERROR(N358*M358),0,N358*M358)</f>
        <v>0</v>
      </c>
      <c r="P358" s="393" t="n">
        <v>4607105140363</v>
      </c>
      <c r="Q358" s="235"/>
      <c r="R358" s="375" t="n">
        <f aca="false">ROUND(M358/L358,2)</f>
        <v>18.75</v>
      </c>
      <c r="S358" s="394" t="s">
        <v>3394</v>
      </c>
      <c r="T358" s="537"/>
      <c r="U358" s="537"/>
      <c r="V358" s="537"/>
      <c r="W358" s="537"/>
      <c r="X358" s="537"/>
    </row>
    <row r="359" customFormat="false" ht="63.75" hidden="false" customHeight="false" outlineLevel="0" collapsed="false">
      <c r="A359" s="345" t="n">
        <v>339</v>
      </c>
      <c r="B359" s="396" t="n">
        <v>11845</v>
      </c>
      <c r="C359" s="383" t="s">
        <v>3396</v>
      </c>
      <c r="D359" s="384"/>
      <c r="E359" s="418" t="s">
        <v>2360</v>
      </c>
      <c r="F359" s="411" t="s">
        <v>3397</v>
      </c>
      <c r="G359" s="365" t="str">
        <f aca="false">HYPERLINK("http://www.gardenbulbs.ru/images/summer_CL/thumbnails/"&amp;C359&amp;".jpg","фото")</f>
        <v>фото</v>
      </c>
      <c r="H359" s="412"/>
      <c r="I359" s="458" t="s">
        <v>3398</v>
      </c>
      <c r="J359" s="367" t="s">
        <v>2363</v>
      </c>
      <c r="K359" s="430" t="s">
        <v>289</v>
      </c>
      <c r="L359" s="390" t="n">
        <v>100</v>
      </c>
      <c r="M359" s="391" t="n">
        <v>1932.3</v>
      </c>
      <c r="N359" s="392"/>
      <c r="O359" s="372" t="n">
        <f aca="false">IF(ISERROR(N359*M359),0,N359*M359)</f>
        <v>0</v>
      </c>
      <c r="P359" s="393" t="n">
        <v>4607105140141</v>
      </c>
      <c r="Q359" s="235" t="s">
        <v>226</v>
      </c>
      <c r="R359" s="375" t="n">
        <f aca="false">ROUND(M359/L359,2)</f>
        <v>19.32</v>
      </c>
      <c r="S359" s="394" t="s">
        <v>3396</v>
      </c>
      <c r="T359" s="537"/>
      <c r="U359" s="537"/>
      <c r="V359" s="537"/>
      <c r="W359" s="537"/>
      <c r="X359" s="537"/>
    </row>
    <row r="360" customFormat="false" ht="25.5" hidden="false" customHeight="false" outlineLevel="0" collapsed="false">
      <c r="A360" s="345" t="n">
        <v>340</v>
      </c>
      <c r="B360" s="396" t="n">
        <v>5170</v>
      </c>
      <c r="C360" s="383" t="s">
        <v>3399</v>
      </c>
      <c r="D360" s="384"/>
      <c r="E360" s="385" t="s">
        <v>2360</v>
      </c>
      <c r="F360" s="386" t="s">
        <v>3400</v>
      </c>
      <c r="G360" s="387" t="str">
        <f aca="false">HYPERLINK("http://www.gardenbulbs.ru/images/summer_CL/thumbnails/"&amp;C360&amp;".jpg","фото")</f>
        <v>фото</v>
      </c>
      <c r="H360" s="388"/>
      <c r="I360" s="457" t="s">
        <v>3401</v>
      </c>
      <c r="J360" s="235" t="s">
        <v>2404</v>
      </c>
      <c r="K360" s="236" t="s">
        <v>289</v>
      </c>
      <c r="L360" s="390" t="n">
        <v>100</v>
      </c>
      <c r="M360" s="370" t="n">
        <v>1721.6</v>
      </c>
      <c r="N360" s="392"/>
      <c r="O360" s="372" t="n">
        <f aca="false">IF(ISERROR(N360*M360),0,N360*M360)</f>
        <v>0</v>
      </c>
      <c r="P360" s="393" t="n">
        <v>4607105140790</v>
      </c>
      <c r="Q360" s="235"/>
      <c r="R360" s="375" t="n">
        <f aca="false">ROUND(M360/L360,2)</f>
        <v>17.22</v>
      </c>
      <c r="S360" s="394" t="s">
        <v>3399</v>
      </c>
      <c r="T360" s="537"/>
      <c r="U360" s="537"/>
      <c r="V360" s="537"/>
      <c r="W360" s="537"/>
      <c r="X360" s="537"/>
    </row>
    <row r="361" customFormat="false" ht="15.75" hidden="false" customHeight="false" outlineLevel="0" collapsed="false">
      <c r="A361" s="345" t="n">
        <v>341</v>
      </c>
      <c r="B361" s="396" t="n">
        <v>1951</v>
      </c>
      <c r="C361" s="383" t="s">
        <v>3402</v>
      </c>
      <c r="D361" s="384"/>
      <c r="E361" s="385" t="s">
        <v>2360</v>
      </c>
      <c r="F361" s="386" t="s">
        <v>3403</v>
      </c>
      <c r="G361" s="387" t="str">
        <f aca="false">HYPERLINK("http://www.gardenbulbs.ru/images/summer_CL/thumbnails/"&amp;C361&amp;".jpg","фото")</f>
        <v>фото</v>
      </c>
      <c r="H361" s="388"/>
      <c r="I361" s="398" t="s">
        <v>1106</v>
      </c>
      <c r="J361" s="235" t="s">
        <v>2363</v>
      </c>
      <c r="K361" s="236" t="s">
        <v>289</v>
      </c>
      <c r="L361" s="390" t="n">
        <v>100</v>
      </c>
      <c r="M361" s="370" t="n">
        <v>1568.4</v>
      </c>
      <c r="N361" s="392"/>
      <c r="O361" s="372" t="n">
        <f aca="false">IF(ISERROR(N361*M361),0,N361*M361)</f>
        <v>0</v>
      </c>
      <c r="P361" s="393" t="n">
        <v>4607105140844</v>
      </c>
      <c r="Q361" s="235"/>
      <c r="R361" s="375" t="n">
        <f aca="false">ROUND(M361/L361,2)</f>
        <v>15.68</v>
      </c>
      <c r="S361" s="394" t="s">
        <v>3402</v>
      </c>
      <c r="T361" s="537"/>
      <c r="U361" s="537"/>
      <c r="V361" s="537"/>
      <c r="W361" s="537"/>
      <c r="X361" s="537"/>
    </row>
    <row r="362" customFormat="false" ht="15.75" hidden="false" customHeight="false" outlineLevel="0" collapsed="false">
      <c r="A362" s="345" t="n">
        <v>342</v>
      </c>
      <c r="B362" s="396" t="n">
        <v>1209</v>
      </c>
      <c r="C362" s="383" t="s">
        <v>3404</v>
      </c>
      <c r="D362" s="384"/>
      <c r="E362" s="385" t="s">
        <v>2360</v>
      </c>
      <c r="F362" s="386" t="s">
        <v>3405</v>
      </c>
      <c r="G362" s="387" t="str">
        <f aca="false">HYPERLINK("http://www.gardenbulbs.ru/images/summer_CL/thumbnails/"&amp;C362&amp;".jpg","фото")</f>
        <v>фото</v>
      </c>
      <c r="H362" s="388"/>
      <c r="I362" s="398" t="s">
        <v>3406</v>
      </c>
      <c r="J362" s="235" t="s">
        <v>2369</v>
      </c>
      <c r="K362" s="236" t="s">
        <v>289</v>
      </c>
      <c r="L362" s="390" t="n">
        <v>100</v>
      </c>
      <c r="M362" s="391" t="n">
        <v>1491.7</v>
      </c>
      <c r="N362" s="392"/>
      <c r="O362" s="372" t="n">
        <f aca="false">IF(ISERROR(N362*M362),0,N362*M362)</f>
        <v>0</v>
      </c>
      <c r="P362" s="393" t="n">
        <v>4607105140806</v>
      </c>
      <c r="Q362" s="235"/>
      <c r="R362" s="375" t="n">
        <f aca="false">ROUND(M362/L362,2)</f>
        <v>14.92</v>
      </c>
      <c r="S362" s="394" t="s">
        <v>3404</v>
      </c>
      <c r="T362" s="537"/>
      <c r="U362" s="537"/>
      <c r="V362" s="537"/>
      <c r="W362" s="537"/>
      <c r="X362" s="537"/>
    </row>
    <row r="363" customFormat="false" ht="38.25" hidden="false" customHeight="false" outlineLevel="0" collapsed="false">
      <c r="A363" s="345" t="n">
        <v>343</v>
      </c>
      <c r="B363" s="396" t="n">
        <v>11851</v>
      </c>
      <c r="C363" s="383" t="s">
        <v>3407</v>
      </c>
      <c r="D363" s="384"/>
      <c r="E363" s="418" t="s">
        <v>2360</v>
      </c>
      <c r="F363" s="411" t="s">
        <v>3408</v>
      </c>
      <c r="G363" s="365" t="str">
        <f aca="false">HYPERLINK("http://www.gardenbulbs.ru/images/summer_CL/thumbnails/"&amp;C363&amp;".jpg","фото")</f>
        <v>фото</v>
      </c>
      <c r="H363" s="365"/>
      <c r="I363" s="419" t="s">
        <v>3409</v>
      </c>
      <c r="J363" s="367" t="s">
        <v>2363</v>
      </c>
      <c r="K363" s="430" t="s">
        <v>289</v>
      </c>
      <c r="L363" s="390" t="n">
        <v>100</v>
      </c>
      <c r="M363" s="370" t="n">
        <v>2028.1</v>
      </c>
      <c r="N363" s="392"/>
      <c r="O363" s="372" t="n">
        <f aca="false">IF(ISERROR(N363*M363),0,N363*M363)</f>
        <v>0</v>
      </c>
      <c r="P363" s="393" t="n">
        <v>4607105140813</v>
      </c>
      <c r="Q363" s="367" t="s">
        <v>226</v>
      </c>
      <c r="R363" s="375" t="n">
        <f aca="false">ROUND(M363/L363,2)</f>
        <v>20.28</v>
      </c>
      <c r="S363" s="394" t="s">
        <v>3407</v>
      </c>
      <c r="T363" s="537"/>
      <c r="U363" s="537"/>
      <c r="V363" s="537"/>
      <c r="W363" s="537"/>
      <c r="X363" s="537"/>
    </row>
    <row r="364" customFormat="false" ht="25.5" hidden="false" customHeight="false" outlineLevel="0" collapsed="false">
      <c r="A364" s="345" t="n">
        <v>344</v>
      </c>
      <c r="B364" s="396" t="n">
        <v>1935</v>
      </c>
      <c r="C364" s="383" t="s">
        <v>3410</v>
      </c>
      <c r="D364" s="384"/>
      <c r="E364" s="385" t="s">
        <v>2360</v>
      </c>
      <c r="F364" s="386" t="s">
        <v>3411</v>
      </c>
      <c r="G364" s="387" t="str">
        <f aca="false">HYPERLINK("http://www.gardenbulbs.ru/images/summer_CL/thumbnails/"&amp;C364&amp;".jpg","фото")</f>
        <v>фото</v>
      </c>
      <c r="H364" s="388"/>
      <c r="I364" s="398" t="s">
        <v>3412</v>
      </c>
      <c r="J364" s="235" t="s">
        <v>3285</v>
      </c>
      <c r="K364" s="236" t="s">
        <v>289</v>
      </c>
      <c r="L364" s="390" t="n">
        <v>100</v>
      </c>
      <c r="M364" s="370" t="n">
        <v>1970.6</v>
      </c>
      <c r="N364" s="392"/>
      <c r="O364" s="372" t="n">
        <f aca="false">IF(ISERROR(N364*M364),0,N364*M364)</f>
        <v>0</v>
      </c>
      <c r="P364" s="393" t="n">
        <v>4607105140202</v>
      </c>
      <c r="Q364" s="235"/>
      <c r="R364" s="375" t="n">
        <f aca="false">ROUND(M364/L364,2)</f>
        <v>19.71</v>
      </c>
      <c r="S364" s="394" t="s">
        <v>3410</v>
      </c>
      <c r="T364" s="537"/>
      <c r="U364" s="537"/>
      <c r="V364" s="537"/>
      <c r="W364" s="537"/>
      <c r="X364" s="537"/>
    </row>
    <row r="365" customFormat="false" ht="89.25" hidden="false" customHeight="false" outlineLevel="0" collapsed="false">
      <c r="A365" s="345" t="n">
        <v>345</v>
      </c>
      <c r="B365" s="396" t="n">
        <v>2262</v>
      </c>
      <c r="C365" s="383" t="s">
        <v>3413</v>
      </c>
      <c r="D365" s="384"/>
      <c r="E365" s="385" t="s">
        <v>2360</v>
      </c>
      <c r="F365" s="386" t="s">
        <v>3414</v>
      </c>
      <c r="G365" s="387" t="str">
        <f aca="false">HYPERLINK("http://www.gardenbulbs.ru/images/summer_CL/thumbnails/"&amp;C365&amp;".jpg","фото")</f>
        <v>фото</v>
      </c>
      <c r="H365" s="388"/>
      <c r="I365" s="421" t="s">
        <v>3415</v>
      </c>
      <c r="J365" s="235" t="s">
        <v>2363</v>
      </c>
      <c r="K365" s="236" t="s">
        <v>289</v>
      </c>
      <c r="L365" s="390" t="n">
        <v>100</v>
      </c>
      <c r="M365" s="370" t="n">
        <v>1683.3</v>
      </c>
      <c r="N365" s="392"/>
      <c r="O365" s="372" t="n">
        <f aca="false">IF(ISERROR(N365*M365),0,N365*M365)</f>
        <v>0</v>
      </c>
      <c r="P365" s="393" t="n">
        <v>4607105140820</v>
      </c>
      <c r="Q365" s="235"/>
      <c r="R365" s="375" t="n">
        <f aca="false">ROUND(M365/L365,2)</f>
        <v>16.83</v>
      </c>
      <c r="S365" s="394" t="s">
        <v>3413</v>
      </c>
      <c r="T365" s="537"/>
      <c r="U365" s="537"/>
      <c r="V365" s="537"/>
      <c r="W365" s="537"/>
      <c r="X365" s="537"/>
    </row>
    <row r="366" customFormat="false" ht="15.75" hidden="false" customHeight="false" outlineLevel="0" collapsed="false">
      <c r="A366" s="345" t="n">
        <v>346</v>
      </c>
      <c r="B366" s="396" t="n">
        <v>789</v>
      </c>
      <c r="C366" s="383" t="s">
        <v>3416</v>
      </c>
      <c r="D366" s="384"/>
      <c r="E366" s="385" t="s">
        <v>2360</v>
      </c>
      <c r="F366" s="386" t="s">
        <v>3417</v>
      </c>
      <c r="G366" s="387" t="str">
        <f aca="false">HYPERLINK("http://www.gardenbulbs.ru/images/summer_CL/thumbnails/"&amp;C366&amp;".jpg","фото")</f>
        <v>фото</v>
      </c>
      <c r="H366" s="388"/>
      <c r="I366" s="398" t="s">
        <v>3418</v>
      </c>
      <c r="J366" s="235" t="s">
        <v>2363</v>
      </c>
      <c r="K366" s="236" t="s">
        <v>289</v>
      </c>
      <c r="L366" s="390" t="n">
        <v>100</v>
      </c>
      <c r="M366" s="370" t="n">
        <v>1204.4</v>
      </c>
      <c r="N366" s="392"/>
      <c r="O366" s="372" t="n">
        <f aca="false">IF(ISERROR(N366*M366),0,N366*M366)</f>
        <v>0</v>
      </c>
      <c r="P366" s="393" t="n">
        <v>4607105140837</v>
      </c>
      <c r="Q366" s="235"/>
      <c r="R366" s="375" t="n">
        <f aca="false">ROUND(M366/L366,2)</f>
        <v>12.04</v>
      </c>
      <c r="S366" s="394" t="s">
        <v>3416</v>
      </c>
      <c r="T366" s="537"/>
      <c r="U366" s="537"/>
      <c r="V366" s="537"/>
      <c r="W366" s="537"/>
      <c r="X366" s="537"/>
    </row>
    <row r="367" customFormat="false" ht="38.25" hidden="false" customHeight="false" outlineLevel="0" collapsed="false">
      <c r="A367" s="345" t="n">
        <v>347</v>
      </c>
      <c r="B367" s="396" t="n">
        <v>2006</v>
      </c>
      <c r="C367" s="383" t="s">
        <v>3419</v>
      </c>
      <c r="D367" s="384" t="s">
        <v>3420</v>
      </c>
      <c r="E367" s="385" t="s">
        <v>2360</v>
      </c>
      <c r="F367" s="386" t="s">
        <v>3421</v>
      </c>
      <c r="G367" s="387" t="str">
        <f aca="false">HYPERLINK("http://www.gardenbulbs.ru/images/summer_CL/thumbnails/"&amp;C367&amp;".jpg","фото")</f>
        <v>фото</v>
      </c>
      <c r="H367" s="387" t="str">
        <f aca="false">HYPERLINK("http://www.gardenbulbs.ru/images/summer_CL/thumbnails/"&amp;D367&amp;".jpg","фото")</f>
        <v>фото</v>
      </c>
      <c r="I367" s="398" t="s">
        <v>3422</v>
      </c>
      <c r="J367" s="235" t="s">
        <v>2363</v>
      </c>
      <c r="K367" s="408" t="s">
        <v>2379</v>
      </c>
      <c r="L367" s="390" t="n">
        <v>100</v>
      </c>
      <c r="M367" s="370" t="n">
        <v>2487.8</v>
      </c>
      <c r="N367" s="392"/>
      <c r="O367" s="372" t="n">
        <f aca="false">IF(ISERROR(N367*M367),0,N367*M367)</f>
        <v>0</v>
      </c>
      <c r="P367" s="393" t="n">
        <v>4607105140325</v>
      </c>
      <c r="Q367" s="235"/>
      <c r="R367" s="375" t="n">
        <f aca="false">ROUND(M367/L367,2)</f>
        <v>24.88</v>
      </c>
      <c r="S367" s="394" t="s">
        <v>3423</v>
      </c>
      <c r="T367" s="537"/>
      <c r="U367" s="537"/>
      <c r="V367" s="537"/>
      <c r="W367" s="537"/>
      <c r="X367" s="537"/>
    </row>
    <row r="368" customFormat="false" ht="15.75" hidden="false" customHeight="false" outlineLevel="0" collapsed="false">
      <c r="A368" s="345" t="n">
        <v>348</v>
      </c>
      <c r="B368" s="396" t="n">
        <v>1964</v>
      </c>
      <c r="C368" s="383" t="s">
        <v>3424</v>
      </c>
      <c r="D368" s="384"/>
      <c r="E368" s="385" t="s">
        <v>2360</v>
      </c>
      <c r="F368" s="386" t="s">
        <v>3425</v>
      </c>
      <c r="G368" s="387" t="str">
        <f aca="false">HYPERLINK("http://www.gardenbulbs.ru/images/summer_CL/thumbnails/"&amp;C368&amp;".jpg","фото")</f>
        <v>фото</v>
      </c>
      <c r="H368" s="388"/>
      <c r="I368" s="398" t="s">
        <v>3426</v>
      </c>
      <c r="J368" s="235" t="s">
        <v>2363</v>
      </c>
      <c r="K368" s="408" t="s">
        <v>2379</v>
      </c>
      <c r="L368" s="390" t="n">
        <v>100</v>
      </c>
      <c r="M368" s="370" t="n">
        <v>2449.5</v>
      </c>
      <c r="N368" s="392"/>
      <c r="O368" s="372" t="n">
        <f aca="false">IF(ISERROR(N368*M368),0,N368*M368)</f>
        <v>0</v>
      </c>
      <c r="P368" s="393" t="n">
        <v>4607105140332</v>
      </c>
      <c r="Q368" s="235"/>
      <c r="R368" s="375" t="n">
        <f aca="false">ROUND(M368/L368,2)</f>
        <v>24.5</v>
      </c>
      <c r="S368" s="394" t="s">
        <v>3424</v>
      </c>
      <c r="T368" s="537"/>
      <c r="U368" s="537"/>
      <c r="V368" s="537"/>
      <c r="W368" s="537"/>
      <c r="X368" s="537"/>
    </row>
    <row r="369" customFormat="false" ht="25.5" hidden="false" customHeight="false" outlineLevel="0" collapsed="false">
      <c r="A369" s="345" t="n">
        <v>349</v>
      </c>
      <c r="B369" s="396" t="n">
        <v>11846</v>
      </c>
      <c r="C369" s="383" t="s">
        <v>3427</v>
      </c>
      <c r="D369" s="384"/>
      <c r="E369" s="418" t="s">
        <v>2360</v>
      </c>
      <c r="F369" s="411" t="s">
        <v>3428</v>
      </c>
      <c r="G369" s="365" t="str">
        <f aca="false">HYPERLINK("http://www.gardenbulbs.ru/images/summer_CL/thumbnails/"&amp;C369&amp;".jpg","фото")</f>
        <v>фото</v>
      </c>
      <c r="H369" s="412"/>
      <c r="I369" s="458" t="s">
        <v>3429</v>
      </c>
      <c r="J369" s="367" t="s">
        <v>2363</v>
      </c>
      <c r="K369" s="430" t="s">
        <v>289</v>
      </c>
      <c r="L369" s="390" t="n">
        <v>100</v>
      </c>
      <c r="M369" s="391" t="n">
        <v>2736.8</v>
      </c>
      <c r="N369" s="392"/>
      <c r="O369" s="372" t="n">
        <f aca="false">IF(ISERROR(N369*M369),0,N369*M369)</f>
        <v>0</v>
      </c>
      <c r="P369" s="393" t="n">
        <v>4607105140356</v>
      </c>
      <c r="Q369" s="235" t="s">
        <v>226</v>
      </c>
      <c r="R369" s="375" t="n">
        <f aca="false">ROUND(M369/L369,2)</f>
        <v>27.37</v>
      </c>
      <c r="S369" s="394" t="s">
        <v>3427</v>
      </c>
      <c r="T369" s="537"/>
      <c r="U369" s="537"/>
      <c r="V369" s="537"/>
      <c r="W369" s="537"/>
      <c r="X369" s="537"/>
    </row>
    <row r="370" customFormat="false" ht="15.75" hidden="false" customHeight="false" outlineLevel="0" collapsed="false">
      <c r="A370" s="345" t="n">
        <v>350</v>
      </c>
      <c r="B370" s="404" t="n">
        <v>5171</v>
      </c>
      <c r="C370" s="383" t="s">
        <v>3430</v>
      </c>
      <c r="D370" s="384"/>
      <c r="E370" s="416" t="s">
        <v>2360</v>
      </c>
      <c r="F370" s="406" t="s">
        <v>3431</v>
      </c>
      <c r="G370" s="387" t="str">
        <f aca="false">HYPERLINK("http://www.gardenbulbs.ru/images/summer_CL/thumbnails/"&amp;C370&amp;".jpg","фото")</f>
        <v>фото</v>
      </c>
      <c r="H370" s="387"/>
      <c r="I370" s="467" t="s">
        <v>2813</v>
      </c>
      <c r="J370" s="407" t="s">
        <v>2369</v>
      </c>
      <c r="K370" s="236" t="s">
        <v>289</v>
      </c>
      <c r="L370" s="403" t="n">
        <v>100</v>
      </c>
      <c r="M370" s="370" t="n">
        <v>1721.6</v>
      </c>
      <c r="N370" s="392"/>
      <c r="O370" s="372" t="n">
        <f aca="false">IF(ISERROR(N370*M370),0,N370*M370)</f>
        <v>0</v>
      </c>
      <c r="P370" s="393" t="n">
        <v>4607105140349</v>
      </c>
      <c r="Q370" s="235"/>
      <c r="R370" s="375" t="n">
        <f aca="false">ROUND(M370/L370,2)</f>
        <v>17.22</v>
      </c>
      <c r="S370" s="394" t="s">
        <v>3430</v>
      </c>
      <c r="T370" s="537"/>
      <c r="U370" s="537"/>
      <c r="V370" s="537"/>
      <c r="W370" s="537"/>
      <c r="X370" s="537"/>
    </row>
    <row r="371" customFormat="false" ht="38.25" hidden="false" customHeight="false" outlineLevel="0" collapsed="false">
      <c r="A371" s="345" t="n">
        <v>351</v>
      </c>
      <c r="B371" s="396" t="n">
        <v>1032</v>
      </c>
      <c r="C371" s="383" t="s">
        <v>3432</v>
      </c>
      <c r="D371" s="384" t="s">
        <v>3433</v>
      </c>
      <c r="E371" s="418" t="s">
        <v>2360</v>
      </c>
      <c r="F371" s="411" t="s">
        <v>3434</v>
      </c>
      <c r="G371" s="365" t="str">
        <f aca="false">HYPERLINK("http://www.gardenbulbs.ru/images/summer_CL/thumbnails/"&amp;C371&amp;".jpg","фото")</f>
        <v>фото</v>
      </c>
      <c r="H371" s="412" t="str">
        <f aca="false">HYPERLINK("http://www.gardenbulbs.ru/images/summer_CL/thumbnails/"&amp;D371&amp;".jpg","фото")</f>
        <v>фото</v>
      </c>
      <c r="I371" s="419" t="s">
        <v>3435</v>
      </c>
      <c r="J371" s="367" t="s">
        <v>2363</v>
      </c>
      <c r="K371" s="430" t="s">
        <v>289</v>
      </c>
      <c r="L371" s="390" t="n">
        <v>100</v>
      </c>
      <c r="M371" s="391" t="n">
        <v>2928.4</v>
      </c>
      <c r="N371" s="392"/>
      <c r="O371" s="372" t="n">
        <f aca="false">IF(ISERROR(N371*M371),0,N371*M371)</f>
        <v>0</v>
      </c>
      <c r="P371" s="393" t="n">
        <v>4607105140318</v>
      </c>
      <c r="Q371" s="235" t="s">
        <v>226</v>
      </c>
      <c r="R371" s="375" t="n">
        <f aca="false">ROUND(M371/L371,2)</f>
        <v>29.28</v>
      </c>
      <c r="S371" s="394" t="s">
        <v>3432</v>
      </c>
      <c r="T371" s="537"/>
      <c r="U371" s="537"/>
      <c r="V371" s="537"/>
      <c r="W371" s="537"/>
      <c r="X371" s="537"/>
    </row>
    <row r="372" customFormat="false" ht="15.75" hidden="false" customHeight="false" outlineLevel="0" collapsed="false">
      <c r="A372" s="345" t="n">
        <v>352</v>
      </c>
      <c r="B372" s="396" t="n">
        <v>5084</v>
      </c>
      <c r="C372" s="383" t="s">
        <v>3436</v>
      </c>
      <c r="D372" s="384"/>
      <c r="E372" s="385" t="s">
        <v>2360</v>
      </c>
      <c r="F372" s="386" t="s">
        <v>3437</v>
      </c>
      <c r="G372" s="387" t="str">
        <f aca="false">HYPERLINK("http://www.gardenbulbs.ru/images/summer_CL/thumbnails/"&amp;C372&amp;".jpg","фото")</f>
        <v>фото</v>
      </c>
      <c r="H372" s="388"/>
      <c r="I372" s="398" t="s">
        <v>390</v>
      </c>
      <c r="J372" s="235" t="s">
        <v>2404</v>
      </c>
      <c r="K372" s="236" t="s">
        <v>289</v>
      </c>
      <c r="L372" s="390" t="n">
        <v>100</v>
      </c>
      <c r="M372" s="370" t="n">
        <v>1740.8</v>
      </c>
      <c r="N372" s="392"/>
      <c r="O372" s="372" t="n">
        <f aca="false">IF(ISERROR(N372*M372),0,N372*M372)</f>
        <v>0</v>
      </c>
      <c r="P372" s="393" t="n">
        <v>4607105140851</v>
      </c>
      <c r="Q372" s="235"/>
      <c r="R372" s="375" t="n">
        <f aca="false">ROUND(M372/L372,2)</f>
        <v>17.41</v>
      </c>
      <c r="S372" s="394" t="s">
        <v>3436</v>
      </c>
      <c r="T372" s="537"/>
      <c r="U372" s="537"/>
      <c r="V372" s="537"/>
      <c r="W372" s="537"/>
      <c r="X372" s="537"/>
    </row>
    <row r="373" customFormat="false" ht="25.5" hidden="false" customHeight="false" outlineLevel="0" collapsed="false">
      <c r="A373" s="345" t="n">
        <v>353</v>
      </c>
      <c r="B373" s="396" t="n">
        <v>1141</v>
      </c>
      <c r="C373" s="383" t="s">
        <v>3438</v>
      </c>
      <c r="D373" s="384"/>
      <c r="E373" s="385" t="s">
        <v>2360</v>
      </c>
      <c r="F373" s="386" t="s">
        <v>3439</v>
      </c>
      <c r="G373" s="387" t="str">
        <f aca="false">HYPERLINK("http://www.gardenbulbs.ru/images/summer_CL/thumbnails/"&amp;C373&amp;".jpg","фото")</f>
        <v>фото</v>
      </c>
      <c r="H373" s="388"/>
      <c r="I373" s="398" t="s">
        <v>3440</v>
      </c>
      <c r="J373" s="235" t="s">
        <v>2404</v>
      </c>
      <c r="K373" s="236" t="s">
        <v>289</v>
      </c>
      <c r="L373" s="390" t="n">
        <v>100</v>
      </c>
      <c r="M373" s="370" t="n">
        <v>1798.2</v>
      </c>
      <c r="N373" s="392"/>
      <c r="O373" s="372" t="n">
        <f aca="false">IF(ISERROR(N373*M373),0,N373*M373)</f>
        <v>0</v>
      </c>
      <c r="P373" s="393" t="n">
        <v>4607105140868</v>
      </c>
      <c r="Q373" s="235"/>
      <c r="R373" s="375" t="n">
        <f aca="false">ROUND(M373/L373,2)</f>
        <v>17.98</v>
      </c>
      <c r="S373" s="394" t="s">
        <v>3438</v>
      </c>
      <c r="T373" s="537"/>
      <c r="U373" s="537"/>
      <c r="V373" s="537"/>
      <c r="W373" s="537"/>
      <c r="X373" s="537"/>
    </row>
    <row r="374" customFormat="false" ht="25.5" hidden="false" customHeight="false" outlineLevel="0" collapsed="false">
      <c r="A374" s="345" t="n">
        <v>354</v>
      </c>
      <c r="B374" s="396" t="n">
        <v>1999</v>
      </c>
      <c r="C374" s="383" t="s">
        <v>3441</v>
      </c>
      <c r="D374" s="384"/>
      <c r="E374" s="385" t="s">
        <v>2360</v>
      </c>
      <c r="F374" s="386" t="s">
        <v>3442</v>
      </c>
      <c r="G374" s="387" t="str">
        <f aca="false">HYPERLINK("http://www.gardenbulbs.ru/images/summer_CL/thumbnails/"&amp;C374&amp;".jpg","фото")</f>
        <v>фото</v>
      </c>
      <c r="H374" s="388"/>
      <c r="I374" s="398" t="s">
        <v>3443</v>
      </c>
      <c r="J374" s="235" t="s">
        <v>2369</v>
      </c>
      <c r="K374" s="236" t="s">
        <v>289</v>
      </c>
      <c r="L374" s="390" t="n">
        <v>100</v>
      </c>
      <c r="M374" s="391" t="n">
        <v>1491.7</v>
      </c>
      <c r="N374" s="392"/>
      <c r="O374" s="372" t="n">
        <f aca="false">IF(ISERROR(N374*M374),0,N374*M374)</f>
        <v>0</v>
      </c>
      <c r="P374" s="393" t="n">
        <v>4607105140158</v>
      </c>
      <c r="Q374" s="235"/>
      <c r="R374" s="375" t="n">
        <f aca="false">ROUND(M374/L374,2)</f>
        <v>14.92</v>
      </c>
      <c r="S374" s="394" t="s">
        <v>3444</v>
      </c>
      <c r="T374" s="537"/>
      <c r="U374" s="537"/>
      <c r="V374" s="537"/>
      <c r="W374" s="537"/>
      <c r="X374" s="537"/>
    </row>
    <row r="375" customFormat="false" ht="15.75" hidden="false" customHeight="false" outlineLevel="0" collapsed="false">
      <c r="A375" s="345" t="n">
        <v>355</v>
      </c>
      <c r="B375" s="396" t="n">
        <v>11847</v>
      </c>
      <c r="C375" s="383" t="s">
        <v>3445</v>
      </c>
      <c r="D375" s="384"/>
      <c r="E375" s="418" t="s">
        <v>2360</v>
      </c>
      <c r="F375" s="411" t="s">
        <v>3446</v>
      </c>
      <c r="G375" s="365" t="str">
        <f aca="false">HYPERLINK("http://www.gardenbulbs.ru/images/summer_CL/thumbnails/"&amp;C375&amp;".jpg","фото")</f>
        <v>фото</v>
      </c>
      <c r="H375" s="412"/>
      <c r="I375" s="419" t="s">
        <v>3447</v>
      </c>
      <c r="J375" s="367" t="s">
        <v>2369</v>
      </c>
      <c r="K375" s="430" t="s">
        <v>289</v>
      </c>
      <c r="L375" s="390" t="n">
        <v>100</v>
      </c>
      <c r="M375" s="370" t="n">
        <v>2353.7</v>
      </c>
      <c r="N375" s="392"/>
      <c r="O375" s="372" t="n">
        <f aca="false">IF(ISERROR(N375*M375),0,N375*M375)</f>
        <v>0</v>
      </c>
      <c r="P375" s="393" t="n">
        <v>4607105140417</v>
      </c>
      <c r="Q375" s="235" t="s">
        <v>226</v>
      </c>
      <c r="R375" s="375" t="n">
        <f aca="false">ROUND(M375/L375,2)</f>
        <v>23.54</v>
      </c>
      <c r="S375" s="394" t="s">
        <v>3445</v>
      </c>
      <c r="T375" s="537"/>
      <c r="U375" s="537"/>
      <c r="V375" s="537"/>
      <c r="W375" s="537"/>
      <c r="X375" s="537"/>
    </row>
    <row r="376" customFormat="false" ht="15.75" hidden="false" customHeight="false" outlineLevel="0" collapsed="false">
      <c r="A376" s="345" t="n">
        <v>356</v>
      </c>
      <c r="B376" s="396" t="n">
        <v>5085</v>
      </c>
      <c r="C376" s="383" t="s">
        <v>3448</v>
      </c>
      <c r="D376" s="384"/>
      <c r="E376" s="385" t="s">
        <v>2360</v>
      </c>
      <c r="F376" s="386" t="s">
        <v>3449</v>
      </c>
      <c r="G376" s="387" t="str">
        <f aca="false">HYPERLINK("http://www.gardenbulbs.ru/images/summer_CL/thumbnails/"&amp;C376&amp;".jpg","фото")</f>
        <v>фото</v>
      </c>
      <c r="H376" s="388"/>
      <c r="I376" s="398" t="s">
        <v>3450</v>
      </c>
      <c r="J376" s="235" t="s">
        <v>2363</v>
      </c>
      <c r="K376" s="236" t="s">
        <v>289</v>
      </c>
      <c r="L376" s="390" t="n">
        <v>100</v>
      </c>
      <c r="M376" s="370" t="n">
        <v>1702.5</v>
      </c>
      <c r="N376" s="392"/>
      <c r="O376" s="372" t="n">
        <f aca="false">IF(ISERROR(N376*M376),0,N376*M376)</f>
        <v>0</v>
      </c>
      <c r="P376" s="393" t="n">
        <v>4607105140400</v>
      </c>
      <c r="Q376" s="235"/>
      <c r="R376" s="375" t="n">
        <f aca="false">ROUND(M376/L376,2)</f>
        <v>17.03</v>
      </c>
      <c r="S376" s="394" t="s">
        <v>3448</v>
      </c>
      <c r="T376" s="537"/>
      <c r="U376" s="537"/>
      <c r="V376" s="537"/>
      <c r="W376" s="537"/>
      <c r="X376" s="537"/>
    </row>
    <row r="377" customFormat="false" ht="25.5" hidden="false" customHeight="false" outlineLevel="0" collapsed="false">
      <c r="A377" s="345" t="n">
        <v>357</v>
      </c>
      <c r="B377" s="396" t="n">
        <v>2081</v>
      </c>
      <c r="C377" s="383" t="s">
        <v>3451</v>
      </c>
      <c r="D377" s="384"/>
      <c r="E377" s="385" t="s">
        <v>2360</v>
      </c>
      <c r="F377" s="386" t="s">
        <v>3452</v>
      </c>
      <c r="G377" s="387" t="str">
        <f aca="false">HYPERLINK("http://www.gardenbulbs.ru/images/summer_CL/thumbnails/"&amp;C377&amp;".jpg","фото")</f>
        <v>фото</v>
      </c>
      <c r="H377" s="388"/>
      <c r="I377" s="398" t="s">
        <v>3453</v>
      </c>
      <c r="J377" s="235" t="s">
        <v>2369</v>
      </c>
      <c r="K377" s="236" t="s">
        <v>289</v>
      </c>
      <c r="L377" s="390" t="n">
        <v>100</v>
      </c>
      <c r="M377" s="370" t="n">
        <v>2200.5</v>
      </c>
      <c r="N377" s="392"/>
      <c r="O377" s="372" t="n">
        <f aca="false">IF(ISERROR(N377*M377),0,N377*M377)</f>
        <v>0</v>
      </c>
      <c r="P377" s="393" t="n">
        <v>4607105140387</v>
      </c>
      <c r="Q377" s="235"/>
      <c r="R377" s="375" t="n">
        <f aca="false">ROUND(M377/L377,2)</f>
        <v>22.01</v>
      </c>
      <c r="S377" s="394" t="s">
        <v>3451</v>
      </c>
      <c r="T377" s="537"/>
      <c r="U377" s="537"/>
      <c r="V377" s="537"/>
      <c r="W377" s="537"/>
      <c r="X377" s="537"/>
    </row>
    <row r="378" customFormat="false" ht="25.5" hidden="false" customHeight="false" outlineLevel="0" collapsed="false">
      <c r="A378" s="345" t="n">
        <v>358</v>
      </c>
      <c r="B378" s="396" t="n">
        <v>1053</v>
      </c>
      <c r="C378" s="383" t="s">
        <v>3454</v>
      </c>
      <c r="D378" s="384"/>
      <c r="E378" s="385" t="s">
        <v>2360</v>
      </c>
      <c r="F378" s="386" t="s">
        <v>3455</v>
      </c>
      <c r="G378" s="387" t="str">
        <f aca="false">HYPERLINK("http://www.gardenbulbs.ru/images/summer_CL/thumbnails/"&amp;C378&amp;".jpg","фото")</f>
        <v>фото</v>
      </c>
      <c r="H378" s="388"/>
      <c r="I378" s="398" t="s">
        <v>3456</v>
      </c>
      <c r="J378" s="235" t="s">
        <v>2363</v>
      </c>
      <c r="K378" s="236" t="s">
        <v>289</v>
      </c>
      <c r="L378" s="390" t="n">
        <v>100</v>
      </c>
      <c r="M378" s="370" t="n">
        <v>1759.9</v>
      </c>
      <c r="N378" s="392"/>
      <c r="O378" s="372" t="n">
        <f aca="false">IF(ISERROR(N378*M378),0,N378*M378)</f>
        <v>0</v>
      </c>
      <c r="P378" s="393" t="n">
        <v>4607105140530</v>
      </c>
      <c r="Q378" s="235"/>
      <c r="R378" s="375" t="n">
        <f aca="false">ROUND(M378/L378,2)</f>
        <v>17.6</v>
      </c>
      <c r="S378" s="394" t="s">
        <v>3454</v>
      </c>
      <c r="T378" s="537"/>
      <c r="U378" s="537"/>
      <c r="V378" s="537"/>
      <c r="W378" s="537"/>
      <c r="X378" s="537"/>
    </row>
    <row r="379" customFormat="false" ht="15.75" hidden="false" customHeight="false" outlineLevel="0" collapsed="false">
      <c r="A379" s="345" t="n">
        <v>359</v>
      </c>
      <c r="B379" s="396" t="n">
        <v>5173</v>
      </c>
      <c r="C379" s="383" t="s">
        <v>3457</v>
      </c>
      <c r="D379" s="384"/>
      <c r="E379" s="385" t="s">
        <v>2360</v>
      </c>
      <c r="F379" s="386" t="s">
        <v>3458</v>
      </c>
      <c r="G379" s="387" t="str">
        <f aca="false">HYPERLINK("http://www.gardenbulbs.ru/images/summer_CL/thumbnails/"&amp;C379&amp;".jpg","фото")</f>
        <v>фото</v>
      </c>
      <c r="H379" s="388"/>
      <c r="I379" s="398" t="s">
        <v>3459</v>
      </c>
      <c r="J379" s="235" t="s">
        <v>2404</v>
      </c>
      <c r="K379" s="236" t="s">
        <v>289</v>
      </c>
      <c r="L379" s="390" t="n">
        <v>100</v>
      </c>
      <c r="M379" s="370" t="n">
        <v>1673.7</v>
      </c>
      <c r="N379" s="392"/>
      <c r="O379" s="372" t="n">
        <f aca="false">IF(ISERROR(N379*M379),0,N379*M379)</f>
        <v>0</v>
      </c>
      <c r="P379" s="393" t="n">
        <v>4607105140547</v>
      </c>
      <c r="Q379" s="235"/>
      <c r="R379" s="375" t="n">
        <f aca="false">ROUND(M379/L379,2)</f>
        <v>16.74</v>
      </c>
      <c r="S379" s="394" t="s">
        <v>3457</v>
      </c>
      <c r="T379" s="537"/>
      <c r="U379" s="537"/>
      <c r="V379" s="537"/>
      <c r="W379" s="537"/>
      <c r="X379" s="537"/>
    </row>
    <row r="380" customFormat="false" ht="38.25" hidden="false" customHeight="false" outlineLevel="0" collapsed="false">
      <c r="A380" s="345" t="n">
        <v>360</v>
      </c>
      <c r="B380" s="396" t="n">
        <v>1975</v>
      </c>
      <c r="C380" s="383" t="s">
        <v>3460</v>
      </c>
      <c r="D380" s="384"/>
      <c r="E380" s="385" t="s">
        <v>2360</v>
      </c>
      <c r="F380" s="386" t="s">
        <v>3461</v>
      </c>
      <c r="G380" s="387" t="str">
        <f aca="false">HYPERLINK("http://www.gardenbulbs.ru/images/summer_CL/thumbnails/"&amp;C380&amp;".jpg","фото")</f>
        <v>фото</v>
      </c>
      <c r="H380" s="388"/>
      <c r="I380" s="398" t="s">
        <v>3462</v>
      </c>
      <c r="J380" s="235" t="s">
        <v>2363</v>
      </c>
      <c r="K380" s="236" t="s">
        <v>2379</v>
      </c>
      <c r="L380" s="390" t="n">
        <v>100</v>
      </c>
      <c r="M380" s="391" t="n">
        <v>2545.3</v>
      </c>
      <c r="N380" s="392"/>
      <c r="O380" s="372" t="n">
        <f aca="false">IF(ISERROR(N380*M380),0,N380*M380)</f>
        <v>0</v>
      </c>
      <c r="P380" s="393" t="n">
        <v>4607105140554</v>
      </c>
      <c r="Q380" s="235"/>
      <c r="R380" s="375" t="n">
        <f aca="false">ROUND(M380/L380,2)</f>
        <v>25.45</v>
      </c>
      <c r="S380" s="394" t="s">
        <v>3460</v>
      </c>
      <c r="T380" s="537"/>
      <c r="U380" s="537"/>
      <c r="V380" s="537"/>
      <c r="W380" s="537"/>
      <c r="X380" s="537"/>
    </row>
    <row r="381" customFormat="false" ht="25.5" hidden="false" customHeight="false" outlineLevel="0" collapsed="false">
      <c r="A381" s="345" t="n">
        <v>361</v>
      </c>
      <c r="B381" s="396" t="n">
        <v>11849</v>
      </c>
      <c r="C381" s="383" t="s">
        <v>3463</v>
      </c>
      <c r="D381" s="384"/>
      <c r="E381" s="418" t="s">
        <v>2360</v>
      </c>
      <c r="F381" s="411" t="s">
        <v>3464</v>
      </c>
      <c r="G381" s="365" t="str">
        <f aca="false">HYPERLINK("http://www.gardenbulbs.ru/images/summer_CL/thumbnails/"&amp;C381&amp;".jpg","фото")</f>
        <v>фото</v>
      </c>
      <c r="H381" s="412"/>
      <c r="I381" s="419" t="s">
        <v>3465</v>
      </c>
      <c r="J381" s="367" t="s">
        <v>2363</v>
      </c>
      <c r="K381" s="430" t="s">
        <v>289</v>
      </c>
      <c r="L381" s="390" t="n">
        <v>100</v>
      </c>
      <c r="M381" s="370" t="n">
        <v>2736.8</v>
      </c>
      <c r="N381" s="392"/>
      <c r="O381" s="372" t="n">
        <f aca="false">IF(ISERROR(N381*M381),0,N381*M381)</f>
        <v>0</v>
      </c>
      <c r="P381" s="393" t="n">
        <v>4607105140561</v>
      </c>
      <c r="Q381" s="235" t="s">
        <v>226</v>
      </c>
      <c r="R381" s="375" t="n">
        <f aca="false">ROUND(M381/L381,2)</f>
        <v>27.37</v>
      </c>
      <c r="S381" s="394" t="s">
        <v>3463</v>
      </c>
      <c r="T381" s="537"/>
      <c r="U381" s="537"/>
      <c r="V381" s="537"/>
      <c r="W381" s="537"/>
      <c r="X381" s="537"/>
    </row>
    <row r="382" customFormat="false" ht="38.25" hidden="false" customHeight="false" outlineLevel="0" collapsed="false">
      <c r="A382" s="345" t="n">
        <v>362</v>
      </c>
      <c r="B382" s="396" t="n">
        <v>2087</v>
      </c>
      <c r="C382" s="383" t="s">
        <v>3466</v>
      </c>
      <c r="D382" s="384"/>
      <c r="E382" s="385" t="s">
        <v>2360</v>
      </c>
      <c r="F382" s="386" t="s">
        <v>3467</v>
      </c>
      <c r="G382" s="387" t="str">
        <f aca="false">HYPERLINK("http://www.gardenbulbs.ru/images/summer_CL/thumbnails/"&amp;C382&amp;".jpg","фото")</f>
        <v>фото</v>
      </c>
      <c r="H382" s="388"/>
      <c r="I382" s="398" t="s">
        <v>3468</v>
      </c>
      <c r="J382" s="235" t="s">
        <v>2404</v>
      </c>
      <c r="K382" s="236" t="s">
        <v>289</v>
      </c>
      <c r="L382" s="390" t="n">
        <v>100</v>
      </c>
      <c r="M382" s="370" t="n">
        <v>3024.1</v>
      </c>
      <c r="N382" s="392"/>
      <c r="O382" s="372" t="n">
        <f aca="false">IF(ISERROR(N382*M382),0,N382*M382)</f>
        <v>0</v>
      </c>
      <c r="P382" s="393" t="n">
        <v>4607105140578</v>
      </c>
      <c r="Q382" s="235"/>
      <c r="R382" s="375" t="n">
        <f aca="false">ROUND(M382/L382,2)</f>
        <v>30.24</v>
      </c>
      <c r="S382" s="394" t="s">
        <v>3466</v>
      </c>
      <c r="T382" s="537"/>
      <c r="U382" s="537"/>
      <c r="V382" s="537"/>
      <c r="W382" s="537"/>
      <c r="X382" s="537"/>
    </row>
    <row r="383" customFormat="false" ht="15.75" hidden="false" customHeight="false" outlineLevel="0" collapsed="false">
      <c r="A383" s="345" t="n">
        <v>363</v>
      </c>
      <c r="B383" s="396" t="n">
        <v>1736</v>
      </c>
      <c r="C383" s="383" t="s">
        <v>3469</v>
      </c>
      <c r="D383" s="384"/>
      <c r="E383" s="385" t="s">
        <v>2360</v>
      </c>
      <c r="F383" s="386" t="s">
        <v>3470</v>
      </c>
      <c r="G383" s="387" t="str">
        <f aca="false">HYPERLINK("http://www.gardenbulbs.ru/images/summer_CL/thumbnails/"&amp;C383&amp;".jpg","фото")</f>
        <v>фото</v>
      </c>
      <c r="H383" s="388"/>
      <c r="I383" s="398" t="s">
        <v>3471</v>
      </c>
      <c r="J383" s="235" t="s">
        <v>2363</v>
      </c>
      <c r="K383" s="236" t="s">
        <v>289</v>
      </c>
      <c r="L383" s="390" t="n">
        <v>100</v>
      </c>
      <c r="M383" s="370" t="n">
        <v>1798.2</v>
      </c>
      <c r="N383" s="392"/>
      <c r="O383" s="372" t="n">
        <f aca="false">IF(ISERROR(N383*M383),0,N383*M383)</f>
        <v>0</v>
      </c>
      <c r="P383" s="393" t="n">
        <v>4607105140585</v>
      </c>
      <c r="Q383" s="235"/>
      <c r="R383" s="375" t="n">
        <f aca="false">ROUND(M383/L383,2)</f>
        <v>17.98</v>
      </c>
      <c r="S383" s="394" t="s">
        <v>3469</v>
      </c>
      <c r="T383" s="537"/>
      <c r="U383" s="537"/>
      <c r="V383" s="537"/>
      <c r="W383" s="537"/>
      <c r="X383" s="537"/>
    </row>
    <row r="384" customFormat="false" ht="38.25" hidden="false" customHeight="false" outlineLevel="0" collapsed="false">
      <c r="A384" s="345" t="n">
        <v>364</v>
      </c>
      <c r="B384" s="396" t="n">
        <v>1073</v>
      </c>
      <c r="C384" s="383" t="s">
        <v>3472</v>
      </c>
      <c r="D384" s="384"/>
      <c r="E384" s="385" t="s">
        <v>2360</v>
      </c>
      <c r="F384" s="386" t="s">
        <v>3473</v>
      </c>
      <c r="G384" s="387" t="str">
        <f aca="false">HYPERLINK("http://www.gardenbulbs.ru/images/summer_CL/thumbnails/"&amp;C384&amp;".jpg","фото")</f>
        <v>фото</v>
      </c>
      <c r="H384" s="388"/>
      <c r="I384" s="398" t="s">
        <v>3474</v>
      </c>
      <c r="J384" s="235" t="s">
        <v>2369</v>
      </c>
      <c r="K384" s="236" t="s">
        <v>289</v>
      </c>
      <c r="L384" s="390" t="n">
        <v>100</v>
      </c>
      <c r="M384" s="370" t="n">
        <v>1817.4</v>
      </c>
      <c r="N384" s="392"/>
      <c r="O384" s="372" t="n">
        <f aca="false">IF(ISERROR(N384*M384),0,N384*M384)</f>
        <v>0</v>
      </c>
      <c r="P384" s="393" t="n">
        <v>4607105140592</v>
      </c>
      <c r="Q384" s="235"/>
      <c r="R384" s="375" t="n">
        <f aca="false">ROUND(M384/L384,2)</f>
        <v>18.17</v>
      </c>
      <c r="S384" s="394" t="s">
        <v>3472</v>
      </c>
      <c r="T384" s="537"/>
      <c r="U384" s="537"/>
      <c r="V384" s="537"/>
      <c r="W384" s="537"/>
      <c r="X384" s="537"/>
    </row>
    <row r="385" customFormat="false" ht="15.75" hidden="false" customHeight="false" outlineLevel="0" collapsed="false">
      <c r="A385" s="345" t="n">
        <v>365</v>
      </c>
      <c r="B385" s="396" t="n">
        <v>1077</v>
      </c>
      <c r="C385" s="383" t="s">
        <v>3475</v>
      </c>
      <c r="D385" s="384"/>
      <c r="E385" s="385" t="s">
        <v>2360</v>
      </c>
      <c r="F385" s="386" t="s">
        <v>3476</v>
      </c>
      <c r="G385" s="387" t="str">
        <f aca="false">HYPERLINK("http://www.gardenbulbs.ru/images/summer_CL/thumbnails/"&amp;C385&amp;".jpg","фото")</f>
        <v>фото</v>
      </c>
      <c r="H385" s="388"/>
      <c r="I385" s="398" t="s">
        <v>2822</v>
      </c>
      <c r="J385" s="235" t="s">
        <v>2404</v>
      </c>
      <c r="K385" s="236" t="s">
        <v>289</v>
      </c>
      <c r="L385" s="390" t="n">
        <v>100</v>
      </c>
      <c r="M385" s="370" t="n">
        <v>1779.1</v>
      </c>
      <c r="N385" s="392"/>
      <c r="O385" s="372" t="n">
        <f aca="false">IF(ISERROR(N385*M385),0,N385*M385)</f>
        <v>0</v>
      </c>
      <c r="P385" s="393" t="n">
        <v>4607105140615</v>
      </c>
      <c r="Q385" s="367"/>
      <c r="R385" s="375" t="n">
        <f aca="false">ROUND(M385/L385,2)</f>
        <v>17.79</v>
      </c>
      <c r="S385" s="394" t="s">
        <v>3475</v>
      </c>
      <c r="T385" s="537"/>
      <c r="U385" s="537"/>
      <c r="V385" s="537"/>
      <c r="W385" s="537"/>
      <c r="X385" s="537"/>
    </row>
    <row r="386" customFormat="false" ht="15.75" hidden="false" customHeight="false" outlineLevel="0" collapsed="false">
      <c r="A386" s="345" t="n">
        <v>366</v>
      </c>
      <c r="B386" s="396" t="n">
        <v>2021</v>
      </c>
      <c r="C386" s="383" t="s">
        <v>3477</v>
      </c>
      <c r="D386" s="384"/>
      <c r="E386" s="385" t="s">
        <v>2360</v>
      </c>
      <c r="F386" s="386" t="s">
        <v>3478</v>
      </c>
      <c r="G386" s="387" t="str">
        <f aca="false">HYPERLINK("http://www.gardenbulbs.ru/images/summer_CL/thumbnails/"&amp;C386&amp;".jpg","фото")</f>
        <v>фото</v>
      </c>
      <c r="H386" s="388"/>
      <c r="I386" s="398" t="s">
        <v>3479</v>
      </c>
      <c r="J386" s="235" t="s">
        <v>2363</v>
      </c>
      <c r="K386" s="236" t="s">
        <v>289</v>
      </c>
      <c r="L386" s="390" t="n">
        <v>100</v>
      </c>
      <c r="M386" s="370" t="n">
        <v>1779.1</v>
      </c>
      <c r="N386" s="392"/>
      <c r="O386" s="372" t="n">
        <f aca="false">IF(ISERROR(N386*M386),0,N386*M386)</f>
        <v>0</v>
      </c>
      <c r="P386" s="393" t="n">
        <v>4607105140639</v>
      </c>
      <c r="Q386" s="235"/>
      <c r="R386" s="375" t="n">
        <f aca="false">ROUND(M386/L386,2)</f>
        <v>17.79</v>
      </c>
      <c r="S386" s="394" t="s">
        <v>3477</v>
      </c>
      <c r="T386" s="537"/>
      <c r="U386" s="537"/>
      <c r="V386" s="537"/>
      <c r="W386" s="537"/>
      <c r="X386" s="537"/>
    </row>
    <row r="387" customFormat="false" ht="25.5" hidden="false" customHeight="false" outlineLevel="0" collapsed="false">
      <c r="A387" s="345" t="n">
        <v>367</v>
      </c>
      <c r="B387" s="396" t="n">
        <v>1060</v>
      </c>
      <c r="C387" s="383" t="s">
        <v>3480</v>
      </c>
      <c r="D387" s="384"/>
      <c r="E387" s="385" t="s">
        <v>2360</v>
      </c>
      <c r="F387" s="386" t="s">
        <v>3481</v>
      </c>
      <c r="G387" s="387" t="str">
        <f aca="false">HYPERLINK("http://www.gardenbulbs.ru/images/summer_CL/thumbnails/"&amp;C387&amp;".jpg","фото")</f>
        <v>фото</v>
      </c>
      <c r="H387" s="388"/>
      <c r="I387" s="398" t="s">
        <v>3482</v>
      </c>
      <c r="J387" s="235" t="s">
        <v>2363</v>
      </c>
      <c r="K387" s="236" t="s">
        <v>289</v>
      </c>
      <c r="L387" s="390" t="n">
        <v>100</v>
      </c>
      <c r="M387" s="370" t="n">
        <v>2353.7</v>
      </c>
      <c r="N387" s="392"/>
      <c r="O387" s="372" t="n">
        <f aca="false">IF(ISERROR(N387*M387),0,N387*M387)</f>
        <v>0</v>
      </c>
      <c r="P387" s="393" t="n">
        <v>4607105140608</v>
      </c>
      <c r="Q387" s="367"/>
      <c r="R387" s="375" t="n">
        <f aca="false">ROUND(M387/L387,2)</f>
        <v>23.54</v>
      </c>
      <c r="S387" s="394" t="s">
        <v>3480</v>
      </c>
      <c r="T387" s="537"/>
      <c r="U387" s="537"/>
      <c r="V387" s="537"/>
      <c r="W387" s="537"/>
      <c r="X387" s="537"/>
    </row>
    <row r="388" customFormat="false" ht="25.5" hidden="false" customHeight="false" outlineLevel="0" collapsed="false">
      <c r="A388" s="345" t="n">
        <v>368</v>
      </c>
      <c r="B388" s="396" t="n">
        <v>2009</v>
      </c>
      <c r="C388" s="383" t="s">
        <v>3483</v>
      </c>
      <c r="D388" s="384"/>
      <c r="E388" s="385" t="s">
        <v>2360</v>
      </c>
      <c r="F388" s="386" t="s">
        <v>3484</v>
      </c>
      <c r="G388" s="387" t="str">
        <f aca="false">HYPERLINK("http://www.gardenbulbs.ru/images/summer_CL/thumbnails/"&amp;C388&amp;".jpg","фото")</f>
        <v>фото</v>
      </c>
      <c r="H388" s="388"/>
      <c r="I388" s="398" t="s">
        <v>3485</v>
      </c>
      <c r="J388" s="235" t="s">
        <v>2363</v>
      </c>
      <c r="K388" s="236" t="s">
        <v>289</v>
      </c>
      <c r="L388" s="390" t="n">
        <v>100</v>
      </c>
      <c r="M388" s="370" t="n">
        <v>1779.1</v>
      </c>
      <c r="N388" s="392"/>
      <c r="O388" s="372" t="n">
        <f aca="false">IF(ISERROR(N388*M388),0,N388*M388)</f>
        <v>0</v>
      </c>
      <c r="P388" s="393" t="n">
        <v>4607105140622</v>
      </c>
      <c r="Q388" s="235"/>
      <c r="R388" s="375" t="n">
        <f aca="false">ROUND(M388/L388,2)</f>
        <v>17.79</v>
      </c>
      <c r="S388" s="394" t="s">
        <v>3483</v>
      </c>
      <c r="T388" s="537"/>
      <c r="U388" s="537"/>
      <c r="V388" s="537"/>
      <c r="W388" s="537"/>
      <c r="X388" s="537"/>
    </row>
    <row r="389" customFormat="false" ht="15.75" hidden="false" customHeight="false" outlineLevel="0" collapsed="false">
      <c r="A389" s="345" t="n">
        <v>369</v>
      </c>
      <c r="B389" s="396" t="n">
        <v>5210</v>
      </c>
      <c r="C389" s="383" t="s">
        <v>3486</v>
      </c>
      <c r="D389" s="384"/>
      <c r="E389" s="385" t="s">
        <v>2360</v>
      </c>
      <c r="F389" s="386" t="s">
        <v>3487</v>
      </c>
      <c r="G389" s="387" t="str">
        <f aca="false">HYPERLINK("http://www.gardenbulbs.ru/images/summer_CL/thumbnails/"&amp;C389&amp;".jpg","фото")</f>
        <v>фото</v>
      </c>
      <c r="H389" s="388"/>
      <c r="I389" s="398" t="s">
        <v>246</v>
      </c>
      <c r="J389" s="235" t="s">
        <v>2404</v>
      </c>
      <c r="K389" s="236" t="s">
        <v>289</v>
      </c>
      <c r="L389" s="390" t="n">
        <v>100</v>
      </c>
      <c r="M389" s="370" t="n">
        <v>1874.8</v>
      </c>
      <c r="N389" s="392"/>
      <c r="O389" s="372" t="n">
        <f aca="false">IF(ISERROR(N389*M389),0,N389*M389)</f>
        <v>0</v>
      </c>
      <c r="P389" s="393" t="n">
        <v>4607105140646</v>
      </c>
      <c r="Q389" s="235"/>
      <c r="R389" s="375" t="n">
        <f aca="false">ROUND(M389/L389,2)</f>
        <v>18.75</v>
      </c>
      <c r="S389" s="394" t="s">
        <v>3486</v>
      </c>
      <c r="T389" s="537"/>
      <c r="U389" s="537"/>
      <c r="V389" s="537"/>
      <c r="W389" s="537"/>
      <c r="X389" s="537"/>
    </row>
    <row r="390" customFormat="false" ht="51" hidden="false" customHeight="false" outlineLevel="0" collapsed="false">
      <c r="A390" s="345" t="n">
        <v>370</v>
      </c>
      <c r="B390" s="396" t="n">
        <v>6066</v>
      </c>
      <c r="C390" s="383" t="s">
        <v>3488</v>
      </c>
      <c r="D390" s="384"/>
      <c r="E390" s="385" t="s">
        <v>2360</v>
      </c>
      <c r="F390" s="397" t="s">
        <v>3489</v>
      </c>
      <c r="G390" s="387" t="str">
        <f aca="false">HYPERLINK("http://www.gardenbulbs.ru/images/summer_CL/thumbnails/"&amp;C390&amp;".jpg","фото")</f>
        <v>фото</v>
      </c>
      <c r="H390" s="388"/>
      <c r="I390" s="398" t="s">
        <v>3490</v>
      </c>
      <c r="J390" s="235" t="s">
        <v>2363</v>
      </c>
      <c r="K390" s="236" t="s">
        <v>289</v>
      </c>
      <c r="L390" s="390" t="n">
        <v>100</v>
      </c>
      <c r="M390" s="391" t="n">
        <v>2602.7</v>
      </c>
      <c r="N390" s="392"/>
      <c r="O390" s="372" t="n">
        <f aca="false">IF(ISERROR(N390*M390),0,N390*M390)</f>
        <v>0</v>
      </c>
      <c r="P390" s="393" t="n">
        <v>4607105140653</v>
      </c>
      <c r="Q390" s="235"/>
      <c r="R390" s="375" t="n">
        <f aca="false">ROUND(M390/L390,2)</f>
        <v>26.03</v>
      </c>
      <c r="S390" s="394" t="s">
        <v>3488</v>
      </c>
      <c r="T390" s="537"/>
      <c r="U390" s="537"/>
      <c r="V390" s="537"/>
      <c r="W390" s="537"/>
      <c r="X390" s="537"/>
    </row>
    <row r="391" customFormat="false" ht="25.5" hidden="false" customHeight="false" outlineLevel="0" collapsed="false">
      <c r="A391" s="345" t="n">
        <v>371</v>
      </c>
      <c r="B391" s="396" t="n">
        <v>1948</v>
      </c>
      <c r="C391" s="383" t="s">
        <v>3491</v>
      </c>
      <c r="D391" s="384"/>
      <c r="E391" s="416" t="s">
        <v>2360</v>
      </c>
      <c r="F391" s="386" t="s">
        <v>3492</v>
      </c>
      <c r="G391" s="387" t="str">
        <f aca="false">HYPERLINK("http://www.gardenbulbs.ru/images/summer_CL/thumbnails/"&amp;C391&amp;".jpg","фото")</f>
        <v>фото</v>
      </c>
      <c r="H391" s="388"/>
      <c r="I391" s="398" t="s">
        <v>3493</v>
      </c>
      <c r="J391" s="235" t="s">
        <v>2363</v>
      </c>
      <c r="K391" s="408" t="s">
        <v>289</v>
      </c>
      <c r="L391" s="403" t="n">
        <v>100</v>
      </c>
      <c r="M391" s="370" t="n">
        <v>1779.1</v>
      </c>
      <c r="N391" s="392"/>
      <c r="O391" s="372" t="n">
        <f aca="false">IF(ISERROR(N391*M391),0,N391*M391)</f>
        <v>0</v>
      </c>
      <c r="P391" s="393" t="n">
        <v>4607105140660</v>
      </c>
      <c r="Q391" s="235"/>
      <c r="R391" s="375" t="n">
        <f aca="false">ROUND(M391/L391,2)</f>
        <v>17.79</v>
      </c>
      <c r="S391" s="394" t="s">
        <v>3491</v>
      </c>
      <c r="T391" s="537"/>
      <c r="U391" s="537"/>
      <c r="V391" s="537"/>
      <c r="W391" s="537"/>
      <c r="X391" s="537"/>
    </row>
    <row r="392" customFormat="false" ht="15.75" hidden="false" customHeight="false" outlineLevel="0" collapsed="false">
      <c r="A392" s="345" t="n">
        <v>372</v>
      </c>
      <c r="B392" s="404" t="n">
        <v>2263</v>
      </c>
      <c r="C392" s="383" t="s">
        <v>3494</v>
      </c>
      <c r="D392" s="384"/>
      <c r="E392" s="416" t="s">
        <v>2360</v>
      </c>
      <c r="F392" s="406" t="s">
        <v>3495</v>
      </c>
      <c r="G392" s="387" t="str">
        <f aca="false">HYPERLINK("http://www.gardenbulbs.ru/images/summer_CL/thumbnails/"&amp;C392&amp;".jpg","фото")</f>
        <v>фото</v>
      </c>
      <c r="H392" s="388"/>
      <c r="I392" s="467" t="s">
        <v>390</v>
      </c>
      <c r="J392" s="407" t="s">
        <v>2369</v>
      </c>
      <c r="K392" s="408" t="s">
        <v>289</v>
      </c>
      <c r="L392" s="403" t="n">
        <v>100</v>
      </c>
      <c r="M392" s="370" t="n">
        <v>2162.2</v>
      </c>
      <c r="N392" s="392"/>
      <c r="O392" s="372" t="n">
        <f aca="false">IF(ISERROR(N392*M392),0,N392*M392)</f>
        <v>0</v>
      </c>
      <c r="P392" s="393" t="n">
        <v>4607105140752</v>
      </c>
      <c r="Q392" s="235"/>
      <c r="R392" s="375" t="n">
        <f aca="false">ROUND(M392/L392,2)</f>
        <v>21.62</v>
      </c>
      <c r="S392" s="394" t="s">
        <v>3494</v>
      </c>
      <c r="T392" s="537"/>
      <c r="U392" s="537"/>
      <c r="V392" s="537"/>
      <c r="W392" s="537"/>
      <c r="X392" s="537"/>
    </row>
    <row r="393" customFormat="false" ht="38.25" hidden="false" customHeight="false" outlineLevel="0" collapsed="false">
      <c r="A393" s="345" t="n">
        <v>373</v>
      </c>
      <c r="B393" s="396" t="n">
        <v>5142</v>
      </c>
      <c r="C393" s="383" t="s">
        <v>3496</v>
      </c>
      <c r="D393" s="384"/>
      <c r="E393" s="385" t="s">
        <v>2360</v>
      </c>
      <c r="F393" s="386" t="s">
        <v>3497</v>
      </c>
      <c r="G393" s="387" t="str">
        <f aca="false">HYPERLINK("http://www.gardenbulbs.ru/images/summer_CL/thumbnails/"&amp;C393&amp;".jpg","фото")</f>
        <v>фото</v>
      </c>
      <c r="H393" s="388"/>
      <c r="I393" s="398" t="s">
        <v>3498</v>
      </c>
      <c r="J393" s="235" t="s">
        <v>2369</v>
      </c>
      <c r="K393" s="408" t="s">
        <v>289</v>
      </c>
      <c r="L393" s="390" t="n">
        <v>100</v>
      </c>
      <c r="M393" s="391" t="n">
        <v>2162.2</v>
      </c>
      <c r="N393" s="392"/>
      <c r="O393" s="372" t="n">
        <f aca="false">IF(ISERROR(N393*M393),0,N393*M393)</f>
        <v>0</v>
      </c>
      <c r="P393" s="393" t="n">
        <v>4607105140677</v>
      </c>
      <c r="Q393" s="235"/>
      <c r="R393" s="375" t="n">
        <f aca="false">ROUND(M393/L393,2)</f>
        <v>21.62</v>
      </c>
      <c r="S393" s="394" t="s">
        <v>3496</v>
      </c>
      <c r="T393" s="537"/>
      <c r="U393" s="537"/>
      <c r="V393" s="537"/>
      <c r="W393" s="537"/>
      <c r="X393" s="537"/>
    </row>
    <row r="394" customFormat="false" ht="15.75" hidden="false" customHeight="false" outlineLevel="0" collapsed="false">
      <c r="A394" s="345" t="n">
        <v>374</v>
      </c>
      <c r="B394" s="396" t="n">
        <v>5148</v>
      </c>
      <c r="C394" s="383" t="s">
        <v>3499</v>
      </c>
      <c r="D394" s="384"/>
      <c r="E394" s="385" t="s">
        <v>2360</v>
      </c>
      <c r="F394" s="386" t="s">
        <v>3500</v>
      </c>
      <c r="G394" s="387" t="str">
        <f aca="false">HYPERLINK("http://www.gardenbulbs.ru/images/summer_CL/thumbnails/"&amp;C394&amp;".jpg","фото")</f>
        <v>фото</v>
      </c>
      <c r="H394" s="388"/>
      <c r="I394" s="398" t="s">
        <v>3501</v>
      </c>
      <c r="J394" s="235" t="s">
        <v>2404</v>
      </c>
      <c r="K394" s="236" t="s">
        <v>289</v>
      </c>
      <c r="L394" s="390" t="n">
        <v>100</v>
      </c>
      <c r="M394" s="370" t="n">
        <v>1664.1</v>
      </c>
      <c r="N394" s="392"/>
      <c r="O394" s="372" t="n">
        <f aca="false">IF(ISERROR(N394*M394),0,N394*M394)</f>
        <v>0</v>
      </c>
      <c r="P394" s="393" t="n">
        <v>4607105140691</v>
      </c>
      <c r="Q394" s="235"/>
      <c r="R394" s="375" t="n">
        <f aca="false">ROUND(M394/L394,2)</f>
        <v>16.64</v>
      </c>
      <c r="S394" s="394" t="s">
        <v>3499</v>
      </c>
      <c r="T394" s="537"/>
      <c r="U394" s="537"/>
      <c r="V394" s="537"/>
      <c r="W394" s="537"/>
      <c r="X394" s="537"/>
    </row>
    <row r="395" customFormat="false" ht="51" hidden="false" customHeight="false" outlineLevel="0" collapsed="false">
      <c r="A395" s="345" t="n">
        <v>375</v>
      </c>
      <c r="B395" s="396" t="n">
        <v>11850</v>
      </c>
      <c r="C395" s="383" t="s">
        <v>3502</v>
      </c>
      <c r="D395" s="384"/>
      <c r="E395" s="418" t="s">
        <v>2360</v>
      </c>
      <c r="F395" s="411" t="s">
        <v>3503</v>
      </c>
      <c r="G395" s="365" t="str">
        <f aca="false">HYPERLINK("http://www.gardenbulbs.ru/images/summer_CL/thumbnails/"&amp;C395&amp;".jpg","фото")</f>
        <v>фото</v>
      </c>
      <c r="H395" s="412"/>
      <c r="I395" s="419" t="s">
        <v>3504</v>
      </c>
      <c r="J395" s="367" t="s">
        <v>2363</v>
      </c>
      <c r="K395" s="430" t="s">
        <v>2379</v>
      </c>
      <c r="L395" s="390" t="n">
        <v>100</v>
      </c>
      <c r="M395" s="391" t="n">
        <v>2890.1</v>
      </c>
      <c r="N395" s="392"/>
      <c r="O395" s="372" t="n">
        <f aca="false">IF(ISERROR(N395*M395),0,N395*M395)</f>
        <v>0</v>
      </c>
      <c r="P395" s="393" t="n">
        <v>4607105140714</v>
      </c>
      <c r="Q395" s="235" t="s">
        <v>226</v>
      </c>
      <c r="R395" s="375" t="n">
        <f aca="false">ROUND(M395/L395,2)</f>
        <v>28.9</v>
      </c>
      <c r="S395" s="394" t="s">
        <v>3502</v>
      </c>
      <c r="T395" s="537"/>
      <c r="U395" s="537"/>
      <c r="V395" s="537"/>
      <c r="W395" s="537"/>
      <c r="X395" s="537"/>
    </row>
    <row r="396" customFormat="false" ht="25.5" hidden="false" customHeight="false" outlineLevel="0" collapsed="false">
      <c r="A396" s="345" t="n">
        <v>376</v>
      </c>
      <c r="B396" s="396" t="n">
        <v>5140</v>
      </c>
      <c r="C396" s="383" t="s">
        <v>3505</v>
      </c>
      <c r="D396" s="384"/>
      <c r="E396" s="416" t="s">
        <v>2360</v>
      </c>
      <c r="F396" s="386" t="s">
        <v>3506</v>
      </c>
      <c r="G396" s="387" t="str">
        <f aca="false">HYPERLINK("http://www.gardenbulbs.ru/images/summer_CL/thumbnails/"&amp;C396&amp;".jpg","фото")</f>
        <v>фото</v>
      </c>
      <c r="H396" s="388"/>
      <c r="I396" s="398" t="s">
        <v>3507</v>
      </c>
      <c r="J396" s="235" t="s">
        <v>2363</v>
      </c>
      <c r="K396" s="236" t="s">
        <v>289</v>
      </c>
      <c r="L396" s="403" t="n">
        <v>100</v>
      </c>
      <c r="M396" s="370" t="n">
        <v>2104.7</v>
      </c>
      <c r="N396" s="392"/>
      <c r="O396" s="372" t="n">
        <f aca="false">IF(ISERROR(N396*M396),0,N396*M396)</f>
        <v>0</v>
      </c>
      <c r="P396" s="393" t="n">
        <v>4607105140707</v>
      </c>
      <c r="Q396" s="235"/>
      <c r="R396" s="375" t="n">
        <f aca="false">ROUND(M396/L396,2)</f>
        <v>21.05</v>
      </c>
      <c r="S396" s="394" t="s">
        <v>3505</v>
      </c>
      <c r="T396" s="537"/>
      <c r="U396" s="537"/>
      <c r="V396" s="537"/>
      <c r="W396" s="537"/>
      <c r="X396" s="537"/>
    </row>
    <row r="397" customFormat="false" ht="15.75" hidden="false" customHeight="false" outlineLevel="0" collapsed="false">
      <c r="A397" s="345" t="n">
        <v>377</v>
      </c>
      <c r="B397" s="396" t="n">
        <v>2038</v>
      </c>
      <c r="C397" s="383" t="s">
        <v>3508</v>
      </c>
      <c r="D397" s="384"/>
      <c r="E397" s="385" t="s">
        <v>2360</v>
      </c>
      <c r="F397" s="386" t="s">
        <v>3509</v>
      </c>
      <c r="G397" s="387" t="str">
        <f aca="false">HYPERLINK("http://www.gardenbulbs.ru/images/summer_CL/thumbnails/"&amp;C397&amp;".jpg","фото")</f>
        <v>фото</v>
      </c>
      <c r="H397" s="388"/>
      <c r="I397" s="398" t="s">
        <v>3510</v>
      </c>
      <c r="J397" s="235" t="s">
        <v>2369</v>
      </c>
      <c r="K397" s="236" t="s">
        <v>289</v>
      </c>
      <c r="L397" s="390" t="n">
        <v>100</v>
      </c>
      <c r="M397" s="370" t="n">
        <v>1587.5</v>
      </c>
      <c r="N397" s="392"/>
      <c r="O397" s="372" t="n">
        <f aca="false">IF(ISERROR(N397*M397),0,N397*M397)</f>
        <v>0</v>
      </c>
      <c r="P397" s="393" t="n">
        <v>4607105140721</v>
      </c>
      <c r="Q397" s="235"/>
      <c r="R397" s="375" t="n">
        <f aca="false">ROUND(M397/L397,2)</f>
        <v>15.88</v>
      </c>
      <c r="S397" s="394" t="s">
        <v>3508</v>
      </c>
      <c r="T397" s="537"/>
      <c r="U397" s="537"/>
      <c r="V397" s="537"/>
      <c r="W397" s="537"/>
      <c r="X397" s="537"/>
    </row>
    <row r="398" customFormat="false" ht="15.75" hidden="false" customHeight="false" outlineLevel="0" collapsed="false">
      <c r="A398" s="345" t="n">
        <v>378</v>
      </c>
      <c r="B398" s="396" t="n">
        <v>2046</v>
      </c>
      <c r="C398" s="383" t="s">
        <v>3511</v>
      </c>
      <c r="D398" s="384"/>
      <c r="E398" s="385" t="s">
        <v>2360</v>
      </c>
      <c r="F398" s="386" t="s">
        <v>3512</v>
      </c>
      <c r="G398" s="387" t="str">
        <f aca="false">HYPERLINK("http://www.gardenbulbs.ru/images/summer_CL/thumbnails/"&amp;C398&amp;".jpg","фото")</f>
        <v>фото</v>
      </c>
      <c r="H398" s="388"/>
      <c r="I398" s="398" t="s">
        <v>3513</v>
      </c>
      <c r="J398" s="235" t="s">
        <v>2369</v>
      </c>
      <c r="K398" s="236" t="s">
        <v>289</v>
      </c>
      <c r="L398" s="390" t="n">
        <v>100</v>
      </c>
      <c r="M398" s="370" t="n">
        <v>2008.9</v>
      </c>
      <c r="N398" s="392"/>
      <c r="O398" s="372" t="n">
        <f aca="false">IF(ISERROR(N398*M398),0,N398*M398)</f>
        <v>0</v>
      </c>
      <c r="P398" s="393" t="n">
        <v>4607105140738</v>
      </c>
      <c r="Q398" s="235"/>
      <c r="R398" s="375" t="n">
        <f aca="false">ROUND(M398/L398,2)</f>
        <v>20.09</v>
      </c>
      <c r="S398" s="394" t="s">
        <v>3511</v>
      </c>
      <c r="T398" s="537"/>
      <c r="U398" s="537"/>
      <c r="V398" s="537"/>
      <c r="W398" s="537"/>
      <c r="X398" s="537"/>
    </row>
    <row r="399" customFormat="false" ht="15.75" hidden="false" customHeight="false" outlineLevel="0" collapsed="false">
      <c r="A399" s="345" t="n">
        <v>379</v>
      </c>
      <c r="B399" s="396" t="n">
        <v>1054</v>
      </c>
      <c r="C399" s="383" t="s">
        <v>3514</v>
      </c>
      <c r="D399" s="384"/>
      <c r="E399" s="385" t="s">
        <v>2360</v>
      </c>
      <c r="F399" s="386" t="s">
        <v>3515</v>
      </c>
      <c r="G399" s="387" t="str">
        <f aca="false">HYPERLINK("http://www.gardenbulbs.ru/images/summer_CL/thumbnails/"&amp;C399&amp;".jpg","фото")</f>
        <v>фото</v>
      </c>
      <c r="H399" s="388"/>
      <c r="I399" s="398" t="s">
        <v>2755</v>
      </c>
      <c r="J399" s="235" t="s">
        <v>2404</v>
      </c>
      <c r="K399" s="236" t="s">
        <v>289</v>
      </c>
      <c r="L399" s="390" t="n">
        <v>100</v>
      </c>
      <c r="M399" s="370" t="n">
        <v>1664.1</v>
      </c>
      <c r="N399" s="392"/>
      <c r="O399" s="372" t="n">
        <f aca="false">IF(ISERROR(N399*M399),0,N399*M399)</f>
        <v>0</v>
      </c>
      <c r="P399" s="393" t="n">
        <v>4607105140776</v>
      </c>
      <c r="Q399" s="235"/>
      <c r="R399" s="375" t="n">
        <f aca="false">ROUND(M399/L399,2)</f>
        <v>16.64</v>
      </c>
      <c r="S399" s="394" t="s">
        <v>3514</v>
      </c>
      <c r="T399" s="537"/>
      <c r="U399" s="537"/>
      <c r="V399" s="537"/>
      <c r="W399" s="537"/>
      <c r="X399" s="537"/>
    </row>
    <row r="400" customFormat="false" ht="15.75" hidden="false" customHeight="false" outlineLevel="0" collapsed="false">
      <c r="A400" s="345" t="n">
        <v>380</v>
      </c>
      <c r="B400" s="396" t="n">
        <v>2034</v>
      </c>
      <c r="C400" s="383" t="s">
        <v>3516</v>
      </c>
      <c r="D400" s="384"/>
      <c r="E400" s="385" t="s">
        <v>2360</v>
      </c>
      <c r="F400" s="386" t="s">
        <v>3517</v>
      </c>
      <c r="G400" s="387" t="str">
        <f aca="false">HYPERLINK("http://www.gardenbulbs.ru/images/summer_CL/thumbnails/"&amp;C400&amp;".jpg","фото")</f>
        <v>фото</v>
      </c>
      <c r="H400" s="388"/>
      <c r="I400" s="398" t="s">
        <v>3518</v>
      </c>
      <c r="J400" s="235" t="s">
        <v>2369</v>
      </c>
      <c r="K400" s="236" t="s">
        <v>289</v>
      </c>
      <c r="L400" s="390" t="n">
        <v>100</v>
      </c>
      <c r="M400" s="370" t="n">
        <v>1434.3</v>
      </c>
      <c r="N400" s="392"/>
      <c r="O400" s="372" t="n">
        <f aca="false">IF(ISERROR(N400*M400),0,N400*M400)</f>
        <v>0</v>
      </c>
      <c r="P400" s="393" t="n">
        <v>4607105140769</v>
      </c>
      <c r="Q400" s="235"/>
      <c r="R400" s="375" t="n">
        <f aca="false">ROUND(M400/L400,2)</f>
        <v>14.34</v>
      </c>
      <c r="S400" s="394" t="s">
        <v>3516</v>
      </c>
      <c r="T400" s="537"/>
      <c r="U400" s="537"/>
      <c r="V400" s="537"/>
      <c r="W400" s="537"/>
      <c r="X400" s="537"/>
    </row>
    <row r="401" customFormat="false" ht="25.5" hidden="false" customHeight="false" outlineLevel="0" collapsed="false">
      <c r="A401" s="345" t="n">
        <v>381</v>
      </c>
      <c r="B401" s="396" t="n">
        <v>2005</v>
      </c>
      <c r="C401" s="383" t="s">
        <v>3519</v>
      </c>
      <c r="D401" s="384"/>
      <c r="E401" s="385" t="s">
        <v>2360</v>
      </c>
      <c r="F401" s="386" t="s">
        <v>3520</v>
      </c>
      <c r="G401" s="387" t="str">
        <f aca="false">HYPERLINK("http://www.gardenbulbs.ru/images/summer_CL/thumbnails/"&amp;C401&amp;".jpg","фото")</f>
        <v>фото</v>
      </c>
      <c r="H401" s="388"/>
      <c r="I401" s="398" t="s">
        <v>3521</v>
      </c>
      <c r="J401" s="235" t="s">
        <v>2363</v>
      </c>
      <c r="K401" s="236" t="s">
        <v>289</v>
      </c>
      <c r="L401" s="390" t="n">
        <v>100</v>
      </c>
      <c r="M401" s="370" t="n">
        <v>2775.1</v>
      </c>
      <c r="N401" s="392"/>
      <c r="O401" s="372" t="n">
        <f aca="false">IF(ISERROR(N401*M401),0,N401*M401)</f>
        <v>0</v>
      </c>
      <c r="P401" s="393" t="n">
        <v>4607105140745</v>
      </c>
      <c r="Q401" s="235"/>
      <c r="R401" s="375" t="n">
        <f aca="false">ROUND(M401/L401,2)</f>
        <v>27.75</v>
      </c>
      <c r="S401" s="394" t="s">
        <v>3519</v>
      </c>
      <c r="T401" s="537"/>
      <c r="U401" s="537"/>
      <c r="V401" s="537"/>
      <c r="W401" s="537"/>
      <c r="X401" s="537"/>
    </row>
    <row r="402" customFormat="false" ht="25.5" hidden="false" customHeight="false" outlineLevel="0" collapsed="false">
      <c r="A402" s="345" t="n">
        <v>382</v>
      </c>
      <c r="B402" s="396" t="n">
        <v>1248</v>
      </c>
      <c r="C402" s="383" t="s">
        <v>3522</v>
      </c>
      <c r="D402" s="384"/>
      <c r="E402" s="385" t="s">
        <v>2360</v>
      </c>
      <c r="F402" s="386" t="s">
        <v>3523</v>
      </c>
      <c r="G402" s="387" t="str">
        <f aca="false">HYPERLINK("http://www.gardenbulbs.ru/images/summer_CL/thumbnails/"&amp;C402&amp;".jpg","фото")</f>
        <v>фото</v>
      </c>
      <c r="H402" s="388"/>
      <c r="I402" s="398" t="s">
        <v>3524</v>
      </c>
      <c r="J402" s="235" t="s">
        <v>2369</v>
      </c>
      <c r="K402" s="236" t="s">
        <v>2379</v>
      </c>
      <c r="L402" s="390" t="n">
        <v>100</v>
      </c>
      <c r="M402" s="370" t="n">
        <v>1683.3</v>
      </c>
      <c r="N402" s="392"/>
      <c r="O402" s="372" t="n">
        <f aca="false">IF(ISERROR(N402*M402),0,N402*M402)</f>
        <v>0</v>
      </c>
      <c r="P402" s="393" t="n">
        <v>4607105140783</v>
      </c>
      <c r="Q402" s="367"/>
      <c r="R402" s="375" t="n">
        <f aca="false">ROUND(M402/L402,2)</f>
        <v>16.83</v>
      </c>
      <c r="S402" s="394" t="s">
        <v>3522</v>
      </c>
      <c r="T402" s="537"/>
      <c r="U402" s="537"/>
      <c r="V402" s="537"/>
      <c r="W402" s="537"/>
      <c r="X402" s="537"/>
    </row>
    <row r="403" customFormat="false" ht="38.25" hidden="false" customHeight="false" outlineLevel="0" collapsed="false">
      <c r="A403" s="345" t="n">
        <v>383</v>
      </c>
      <c r="B403" s="396" t="n">
        <v>2190</v>
      </c>
      <c r="C403" s="383" t="s">
        <v>3525</v>
      </c>
      <c r="D403" s="384"/>
      <c r="E403" s="385" t="s">
        <v>2360</v>
      </c>
      <c r="F403" s="386" t="s">
        <v>3526</v>
      </c>
      <c r="G403" s="387" t="str">
        <f aca="false">HYPERLINK("http://www.gardenbulbs.ru/images/summer_CL/thumbnails/"&amp;C403&amp;".jpg","фото")</f>
        <v>фото</v>
      </c>
      <c r="H403" s="388"/>
      <c r="I403" s="398" t="s">
        <v>3527</v>
      </c>
      <c r="J403" s="235" t="s">
        <v>2363</v>
      </c>
      <c r="K403" s="236" t="s">
        <v>289</v>
      </c>
      <c r="L403" s="390" t="n">
        <v>100</v>
      </c>
      <c r="M403" s="370" t="n">
        <v>2430.3</v>
      </c>
      <c r="N403" s="392"/>
      <c r="O403" s="372" t="n">
        <f aca="false">IF(ISERROR(N403*M403),0,N403*M403)</f>
        <v>0</v>
      </c>
      <c r="P403" s="393" t="n">
        <v>4607105140264</v>
      </c>
      <c r="Q403" s="367"/>
      <c r="R403" s="375" t="n">
        <f aca="false">ROUND(M403/L403,2)</f>
        <v>24.3</v>
      </c>
      <c r="S403" s="394" t="s">
        <v>3525</v>
      </c>
      <c r="T403" s="537"/>
      <c r="U403" s="537"/>
      <c r="V403" s="537"/>
      <c r="W403" s="537"/>
      <c r="X403" s="537"/>
    </row>
    <row r="404" customFormat="false" ht="25.5" hidden="false" customHeight="false" outlineLevel="0" collapsed="false">
      <c r="A404" s="345" t="n">
        <v>384</v>
      </c>
      <c r="B404" s="396" t="n">
        <v>2112</v>
      </c>
      <c r="C404" s="383" t="s">
        <v>3528</v>
      </c>
      <c r="D404" s="384"/>
      <c r="E404" s="416" t="s">
        <v>2360</v>
      </c>
      <c r="F404" s="386" t="s">
        <v>3529</v>
      </c>
      <c r="G404" s="387" t="str">
        <f aca="false">HYPERLINK("http://www.gardenbulbs.ru/images/summer_CL/thumbnails/"&amp;C404&amp;".jpg","фото")</f>
        <v>фото</v>
      </c>
      <c r="H404" s="388"/>
      <c r="I404" s="398" t="s">
        <v>3530</v>
      </c>
      <c r="J404" s="235" t="s">
        <v>2363</v>
      </c>
      <c r="K404" s="236" t="s">
        <v>289</v>
      </c>
      <c r="L404" s="403" t="n">
        <v>100</v>
      </c>
      <c r="M404" s="391" t="n">
        <v>1932.3</v>
      </c>
      <c r="N404" s="392"/>
      <c r="O404" s="372" t="n">
        <f aca="false">IF(ISERROR(N404*M404),0,N404*M404)</f>
        <v>0</v>
      </c>
      <c r="P404" s="393" t="n">
        <v>4607105140288</v>
      </c>
      <c r="Q404" s="235"/>
      <c r="R404" s="375" t="n">
        <f aca="false">ROUND(M404/L404,2)</f>
        <v>19.32</v>
      </c>
      <c r="S404" s="394" t="s">
        <v>3528</v>
      </c>
      <c r="T404" s="537"/>
      <c r="U404" s="537"/>
      <c r="V404" s="537"/>
      <c r="W404" s="537"/>
      <c r="X404" s="537"/>
    </row>
    <row r="405" customFormat="false" ht="51" hidden="false" customHeight="false" outlineLevel="0" collapsed="false">
      <c r="A405" s="345" t="n">
        <v>385</v>
      </c>
      <c r="B405" s="396" t="n">
        <v>1750</v>
      </c>
      <c r="C405" s="383" t="s">
        <v>3531</v>
      </c>
      <c r="D405" s="384"/>
      <c r="E405" s="385" t="s">
        <v>2360</v>
      </c>
      <c r="F405" s="386" t="s">
        <v>3532</v>
      </c>
      <c r="G405" s="387" t="str">
        <f aca="false">HYPERLINK("http://www.gardenbulbs.ru/images/summer_CL/thumbnails/"&amp;C405&amp;".jpg","фото")</f>
        <v>фото</v>
      </c>
      <c r="H405" s="388"/>
      <c r="I405" s="398" t="s">
        <v>3533</v>
      </c>
      <c r="J405" s="235" t="s">
        <v>2404</v>
      </c>
      <c r="K405" s="236" t="s">
        <v>289</v>
      </c>
      <c r="L405" s="390" t="n">
        <v>100</v>
      </c>
      <c r="M405" s="370" t="n">
        <v>2200.5</v>
      </c>
      <c r="N405" s="392"/>
      <c r="O405" s="372" t="n">
        <f aca="false">IF(ISERROR(N405*M405),0,N405*M405)</f>
        <v>0</v>
      </c>
      <c r="P405" s="393" t="n">
        <v>4607105140301</v>
      </c>
      <c r="Q405" s="235"/>
      <c r="R405" s="375" t="n">
        <f aca="false">ROUND(M405/L405,2)</f>
        <v>22.01</v>
      </c>
      <c r="S405" s="394" t="s">
        <v>3531</v>
      </c>
      <c r="T405" s="537"/>
      <c r="U405" s="537"/>
      <c r="V405" s="537"/>
      <c r="W405" s="537"/>
      <c r="X405" s="537"/>
    </row>
    <row r="406" customFormat="false" ht="15.75" hidden="false" customHeight="false" outlineLevel="0" collapsed="false">
      <c r="A406" s="345" t="n">
        <v>386</v>
      </c>
      <c r="B406" s="396" t="n">
        <v>1931</v>
      </c>
      <c r="C406" s="383" t="s">
        <v>3534</v>
      </c>
      <c r="D406" s="384"/>
      <c r="E406" s="385" t="s">
        <v>2360</v>
      </c>
      <c r="F406" s="386" t="s">
        <v>3535</v>
      </c>
      <c r="G406" s="387" t="str">
        <f aca="false">HYPERLINK("http://www.gardenbulbs.ru/images/summer_CL/thumbnails/"&amp;C406&amp;".jpg","фото")</f>
        <v>фото</v>
      </c>
      <c r="H406" s="388"/>
      <c r="I406" s="398" t="s">
        <v>3536</v>
      </c>
      <c r="J406" s="235" t="s">
        <v>2369</v>
      </c>
      <c r="K406" s="236" t="s">
        <v>289</v>
      </c>
      <c r="L406" s="390" t="n">
        <v>100</v>
      </c>
      <c r="M406" s="370" t="n">
        <v>2047.2</v>
      </c>
      <c r="N406" s="392"/>
      <c r="O406" s="372" t="n">
        <f aca="false">IF(ISERROR(N406*M406),0,N406*M406)</f>
        <v>0</v>
      </c>
      <c r="P406" s="393" t="n">
        <v>4607105140295</v>
      </c>
      <c r="Q406" s="235"/>
      <c r="R406" s="375" t="n">
        <f aca="false">ROUND(M406/L406,2)</f>
        <v>20.47</v>
      </c>
      <c r="S406" s="394" t="s">
        <v>3534</v>
      </c>
      <c r="T406" s="537"/>
      <c r="U406" s="537"/>
      <c r="V406" s="537"/>
      <c r="W406" s="537"/>
      <c r="X406" s="537"/>
    </row>
    <row r="407" customFormat="false" ht="25.5" hidden="false" customHeight="false" outlineLevel="0" collapsed="false">
      <c r="A407" s="345" t="n">
        <v>387</v>
      </c>
      <c r="B407" s="396" t="n">
        <v>1161</v>
      </c>
      <c r="C407" s="383" t="s">
        <v>3537</v>
      </c>
      <c r="D407" s="384"/>
      <c r="E407" s="385" t="s">
        <v>2360</v>
      </c>
      <c r="F407" s="386" t="s">
        <v>3538</v>
      </c>
      <c r="G407" s="387" t="str">
        <f aca="false">HYPERLINK("http://www.gardenbulbs.ru/images/summer_CL/thumbnails/"&amp;C407&amp;".jpg","фото")</f>
        <v>фото</v>
      </c>
      <c r="H407" s="388"/>
      <c r="I407" s="398" t="s">
        <v>3539</v>
      </c>
      <c r="J407" s="235" t="s">
        <v>2363</v>
      </c>
      <c r="K407" s="236" t="s">
        <v>289</v>
      </c>
      <c r="L407" s="390" t="n">
        <v>100</v>
      </c>
      <c r="M407" s="370" t="n">
        <v>2162.2</v>
      </c>
      <c r="N407" s="392"/>
      <c r="O407" s="372" t="n">
        <f aca="false">IF(ISERROR(N407*M407),0,N407*M407)</f>
        <v>0</v>
      </c>
      <c r="P407" s="393" t="n">
        <v>4607105140271</v>
      </c>
      <c r="Q407" s="235"/>
      <c r="R407" s="375" t="n">
        <f aca="false">ROUND(M407/L407,2)</f>
        <v>21.62</v>
      </c>
      <c r="S407" s="394" t="s">
        <v>3537</v>
      </c>
      <c r="T407" s="537"/>
      <c r="U407" s="537"/>
      <c r="V407" s="537"/>
      <c r="W407" s="537"/>
      <c r="X407" s="537"/>
    </row>
    <row r="408" customFormat="false" ht="25.5" hidden="false" customHeight="false" outlineLevel="0" collapsed="false">
      <c r="A408" s="345" t="n">
        <v>388</v>
      </c>
      <c r="B408" s="431" t="n">
        <v>5742</v>
      </c>
      <c r="C408" s="432" t="s">
        <v>3540</v>
      </c>
      <c r="D408" s="433"/>
      <c r="E408" s="434" t="s">
        <v>2360</v>
      </c>
      <c r="F408" s="465" t="s">
        <v>3541</v>
      </c>
      <c r="G408" s="436" t="str">
        <f aca="false">HYPERLINK("http://www.gardenbulbs.ru/images/summer_CL/thumbnails/"&amp;C408&amp;".jpg","фото")</f>
        <v>фото</v>
      </c>
      <c r="H408" s="437"/>
      <c r="I408" s="462" t="s">
        <v>3542</v>
      </c>
      <c r="J408" s="439" t="s">
        <v>2363</v>
      </c>
      <c r="K408" s="440" t="s">
        <v>289</v>
      </c>
      <c r="L408" s="441" t="n">
        <v>75</v>
      </c>
      <c r="M408" s="370" t="n">
        <v>2037.7</v>
      </c>
      <c r="N408" s="442"/>
      <c r="O408" s="372" t="n">
        <f aca="false">IF(ISERROR(N408*M408),0,N408*M408)</f>
        <v>0</v>
      </c>
      <c r="P408" s="443" t="n">
        <v>4607105140424</v>
      </c>
      <c r="Q408" s="439"/>
      <c r="R408" s="375" t="n">
        <f aca="false">ROUND(M408/L408,2)</f>
        <v>27.17</v>
      </c>
      <c r="S408" s="444" t="s">
        <v>3540</v>
      </c>
      <c r="T408" s="537"/>
      <c r="U408" s="537"/>
      <c r="V408" s="537"/>
      <c r="W408" s="537"/>
      <c r="X408" s="537"/>
    </row>
    <row r="409" customFormat="false" ht="12.75" hidden="false" customHeight="false" outlineLevel="0" collapsed="false">
      <c r="A409" s="345" t="n">
        <v>389</v>
      </c>
      <c r="B409" s="446"/>
      <c r="C409" s="447"/>
      <c r="D409" s="447"/>
      <c r="E409" s="448" t="s">
        <v>3543</v>
      </c>
      <c r="F409" s="449"/>
      <c r="G409" s="449"/>
      <c r="H409" s="449"/>
      <c r="I409" s="449"/>
      <c r="J409" s="449"/>
      <c r="K409" s="449"/>
      <c r="L409" s="449"/>
      <c r="M409" s="449"/>
      <c r="N409" s="449"/>
      <c r="O409" s="449"/>
      <c r="P409" s="449"/>
      <c r="Q409" s="449"/>
      <c r="R409" s="449"/>
      <c r="S409" s="449"/>
      <c r="T409" s="537"/>
      <c r="U409" s="537"/>
      <c r="V409" s="537"/>
      <c r="W409" s="537"/>
      <c r="X409" s="537"/>
    </row>
    <row r="410" customFormat="false" ht="25.5" hidden="false" customHeight="false" outlineLevel="0" collapsed="false">
      <c r="A410" s="345" t="n">
        <v>390</v>
      </c>
      <c r="B410" s="359" t="n">
        <v>790</v>
      </c>
      <c r="C410" s="360" t="s">
        <v>3544</v>
      </c>
      <c r="D410" s="361"/>
      <c r="E410" s="452" t="s">
        <v>2360</v>
      </c>
      <c r="F410" s="379" t="s">
        <v>3545</v>
      </c>
      <c r="G410" s="380" t="str">
        <f aca="false">HYPERLINK("http://www.gardenbulbs.ru/images/summer_CL/thumbnails/"&amp;C410&amp;".jpg","фото")</f>
        <v>фото</v>
      </c>
      <c r="H410" s="453"/>
      <c r="I410" s="454" t="s">
        <v>3546</v>
      </c>
      <c r="J410" s="472" t="s">
        <v>2404</v>
      </c>
      <c r="K410" s="455" t="s">
        <v>289</v>
      </c>
      <c r="L410" s="456" t="n">
        <v>100</v>
      </c>
      <c r="M410" s="391" t="n">
        <v>2928.4</v>
      </c>
      <c r="N410" s="371"/>
      <c r="O410" s="372" t="n">
        <f aca="false">IF(ISERROR(N410*M410),0,N410*M410)</f>
        <v>0</v>
      </c>
      <c r="P410" s="373" t="n">
        <v>4607105141186</v>
      </c>
      <c r="Q410" s="374"/>
      <c r="R410" s="375" t="n">
        <f aca="false">ROUND(M410/L410,2)</f>
        <v>29.28</v>
      </c>
      <c r="S410" s="376" t="s">
        <v>3544</v>
      </c>
      <c r="T410" s="537"/>
      <c r="U410" s="537"/>
      <c r="V410" s="537"/>
      <c r="W410" s="537"/>
      <c r="X410" s="537"/>
    </row>
    <row r="411" customFormat="false" ht="38.25" hidden="false" customHeight="false" outlineLevel="0" collapsed="false">
      <c r="A411" s="345" t="n">
        <v>391</v>
      </c>
      <c r="B411" s="396" t="n">
        <v>5052</v>
      </c>
      <c r="C411" s="383" t="s">
        <v>3548</v>
      </c>
      <c r="D411" s="384" t="s">
        <v>3549</v>
      </c>
      <c r="E411" s="401" t="s">
        <v>2360</v>
      </c>
      <c r="F411" s="386" t="s">
        <v>3550</v>
      </c>
      <c r="G411" s="387" t="str">
        <f aca="false">HYPERLINK("http://www.gardenbulbs.ru/images/summer_CL/thumbnails/"&amp;C411&amp;".jpg","фото")</f>
        <v>фото</v>
      </c>
      <c r="H411" s="387" t="str">
        <f aca="false">HYPERLINK("http://www.gardenbulbs.ru/images/summer_CL/thumbnails/"&amp;D411&amp;".jpg","фото")</f>
        <v>фото</v>
      </c>
      <c r="I411" s="422" t="s">
        <v>3551</v>
      </c>
      <c r="J411" s="235" t="s">
        <v>2404</v>
      </c>
      <c r="K411" s="408" t="s">
        <v>289</v>
      </c>
      <c r="L411" s="390" t="n">
        <v>100</v>
      </c>
      <c r="M411" s="370" t="n">
        <v>2334.6</v>
      </c>
      <c r="N411" s="392"/>
      <c r="O411" s="372" t="n">
        <f aca="false">IF(ISERROR(N411*M411),0,N411*M411)</f>
        <v>0</v>
      </c>
      <c r="P411" s="393" t="n">
        <v>4607105141193</v>
      </c>
      <c r="Q411" s="235"/>
      <c r="R411" s="375" t="n">
        <f aca="false">ROUND(M411/L411,2)</f>
        <v>23.35</v>
      </c>
      <c r="S411" s="394" t="s">
        <v>3552</v>
      </c>
      <c r="T411" s="537"/>
      <c r="U411" s="537"/>
      <c r="V411" s="537"/>
      <c r="W411" s="537"/>
      <c r="X411" s="537"/>
    </row>
    <row r="412" customFormat="false" ht="25.5" hidden="false" customHeight="false" outlineLevel="0" collapsed="false">
      <c r="A412" s="345" t="n">
        <v>392</v>
      </c>
      <c r="B412" s="396" t="n">
        <v>1068</v>
      </c>
      <c r="C412" s="383" t="s">
        <v>3553</v>
      </c>
      <c r="D412" s="384"/>
      <c r="E412" s="385" t="s">
        <v>2360</v>
      </c>
      <c r="F412" s="386" t="s">
        <v>3554</v>
      </c>
      <c r="G412" s="387" t="str">
        <f aca="false">HYPERLINK("http://www.gardenbulbs.ru/images/summer_CL/thumbnails/"&amp;C412&amp;".jpg","фото")</f>
        <v>фото</v>
      </c>
      <c r="H412" s="388"/>
      <c r="I412" s="398" t="s">
        <v>3555</v>
      </c>
      <c r="J412" s="235" t="s">
        <v>2404</v>
      </c>
      <c r="K412" s="236" t="s">
        <v>289</v>
      </c>
      <c r="L412" s="390" t="n">
        <v>100</v>
      </c>
      <c r="M412" s="370" t="n">
        <v>1970.6</v>
      </c>
      <c r="N412" s="392"/>
      <c r="O412" s="372" t="n">
        <f aca="false">IF(ISERROR(N412*M412),0,N412*M412)</f>
        <v>0</v>
      </c>
      <c r="P412" s="393" t="n">
        <v>4607105140875</v>
      </c>
      <c r="Q412" s="235"/>
      <c r="R412" s="375" t="n">
        <f aca="false">ROUND(M412/L412,2)</f>
        <v>19.71</v>
      </c>
      <c r="S412" s="394" t="s">
        <v>3553</v>
      </c>
      <c r="T412" s="537"/>
      <c r="U412" s="537"/>
      <c r="V412" s="537"/>
      <c r="W412" s="537"/>
      <c r="X412" s="537"/>
    </row>
    <row r="413" customFormat="false" ht="15.75" hidden="false" customHeight="false" outlineLevel="0" collapsed="false">
      <c r="A413" s="345" t="n">
        <v>393</v>
      </c>
      <c r="B413" s="396" t="n">
        <v>1059</v>
      </c>
      <c r="C413" s="383" t="s">
        <v>3556</v>
      </c>
      <c r="D413" s="384"/>
      <c r="E413" s="385" t="s">
        <v>2360</v>
      </c>
      <c r="F413" s="386" t="s">
        <v>3557</v>
      </c>
      <c r="G413" s="387" t="str">
        <f aca="false">HYPERLINK("http://www.gardenbulbs.ru/images/summer_CL/thumbnails/"&amp;C413&amp;".jpg","фото")</f>
        <v>фото</v>
      </c>
      <c r="H413" s="387"/>
      <c r="I413" s="398" t="s">
        <v>3558</v>
      </c>
      <c r="J413" s="417" t="s">
        <v>2369</v>
      </c>
      <c r="K413" s="236" t="s">
        <v>289</v>
      </c>
      <c r="L413" s="390" t="n">
        <v>100</v>
      </c>
      <c r="M413" s="391" t="n">
        <v>2162.2</v>
      </c>
      <c r="N413" s="392"/>
      <c r="O413" s="372" t="n">
        <f aca="false">IF(ISERROR(N413*M413),0,N413*M413)</f>
        <v>0</v>
      </c>
      <c r="P413" s="393" t="n">
        <v>4607105140882</v>
      </c>
      <c r="Q413" s="235"/>
      <c r="R413" s="375" t="n">
        <f aca="false">ROUND(M413/L413,2)</f>
        <v>21.62</v>
      </c>
      <c r="S413" s="394" t="s">
        <v>3556</v>
      </c>
      <c r="T413" s="537"/>
      <c r="U413" s="537"/>
      <c r="V413" s="537"/>
      <c r="W413" s="537"/>
      <c r="X413" s="537"/>
    </row>
    <row r="414" customFormat="false" ht="15.75" hidden="false" customHeight="false" outlineLevel="0" collapsed="false">
      <c r="A414" s="345" t="n">
        <v>394</v>
      </c>
      <c r="B414" s="423" t="n">
        <v>2096</v>
      </c>
      <c r="C414" s="383" t="s">
        <v>3559</v>
      </c>
      <c r="D414" s="384"/>
      <c r="E414" s="385" t="s">
        <v>2360</v>
      </c>
      <c r="F414" s="386" t="s">
        <v>3560</v>
      </c>
      <c r="G414" s="387" t="str">
        <f aca="false">HYPERLINK("http://www.gardenbulbs.ru/images/summer_CL/thumbnails/"&amp;C414&amp;".jpg","фото")</f>
        <v>фото</v>
      </c>
      <c r="H414" s="388"/>
      <c r="I414" s="398" t="s">
        <v>3561</v>
      </c>
      <c r="J414" s="235" t="s">
        <v>2404</v>
      </c>
      <c r="K414" s="236" t="s">
        <v>289</v>
      </c>
      <c r="L414" s="390" t="n">
        <v>100</v>
      </c>
      <c r="M414" s="370" t="n">
        <v>1740.8</v>
      </c>
      <c r="N414" s="392"/>
      <c r="O414" s="372" t="n">
        <f aca="false">IF(ISERROR(N414*M414),0,N414*M414)</f>
        <v>0</v>
      </c>
      <c r="P414" s="393" t="n">
        <v>4607105140899</v>
      </c>
      <c r="Q414" s="235"/>
      <c r="R414" s="375" t="n">
        <f aca="false">ROUND(M414/L414,2)</f>
        <v>17.41</v>
      </c>
      <c r="S414" s="394" t="s">
        <v>3559</v>
      </c>
      <c r="T414" s="537"/>
      <c r="U414" s="537"/>
      <c r="V414" s="537"/>
      <c r="W414" s="537"/>
      <c r="X414" s="537"/>
    </row>
    <row r="415" customFormat="false" ht="15.75" hidden="false" customHeight="false" outlineLevel="0" collapsed="false">
      <c r="A415" s="345" t="n">
        <v>395</v>
      </c>
      <c r="B415" s="396" t="n">
        <v>6101</v>
      </c>
      <c r="C415" s="383" t="s">
        <v>3562</v>
      </c>
      <c r="D415" s="384"/>
      <c r="E415" s="385" t="s">
        <v>2360</v>
      </c>
      <c r="F415" s="386" t="s">
        <v>3563</v>
      </c>
      <c r="G415" s="387" t="str">
        <f aca="false">HYPERLINK("http://www.gardenbulbs.ru/images/summer_CL/thumbnails/"&amp;C415&amp;".jpg","фото")</f>
        <v>фото</v>
      </c>
      <c r="H415" s="388"/>
      <c r="I415" s="398" t="s">
        <v>3564</v>
      </c>
      <c r="J415" s="235" t="s">
        <v>2404</v>
      </c>
      <c r="K415" s="236" t="s">
        <v>289</v>
      </c>
      <c r="L415" s="390" t="n">
        <v>100</v>
      </c>
      <c r="M415" s="370" t="n">
        <v>2008.9</v>
      </c>
      <c r="N415" s="392"/>
      <c r="O415" s="372" t="n">
        <f aca="false">IF(ISERROR(N415*M415),0,N415*M415)</f>
        <v>0</v>
      </c>
      <c r="P415" s="393" t="n">
        <v>4607105140905</v>
      </c>
      <c r="Q415" s="235"/>
      <c r="R415" s="375" t="n">
        <f aca="false">ROUND(M415/L415,2)</f>
        <v>20.09</v>
      </c>
      <c r="S415" s="394" t="s">
        <v>3562</v>
      </c>
      <c r="T415" s="537"/>
      <c r="U415" s="537"/>
      <c r="V415" s="537"/>
      <c r="W415" s="537"/>
      <c r="X415" s="537"/>
    </row>
    <row r="416" customFormat="false" ht="25.5" hidden="false" customHeight="false" outlineLevel="0" collapsed="false">
      <c r="A416" s="345" t="n">
        <v>396</v>
      </c>
      <c r="B416" s="396" t="n">
        <v>6100</v>
      </c>
      <c r="C416" s="383" t="s">
        <v>3565</v>
      </c>
      <c r="D416" s="384"/>
      <c r="E416" s="385" t="s">
        <v>2360</v>
      </c>
      <c r="F416" s="386" t="s">
        <v>3566</v>
      </c>
      <c r="G416" s="387" t="str">
        <f aca="false">HYPERLINK("http://www.gardenbulbs.ru/images/summer_CL/thumbnails/"&amp;C416&amp;".jpg","фото")</f>
        <v>фото</v>
      </c>
      <c r="H416" s="388"/>
      <c r="I416" s="398" t="s">
        <v>3567</v>
      </c>
      <c r="J416" s="235" t="s">
        <v>2404</v>
      </c>
      <c r="K416" s="236" t="s">
        <v>289</v>
      </c>
      <c r="L416" s="390" t="n">
        <v>100</v>
      </c>
      <c r="M416" s="370" t="n">
        <v>1970.6</v>
      </c>
      <c r="N416" s="392"/>
      <c r="O416" s="372" t="n">
        <f aca="false">IF(ISERROR(N416*M416),0,N416*M416)</f>
        <v>0</v>
      </c>
      <c r="P416" s="393" t="n">
        <v>4607105140912</v>
      </c>
      <c r="Q416" s="235"/>
      <c r="R416" s="375" t="n">
        <f aca="false">ROUND(M416/L416,2)</f>
        <v>19.71</v>
      </c>
      <c r="S416" s="394" t="s">
        <v>3565</v>
      </c>
      <c r="T416" s="537"/>
      <c r="U416" s="537"/>
      <c r="V416" s="537"/>
      <c r="W416" s="537"/>
      <c r="X416" s="537"/>
    </row>
    <row r="417" customFormat="false" ht="15.75" hidden="false" customHeight="false" outlineLevel="0" collapsed="false">
      <c r="A417" s="345" t="n">
        <v>397</v>
      </c>
      <c r="B417" s="423" t="n">
        <v>1768</v>
      </c>
      <c r="C417" s="383" t="s">
        <v>3568</v>
      </c>
      <c r="D417" s="384"/>
      <c r="E417" s="385" t="s">
        <v>2360</v>
      </c>
      <c r="F417" s="386" t="s">
        <v>3569</v>
      </c>
      <c r="G417" s="387" t="str">
        <f aca="false">HYPERLINK("http://www.gardenbulbs.ru/images/summer_CL/thumbnails/"&amp;C417&amp;".jpg","фото")</f>
        <v>фото</v>
      </c>
      <c r="H417" s="388"/>
      <c r="I417" s="398" t="s">
        <v>3570</v>
      </c>
      <c r="J417" s="417" t="s">
        <v>2369</v>
      </c>
      <c r="K417" s="236" t="s">
        <v>289</v>
      </c>
      <c r="L417" s="390" t="n">
        <v>100</v>
      </c>
      <c r="M417" s="391" t="n">
        <v>2066.4</v>
      </c>
      <c r="N417" s="392"/>
      <c r="O417" s="372" t="n">
        <f aca="false">IF(ISERROR(N417*M417),0,N417*M417)</f>
        <v>0</v>
      </c>
      <c r="P417" s="393" t="n">
        <v>4607105140929</v>
      </c>
      <c r="Q417" s="235"/>
      <c r="R417" s="375" t="n">
        <f aca="false">ROUND(M417/L417,2)</f>
        <v>20.66</v>
      </c>
      <c r="S417" s="394" t="s">
        <v>3568</v>
      </c>
      <c r="T417" s="537"/>
      <c r="U417" s="537"/>
      <c r="V417" s="537"/>
      <c r="W417" s="537"/>
      <c r="X417" s="537"/>
    </row>
    <row r="418" customFormat="false" ht="25.5" hidden="false" customHeight="false" outlineLevel="0" collapsed="false">
      <c r="A418" s="345" t="n">
        <v>398</v>
      </c>
      <c r="B418" s="396" t="n">
        <v>11853</v>
      </c>
      <c r="C418" s="383" t="s">
        <v>3571</v>
      </c>
      <c r="D418" s="384"/>
      <c r="E418" s="418" t="s">
        <v>2360</v>
      </c>
      <c r="F418" s="411" t="s">
        <v>3572</v>
      </c>
      <c r="G418" s="365" t="str">
        <f aca="false">HYPERLINK("http://www.gardenbulbs.ru/images/summer_CL/thumbnails/"&amp;C418&amp;".jpg","фото")</f>
        <v>фото</v>
      </c>
      <c r="H418" s="412"/>
      <c r="I418" s="419" t="s">
        <v>3573</v>
      </c>
      <c r="J418" s="367" t="s">
        <v>2369</v>
      </c>
      <c r="K418" s="414" t="s">
        <v>289</v>
      </c>
      <c r="L418" s="390" t="n">
        <v>100</v>
      </c>
      <c r="M418" s="370" t="n">
        <v>2736.8</v>
      </c>
      <c r="N418" s="392"/>
      <c r="O418" s="372" t="n">
        <f aca="false">IF(ISERROR(N418*M418),0,N418*M418)</f>
        <v>0</v>
      </c>
      <c r="P418" s="393" t="n">
        <v>4607105140998</v>
      </c>
      <c r="Q418" s="235" t="s">
        <v>226</v>
      </c>
      <c r="R418" s="375" t="n">
        <f aca="false">ROUND(M418/L418,2)</f>
        <v>27.37</v>
      </c>
      <c r="S418" s="394" t="s">
        <v>3571</v>
      </c>
      <c r="T418" s="537"/>
      <c r="U418" s="537"/>
      <c r="V418" s="537"/>
      <c r="W418" s="537"/>
      <c r="X418" s="537"/>
    </row>
    <row r="419" customFormat="false" ht="25.5" hidden="false" customHeight="false" outlineLevel="0" collapsed="false">
      <c r="A419" s="345" t="n">
        <v>399</v>
      </c>
      <c r="B419" s="396" t="n">
        <v>5136</v>
      </c>
      <c r="C419" s="383" t="s">
        <v>3574</v>
      </c>
      <c r="D419" s="384"/>
      <c r="E419" s="385" t="s">
        <v>2360</v>
      </c>
      <c r="F419" s="386" t="s">
        <v>3575</v>
      </c>
      <c r="G419" s="387" t="str">
        <f aca="false">HYPERLINK("http://www.gardenbulbs.ru/images/summer_CL/thumbnails/"&amp;C419&amp;".jpg","фото")</f>
        <v>фото</v>
      </c>
      <c r="H419" s="388"/>
      <c r="I419" s="421" t="s">
        <v>3576</v>
      </c>
      <c r="J419" s="417" t="s">
        <v>2404</v>
      </c>
      <c r="K419" s="236" t="s">
        <v>2364</v>
      </c>
      <c r="L419" s="390" t="n">
        <v>100</v>
      </c>
      <c r="M419" s="370" t="n">
        <v>4365</v>
      </c>
      <c r="N419" s="392"/>
      <c r="O419" s="372" t="n">
        <f aca="false">IF(ISERROR(N419*M419),0,N419*M419)</f>
        <v>0</v>
      </c>
      <c r="P419" s="393" t="n">
        <v>4607105141001</v>
      </c>
      <c r="Q419" s="235"/>
      <c r="R419" s="375" t="n">
        <f aca="false">ROUND(M419/L419,2)</f>
        <v>43.65</v>
      </c>
      <c r="S419" s="394" t="s">
        <v>3577</v>
      </c>
      <c r="T419" s="537"/>
      <c r="U419" s="537"/>
      <c r="V419" s="537"/>
      <c r="W419" s="537"/>
      <c r="X419" s="537"/>
    </row>
    <row r="420" customFormat="false" ht="51" hidden="false" customHeight="false" outlineLevel="0" collapsed="false">
      <c r="A420" s="345" t="n">
        <v>400</v>
      </c>
      <c r="B420" s="396" t="n">
        <v>2928</v>
      </c>
      <c r="C420" s="383" t="s">
        <v>3578</v>
      </c>
      <c r="D420" s="384"/>
      <c r="E420" s="385" t="s">
        <v>2360</v>
      </c>
      <c r="F420" s="386" t="s">
        <v>3579</v>
      </c>
      <c r="G420" s="387" t="str">
        <f aca="false">HYPERLINK("http://www.gardenbulbs.ru/images/summer_CL/thumbnails/"&amp;C420&amp;".jpg","фото")</f>
        <v>фото</v>
      </c>
      <c r="H420" s="388"/>
      <c r="I420" s="398" t="s">
        <v>3580</v>
      </c>
      <c r="J420" s="235" t="s">
        <v>2363</v>
      </c>
      <c r="K420" s="236" t="s">
        <v>289</v>
      </c>
      <c r="L420" s="390" t="n">
        <v>100</v>
      </c>
      <c r="M420" s="370" t="n">
        <v>2583.6</v>
      </c>
      <c r="N420" s="392"/>
      <c r="O420" s="372" t="n">
        <f aca="false">IF(ISERROR(N420*M420),0,N420*M420)</f>
        <v>0</v>
      </c>
      <c r="P420" s="393" t="n">
        <v>4607105141018</v>
      </c>
      <c r="Q420" s="235"/>
      <c r="R420" s="375" t="n">
        <f aca="false">ROUND(M420/L420,2)</f>
        <v>25.84</v>
      </c>
      <c r="S420" s="394" t="s">
        <v>3578</v>
      </c>
      <c r="T420" s="537"/>
      <c r="U420" s="537"/>
      <c r="V420" s="537"/>
      <c r="W420" s="537"/>
      <c r="X420" s="537"/>
    </row>
    <row r="421" customFormat="false" ht="25.5" hidden="false" customHeight="false" outlineLevel="0" collapsed="false">
      <c r="A421" s="345" t="n">
        <v>401</v>
      </c>
      <c r="B421" s="396" t="n">
        <v>5141</v>
      </c>
      <c r="C421" s="383" t="s">
        <v>3581</v>
      </c>
      <c r="D421" s="384"/>
      <c r="E421" s="385" t="s">
        <v>2360</v>
      </c>
      <c r="F421" s="386" t="s">
        <v>3582</v>
      </c>
      <c r="G421" s="387" t="str">
        <f aca="false">HYPERLINK("http://www.gardenbulbs.ru/images/summer_CL/thumbnails/"&amp;C421&amp;".jpg","фото")</f>
        <v>фото</v>
      </c>
      <c r="H421" s="388"/>
      <c r="I421" s="398" t="s">
        <v>3583</v>
      </c>
      <c r="J421" s="417" t="s">
        <v>2404</v>
      </c>
      <c r="K421" s="236" t="s">
        <v>289</v>
      </c>
      <c r="L421" s="390" t="n">
        <v>100</v>
      </c>
      <c r="M421" s="370" t="n">
        <v>2315.4</v>
      </c>
      <c r="N421" s="392"/>
      <c r="O421" s="372" t="n">
        <f aca="false">IF(ISERROR(N421*M421),0,N421*M421)</f>
        <v>0</v>
      </c>
      <c r="P421" s="393" t="n">
        <v>4607105140967</v>
      </c>
      <c r="Q421" s="235"/>
      <c r="R421" s="375" t="n">
        <f aca="false">ROUND(M421/L421,2)</f>
        <v>23.15</v>
      </c>
      <c r="S421" s="394" t="s">
        <v>3581</v>
      </c>
      <c r="T421" s="537"/>
      <c r="U421" s="537"/>
      <c r="V421" s="537"/>
      <c r="W421" s="537"/>
      <c r="X421" s="537"/>
    </row>
    <row r="422" customFormat="false" ht="15.75" hidden="false" customHeight="false" outlineLevel="0" collapsed="false">
      <c r="A422" s="345" t="n">
        <v>402</v>
      </c>
      <c r="B422" s="396" t="n">
        <v>2914</v>
      </c>
      <c r="C422" s="383" t="s">
        <v>3584</v>
      </c>
      <c r="D422" s="384"/>
      <c r="E422" s="385" t="s">
        <v>2360</v>
      </c>
      <c r="F422" s="386" t="s">
        <v>3585</v>
      </c>
      <c r="G422" s="387" t="str">
        <f aca="false">HYPERLINK("http://www.gardenbulbs.ru/images/summer_CL/thumbnails/"&amp;C422&amp;".jpg","фото")</f>
        <v>фото</v>
      </c>
      <c r="H422" s="388"/>
      <c r="I422" s="398" t="s">
        <v>3586</v>
      </c>
      <c r="J422" s="417" t="s">
        <v>2404</v>
      </c>
      <c r="K422" s="236" t="s">
        <v>289</v>
      </c>
      <c r="L422" s="390" t="n">
        <v>100</v>
      </c>
      <c r="M422" s="370" t="n">
        <v>1683.3</v>
      </c>
      <c r="N422" s="392"/>
      <c r="O422" s="372" t="n">
        <f aca="false">IF(ISERROR(N422*M422),0,N422*M422)</f>
        <v>0</v>
      </c>
      <c r="P422" s="393" t="n">
        <v>4607105140974</v>
      </c>
      <c r="Q422" s="235"/>
      <c r="R422" s="375" t="n">
        <f aca="false">ROUND(M422/L422,2)</f>
        <v>16.83</v>
      </c>
      <c r="S422" s="394" t="s">
        <v>3584</v>
      </c>
      <c r="T422" s="537"/>
      <c r="U422" s="537"/>
      <c r="V422" s="537"/>
      <c r="W422" s="537"/>
      <c r="X422" s="537"/>
    </row>
    <row r="423" customFormat="false" ht="15.75" hidden="false" customHeight="false" outlineLevel="0" collapsed="false">
      <c r="A423" s="345" t="n">
        <v>403</v>
      </c>
      <c r="B423" s="396" t="n">
        <v>5747</v>
      </c>
      <c r="C423" s="383" t="s">
        <v>3587</v>
      </c>
      <c r="D423" s="384"/>
      <c r="E423" s="385" t="s">
        <v>2360</v>
      </c>
      <c r="F423" s="386" t="s">
        <v>3588</v>
      </c>
      <c r="G423" s="387" t="str">
        <f aca="false">HYPERLINK("http://www.gardenbulbs.ru/images/summer_CL/thumbnails/"&amp;C423&amp;".jpg","фото")</f>
        <v>фото</v>
      </c>
      <c r="H423" s="388"/>
      <c r="I423" s="398" t="s">
        <v>3589</v>
      </c>
      <c r="J423" s="417" t="s">
        <v>2404</v>
      </c>
      <c r="K423" s="236" t="s">
        <v>289</v>
      </c>
      <c r="L423" s="390" t="n">
        <v>100</v>
      </c>
      <c r="M423" s="370" t="n">
        <v>2372.9</v>
      </c>
      <c r="N423" s="392"/>
      <c r="O423" s="372" t="n">
        <f aca="false">IF(ISERROR(N423*M423),0,N423*M423)</f>
        <v>0</v>
      </c>
      <c r="P423" s="393" t="n">
        <v>4607105140981</v>
      </c>
      <c r="Q423" s="235"/>
      <c r="R423" s="375" t="n">
        <f aca="false">ROUND(M423/L423,2)</f>
        <v>23.73</v>
      </c>
      <c r="S423" s="394" t="s">
        <v>3587</v>
      </c>
      <c r="T423" s="537"/>
      <c r="U423" s="537"/>
      <c r="V423" s="537"/>
      <c r="W423" s="537"/>
      <c r="X423" s="537"/>
    </row>
    <row r="424" customFormat="false" ht="25.5" hidden="false" customHeight="false" outlineLevel="0" collapsed="false">
      <c r="A424" s="345" t="n">
        <v>404</v>
      </c>
      <c r="B424" s="396" t="n">
        <v>6099</v>
      </c>
      <c r="C424" s="383" t="s">
        <v>3590</v>
      </c>
      <c r="D424" s="384"/>
      <c r="E424" s="385" t="s">
        <v>2360</v>
      </c>
      <c r="F424" s="386" t="s">
        <v>3591</v>
      </c>
      <c r="G424" s="387" t="str">
        <f aca="false">HYPERLINK("http://www.gardenbulbs.ru/images/summer_CL/thumbnails/"&amp;C424&amp;".jpg","фото")</f>
        <v>фото</v>
      </c>
      <c r="H424" s="388"/>
      <c r="I424" s="457" t="s">
        <v>3592</v>
      </c>
      <c r="J424" s="417" t="s">
        <v>2369</v>
      </c>
      <c r="K424" s="236" t="s">
        <v>289</v>
      </c>
      <c r="L424" s="390" t="n">
        <v>100</v>
      </c>
      <c r="M424" s="370" t="n">
        <v>2181.3</v>
      </c>
      <c r="N424" s="392"/>
      <c r="O424" s="372" t="n">
        <f aca="false">IF(ISERROR(N424*M424),0,N424*M424)</f>
        <v>0</v>
      </c>
      <c r="P424" s="393" t="n">
        <v>4607105141209</v>
      </c>
      <c r="Q424" s="235"/>
      <c r="R424" s="375" t="n">
        <f aca="false">ROUND(M424/L424,2)</f>
        <v>21.81</v>
      </c>
      <c r="S424" s="394" t="s">
        <v>3593</v>
      </c>
      <c r="T424" s="537"/>
      <c r="U424" s="537"/>
      <c r="V424" s="537"/>
      <c r="W424" s="537"/>
      <c r="X424" s="537"/>
    </row>
    <row r="425" customFormat="false" ht="25.5" hidden="false" customHeight="false" outlineLevel="0" collapsed="false">
      <c r="A425" s="345" t="n">
        <v>405</v>
      </c>
      <c r="B425" s="396" t="n">
        <v>2065</v>
      </c>
      <c r="C425" s="383" t="s">
        <v>3594</v>
      </c>
      <c r="D425" s="384"/>
      <c r="E425" s="385" t="s">
        <v>2360</v>
      </c>
      <c r="F425" s="386" t="s">
        <v>3595</v>
      </c>
      <c r="G425" s="387" t="str">
        <f aca="false">HYPERLINK("http://www.gardenbulbs.ru/images/summer_CL/thumbnails/"&amp;C425&amp;".jpg","фото")</f>
        <v>фото</v>
      </c>
      <c r="H425" s="388"/>
      <c r="I425" s="398" t="s">
        <v>3596</v>
      </c>
      <c r="J425" s="417" t="s">
        <v>2369</v>
      </c>
      <c r="K425" s="236" t="s">
        <v>289</v>
      </c>
      <c r="L425" s="390" t="n">
        <v>100</v>
      </c>
      <c r="M425" s="370" t="n">
        <v>2008.9</v>
      </c>
      <c r="N425" s="392"/>
      <c r="O425" s="372" t="n">
        <f aca="false">IF(ISERROR(N425*M425),0,N425*M425)</f>
        <v>0</v>
      </c>
      <c r="P425" s="393" t="n">
        <v>4607105141162</v>
      </c>
      <c r="Q425" s="235"/>
      <c r="R425" s="375" t="n">
        <f aca="false">ROUND(M425/L425,2)</f>
        <v>20.09</v>
      </c>
      <c r="S425" s="394" t="s">
        <v>3594</v>
      </c>
      <c r="T425" s="537"/>
      <c r="U425" s="537"/>
      <c r="V425" s="537"/>
      <c r="W425" s="537"/>
      <c r="X425" s="537"/>
    </row>
    <row r="426" customFormat="false" ht="22.5" hidden="false" customHeight="false" outlineLevel="0" collapsed="false">
      <c r="A426" s="345" t="n">
        <v>406</v>
      </c>
      <c r="B426" s="396" t="n">
        <v>798</v>
      </c>
      <c r="C426" s="383" t="s">
        <v>3597</v>
      </c>
      <c r="D426" s="384" t="s">
        <v>3598</v>
      </c>
      <c r="E426" s="385" t="s">
        <v>2360</v>
      </c>
      <c r="F426" s="386" t="s">
        <v>3599</v>
      </c>
      <c r="G426" s="387" t="str">
        <f aca="false">HYPERLINK("http://www.gardenbulbs.ru/images/summer_CL/thumbnails/"&amp;C426&amp;".jpg","фото")</f>
        <v>фото</v>
      </c>
      <c r="H426" s="387" t="str">
        <f aca="false">HYPERLINK("http://www.gardenbulbs.ru/images/summer_CL/thumbnails/"&amp;D426&amp;".jpg","фото")</f>
        <v>фото</v>
      </c>
      <c r="I426" s="398" t="s">
        <v>3600</v>
      </c>
      <c r="J426" s="235" t="s">
        <v>2369</v>
      </c>
      <c r="K426" s="236" t="s">
        <v>289</v>
      </c>
      <c r="L426" s="390" t="n">
        <v>100</v>
      </c>
      <c r="M426" s="370" t="n">
        <v>1530.1</v>
      </c>
      <c r="N426" s="392"/>
      <c r="O426" s="372" t="n">
        <f aca="false">IF(ISERROR(N426*M426),0,N426*M426)</f>
        <v>0</v>
      </c>
      <c r="P426" s="393" t="n">
        <v>4607105141179</v>
      </c>
      <c r="Q426" s="235"/>
      <c r="R426" s="375" t="n">
        <f aca="false">ROUND(M426/L426,2)</f>
        <v>15.3</v>
      </c>
      <c r="S426" s="394" t="s">
        <v>3601</v>
      </c>
      <c r="T426" s="537"/>
      <c r="U426" s="537"/>
      <c r="V426" s="537"/>
      <c r="W426" s="537"/>
      <c r="X426" s="537"/>
    </row>
    <row r="427" customFormat="false" ht="25.5" hidden="false" customHeight="false" outlineLevel="0" collapsed="false">
      <c r="A427" s="345" t="n">
        <v>407</v>
      </c>
      <c r="B427" s="396" t="n">
        <v>7672</v>
      </c>
      <c r="C427" s="383" t="s">
        <v>3602</v>
      </c>
      <c r="D427" s="384"/>
      <c r="E427" s="385" t="s">
        <v>2360</v>
      </c>
      <c r="F427" s="386" t="s">
        <v>3603</v>
      </c>
      <c r="G427" s="387" t="str">
        <f aca="false">HYPERLINK("http://www.gardenbulbs.ru/images/summer_CL/thumbnails/"&amp;C427&amp;".jpg","фото")</f>
        <v>фото</v>
      </c>
      <c r="H427" s="387"/>
      <c r="I427" s="398" t="s">
        <v>3604</v>
      </c>
      <c r="J427" s="417" t="s">
        <v>2369</v>
      </c>
      <c r="K427" s="236" t="s">
        <v>289</v>
      </c>
      <c r="L427" s="390" t="n">
        <v>100</v>
      </c>
      <c r="M427" s="391" t="n">
        <v>1836.5</v>
      </c>
      <c r="N427" s="392"/>
      <c r="O427" s="372" t="n">
        <f aca="false">IF(ISERROR(N427*M427),0,N427*M427)</f>
        <v>0</v>
      </c>
      <c r="P427" s="393" t="n">
        <v>4607105141025</v>
      </c>
      <c r="Q427" s="235"/>
      <c r="R427" s="375" t="n">
        <f aca="false">ROUND(M427/L427,2)</f>
        <v>18.37</v>
      </c>
      <c r="S427" s="394" t="s">
        <v>3602</v>
      </c>
      <c r="T427" s="537"/>
      <c r="U427" s="537"/>
      <c r="V427" s="537"/>
      <c r="W427" s="537"/>
      <c r="X427" s="537"/>
    </row>
    <row r="428" customFormat="false" ht="38.25" hidden="false" customHeight="false" outlineLevel="0" collapsed="false">
      <c r="A428" s="345" t="n">
        <v>408</v>
      </c>
      <c r="B428" s="396" t="n">
        <v>7673</v>
      </c>
      <c r="C428" s="383" t="s">
        <v>3605</v>
      </c>
      <c r="D428" s="384"/>
      <c r="E428" s="385" t="s">
        <v>2360</v>
      </c>
      <c r="F428" s="386" t="s">
        <v>3606</v>
      </c>
      <c r="G428" s="387" t="str">
        <f aca="false">HYPERLINK("http://www.gardenbulbs.ru/images/summer_CL/thumbnails/"&amp;C428&amp;".jpg","фото")</f>
        <v>фото</v>
      </c>
      <c r="H428" s="388"/>
      <c r="I428" s="398" t="s">
        <v>3607</v>
      </c>
      <c r="J428" s="235" t="s">
        <v>2369</v>
      </c>
      <c r="K428" s="408" t="s">
        <v>289</v>
      </c>
      <c r="L428" s="390" t="n">
        <v>100</v>
      </c>
      <c r="M428" s="370" t="n">
        <v>1970.6</v>
      </c>
      <c r="N428" s="392"/>
      <c r="O428" s="372" t="n">
        <f aca="false">IF(ISERROR(N428*M428),0,N428*M428)</f>
        <v>0</v>
      </c>
      <c r="P428" s="393" t="n">
        <v>4607105141032</v>
      </c>
      <c r="Q428" s="235"/>
      <c r="R428" s="375" t="n">
        <f aca="false">ROUND(M428/L428,2)</f>
        <v>19.71</v>
      </c>
      <c r="S428" s="394" t="s">
        <v>3605</v>
      </c>
      <c r="T428" s="537"/>
      <c r="U428" s="537"/>
      <c r="V428" s="537"/>
      <c r="W428" s="537"/>
      <c r="X428" s="537"/>
    </row>
    <row r="429" customFormat="false" ht="51" hidden="false" customHeight="false" outlineLevel="0" collapsed="false">
      <c r="A429" s="345" t="n">
        <v>409</v>
      </c>
      <c r="B429" s="396" t="n">
        <v>7675</v>
      </c>
      <c r="C429" s="383" t="s">
        <v>3608</v>
      </c>
      <c r="D429" s="384"/>
      <c r="E429" s="416" t="s">
        <v>2360</v>
      </c>
      <c r="F429" s="406" t="s">
        <v>3609</v>
      </c>
      <c r="G429" s="387" t="str">
        <f aca="false">HYPERLINK("http://www.gardenbulbs.ru/images/summer_CL/thumbnails/"&amp;C429&amp;".jpg","фото")</f>
        <v>фото</v>
      </c>
      <c r="H429" s="388"/>
      <c r="I429" s="473" t="s">
        <v>3610</v>
      </c>
      <c r="J429" s="407" t="s">
        <v>2369</v>
      </c>
      <c r="K429" s="236" t="s">
        <v>289</v>
      </c>
      <c r="L429" s="403" t="n">
        <v>100</v>
      </c>
      <c r="M429" s="391" t="n">
        <v>3617.9</v>
      </c>
      <c r="N429" s="392"/>
      <c r="O429" s="372" t="n">
        <f aca="false">IF(ISERROR(N429*M429),0,N429*M429)</f>
        <v>0</v>
      </c>
      <c r="P429" s="393" t="n">
        <v>4607105141049</v>
      </c>
      <c r="Q429" s="235"/>
      <c r="R429" s="375" t="n">
        <f aca="false">ROUND(M429/L429,2)</f>
        <v>36.18</v>
      </c>
      <c r="S429" s="394" t="s">
        <v>3608</v>
      </c>
      <c r="T429" s="537"/>
      <c r="U429" s="537"/>
      <c r="V429" s="537"/>
      <c r="W429" s="537"/>
      <c r="X429" s="537"/>
    </row>
    <row r="430" customFormat="false" ht="15.75" hidden="false" customHeight="false" outlineLevel="0" collapsed="false">
      <c r="A430" s="345" t="n">
        <v>410</v>
      </c>
      <c r="B430" s="396" t="n">
        <v>7676</v>
      </c>
      <c r="C430" s="383" t="s">
        <v>3611</v>
      </c>
      <c r="D430" s="384"/>
      <c r="E430" s="385" t="s">
        <v>2360</v>
      </c>
      <c r="F430" s="386" t="s">
        <v>3612</v>
      </c>
      <c r="G430" s="387" t="str">
        <f aca="false">HYPERLINK("http://www.gardenbulbs.ru/images/summer_CL/thumbnails/"&amp;C430&amp;".jpg","фото")</f>
        <v>фото</v>
      </c>
      <c r="H430" s="388"/>
      <c r="I430" s="398" t="s">
        <v>2896</v>
      </c>
      <c r="J430" s="417" t="s">
        <v>2404</v>
      </c>
      <c r="K430" s="408" t="s">
        <v>289</v>
      </c>
      <c r="L430" s="390" t="n">
        <v>100</v>
      </c>
      <c r="M430" s="370" t="n">
        <v>2162.2</v>
      </c>
      <c r="N430" s="392"/>
      <c r="O430" s="372" t="n">
        <f aca="false">IF(ISERROR(N430*M430),0,N430*M430)</f>
        <v>0</v>
      </c>
      <c r="P430" s="393" t="n">
        <v>4607105141056</v>
      </c>
      <c r="Q430" s="235"/>
      <c r="R430" s="375" t="n">
        <f aca="false">ROUND(M430/L430,2)</f>
        <v>21.62</v>
      </c>
      <c r="S430" s="394" t="s">
        <v>3611</v>
      </c>
      <c r="T430" s="537"/>
      <c r="U430" s="537"/>
      <c r="V430" s="537"/>
      <c r="W430" s="537"/>
      <c r="X430" s="537"/>
    </row>
    <row r="431" customFormat="false" ht="51" hidden="false" customHeight="false" outlineLevel="0" collapsed="false">
      <c r="A431" s="345" t="n">
        <v>411</v>
      </c>
      <c r="B431" s="396" t="n">
        <v>7677</v>
      </c>
      <c r="C431" s="383" t="s">
        <v>3613</v>
      </c>
      <c r="D431" s="384"/>
      <c r="E431" s="385" t="s">
        <v>2360</v>
      </c>
      <c r="F431" s="386" t="s">
        <v>3614</v>
      </c>
      <c r="G431" s="387" t="str">
        <f aca="false">HYPERLINK("http://www.gardenbulbs.ru/images/summer_CL/thumbnails/"&amp;C431&amp;".jpg","фото")</f>
        <v>фото</v>
      </c>
      <c r="H431" s="388"/>
      <c r="I431" s="398" t="s">
        <v>3615</v>
      </c>
      <c r="J431" s="235" t="s">
        <v>2363</v>
      </c>
      <c r="K431" s="408" t="s">
        <v>289</v>
      </c>
      <c r="L431" s="390" t="n">
        <v>100</v>
      </c>
      <c r="M431" s="370" t="n">
        <v>1932.3</v>
      </c>
      <c r="N431" s="392"/>
      <c r="O431" s="372" t="n">
        <f aca="false">IF(ISERROR(N431*M431),0,N431*M431)</f>
        <v>0</v>
      </c>
      <c r="P431" s="393" t="n">
        <v>4607105141087</v>
      </c>
      <c r="Q431" s="235"/>
      <c r="R431" s="375" t="n">
        <f aca="false">ROUND(M431/L431,2)</f>
        <v>19.32</v>
      </c>
      <c r="S431" s="394" t="s">
        <v>3613</v>
      </c>
      <c r="T431" s="537"/>
      <c r="U431" s="537"/>
      <c r="V431" s="537"/>
      <c r="W431" s="537"/>
      <c r="X431" s="537"/>
    </row>
    <row r="432" customFormat="false" ht="25.5" hidden="false" customHeight="false" outlineLevel="0" collapsed="false">
      <c r="A432" s="345" t="n">
        <v>412</v>
      </c>
      <c r="B432" s="396" t="n">
        <v>7678</v>
      </c>
      <c r="C432" s="383" t="s">
        <v>3616</v>
      </c>
      <c r="D432" s="384"/>
      <c r="E432" s="385" t="s">
        <v>2360</v>
      </c>
      <c r="F432" s="386" t="s">
        <v>3617</v>
      </c>
      <c r="G432" s="387" t="str">
        <f aca="false">HYPERLINK("http://www.gardenbulbs.ru/images/summer_CL/thumbnails/"&amp;C432&amp;".jpg","фото")</f>
        <v>фото</v>
      </c>
      <c r="H432" s="388"/>
      <c r="I432" s="398" t="s">
        <v>3618</v>
      </c>
      <c r="J432" s="235" t="s">
        <v>2363</v>
      </c>
      <c r="K432" s="408" t="s">
        <v>289</v>
      </c>
      <c r="L432" s="390" t="n">
        <v>100</v>
      </c>
      <c r="M432" s="370" t="n">
        <v>1874.8</v>
      </c>
      <c r="N432" s="392"/>
      <c r="O432" s="372" t="n">
        <f aca="false">IF(ISERROR(N432*M432),0,N432*M432)</f>
        <v>0</v>
      </c>
      <c r="P432" s="393" t="n">
        <v>4607105141063</v>
      </c>
      <c r="Q432" s="235"/>
      <c r="R432" s="375" t="n">
        <f aca="false">ROUND(M432/L432,2)</f>
        <v>18.75</v>
      </c>
      <c r="S432" s="394" t="s">
        <v>3619</v>
      </c>
      <c r="T432" s="537"/>
      <c r="U432" s="537"/>
      <c r="V432" s="537"/>
      <c r="W432" s="537"/>
      <c r="X432" s="537"/>
    </row>
    <row r="433" customFormat="false" ht="25.5" hidden="false" customHeight="false" outlineLevel="0" collapsed="false">
      <c r="A433" s="345" t="n">
        <v>413</v>
      </c>
      <c r="B433" s="404" t="n">
        <v>7681</v>
      </c>
      <c r="C433" s="383" t="s">
        <v>3620</v>
      </c>
      <c r="D433" s="384"/>
      <c r="E433" s="416" t="s">
        <v>2360</v>
      </c>
      <c r="F433" s="406" t="s">
        <v>3621</v>
      </c>
      <c r="G433" s="387" t="str">
        <f aca="false">HYPERLINK("http://www.gardenbulbs.ru/images/summer_CL/thumbnails/"&amp;C433&amp;".jpg","фото")</f>
        <v>фото</v>
      </c>
      <c r="H433" s="388"/>
      <c r="I433" s="467" t="s">
        <v>3622</v>
      </c>
      <c r="J433" s="407" t="s">
        <v>2369</v>
      </c>
      <c r="K433" s="408" t="s">
        <v>289</v>
      </c>
      <c r="L433" s="403" t="n">
        <v>100</v>
      </c>
      <c r="M433" s="370" t="n">
        <v>2008.9</v>
      </c>
      <c r="N433" s="392"/>
      <c r="O433" s="372" t="n">
        <f aca="false">IF(ISERROR(N433*M433),0,N433*M433)</f>
        <v>0</v>
      </c>
      <c r="P433" s="393" t="n">
        <v>4607105141070</v>
      </c>
      <c r="Q433" s="235"/>
      <c r="R433" s="375" t="n">
        <f aca="false">ROUND(M433/L433,2)</f>
        <v>20.09</v>
      </c>
      <c r="S433" s="394" t="s">
        <v>3620</v>
      </c>
      <c r="T433" s="537"/>
      <c r="U433" s="537"/>
      <c r="V433" s="537"/>
      <c r="W433" s="537"/>
      <c r="X433" s="537"/>
    </row>
    <row r="434" customFormat="false" ht="15.75" hidden="false" customHeight="false" outlineLevel="0" collapsed="false">
      <c r="A434" s="345" t="n">
        <v>414</v>
      </c>
      <c r="B434" s="396" t="n">
        <v>7680</v>
      </c>
      <c r="C434" s="383" t="s">
        <v>3623</v>
      </c>
      <c r="D434" s="384"/>
      <c r="E434" s="385" t="s">
        <v>2360</v>
      </c>
      <c r="F434" s="386" t="s">
        <v>3624</v>
      </c>
      <c r="G434" s="387" t="str">
        <f aca="false">HYPERLINK("http://www.gardenbulbs.ru/images/summer_CL/thumbnails/"&amp;C434&amp;".jpg","фото")</f>
        <v>фото</v>
      </c>
      <c r="H434" s="388"/>
      <c r="I434" s="398" t="s">
        <v>3625</v>
      </c>
      <c r="J434" s="417" t="s">
        <v>2369</v>
      </c>
      <c r="K434" s="408" t="s">
        <v>289</v>
      </c>
      <c r="L434" s="390" t="n">
        <v>100</v>
      </c>
      <c r="M434" s="370" t="n">
        <v>1740.8</v>
      </c>
      <c r="N434" s="392"/>
      <c r="O434" s="372" t="n">
        <f aca="false">IF(ISERROR(N434*M434),0,N434*M434)</f>
        <v>0</v>
      </c>
      <c r="P434" s="393" t="n">
        <v>4607105141094</v>
      </c>
      <c r="Q434" s="235"/>
      <c r="R434" s="375" t="n">
        <f aca="false">ROUND(M434/L434,2)</f>
        <v>17.41</v>
      </c>
      <c r="S434" s="394" t="s">
        <v>3623</v>
      </c>
      <c r="T434" s="537"/>
      <c r="U434" s="537"/>
      <c r="V434" s="537"/>
      <c r="W434" s="537"/>
      <c r="X434" s="537"/>
    </row>
    <row r="435" customFormat="false" ht="51" hidden="false" customHeight="false" outlineLevel="0" collapsed="false">
      <c r="A435" s="345" t="n">
        <v>415</v>
      </c>
      <c r="B435" s="396" t="n">
        <v>11854</v>
      </c>
      <c r="C435" s="383" t="s">
        <v>3626</v>
      </c>
      <c r="D435" s="384" t="s">
        <v>3627</v>
      </c>
      <c r="E435" s="418" t="s">
        <v>2360</v>
      </c>
      <c r="F435" s="411" t="s">
        <v>3628</v>
      </c>
      <c r="G435" s="365" t="str">
        <f aca="false">HYPERLINK("http://www.gardenbulbs.ru/images/summer_CL/thumbnails/"&amp;C435&amp;".jpg","фото")</f>
        <v>фото</v>
      </c>
      <c r="H435" s="365" t="str">
        <f aca="false">HYPERLINK("http://www.gardenbulbs.ru/images/summer_CL/thumbnails/"&amp;D435&amp;".jpg","фото")</f>
        <v>фото</v>
      </c>
      <c r="I435" s="366" t="s">
        <v>3629</v>
      </c>
      <c r="J435" s="367" t="s">
        <v>2369</v>
      </c>
      <c r="K435" s="414" t="s">
        <v>289</v>
      </c>
      <c r="L435" s="390" t="n">
        <v>100</v>
      </c>
      <c r="M435" s="370" t="n">
        <v>2736.8</v>
      </c>
      <c r="N435" s="392"/>
      <c r="O435" s="372" t="n">
        <f aca="false">IF(ISERROR(N435*M435),0,N435*M435)</f>
        <v>0</v>
      </c>
      <c r="P435" s="393" t="n">
        <v>4607105141100</v>
      </c>
      <c r="Q435" s="235" t="s">
        <v>226</v>
      </c>
      <c r="R435" s="375" t="n">
        <f aca="false">ROUND(M435/L435,2)</f>
        <v>27.37</v>
      </c>
      <c r="S435" s="394" t="s">
        <v>3630</v>
      </c>
      <c r="T435" s="537"/>
      <c r="U435" s="537"/>
      <c r="V435" s="537"/>
      <c r="W435" s="537"/>
      <c r="X435" s="537"/>
    </row>
    <row r="436" customFormat="false" ht="25.5" hidden="false" customHeight="false" outlineLevel="0" collapsed="false">
      <c r="A436" s="345" t="n">
        <v>416</v>
      </c>
      <c r="B436" s="396" t="n">
        <v>11856</v>
      </c>
      <c r="C436" s="383" t="s">
        <v>3631</v>
      </c>
      <c r="D436" s="384"/>
      <c r="E436" s="418" t="s">
        <v>2360</v>
      </c>
      <c r="F436" s="411" t="s">
        <v>3632</v>
      </c>
      <c r="G436" s="365" t="str">
        <f aca="false">HYPERLINK("http://www.gardenbulbs.ru/images/summer_CL/thumbnails/"&amp;C436&amp;".jpg","фото")</f>
        <v>фото</v>
      </c>
      <c r="H436" s="412"/>
      <c r="I436" s="419" t="s">
        <v>3633</v>
      </c>
      <c r="J436" s="367" t="s">
        <v>2369</v>
      </c>
      <c r="K436" s="414" t="s">
        <v>289</v>
      </c>
      <c r="L436" s="390" t="n">
        <v>100</v>
      </c>
      <c r="M436" s="391" t="n">
        <v>2219.6</v>
      </c>
      <c r="N436" s="392"/>
      <c r="O436" s="372" t="n">
        <f aca="false">IF(ISERROR(N436*M436),0,N436*M436)</f>
        <v>0</v>
      </c>
      <c r="P436" s="393" t="n">
        <v>4607105141124</v>
      </c>
      <c r="Q436" s="235" t="s">
        <v>226</v>
      </c>
      <c r="R436" s="375" t="n">
        <f aca="false">ROUND(M436/L436,2)</f>
        <v>22.2</v>
      </c>
      <c r="S436" s="394" t="s">
        <v>3631</v>
      </c>
      <c r="T436" s="537"/>
      <c r="U436" s="537"/>
      <c r="V436" s="537"/>
      <c r="W436" s="537"/>
      <c r="X436" s="537"/>
    </row>
    <row r="437" customFormat="false" ht="51" hidden="false" customHeight="false" outlineLevel="0" collapsed="false">
      <c r="A437" s="345" t="n">
        <v>417</v>
      </c>
      <c r="B437" s="396" t="n">
        <v>11855</v>
      </c>
      <c r="C437" s="383" t="s">
        <v>3634</v>
      </c>
      <c r="D437" s="384"/>
      <c r="E437" s="418" t="s">
        <v>2360</v>
      </c>
      <c r="F437" s="411" t="s">
        <v>3635</v>
      </c>
      <c r="G437" s="365" t="str">
        <f aca="false">HYPERLINK("http://www.gardenbulbs.ru/images/summer_CL/thumbnails/"&amp;C437&amp;".jpg","фото")</f>
        <v>фото</v>
      </c>
      <c r="H437" s="412"/>
      <c r="I437" s="366" t="s">
        <v>3636</v>
      </c>
      <c r="J437" s="367" t="s">
        <v>2363</v>
      </c>
      <c r="K437" s="414" t="s">
        <v>289</v>
      </c>
      <c r="L437" s="390" t="n">
        <v>100</v>
      </c>
      <c r="M437" s="370" t="n">
        <v>1721.6</v>
      </c>
      <c r="N437" s="392"/>
      <c r="O437" s="372" t="n">
        <f aca="false">IF(ISERROR(N437*M437),0,N437*M437)</f>
        <v>0</v>
      </c>
      <c r="P437" s="393" t="n">
        <v>4607105141117</v>
      </c>
      <c r="Q437" s="235" t="s">
        <v>226</v>
      </c>
      <c r="R437" s="375" t="n">
        <f aca="false">ROUND(M437/L437,2)</f>
        <v>17.22</v>
      </c>
      <c r="S437" s="394" t="s">
        <v>3634</v>
      </c>
      <c r="T437" s="537"/>
      <c r="U437" s="537"/>
      <c r="V437" s="537"/>
      <c r="W437" s="537"/>
      <c r="X437" s="537"/>
    </row>
    <row r="438" customFormat="false" ht="15.75" hidden="false" customHeight="false" outlineLevel="0" collapsed="false">
      <c r="A438" s="345" t="n">
        <v>418</v>
      </c>
      <c r="B438" s="396" t="n">
        <v>7683</v>
      </c>
      <c r="C438" s="383" t="s">
        <v>3637</v>
      </c>
      <c r="D438" s="384"/>
      <c r="E438" s="385" t="s">
        <v>2360</v>
      </c>
      <c r="F438" s="386" t="s">
        <v>3638</v>
      </c>
      <c r="G438" s="387" t="str">
        <f aca="false">HYPERLINK("http://www.gardenbulbs.ru/images/summer_CL/thumbnails/"&amp;C438&amp;".jpg","фото")</f>
        <v>фото</v>
      </c>
      <c r="H438" s="388"/>
      <c r="I438" s="398" t="s">
        <v>3639</v>
      </c>
      <c r="J438" s="417" t="s">
        <v>2369</v>
      </c>
      <c r="K438" s="236" t="s">
        <v>289</v>
      </c>
      <c r="L438" s="390" t="n">
        <v>100</v>
      </c>
      <c r="M438" s="370" t="n">
        <v>2200.5</v>
      </c>
      <c r="N438" s="392"/>
      <c r="O438" s="372" t="n">
        <f aca="false">IF(ISERROR(N438*M438),0,N438*M438)</f>
        <v>0</v>
      </c>
      <c r="P438" s="393" t="n">
        <v>4607105141131</v>
      </c>
      <c r="Q438" s="235"/>
      <c r="R438" s="375" t="n">
        <f aca="false">ROUND(M438/L438,2)</f>
        <v>22.01</v>
      </c>
      <c r="S438" s="394" t="s">
        <v>3637</v>
      </c>
      <c r="T438" s="537"/>
      <c r="U438" s="537"/>
      <c r="V438" s="537"/>
      <c r="W438" s="537"/>
      <c r="X438" s="537"/>
    </row>
    <row r="439" customFormat="false" ht="15.75" hidden="false" customHeight="false" outlineLevel="0" collapsed="false">
      <c r="A439" s="345" t="n">
        <v>419</v>
      </c>
      <c r="B439" s="396" t="n">
        <v>7684</v>
      </c>
      <c r="C439" s="383" t="s">
        <v>3640</v>
      </c>
      <c r="D439" s="384"/>
      <c r="E439" s="385" t="s">
        <v>2360</v>
      </c>
      <c r="F439" s="386" t="s">
        <v>3641</v>
      </c>
      <c r="G439" s="387" t="str">
        <f aca="false">HYPERLINK("http://www.gardenbulbs.ru/images/summer_CL/thumbnails/"&amp;C439&amp;".jpg","фото")</f>
        <v>фото</v>
      </c>
      <c r="H439" s="388"/>
      <c r="I439" s="398" t="s">
        <v>3642</v>
      </c>
      <c r="J439" s="417" t="s">
        <v>2404</v>
      </c>
      <c r="K439" s="236" t="s">
        <v>289</v>
      </c>
      <c r="L439" s="390" t="n">
        <v>100</v>
      </c>
      <c r="M439" s="370" t="n">
        <v>1798.2</v>
      </c>
      <c r="N439" s="392"/>
      <c r="O439" s="372" t="n">
        <f aca="false">IF(ISERROR(N439*M439),0,N439*M439)</f>
        <v>0</v>
      </c>
      <c r="P439" s="393" t="n">
        <v>4607105141148</v>
      </c>
      <c r="Q439" s="235"/>
      <c r="R439" s="375" t="n">
        <f aca="false">ROUND(M439/L439,2)</f>
        <v>17.98</v>
      </c>
      <c r="S439" s="394" t="s">
        <v>3640</v>
      </c>
      <c r="T439" s="537"/>
      <c r="U439" s="537"/>
      <c r="V439" s="537"/>
      <c r="W439" s="537"/>
      <c r="X439" s="537"/>
    </row>
    <row r="440" customFormat="false" ht="22.5" hidden="false" customHeight="false" outlineLevel="0" collapsed="false">
      <c r="A440" s="345" t="n">
        <v>420</v>
      </c>
      <c r="B440" s="396" t="n">
        <v>7685</v>
      </c>
      <c r="C440" s="383" t="s">
        <v>3643</v>
      </c>
      <c r="D440" s="384" t="s">
        <v>3644</v>
      </c>
      <c r="E440" s="416" t="s">
        <v>2360</v>
      </c>
      <c r="F440" s="386" t="s">
        <v>3645</v>
      </c>
      <c r="G440" s="387" t="str">
        <f aca="false">HYPERLINK("http://www.gardenbulbs.ru/images/summer_CL/thumbnails/"&amp;C440&amp;".jpg","фото")</f>
        <v>фото</v>
      </c>
      <c r="H440" s="387" t="str">
        <f aca="false">HYPERLINK("http://www.gardenbulbs.ru/images/summer_CL/thumbnails/"&amp;D440&amp;".jpg","фото")</f>
        <v>фото</v>
      </c>
      <c r="I440" s="398" t="s">
        <v>3646</v>
      </c>
      <c r="J440" s="235" t="s">
        <v>2404</v>
      </c>
      <c r="K440" s="408" t="s">
        <v>289</v>
      </c>
      <c r="L440" s="403" t="n">
        <v>100</v>
      </c>
      <c r="M440" s="370" t="n">
        <v>2162.2</v>
      </c>
      <c r="N440" s="392"/>
      <c r="O440" s="372" t="n">
        <f aca="false">IF(ISERROR(N440*M440),0,N440*M440)</f>
        <v>0</v>
      </c>
      <c r="P440" s="393" t="n">
        <v>4607105140936</v>
      </c>
      <c r="Q440" s="235"/>
      <c r="R440" s="375" t="n">
        <f aca="false">ROUND(M440/L440,2)</f>
        <v>21.62</v>
      </c>
      <c r="S440" s="394" t="s">
        <v>3647</v>
      </c>
      <c r="T440" s="537"/>
      <c r="U440" s="537"/>
      <c r="V440" s="537"/>
      <c r="W440" s="537"/>
      <c r="X440" s="537"/>
    </row>
    <row r="441" customFormat="false" ht="38.25" hidden="false" customHeight="false" outlineLevel="0" collapsed="false">
      <c r="A441" s="345" t="n">
        <v>421</v>
      </c>
      <c r="B441" s="396" t="n">
        <v>11852</v>
      </c>
      <c r="C441" s="383" t="s">
        <v>3648</v>
      </c>
      <c r="D441" s="384" t="s">
        <v>3649</v>
      </c>
      <c r="E441" s="418" t="s">
        <v>2360</v>
      </c>
      <c r="F441" s="411" t="s">
        <v>3650</v>
      </c>
      <c r="G441" s="365" t="str">
        <f aca="false">HYPERLINK("http://www.gardenbulbs.ru/images/summer_CL/thumbnails/"&amp;C441&amp;".jpg","фото")</f>
        <v>фото</v>
      </c>
      <c r="H441" s="365" t="str">
        <f aca="false">HYPERLINK("http://www.gardenbulbs.ru/images/summer_CL/thumbnails/"&amp;D441&amp;".jpg","фото")</f>
        <v>фото</v>
      </c>
      <c r="I441" s="366" t="s">
        <v>3651</v>
      </c>
      <c r="J441" s="367" t="s">
        <v>2369</v>
      </c>
      <c r="K441" s="414" t="s">
        <v>289</v>
      </c>
      <c r="L441" s="390" t="n">
        <v>100</v>
      </c>
      <c r="M441" s="370" t="n">
        <v>3024.1</v>
      </c>
      <c r="N441" s="392"/>
      <c r="O441" s="372" t="n">
        <f aca="false">IF(ISERROR(N441*M441),0,N441*M441)</f>
        <v>0</v>
      </c>
      <c r="P441" s="393" t="n">
        <v>4607105140943</v>
      </c>
      <c r="Q441" s="235" t="s">
        <v>226</v>
      </c>
      <c r="R441" s="375" t="n">
        <f aca="false">ROUND(M441/L441,2)</f>
        <v>30.24</v>
      </c>
      <c r="S441" s="394" t="s">
        <v>3648</v>
      </c>
      <c r="T441" s="537"/>
      <c r="U441" s="537"/>
      <c r="V441" s="537"/>
      <c r="W441" s="537"/>
      <c r="X441" s="537"/>
    </row>
    <row r="442" customFormat="false" ht="15.75" hidden="false" customHeight="false" outlineLevel="0" collapsed="false">
      <c r="A442" s="345" t="n">
        <v>422</v>
      </c>
      <c r="B442" s="396" t="n">
        <v>7688</v>
      </c>
      <c r="C442" s="383" t="s">
        <v>3652</v>
      </c>
      <c r="D442" s="384"/>
      <c r="E442" s="385" t="s">
        <v>2360</v>
      </c>
      <c r="F442" s="386" t="s">
        <v>3653</v>
      </c>
      <c r="G442" s="387" t="str">
        <f aca="false">HYPERLINK("http://www.gardenbulbs.ru/images/summer_CL/thumbnails/"&amp;C442&amp;".jpg","фото")</f>
        <v>фото</v>
      </c>
      <c r="H442" s="387"/>
      <c r="I442" s="398" t="s">
        <v>3198</v>
      </c>
      <c r="J442" s="417" t="s">
        <v>2363</v>
      </c>
      <c r="K442" s="408" t="s">
        <v>289</v>
      </c>
      <c r="L442" s="390" t="n">
        <v>100</v>
      </c>
      <c r="M442" s="391" t="n">
        <v>2162.2</v>
      </c>
      <c r="N442" s="392"/>
      <c r="O442" s="372" t="n">
        <f aca="false">IF(ISERROR(N442*M442),0,N442*M442)</f>
        <v>0</v>
      </c>
      <c r="P442" s="393" t="n">
        <v>4607105141155</v>
      </c>
      <c r="Q442" s="235"/>
      <c r="R442" s="375" t="n">
        <f aca="false">ROUND(M442/L442,2)</f>
        <v>21.62</v>
      </c>
      <c r="S442" s="394" t="s">
        <v>3652</v>
      </c>
      <c r="T442" s="537"/>
      <c r="U442" s="537"/>
      <c r="V442" s="537"/>
      <c r="W442" s="537"/>
      <c r="X442" s="537"/>
    </row>
    <row r="443" customFormat="false" ht="51" hidden="false" customHeight="false" outlineLevel="0" collapsed="false">
      <c r="A443" s="345" t="n">
        <v>423</v>
      </c>
      <c r="B443" s="431" t="n">
        <v>7689</v>
      </c>
      <c r="C443" s="432" t="s">
        <v>3654</v>
      </c>
      <c r="D443" s="433"/>
      <c r="E443" s="434" t="s">
        <v>2360</v>
      </c>
      <c r="F443" s="435" t="s">
        <v>3655</v>
      </c>
      <c r="G443" s="436" t="str">
        <f aca="false">HYPERLINK("http://www.gardenbulbs.ru/images/summer_CL/thumbnails/"&amp;C443&amp;".jpg","фото")</f>
        <v>фото</v>
      </c>
      <c r="H443" s="437"/>
      <c r="I443" s="462" t="s">
        <v>3656</v>
      </c>
      <c r="J443" s="439" t="s">
        <v>2363</v>
      </c>
      <c r="K443" s="440" t="s">
        <v>289</v>
      </c>
      <c r="L443" s="441" t="n">
        <v>100</v>
      </c>
      <c r="M443" s="370" t="n">
        <v>2353.7</v>
      </c>
      <c r="N443" s="442"/>
      <c r="O443" s="372" t="n">
        <f aca="false">IF(ISERROR(N443*M443),0,N443*M443)</f>
        <v>0</v>
      </c>
      <c r="P443" s="443" t="n">
        <v>4607105140950</v>
      </c>
      <c r="Q443" s="439"/>
      <c r="R443" s="375" t="n">
        <f aca="false">ROUND(M443/L443,2)</f>
        <v>23.54</v>
      </c>
      <c r="S443" s="444" t="s">
        <v>3654</v>
      </c>
      <c r="T443" s="537"/>
      <c r="U443" s="537"/>
      <c r="V443" s="537"/>
      <c r="W443" s="537"/>
      <c r="X443" s="537"/>
    </row>
    <row r="444" customFormat="false" ht="12.75" hidden="false" customHeight="false" outlineLevel="0" collapsed="false">
      <c r="A444" s="345" t="n">
        <v>424</v>
      </c>
      <c r="B444" s="446"/>
      <c r="C444" s="447"/>
      <c r="D444" s="447"/>
      <c r="E444" s="448" t="s">
        <v>3657</v>
      </c>
      <c r="F444" s="449"/>
      <c r="G444" s="449"/>
      <c r="H444" s="449"/>
      <c r="I444" s="449"/>
      <c r="J444" s="449"/>
      <c r="K444" s="449"/>
      <c r="L444" s="449"/>
      <c r="M444" s="449"/>
      <c r="N444" s="449"/>
      <c r="O444" s="449"/>
      <c r="P444" s="449"/>
      <c r="Q444" s="449"/>
      <c r="R444" s="449"/>
      <c r="S444" s="449"/>
      <c r="T444" s="537"/>
      <c r="U444" s="537"/>
      <c r="V444" s="537"/>
      <c r="W444" s="537"/>
      <c r="X444" s="537"/>
    </row>
    <row r="445" customFormat="false" ht="38.25" hidden="false" customHeight="false" outlineLevel="0" collapsed="false">
      <c r="A445" s="345" t="n">
        <v>425</v>
      </c>
      <c r="B445" s="359" t="n">
        <v>7690</v>
      </c>
      <c r="C445" s="360" t="s">
        <v>3658</v>
      </c>
      <c r="D445" s="361"/>
      <c r="E445" s="452" t="s">
        <v>2360</v>
      </c>
      <c r="F445" s="379" t="s">
        <v>3659</v>
      </c>
      <c r="G445" s="380" t="str">
        <f aca="false">HYPERLINK("http://www.gardenbulbs.ru/images/summer_CL/thumbnails/"&amp;C445&amp;".jpg","фото")</f>
        <v>фото</v>
      </c>
      <c r="H445" s="453"/>
      <c r="I445" s="454" t="s">
        <v>3660</v>
      </c>
      <c r="J445" s="374" t="s">
        <v>2363</v>
      </c>
      <c r="K445" s="382" t="s">
        <v>289</v>
      </c>
      <c r="L445" s="456" t="n">
        <v>100</v>
      </c>
      <c r="M445" s="370" t="n">
        <v>1874.8</v>
      </c>
      <c r="N445" s="371"/>
      <c r="O445" s="372" t="n">
        <f aca="false">IF(ISERROR(N445*M445),0,N445*M445)</f>
        <v>0</v>
      </c>
      <c r="P445" s="373" t="n">
        <v>4607105141216</v>
      </c>
      <c r="Q445" s="374"/>
      <c r="R445" s="375" t="n">
        <f aca="false">ROUND(M445/L445,2)</f>
        <v>18.75</v>
      </c>
      <c r="S445" s="376" t="s">
        <v>3658</v>
      </c>
      <c r="T445" s="537"/>
      <c r="U445" s="537"/>
      <c r="V445" s="537"/>
      <c r="W445" s="537"/>
      <c r="X445" s="537"/>
    </row>
    <row r="446" customFormat="false" ht="25.5" hidden="false" customHeight="false" outlineLevel="0" collapsed="false">
      <c r="A446" s="345" t="n">
        <v>426</v>
      </c>
      <c r="B446" s="396" t="n">
        <v>7691</v>
      </c>
      <c r="C446" s="383" t="s">
        <v>3662</v>
      </c>
      <c r="D446" s="384"/>
      <c r="E446" s="401" t="s">
        <v>2360</v>
      </c>
      <c r="F446" s="386" t="s">
        <v>3663</v>
      </c>
      <c r="G446" s="387" t="str">
        <f aca="false">HYPERLINK("http://www.gardenbulbs.ru/images/summer_CL/thumbnails/"&amp;C446&amp;".jpg","фото")</f>
        <v>фото</v>
      </c>
      <c r="H446" s="388"/>
      <c r="I446" s="422" t="s">
        <v>3664</v>
      </c>
      <c r="J446" s="235" t="s">
        <v>2363</v>
      </c>
      <c r="K446" s="408" t="s">
        <v>289</v>
      </c>
      <c r="L446" s="390" t="n">
        <v>100</v>
      </c>
      <c r="M446" s="370" t="n">
        <v>2104.7</v>
      </c>
      <c r="N446" s="392"/>
      <c r="O446" s="372" t="n">
        <f aca="false">IF(ISERROR(N446*M446),0,N446*M446)</f>
        <v>0</v>
      </c>
      <c r="P446" s="393" t="n">
        <v>4607105141285</v>
      </c>
      <c r="Q446" s="235"/>
      <c r="R446" s="375" t="n">
        <f aca="false">ROUND(M446/L446,2)</f>
        <v>21.05</v>
      </c>
      <c r="S446" s="394" t="s">
        <v>3662</v>
      </c>
      <c r="T446" s="537"/>
      <c r="U446" s="537"/>
      <c r="V446" s="537"/>
      <c r="W446" s="537"/>
      <c r="X446" s="537"/>
    </row>
    <row r="447" customFormat="false" ht="114.75" hidden="false" customHeight="false" outlineLevel="0" collapsed="false">
      <c r="A447" s="345" t="n">
        <v>427</v>
      </c>
      <c r="B447" s="396" t="n">
        <v>7692</v>
      </c>
      <c r="C447" s="383" t="s">
        <v>3665</v>
      </c>
      <c r="D447" s="384"/>
      <c r="E447" s="385" t="s">
        <v>2360</v>
      </c>
      <c r="F447" s="386" t="s">
        <v>3666</v>
      </c>
      <c r="G447" s="387" t="str">
        <f aca="false">HYPERLINK("http://www.gardenbulbs.ru/images/summer_CL/thumbnails/"&amp;C447&amp;".jpg","фото")</f>
        <v>фото</v>
      </c>
      <c r="H447" s="388"/>
      <c r="I447" s="398" t="s">
        <v>3667</v>
      </c>
      <c r="J447" s="235" t="s">
        <v>3668</v>
      </c>
      <c r="K447" s="236" t="s">
        <v>289</v>
      </c>
      <c r="L447" s="390" t="n">
        <v>100</v>
      </c>
      <c r="M447" s="370" t="n">
        <v>1491.7</v>
      </c>
      <c r="N447" s="392"/>
      <c r="O447" s="372" t="n">
        <f aca="false">IF(ISERROR(N447*M447),0,N447*M447)</f>
        <v>0</v>
      </c>
      <c r="P447" s="393" t="n">
        <v>4607105141261</v>
      </c>
      <c r="Q447" s="235"/>
      <c r="R447" s="375" t="n">
        <f aca="false">ROUND(M447/L447,2)</f>
        <v>14.92</v>
      </c>
      <c r="S447" s="394" t="s">
        <v>3665</v>
      </c>
      <c r="T447" s="537"/>
      <c r="U447" s="537"/>
      <c r="V447" s="537"/>
      <c r="W447" s="537"/>
      <c r="X447" s="537"/>
    </row>
    <row r="448" customFormat="false" ht="25.5" hidden="false" customHeight="false" outlineLevel="0" collapsed="false">
      <c r="A448" s="345" t="n">
        <v>428</v>
      </c>
      <c r="B448" s="396" t="n">
        <v>7693</v>
      </c>
      <c r="C448" s="383" t="s">
        <v>3669</v>
      </c>
      <c r="D448" s="384"/>
      <c r="E448" s="385" t="s">
        <v>2360</v>
      </c>
      <c r="F448" s="386" t="s">
        <v>3670</v>
      </c>
      <c r="G448" s="387" t="str">
        <f aca="false">HYPERLINK("http://www.gardenbulbs.ru/images/summer_CL/thumbnails/"&amp;C448&amp;".jpg","фото")</f>
        <v>фото</v>
      </c>
      <c r="H448" s="388"/>
      <c r="I448" s="398" t="s">
        <v>3671</v>
      </c>
      <c r="J448" s="235" t="s">
        <v>2363</v>
      </c>
      <c r="K448" s="236" t="s">
        <v>289</v>
      </c>
      <c r="L448" s="390" t="n">
        <v>100</v>
      </c>
      <c r="M448" s="370" t="n">
        <v>2123.9</v>
      </c>
      <c r="N448" s="392"/>
      <c r="O448" s="372" t="n">
        <f aca="false">IF(ISERROR(N448*M448),0,N448*M448)</f>
        <v>0</v>
      </c>
      <c r="P448" s="393" t="n">
        <v>4607105141292</v>
      </c>
      <c r="Q448" s="235"/>
      <c r="R448" s="375" t="n">
        <f aca="false">ROUND(M448/L448,2)</f>
        <v>21.24</v>
      </c>
      <c r="S448" s="394" t="s">
        <v>3669</v>
      </c>
      <c r="T448" s="537"/>
      <c r="U448" s="537"/>
      <c r="V448" s="537"/>
      <c r="W448" s="537"/>
      <c r="X448" s="537"/>
    </row>
    <row r="449" customFormat="false" ht="38.25" hidden="false" customHeight="false" outlineLevel="0" collapsed="false">
      <c r="A449" s="345" t="n">
        <v>429</v>
      </c>
      <c r="B449" s="396" t="n">
        <v>7694</v>
      </c>
      <c r="C449" s="383" t="s">
        <v>3672</v>
      </c>
      <c r="D449" s="384"/>
      <c r="E449" s="385" t="s">
        <v>2360</v>
      </c>
      <c r="F449" s="386" t="s">
        <v>3673</v>
      </c>
      <c r="G449" s="387" t="str">
        <f aca="false">HYPERLINK("http://www.gardenbulbs.ru/images/summer_CL/thumbnails/"&amp;C449&amp;".jpg","фото")</f>
        <v>фото</v>
      </c>
      <c r="H449" s="388"/>
      <c r="I449" s="398" t="s">
        <v>3674</v>
      </c>
      <c r="J449" s="235" t="s">
        <v>2363</v>
      </c>
      <c r="K449" s="236" t="s">
        <v>289</v>
      </c>
      <c r="L449" s="390" t="n">
        <v>100</v>
      </c>
      <c r="M449" s="391" t="n">
        <v>2066.4</v>
      </c>
      <c r="N449" s="392"/>
      <c r="O449" s="372" t="n">
        <f aca="false">IF(ISERROR(N449*M449),0,N449*M449)</f>
        <v>0</v>
      </c>
      <c r="P449" s="393" t="n">
        <v>4607105141230</v>
      </c>
      <c r="Q449" s="235"/>
      <c r="R449" s="375" t="n">
        <f aca="false">ROUND(M449/L449,2)</f>
        <v>20.66</v>
      </c>
      <c r="S449" s="394" t="s">
        <v>3672</v>
      </c>
      <c r="T449" s="537"/>
      <c r="U449" s="537"/>
      <c r="V449" s="537"/>
      <c r="W449" s="537"/>
      <c r="X449" s="537"/>
    </row>
    <row r="450" customFormat="false" ht="25.5" hidden="false" customHeight="false" outlineLevel="0" collapsed="false">
      <c r="A450" s="345" t="n">
        <v>430</v>
      </c>
      <c r="B450" s="396" t="n">
        <v>7698</v>
      </c>
      <c r="C450" s="383" t="s">
        <v>3675</v>
      </c>
      <c r="D450" s="384"/>
      <c r="E450" s="385" t="s">
        <v>2360</v>
      </c>
      <c r="F450" s="386" t="s">
        <v>3676</v>
      </c>
      <c r="G450" s="387" t="str">
        <f aca="false">HYPERLINK("http://www.gardenbulbs.ru/images/summer_CL/thumbnails/"&amp;C450&amp;".jpg","фото")</f>
        <v>фото</v>
      </c>
      <c r="H450" s="388"/>
      <c r="I450" s="398" t="s">
        <v>3677</v>
      </c>
      <c r="J450" s="235" t="s">
        <v>2426</v>
      </c>
      <c r="K450" s="236" t="s">
        <v>289</v>
      </c>
      <c r="L450" s="390" t="n">
        <v>100</v>
      </c>
      <c r="M450" s="370" t="n">
        <v>1683.3</v>
      </c>
      <c r="N450" s="392"/>
      <c r="O450" s="372" t="n">
        <f aca="false">IF(ISERROR(N450*M450),0,N450*M450)</f>
        <v>0</v>
      </c>
      <c r="P450" s="393" t="n">
        <v>4607105141254</v>
      </c>
      <c r="Q450" s="235"/>
      <c r="R450" s="375" t="n">
        <f aca="false">ROUND(M450/L450,2)</f>
        <v>16.83</v>
      </c>
      <c r="S450" s="394" t="s">
        <v>3675</v>
      </c>
      <c r="T450" s="537"/>
      <c r="U450" s="537"/>
      <c r="V450" s="537"/>
      <c r="W450" s="537"/>
      <c r="X450" s="537"/>
    </row>
    <row r="451" customFormat="false" ht="38.25" hidden="false" customHeight="false" outlineLevel="0" collapsed="false">
      <c r="A451" s="345" t="n">
        <v>431</v>
      </c>
      <c r="B451" s="396" t="n">
        <v>7699</v>
      </c>
      <c r="C451" s="383" t="s">
        <v>3678</v>
      </c>
      <c r="D451" s="384"/>
      <c r="E451" s="385" t="s">
        <v>2360</v>
      </c>
      <c r="F451" s="386" t="s">
        <v>3679</v>
      </c>
      <c r="G451" s="387" t="str">
        <f aca="false">HYPERLINK("http://www.gardenbulbs.ru/images/summer_CL/thumbnails/"&amp;C451&amp;".jpg","фото")</f>
        <v>фото</v>
      </c>
      <c r="H451" s="388"/>
      <c r="I451" s="398" t="s">
        <v>3680</v>
      </c>
      <c r="J451" s="235" t="s">
        <v>2363</v>
      </c>
      <c r="K451" s="236" t="s">
        <v>289</v>
      </c>
      <c r="L451" s="390" t="n">
        <v>100</v>
      </c>
      <c r="M451" s="370" t="n">
        <v>2162.2</v>
      </c>
      <c r="N451" s="392"/>
      <c r="O451" s="372" t="n">
        <f aca="false">IF(ISERROR(N451*M451),0,N451*M451)</f>
        <v>0</v>
      </c>
      <c r="P451" s="393" t="n">
        <v>4607105141247</v>
      </c>
      <c r="Q451" s="235"/>
      <c r="R451" s="375" t="n">
        <f aca="false">ROUND(M451/L451,2)</f>
        <v>21.62</v>
      </c>
      <c r="S451" s="394" t="s">
        <v>3678</v>
      </c>
      <c r="T451" s="537"/>
      <c r="U451" s="537"/>
      <c r="V451" s="537"/>
      <c r="W451" s="537"/>
      <c r="X451" s="537"/>
    </row>
    <row r="452" customFormat="false" ht="25.5" hidden="false" customHeight="false" outlineLevel="0" collapsed="false">
      <c r="A452" s="345" t="n">
        <v>432</v>
      </c>
      <c r="B452" s="396" t="n">
        <v>7700</v>
      </c>
      <c r="C452" s="383" t="s">
        <v>3681</v>
      </c>
      <c r="D452" s="384"/>
      <c r="E452" s="385" t="s">
        <v>2360</v>
      </c>
      <c r="F452" s="386" t="s">
        <v>3682</v>
      </c>
      <c r="G452" s="387" t="str">
        <f aca="false">HYPERLINK("http://www.gardenbulbs.ru/images/summer_CL/thumbnails/"&amp;C452&amp;".jpg","фото")</f>
        <v>фото</v>
      </c>
      <c r="H452" s="388"/>
      <c r="I452" s="398" t="s">
        <v>3683</v>
      </c>
      <c r="J452" s="235" t="s">
        <v>2363</v>
      </c>
      <c r="K452" s="236" t="s">
        <v>2379</v>
      </c>
      <c r="L452" s="390" t="n">
        <v>100</v>
      </c>
      <c r="M452" s="370" t="n">
        <v>1970.6</v>
      </c>
      <c r="N452" s="392"/>
      <c r="O452" s="372" t="n">
        <f aca="false">IF(ISERROR(N452*M452),0,N452*M452)</f>
        <v>0</v>
      </c>
      <c r="P452" s="393" t="n">
        <v>4607105141278</v>
      </c>
      <c r="Q452" s="235"/>
      <c r="R452" s="375" t="n">
        <f aca="false">ROUND(M452/L452,2)</f>
        <v>19.71</v>
      </c>
      <c r="S452" s="394" t="s">
        <v>3681</v>
      </c>
      <c r="T452" s="537"/>
      <c r="U452" s="537"/>
      <c r="V452" s="537"/>
      <c r="W452" s="537"/>
      <c r="X452" s="537"/>
    </row>
    <row r="453" customFormat="false" ht="25.5" hidden="false" customHeight="false" outlineLevel="0" collapsed="false">
      <c r="A453" s="345" t="n">
        <v>433</v>
      </c>
      <c r="B453" s="431" t="n">
        <v>6398</v>
      </c>
      <c r="C453" s="432" t="s">
        <v>3684</v>
      </c>
      <c r="D453" s="433"/>
      <c r="E453" s="434" t="s">
        <v>2360</v>
      </c>
      <c r="F453" s="435" t="s">
        <v>3685</v>
      </c>
      <c r="G453" s="436" t="str">
        <f aca="false">HYPERLINK("http://www.gardenbulbs.ru/images/summer_CL/thumbnails/"&amp;C453&amp;".jpg","фото")</f>
        <v>фото</v>
      </c>
      <c r="H453" s="437"/>
      <c r="I453" s="462" t="s">
        <v>3686</v>
      </c>
      <c r="J453" s="439" t="s">
        <v>2363</v>
      </c>
      <c r="K453" s="440" t="s">
        <v>289</v>
      </c>
      <c r="L453" s="441" t="n">
        <v>100</v>
      </c>
      <c r="M453" s="391" t="n">
        <v>1587.5</v>
      </c>
      <c r="N453" s="442"/>
      <c r="O453" s="372" t="n">
        <f aca="false">IF(ISERROR(N453*M453),0,N453*M453)</f>
        <v>0</v>
      </c>
      <c r="P453" s="443" t="n">
        <v>4607105141223</v>
      </c>
      <c r="Q453" s="439"/>
      <c r="R453" s="375" t="n">
        <f aca="false">ROUND(M453/L453,2)</f>
        <v>15.88</v>
      </c>
      <c r="S453" s="444" t="s">
        <v>3684</v>
      </c>
      <c r="T453" s="537"/>
      <c r="U453" s="537"/>
      <c r="V453" s="537"/>
      <c r="W453" s="537"/>
      <c r="X453" s="537"/>
    </row>
    <row r="454" customFormat="false" ht="12.75" hidden="false" customHeight="false" outlineLevel="0" collapsed="false">
      <c r="A454" s="345" t="n">
        <v>434</v>
      </c>
      <c r="B454" s="474"/>
      <c r="C454" s="475"/>
      <c r="D454" s="475"/>
      <c r="E454" s="448" t="s">
        <v>3687</v>
      </c>
      <c r="F454" s="449"/>
      <c r="G454" s="449"/>
      <c r="H454" s="449"/>
      <c r="I454" s="449"/>
      <c r="J454" s="449"/>
      <c r="K454" s="449"/>
      <c r="L454" s="449"/>
      <c r="M454" s="449"/>
      <c r="N454" s="449"/>
      <c r="O454" s="449"/>
      <c r="P454" s="449"/>
      <c r="Q454" s="449"/>
      <c r="R454" s="449"/>
      <c r="S454" s="449"/>
      <c r="T454" s="537"/>
      <c r="U454" s="537"/>
      <c r="V454" s="537"/>
      <c r="W454" s="537"/>
      <c r="X454" s="537"/>
    </row>
    <row r="455" customFormat="false" ht="25.5" hidden="false" customHeight="false" outlineLevel="0" collapsed="false">
      <c r="A455" s="345" t="n">
        <v>435</v>
      </c>
      <c r="B455" s="359" t="n">
        <v>11859</v>
      </c>
      <c r="C455" s="360" t="s">
        <v>3688</v>
      </c>
      <c r="D455" s="361"/>
      <c r="E455" s="476" t="s">
        <v>2360</v>
      </c>
      <c r="F455" s="363" t="s">
        <v>3689</v>
      </c>
      <c r="G455" s="364" t="str">
        <f aca="false">HYPERLINK("http://www.gardenbulbs.ru/images/summer_CL/thumbnails/"&amp;C455&amp;".jpg","фото")</f>
        <v>фото</v>
      </c>
      <c r="H455" s="477"/>
      <c r="I455" s="478" t="s">
        <v>3690</v>
      </c>
      <c r="J455" s="466" t="s">
        <v>2369</v>
      </c>
      <c r="K455" s="479" t="s">
        <v>3691</v>
      </c>
      <c r="L455" s="456" t="n">
        <v>100</v>
      </c>
      <c r="M455" s="370" t="n">
        <v>1970.6</v>
      </c>
      <c r="N455" s="371"/>
      <c r="O455" s="372" t="n">
        <f aca="false">IF(ISERROR(N455*M455),0,N455*M455)</f>
        <v>0</v>
      </c>
      <c r="P455" s="373" t="n">
        <v>4607105141322</v>
      </c>
      <c r="Q455" s="374" t="s">
        <v>226</v>
      </c>
      <c r="R455" s="375" t="n">
        <f aca="false">ROUND(M455/L455,2)</f>
        <v>19.71</v>
      </c>
      <c r="S455" s="376" t="s">
        <v>3688</v>
      </c>
      <c r="T455" s="537"/>
      <c r="U455" s="537"/>
      <c r="V455" s="537"/>
      <c r="W455" s="537"/>
      <c r="X455" s="537"/>
    </row>
    <row r="456" customFormat="false" ht="38.25" hidden="false" customHeight="false" outlineLevel="0" collapsed="false">
      <c r="A456" s="345" t="n">
        <v>436</v>
      </c>
      <c r="B456" s="396" t="n">
        <v>11864</v>
      </c>
      <c r="C456" s="383" t="s">
        <v>3693</v>
      </c>
      <c r="D456" s="384"/>
      <c r="E456" s="418" t="s">
        <v>2360</v>
      </c>
      <c r="F456" s="411" t="s">
        <v>3694</v>
      </c>
      <c r="G456" s="365" t="str">
        <f aca="false">HYPERLINK("http://www.gardenbulbs.ru/images/summer_CL/thumbnails/"&amp;C456&amp;".jpg","фото")</f>
        <v>фото</v>
      </c>
      <c r="H456" s="412"/>
      <c r="I456" s="419" t="s">
        <v>3695</v>
      </c>
      <c r="J456" s="367" t="s">
        <v>2369</v>
      </c>
      <c r="K456" s="430" t="s">
        <v>3691</v>
      </c>
      <c r="L456" s="390" t="n">
        <v>100</v>
      </c>
      <c r="M456" s="370" t="n">
        <v>2066.4</v>
      </c>
      <c r="N456" s="392"/>
      <c r="O456" s="372" t="n">
        <f aca="false">IF(ISERROR(N456*M456),0,N456*M456)</f>
        <v>0</v>
      </c>
      <c r="P456" s="393" t="n">
        <v>4607105141445</v>
      </c>
      <c r="Q456" s="235" t="s">
        <v>226</v>
      </c>
      <c r="R456" s="375" t="n">
        <f aca="false">ROUND(M456/L456,2)</f>
        <v>20.66</v>
      </c>
      <c r="S456" s="394" t="s">
        <v>3693</v>
      </c>
      <c r="T456" s="537"/>
      <c r="U456" s="537"/>
      <c r="V456" s="537"/>
      <c r="W456" s="537"/>
      <c r="X456" s="537"/>
    </row>
    <row r="457" customFormat="false" ht="15.75" hidden="false" customHeight="false" outlineLevel="0" collapsed="false">
      <c r="A457" s="345" t="n">
        <v>437</v>
      </c>
      <c r="B457" s="396" t="n">
        <v>11879</v>
      </c>
      <c r="C457" s="383" t="s">
        <v>3696</v>
      </c>
      <c r="D457" s="384"/>
      <c r="E457" s="418" t="s">
        <v>2360</v>
      </c>
      <c r="F457" s="411" t="s">
        <v>3697</v>
      </c>
      <c r="G457" s="365" t="str">
        <f aca="false">HYPERLINK("http://www.gardenbulbs.ru/images/summer_CL/thumbnails/"&amp;C457&amp;".jpg","фото")</f>
        <v>фото</v>
      </c>
      <c r="H457" s="412"/>
      <c r="I457" s="419" t="s">
        <v>3698</v>
      </c>
      <c r="J457" s="367" t="s">
        <v>2404</v>
      </c>
      <c r="K457" s="430" t="s">
        <v>3691</v>
      </c>
      <c r="L457" s="390" t="n">
        <v>100</v>
      </c>
      <c r="M457" s="370" t="n">
        <v>2257.9</v>
      </c>
      <c r="N457" s="392"/>
      <c r="O457" s="372" t="n">
        <f aca="false">IF(ISERROR(N457*M457),0,N457*M457)</f>
        <v>0</v>
      </c>
      <c r="P457" s="393" t="n">
        <v>4607105141766</v>
      </c>
      <c r="Q457" s="235" t="s">
        <v>226</v>
      </c>
      <c r="R457" s="375" t="n">
        <f aca="false">ROUND(M457/L457,2)</f>
        <v>22.58</v>
      </c>
      <c r="S457" s="394" t="s">
        <v>3696</v>
      </c>
      <c r="T457" s="537"/>
      <c r="U457" s="537"/>
      <c r="V457" s="537"/>
      <c r="W457" s="537"/>
      <c r="X457" s="537"/>
    </row>
    <row r="458" customFormat="false" ht="25.5" hidden="false" customHeight="false" outlineLevel="0" collapsed="false">
      <c r="A458" s="345" t="n">
        <v>438</v>
      </c>
      <c r="B458" s="396" t="n">
        <v>11868</v>
      </c>
      <c r="C458" s="383" t="s">
        <v>3699</v>
      </c>
      <c r="D458" s="384"/>
      <c r="E458" s="418" t="s">
        <v>2360</v>
      </c>
      <c r="F458" s="411" t="s">
        <v>3700</v>
      </c>
      <c r="G458" s="365" t="str">
        <f aca="false">HYPERLINK("http://www.gardenbulbs.ru/images/summer_CL/thumbnails/"&amp;C458&amp;".jpg","фото")</f>
        <v>фото</v>
      </c>
      <c r="H458" s="412"/>
      <c r="I458" s="419" t="s">
        <v>3701</v>
      </c>
      <c r="J458" s="367" t="s">
        <v>2363</v>
      </c>
      <c r="K458" s="430" t="s">
        <v>3691</v>
      </c>
      <c r="L458" s="390" t="n">
        <v>100</v>
      </c>
      <c r="M458" s="370" t="n">
        <v>2257.9</v>
      </c>
      <c r="N458" s="392"/>
      <c r="O458" s="372" t="n">
        <f aca="false">IF(ISERROR(N458*M458),0,N458*M458)</f>
        <v>0</v>
      </c>
      <c r="P458" s="393" t="n">
        <v>4607105141551</v>
      </c>
      <c r="Q458" s="235" t="s">
        <v>226</v>
      </c>
      <c r="R458" s="375" t="n">
        <f aca="false">ROUND(M458/L458,2)</f>
        <v>22.58</v>
      </c>
      <c r="S458" s="394" t="s">
        <v>3699</v>
      </c>
      <c r="T458" s="537"/>
      <c r="U458" s="537"/>
      <c r="V458" s="537"/>
      <c r="W458" s="537"/>
      <c r="X458" s="537"/>
    </row>
    <row r="459" customFormat="false" ht="38.25" hidden="false" customHeight="false" outlineLevel="0" collapsed="false">
      <c r="A459" s="345" t="n">
        <v>439</v>
      </c>
      <c r="B459" s="396" t="n">
        <v>11869</v>
      </c>
      <c r="C459" s="383" t="s">
        <v>3702</v>
      </c>
      <c r="D459" s="384"/>
      <c r="E459" s="418" t="s">
        <v>2360</v>
      </c>
      <c r="F459" s="411" t="s">
        <v>3703</v>
      </c>
      <c r="G459" s="365" t="str">
        <f aca="false">HYPERLINK("http://www.gardenbulbs.ru/images/summer_CL/thumbnails/"&amp;C459&amp;".jpg","фото")</f>
        <v>фото</v>
      </c>
      <c r="H459" s="412"/>
      <c r="I459" s="419" t="s">
        <v>3704</v>
      </c>
      <c r="J459" s="367" t="s">
        <v>2369</v>
      </c>
      <c r="K459" s="430" t="s">
        <v>3691</v>
      </c>
      <c r="L459" s="390" t="n">
        <v>100</v>
      </c>
      <c r="M459" s="370" t="n">
        <v>2008.9</v>
      </c>
      <c r="N459" s="392"/>
      <c r="O459" s="372" t="n">
        <f aca="false">IF(ISERROR(N459*M459),0,N459*M459)</f>
        <v>0</v>
      </c>
      <c r="P459" s="393" t="n">
        <v>4607105141605</v>
      </c>
      <c r="Q459" s="235" t="s">
        <v>226</v>
      </c>
      <c r="R459" s="375" t="n">
        <f aca="false">ROUND(M459/L459,2)</f>
        <v>20.09</v>
      </c>
      <c r="S459" s="394" t="s">
        <v>3702</v>
      </c>
      <c r="T459" s="537"/>
      <c r="U459" s="537"/>
      <c r="V459" s="537"/>
      <c r="W459" s="537"/>
      <c r="X459" s="537"/>
    </row>
    <row r="460" customFormat="false" ht="25.5" hidden="false" customHeight="false" outlineLevel="0" collapsed="false">
      <c r="A460" s="345" t="n">
        <v>440</v>
      </c>
      <c r="B460" s="396" t="n">
        <v>11870</v>
      </c>
      <c r="C460" s="383" t="s">
        <v>3705</v>
      </c>
      <c r="D460" s="384"/>
      <c r="E460" s="418" t="s">
        <v>2360</v>
      </c>
      <c r="F460" s="411" t="s">
        <v>3706</v>
      </c>
      <c r="G460" s="365" t="str">
        <f aca="false">HYPERLINK("http://www.gardenbulbs.ru/images/summer_CL/thumbnails/"&amp;C460&amp;".jpg","фото")</f>
        <v>фото</v>
      </c>
      <c r="H460" s="412"/>
      <c r="I460" s="419" t="s">
        <v>3707</v>
      </c>
      <c r="J460" s="367" t="s">
        <v>2404</v>
      </c>
      <c r="K460" s="430" t="s">
        <v>3691</v>
      </c>
      <c r="L460" s="390" t="n">
        <v>100</v>
      </c>
      <c r="M460" s="370" t="n">
        <v>1970.6</v>
      </c>
      <c r="N460" s="392"/>
      <c r="O460" s="372" t="n">
        <f aca="false">IF(ISERROR(N460*M460),0,N460*M460)</f>
        <v>0</v>
      </c>
      <c r="P460" s="393" t="n">
        <v>4607105141629</v>
      </c>
      <c r="Q460" s="235" t="s">
        <v>226</v>
      </c>
      <c r="R460" s="375" t="n">
        <f aca="false">ROUND(M460/L460,2)</f>
        <v>19.71</v>
      </c>
      <c r="S460" s="394" t="s">
        <v>3705</v>
      </c>
      <c r="T460" s="537"/>
      <c r="U460" s="537"/>
      <c r="V460" s="537"/>
      <c r="W460" s="537"/>
      <c r="X460" s="537"/>
    </row>
    <row r="461" customFormat="false" ht="15.75" hidden="false" customHeight="false" outlineLevel="0" collapsed="false">
      <c r="A461" s="345" t="n">
        <v>441</v>
      </c>
      <c r="B461" s="396" t="n">
        <v>11874</v>
      </c>
      <c r="C461" s="383" t="s">
        <v>3708</v>
      </c>
      <c r="D461" s="384"/>
      <c r="E461" s="410" t="s">
        <v>2360</v>
      </c>
      <c r="F461" s="411" t="s">
        <v>3709</v>
      </c>
      <c r="G461" s="365" t="str">
        <f aca="false">HYPERLINK("http://www.gardenbulbs.ru/images/summer_CL/thumbnails/"&amp;C461&amp;".jpg","фото")</f>
        <v>фото</v>
      </c>
      <c r="H461" s="412"/>
      <c r="I461" s="480" t="s">
        <v>3710</v>
      </c>
      <c r="J461" s="367" t="s">
        <v>2404</v>
      </c>
      <c r="K461" s="414" t="s">
        <v>3691</v>
      </c>
      <c r="L461" s="390" t="n">
        <v>100</v>
      </c>
      <c r="M461" s="370" t="n">
        <v>2008.9</v>
      </c>
      <c r="N461" s="392"/>
      <c r="O461" s="372" t="n">
        <f aca="false">IF(ISERROR(N461*M461),0,N461*M461)</f>
        <v>0</v>
      </c>
      <c r="P461" s="393" t="n">
        <v>4607105141681</v>
      </c>
      <c r="Q461" s="235" t="s">
        <v>226</v>
      </c>
      <c r="R461" s="375" t="n">
        <f aca="false">ROUND(M461/L461,2)</f>
        <v>20.09</v>
      </c>
      <c r="S461" s="394" t="s">
        <v>3708</v>
      </c>
      <c r="T461" s="537"/>
      <c r="U461" s="537"/>
      <c r="V461" s="537"/>
      <c r="W461" s="537"/>
      <c r="X461" s="537"/>
    </row>
    <row r="462" customFormat="false" ht="15.75" hidden="false" customHeight="false" outlineLevel="0" collapsed="false">
      <c r="A462" s="345" t="n">
        <v>442</v>
      </c>
      <c r="B462" s="396" t="n">
        <v>11872</v>
      </c>
      <c r="C462" s="383" t="s">
        <v>3712</v>
      </c>
      <c r="D462" s="384"/>
      <c r="E462" s="418" t="s">
        <v>2360</v>
      </c>
      <c r="F462" s="411" t="s">
        <v>3713</v>
      </c>
      <c r="G462" s="365" t="str">
        <f aca="false">HYPERLINK("http://www.gardenbulbs.ru/images/summer_CL/thumbnails/"&amp;C462&amp;".jpg","фото")</f>
        <v>фото</v>
      </c>
      <c r="H462" s="412"/>
      <c r="I462" s="419" t="s">
        <v>3714</v>
      </c>
      <c r="J462" s="367" t="s">
        <v>2404</v>
      </c>
      <c r="K462" s="430" t="s">
        <v>3691</v>
      </c>
      <c r="L462" s="390" t="n">
        <v>100</v>
      </c>
      <c r="M462" s="370" t="n">
        <v>2008.9</v>
      </c>
      <c r="N462" s="392"/>
      <c r="O462" s="372" t="n">
        <f aca="false">IF(ISERROR(N462*M462),0,N462*M462)</f>
        <v>0</v>
      </c>
      <c r="P462" s="393" t="n">
        <v>4607105141667</v>
      </c>
      <c r="Q462" s="235" t="s">
        <v>226</v>
      </c>
      <c r="R462" s="375" t="n">
        <f aca="false">ROUND(M462/L462,2)</f>
        <v>20.09</v>
      </c>
      <c r="S462" s="394" t="s">
        <v>3712</v>
      </c>
      <c r="T462" s="537"/>
      <c r="U462" s="537"/>
      <c r="V462" s="537"/>
      <c r="W462" s="537"/>
      <c r="X462" s="537"/>
    </row>
    <row r="463" customFormat="false" ht="15.75" hidden="false" customHeight="false" outlineLevel="0" collapsed="false">
      <c r="A463" s="345" t="n">
        <v>443</v>
      </c>
      <c r="B463" s="396" t="n">
        <v>11873</v>
      </c>
      <c r="C463" s="383" t="s">
        <v>3715</v>
      </c>
      <c r="D463" s="384"/>
      <c r="E463" s="418" t="s">
        <v>2360</v>
      </c>
      <c r="F463" s="411" t="s">
        <v>3716</v>
      </c>
      <c r="G463" s="365" t="str">
        <f aca="false">HYPERLINK("http://www.gardenbulbs.ru/images/summer_CL/thumbnails/"&amp;C463&amp;".jpg","фото")</f>
        <v>фото</v>
      </c>
      <c r="H463" s="412"/>
      <c r="I463" s="419" t="s">
        <v>3259</v>
      </c>
      <c r="J463" s="367" t="s">
        <v>2404</v>
      </c>
      <c r="K463" s="430" t="s">
        <v>3691</v>
      </c>
      <c r="L463" s="390" t="n">
        <v>100</v>
      </c>
      <c r="M463" s="370" t="n">
        <v>2008.9</v>
      </c>
      <c r="N463" s="392"/>
      <c r="O463" s="372" t="n">
        <f aca="false">IF(ISERROR(N463*M463),0,N463*M463)</f>
        <v>0</v>
      </c>
      <c r="P463" s="393" t="n">
        <v>4607105141674</v>
      </c>
      <c r="Q463" s="235" t="s">
        <v>226</v>
      </c>
      <c r="R463" s="375" t="n">
        <f aca="false">ROUND(M463/L463,2)</f>
        <v>20.09</v>
      </c>
      <c r="S463" s="394" t="s">
        <v>3715</v>
      </c>
      <c r="T463" s="537"/>
      <c r="U463" s="537"/>
      <c r="V463" s="537"/>
      <c r="W463" s="537"/>
      <c r="X463" s="537"/>
    </row>
    <row r="464" customFormat="false" ht="15.75" hidden="false" customHeight="false" outlineLevel="0" collapsed="false">
      <c r="A464" s="345" t="n">
        <v>444</v>
      </c>
      <c r="B464" s="396" t="n">
        <v>11875</v>
      </c>
      <c r="C464" s="383" t="s">
        <v>3717</v>
      </c>
      <c r="D464" s="384"/>
      <c r="E464" s="418" t="s">
        <v>2360</v>
      </c>
      <c r="F464" s="411" t="s">
        <v>3718</v>
      </c>
      <c r="G464" s="365" t="str">
        <f aca="false">HYPERLINK("http://www.gardenbulbs.ru/images/summer_CL/thumbnails/"&amp;C464&amp;".jpg","фото")</f>
        <v>фото</v>
      </c>
      <c r="H464" s="365"/>
      <c r="I464" s="419" t="s">
        <v>3719</v>
      </c>
      <c r="J464" s="367" t="s">
        <v>2404</v>
      </c>
      <c r="K464" s="430" t="s">
        <v>3691</v>
      </c>
      <c r="L464" s="390" t="n">
        <v>100</v>
      </c>
      <c r="M464" s="370" t="n">
        <v>2353.7</v>
      </c>
      <c r="N464" s="392"/>
      <c r="O464" s="372" t="n">
        <f aca="false">IF(ISERROR(N464*M464),0,N464*M464)</f>
        <v>0</v>
      </c>
      <c r="P464" s="393" t="n">
        <v>4607105141698</v>
      </c>
      <c r="Q464" s="235" t="s">
        <v>226</v>
      </c>
      <c r="R464" s="375" t="n">
        <f aca="false">ROUND(M464/L464,2)</f>
        <v>23.54</v>
      </c>
      <c r="S464" s="394" t="s">
        <v>3717</v>
      </c>
      <c r="T464" s="537"/>
      <c r="U464" s="537"/>
      <c r="V464" s="537"/>
      <c r="W464" s="537"/>
      <c r="X464" s="537"/>
    </row>
    <row r="465" customFormat="false" ht="25.5" hidden="false" customHeight="false" outlineLevel="0" collapsed="false">
      <c r="A465" s="345" t="n">
        <v>445</v>
      </c>
      <c r="B465" s="431" t="n">
        <v>11876</v>
      </c>
      <c r="C465" s="432" t="s">
        <v>3720</v>
      </c>
      <c r="D465" s="433"/>
      <c r="E465" s="481" t="s">
        <v>2360</v>
      </c>
      <c r="F465" s="482" t="s">
        <v>3721</v>
      </c>
      <c r="G465" s="483" t="str">
        <f aca="false">HYPERLINK("http://www.gardenbulbs.ru/images/summer_CL/thumbnails/"&amp;C465&amp;".jpg","фото")</f>
        <v>фото</v>
      </c>
      <c r="H465" s="484"/>
      <c r="I465" s="485" t="s">
        <v>3722</v>
      </c>
      <c r="J465" s="468" t="s">
        <v>2369</v>
      </c>
      <c r="K465" s="486" t="s">
        <v>3691</v>
      </c>
      <c r="L465" s="441" t="n">
        <v>100</v>
      </c>
      <c r="M465" s="391" t="n">
        <v>2449.5</v>
      </c>
      <c r="N465" s="442"/>
      <c r="O465" s="372" t="n">
        <f aca="false">IF(ISERROR(N465*M465),0,N465*M465)</f>
        <v>0</v>
      </c>
      <c r="P465" s="443" t="n">
        <v>4607105141728</v>
      </c>
      <c r="Q465" s="439" t="s">
        <v>226</v>
      </c>
      <c r="R465" s="375" t="n">
        <f aca="false">ROUND(M465/L465,2)</f>
        <v>24.5</v>
      </c>
      <c r="S465" s="444" t="s">
        <v>3720</v>
      </c>
      <c r="T465" s="537"/>
      <c r="U465" s="537"/>
      <c r="V465" s="537"/>
      <c r="W465" s="537"/>
      <c r="X465" s="537"/>
    </row>
    <row r="466" customFormat="false" ht="12.75" hidden="false" customHeight="false" outlineLevel="0" collapsed="false">
      <c r="A466" s="345" t="n">
        <v>446</v>
      </c>
      <c r="B466" s="474"/>
      <c r="C466" s="475"/>
      <c r="D466" s="475"/>
      <c r="E466" s="448" t="s">
        <v>3723</v>
      </c>
      <c r="F466" s="449"/>
      <c r="G466" s="449"/>
      <c r="H466" s="449"/>
      <c r="I466" s="449"/>
      <c r="J466" s="449"/>
      <c r="K466" s="449"/>
      <c r="L466" s="449"/>
      <c r="M466" s="449"/>
      <c r="N466" s="449"/>
      <c r="O466" s="449"/>
      <c r="P466" s="449"/>
      <c r="Q466" s="449"/>
      <c r="R466" s="449"/>
      <c r="S466" s="449"/>
      <c r="T466" s="537"/>
      <c r="U466" s="537"/>
      <c r="V466" s="537"/>
      <c r="W466" s="537"/>
      <c r="X466" s="537"/>
    </row>
    <row r="467" customFormat="false" ht="25.5" hidden="false" customHeight="false" outlineLevel="0" collapsed="false">
      <c r="A467" s="345" t="n">
        <v>447</v>
      </c>
      <c r="B467" s="359" t="n">
        <v>11857</v>
      </c>
      <c r="C467" s="360" t="s">
        <v>3724</v>
      </c>
      <c r="D467" s="361"/>
      <c r="E467" s="476" t="s">
        <v>2360</v>
      </c>
      <c r="F467" s="363" t="s">
        <v>3725</v>
      </c>
      <c r="G467" s="364" t="str">
        <f aca="false">HYPERLINK("http://www.gardenbulbs.ru/images/summer_CL/thumbnails/"&amp;C467&amp;".jpg","фото")</f>
        <v>фото</v>
      </c>
      <c r="H467" s="477"/>
      <c r="I467" s="478" t="s">
        <v>3726</v>
      </c>
      <c r="J467" s="466" t="s">
        <v>3089</v>
      </c>
      <c r="K467" s="479" t="s">
        <v>289</v>
      </c>
      <c r="L467" s="456" t="n">
        <v>100</v>
      </c>
      <c r="M467" s="370" t="n">
        <v>1779.1</v>
      </c>
      <c r="N467" s="371"/>
      <c r="O467" s="372" t="n">
        <f aca="false">IF(ISERROR(N467*M467),0,N467*M467)</f>
        <v>0</v>
      </c>
      <c r="P467" s="373" t="n">
        <v>4607105141308</v>
      </c>
      <c r="Q467" s="466" t="s">
        <v>226</v>
      </c>
      <c r="R467" s="375" t="n">
        <f aca="false">ROUND(M467/L467,2)</f>
        <v>17.79</v>
      </c>
      <c r="S467" s="376" t="s">
        <v>3724</v>
      </c>
      <c r="T467" s="537"/>
      <c r="U467" s="537"/>
      <c r="V467" s="537"/>
      <c r="W467" s="537"/>
      <c r="X467" s="537"/>
    </row>
    <row r="468" customFormat="false" ht="25.5" hidden="false" customHeight="false" outlineLevel="0" collapsed="false">
      <c r="A468" s="345" t="n">
        <v>448</v>
      </c>
      <c r="B468" s="396" t="n">
        <v>11858</v>
      </c>
      <c r="C468" s="383" t="s">
        <v>3688</v>
      </c>
      <c r="D468" s="384"/>
      <c r="E468" s="418" t="s">
        <v>2360</v>
      </c>
      <c r="F468" s="411" t="s">
        <v>3727</v>
      </c>
      <c r="G468" s="365" t="str">
        <f aca="false">HYPERLINK("http://www.gardenbulbs.ru/images/summer_CL/thumbnails/"&amp;C468&amp;".jpg","фото")</f>
        <v>фото</v>
      </c>
      <c r="H468" s="412"/>
      <c r="I468" s="419" t="s">
        <v>3728</v>
      </c>
      <c r="J468" s="367" t="s">
        <v>2369</v>
      </c>
      <c r="K468" s="430" t="s">
        <v>289</v>
      </c>
      <c r="L468" s="390" t="n">
        <v>100</v>
      </c>
      <c r="M468" s="370" t="n">
        <v>1510.9</v>
      </c>
      <c r="N468" s="392"/>
      <c r="O468" s="372" t="n">
        <f aca="false">IF(ISERROR(N468*M468),0,N468*M468)</f>
        <v>0</v>
      </c>
      <c r="P468" s="393" t="n">
        <v>4607105141315</v>
      </c>
      <c r="Q468" s="235" t="s">
        <v>226</v>
      </c>
      <c r="R468" s="375" t="n">
        <f aca="false">ROUND(M468/L468,2)</f>
        <v>15.11</v>
      </c>
      <c r="S468" s="394" t="s">
        <v>3688</v>
      </c>
      <c r="T468" s="537"/>
      <c r="U468" s="537"/>
      <c r="V468" s="537"/>
      <c r="W468" s="537"/>
      <c r="X468" s="537"/>
    </row>
    <row r="469" customFormat="false" ht="25.5" hidden="false" customHeight="false" outlineLevel="0" collapsed="false">
      <c r="A469" s="345" t="n">
        <v>449</v>
      </c>
      <c r="B469" s="396" t="n">
        <v>1019</v>
      </c>
      <c r="C469" s="383" t="s">
        <v>3729</v>
      </c>
      <c r="D469" s="384"/>
      <c r="E469" s="385" t="s">
        <v>2360</v>
      </c>
      <c r="F469" s="386" t="s">
        <v>3730</v>
      </c>
      <c r="G469" s="387" t="str">
        <f aca="false">HYPERLINK("http://www.gardenbulbs.ru/images/summer_CL/thumbnails/"&amp;C469&amp;".jpg","фото")</f>
        <v>фото</v>
      </c>
      <c r="H469" s="388"/>
      <c r="I469" s="398" t="s">
        <v>3731</v>
      </c>
      <c r="J469" s="417" t="s">
        <v>2404</v>
      </c>
      <c r="K469" s="236" t="s">
        <v>289</v>
      </c>
      <c r="L469" s="390" t="n">
        <v>100</v>
      </c>
      <c r="M469" s="370" t="n">
        <v>1300.2</v>
      </c>
      <c r="N469" s="392"/>
      <c r="O469" s="372" t="n">
        <f aca="false">IF(ISERROR(N469*M469),0,N469*M469)</f>
        <v>0</v>
      </c>
      <c r="P469" s="393" t="n">
        <v>4607105141339</v>
      </c>
      <c r="Q469" s="235"/>
      <c r="R469" s="375" t="n">
        <f aca="false">ROUND(M469/L469,2)</f>
        <v>13</v>
      </c>
      <c r="S469" s="394" t="s">
        <v>3729</v>
      </c>
      <c r="T469" s="537"/>
      <c r="U469" s="537"/>
      <c r="V469" s="537"/>
      <c r="W469" s="537"/>
      <c r="X469" s="537"/>
    </row>
    <row r="470" customFormat="false" ht="15.75" hidden="false" customHeight="false" outlineLevel="0" collapsed="false">
      <c r="A470" s="345" t="n">
        <v>450</v>
      </c>
      <c r="B470" s="396" t="n">
        <v>1107</v>
      </c>
      <c r="C470" s="383" t="s">
        <v>3732</v>
      </c>
      <c r="D470" s="384"/>
      <c r="E470" s="385" t="s">
        <v>2360</v>
      </c>
      <c r="F470" s="397" t="s">
        <v>3733</v>
      </c>
      <c r="G470" s="387" t="str">
        <f aca="false">HYPERLINK("http://www.gardenbulbs.ru/images/summer_CL/thumbnails/"&amp;C470&amp;".jpg","фото")</f>
        <v>фото</v>
      </c>
      <c r="H470" s="388"/>
      <c r="I470" s="398" t="s">
        <v>3734</v>
      </c>
      <c r="J470" s="235" t="s">
        <v>2363</v>
      </c>
      <c r="K470" s="236" t="s">
        <v>289</v>
      </c>
      <c r="L470" s="390" t="n">
        <v>100</v>
      </c>
      <c r="M470" s="370" t="n">
        <v>1434.3</v>
      </c>
      <c r="N470" s="392"/>
      <c r="O470" s="372" t="n">
        <f aca="false">IF(ISERROR(N470*M470),0,N470*M470)</f>
        <v>0</v>
      </c>
      <c r="P470" s="393" t="n">
        <v>4607105141353</v>
      </c>
      <c r="Q470" s="235"/>
      <c r="R470" s="375" t="n">
        <f aca="false">ROUND(M470/L470,2)</f>
        <v>14.34</v>
      </c>
      <c r="S470" s="394" t="s">
        <v>3732</v>
      </c>
      <c r="T470" s="537"/>
      <c r="U470" s="537"/>
      <c r="V470" s="537"/>
      <c r="W470" s="537"/>
      <c r="X470" s="537"/>
    </row>
    <row r="471" customFormat="false" ht="51" hidden="false" customHeight="false" outlineLevel="0" collapsed="false">
      <c r="A471" s="345" t="n">
        <v>451</v>
      </c>
      <c r="B471" s="396" t="n">
        <v>1178</v>
      </c>
      <c r="C471" s="383" t="s">
        <v>3735</v>
      </c>
      <c r="D471" s="384" t="s">
        <v>3736</v>
      </c>
      <c r="E471" s="416" t="s">
        <v>2360</v>
      </c>
      <c r="F471" s="386" t="s">
        <v>3737</v>
      </c>
      <c r="G471" s="387" t="str">
        <f aca="false">HYPERLINK("http://www.gardenbulbs.ru/images/summer_CL/thumbnails/"&amp;C471&amp;".jpg","фото")</f>
        <v>фото</v>
      </c>
      <c r="H471" s="387" t="str">
        <f aca="false">HYPERLINK("http://www.gardenbulbs.ru/images/summer_CL/thumbnails/"&amp;D471&amp;".jpg","фото")</f>
        <v>фото</v>
      </c>
      <c r="I471" s="398" t="s">
        <v>3738</v>
      </c>
      <c r="J471" s="235" t="s">
        <v>2369</v>
      </c>
      <c r="K471" s="408" t="s">
        <v>289</v>
      </c>
      <c r="L471" s="403" t="n">
        <v>100</v>
      </c>
      <c r="M471" s="370" t="n">
        <v>1683.3</v>
      </c>
      <c r="N471" s="392"/>
      <c r="O471" s="372" t="n">
        <f aca="false">IF(ISERROR(N471*M471),0,N471*M471)</f>
        <v>0</v>
      </c>
      <c r="P471" s="393" t="n">
        <v>4607105141377</v>
      </c>
      <c r="Q471" s="235"/>
      <c r="R471" s="375" t="n">
        <f aca="false">ROUND(M471/L471,2)</f>
        <v>16.83</v>
      </c>
      <c r="S471" s="394" t="s">
        <v>3739</v>
      </c>
      <c r="T471" s="537"/>
      <c r="U471" s="537"/>
      <c r="V471" s="537"/>
      <c r="W471" s="537"/>
      <c r="X471" s="537"/>
    </row>
    <row r="472" customFormat="false" ht="15.75" hidden="false" customHeight="false" outlineLevel="0" collapsed="false">
      <c r="A472" s="345" t="n">
        <v>452</v>
      </c>
      <c r="B472" s="396" t="n">
        <v>11860</v>
      </c>
      <c r="C472" s="383" t="s">
        <v>3740</v>
      </c>
      <c r="D472" s="384"/>
      <c r="E472" s="418" t="s">
        <v>2360</v>
      </c>
      <c r="F472" s="411" t="s">
        <v>3741</v>
      </c>
      <c r="G472" s="365" t="str">
        <f aca="false">HYPERLINK("http://www.gardenbulbs.ru/images/summer_CL/thumbnails/"&amp;C472&amp;".jpg","фото")</f>
        <v>фото</v>
      </c>
      <c r="H472" s="412"/>
      <c r="I472" s="419" t="s">
        <v>1046</v>
      </c>
      <c r="J472" s="367" t="s">
        <v>2404</v>
      </c>
      <c r="K472" s="430" t="s">
        <v>289</v>
      </c>
      <c r="L472" s="390" t="n">
        <v>100</v>
      </c>
      <c r="M472" s="391" t="n">
        <v>1587.5</v>
      </c>
      <c r="N472" s="392"/>
      <c r="O472" s="372" t="n">
        <f aca="false">IF(ISERROR(N472*M472),0,N472*M472)</f>
        <v>0</v>
      </c>
      <c r="P472" s="393" t="n">
        <v>4607105141360</v>
      </c>
      <c r="Q472" s="235" t="s">
        <v>226</v>
      </c>
      <c r="R472" s="375" t="n">
        <f aca="false">ROUND(M472/L472,2)</f>
        <v>15.88</v>
      </c>
      <c r="S472" s="394" t="s">
        <v>3740</v>
      </c>
      <c r="T472" s="537"/>
      <c r="U472" s="537"/>
      <c r="V472" s="537"/>
      <c r="W472" s="537"/>
      <c r="X472" s="537"/>
    </row>
    <row r="473" customFormat="false" ht="25.5" hidden="false" customHeight="false" outlineLevel="0" collapsed="false">
      <c r="A473" s="345" t="n">
        <v>453</v>
      </c>
      <c r="B473" s="396" t="n">
        <v>1065</v>
      </c>
      <c r="C473" s="383" t="s">
        <v>3742</v>
      </c>
      <c r="D473" s="384"/>
      <c r="E473" s="385" t="s">
        <v>2360</v>
      </c>
      <c r="F473" s="397" t="s">
        <v>3743</v>
      </c>
      <c r="G473" s="387" t="str">
        <f aca="false">HYPERLINK("http://www.gardenbulbs.ru/images/summer_CL/thumbnails/"&amp;C473&amp;".jpg","фото")</f>
        <v>фото</v>
      </c>
      <c r="H473" s="388"/>
      <c r="I473" s="398" t="s">
        <v>3744</v>
      </c>
      <c r="J473" s="235" t="s">
        <v>2363</v>
      </c>
      <c r="K473" s="236" t="s">
        <v>289</v>
      </c>
      <c r="L473" s="390" t="n">
        <v>100</v>
      </c>
      <c r="M473" s="370" t="n">
        <v>1721.6</v>
      </c>
      <c r="N473" s="392"/>
      <c r="O473" s="372" t="n">
        <f aca="false">IF(ISERROR(N473*M473),0,N473*M473)</f>
        <v>0</v>
      </c>
      <c r="P473" s="393" t="n">
        <v>4607105141469</v>
      </c>
      <c r="Q473" s="235"/>
      <c r="R473" s="375" t="n">
        <f aca="false">ROUND(M473/L473,2)</f>
        <v>17.22</v>
      </c>
      <c r="S473" s="394" t="s">
        <v>3742</v>
      </c>
      <c r="T473" s="537"/>
      <c r="U473" s="537"/>
      <c r="V473" s="537"/>
      <c r="W473" s="537"/>
      <c r="X473" s="537"/>
    </row>
    <row r="474" customFormat="false" ht="38.25" hidden="false" customHeight="false" outlineLevel="0" collapsed="false">
      <c r="A474" s="345" t="n">
        <v>454</v>
      </c>
      <c r="B474" s="396" t="n">
        <v>5096</v>
      </c>
      <c r="C474" s="383" t="s">
        <v>3745</v>
      </c>
      <c r="D474" s="384"/>
      <c r="E474" s="385" t="s">
        <v>2360</v>
      </c>
      <c r="F474" s="386" t="s">
        <v>3746</v>
      </c>
      <c r="G474" s="387" t="str">
        <f aca="false">HYPERLINK("http://www.gardenbulbs.ru/images/summer_CL/thumbnails/"&amp;C474&amp;".jpg","фото")</f>
        <v>фото</v>
      </c>
      <c r="H474" s="388"/>
      <c r="I474" s="398" t="s">
        <v>3747</v>
      </c>
      <c r="J474" s="235" t="s">
        <v>3089</v>
      </c>
      <c r="K474" s="236" t="s">
        <v>289</v>
      </c>
      <c r="L474" s="390" t="n">
        <v>100</v>
      </c>
      <c r="M474" s="370" t="n">
        <v>1242.7</v>
      </c>
      <c r="N474" s="392"/>
      <c r="O474" s="372" t="n">
        <f aca="false">IF(ISERROR(N474*M474),0,N474*M474)</f>
        <v>0</v>
      </c>
      <c r="P474" s="393" t="n">
        <v>4607105141452</v>
      </c>
      <c r="Q474" s="235"/>
      <c r="R474" s="375" t="n">
        <f aca="false">ROUND(M474/L474,2)</f>
        <v>12.43</v>
      </c>
      <c r="S474" s="394" t="s">
        <v>3745</v>
      </c>
      <c r="T474" s="537"/>
      <c r="U474" s="537"/>
      <c r="V474" s="537"/>
      <c r="W474" s="537"/>
      <c r="X474" s="537"/>
    </row>
    <row r="475" customFormat="false" ht="38.25" hidden="false" customHeight="false" outlineLevel="0" collapsed="false">
      <c r="A475" s="345" t="n">
        <v>455</v>
      </c>
      <c r="B475" s="396" t="n">
        <v>2901</v>
      </c>
      <c r="C475" s="383" t="s">
        <v>3748</v>
      </c>
      <c r="D475" s="384"/>
      <c r="E475" s="385" t="s">
        <v>2360</v>
      </c>
      <c r="F475" s="386" t="s">
        <v>3749</v>
      </c>
      <c r="G475" s="387" t="str">
        <f aca="false">HYPERLINK("http://www.gardenbulbs.ru/images/summer_CL/thumbnails/"&amp;C475&amp;".jpg","фото")</f>
        <v>фото</v>
      </c>
      <c r="H475" s="388"/>
      <c r="I475" s="398" t="s">
        <v>3750</v>
      </c>
      <c r="J475" s="235" t="s">
        <v>2404</v>
      </c>
      <c r="K475" s="236" t="s">
        <v>289</v>
      </c>
      <c r="L475" s="390" t="n">
        <v>100</v>
      </c>
      <c r="M475" s="370" t="n">
        <v>2162.2</v>
      </c>
      <c r="N475" s="392"/>
      <c r="O475" s="372" t="n">
        <f aca="false">IF(ISERROR(N475*M475),0,N475*M475)</f>
        <v>0</v>
      </c>
      <c r="P475" s="393" t="n">
        <v>4607105141414</v>
      </c>
      <c r="Q475" s="235"/>
      <c r="R475" s="375" t="n">
        <f aca="false">ROUND(M475/L475,2)</f>
        <v>21.62</v>
      </c>
      <c r="S475" s="394" t="s">
        <v>3748</v>
      </c>
      <c r="T475" s="537"/>
      <c r="U475" s="537"/>
      <c r="V475" s="537"/>
      <c r="W475" s="537"/>
      <c r="X475" s="537"/>
    </row>
    <row r="476" customFormat="false" ht="38.25" hidden="false" customHeight="false" outlineLevel="0" collapsed="false">
      <c r="A476" s="345" t="n">
        <v>456</v>
      </c>
      <c r="B476" s="396" t="n">
        <v>11863</v>
      </c>
      <c r="C476" s="383" t="s">
        <v>3693</v>
      </c>
      <c r="D476" s="384"/>
      <c r="E476" s="418" t="s">
        <v>2360</v>
      </c>
      <c r="F476" s="411" t="s">
        <v>3751</v>
      </c>
      <c r="G476" s="365" t="str">
        <f aca="false">HYPERLINK("http://www.gardenbulbs.ru/images/summer_CL/thumbnails/"&amp;C476&amp;".jpg","фото")</f>
        <v>фото</v>
      </c>
      <c r="H476" s="412"/>
      <c r="I476" s="419" t="s">
        <v>3695</v>
      </c>
      <c r="J476" s="367" t="s">
        <v>2369</v>
      </c>
      <c r="K476" s="430" t="s">
        <v>289</v>
      </c>
      <c r="L476" s="390" t="n">
        <v>100</v>
      </c>
      <c r="M476" s="370" t="n">
        <v>1491.7</v>
      </c>
      <c r="N476" s="392"/>
      <c r="O476" s="372" t="n">
        <f aca="false">IF(ISERROR(N476*M476),0,N476*M476)</f>
        <v>0</v>
      </c>
      <c r="P476" s="393" t="n">
        <v>4607105141438</v>
      </c>
      <c r="Q476" s="367" t="s">
        <v>226</v>
      </c>
      <c r="R476" s="375" t="n">
        <f aca="false">ROUND(M476/L476,2)</f>
        <v>14.92</v>
      </c>
      <c r="S476" s="394" t="s">
        <v>3693</v>
      </c>
      <c r="T476" s="537"/>
      <c r="U476" s="537"/>
      <c r="V476" s="537"/>
      <c r="W476" s="537"/>
      <c r="X476" s="537"/>
    </row>
    <row r="477" customFormat="false" ht="25.5" hidden="false" customHeight="false" outlineLevel="0" collapsed="false">
      <c r="A477" s="345" t="n">
        <v>457</v>
      </c>
      <c r="B477" s="396" t="n">
        <v>11878</v>
      </c>
      <c r="C477" s="383" t="s">
        <v>3752</v>
      </c>
      <c r="D477" s="384"/>
      <c r="E477" s="418" t="s">
        <v>2360</v>
      </c>
      <c r="F477" s="411" t="s">
        <v>3753</v>
      </c>
      <c r="G477" s="365" t="str">
        <f aca="false">HYPERLINK("http://www.gardenbulbs.ru/images/summer_CL/thumbnails/"&amp;C477&amp;".jpg","фото")</f>
        <v>фото</v>
      </c>
      <c r="H477" s="412"/>
      <c r="I477" s="419" t="s">
        <v>3754</v>
      </c>
      <c r="J477" s="367" t="s">
        <v>2404</v>
      </c>
      <c r="K477" s="430" t="s">
        <v>289</v>
      </c>
      <c r="L477" s="390" t="n">
        <v>100</v>
      </c>
      <c r="M477" s="391" t="n">
        <v>1970.6</v>
      </c>
      <c r="N477" s="392"/>
      <c r="O477" s="372" t="n">
        <f aca="false">IF(ISERROR(N477*M477),0,N477*M477)</f>
        <v>0</v>
      </c>
      <c r="P477" s="393" t="n">
        <v>4607105141742</v>
      </c>
      <c r="Q477" s="367" t="s">
        <v>226</v>
      </c>
      <c r="R477" s="375" t="n">
        <f aca="false">ROUND(M477/L477,2)</f>
        <v>19.71</v>
      </c>
      <c r="S477" s="394" t="s">
        <v>3752</v>
      </c>
      <c r="T477" s="537"/>
      <c r="U477" s="537"/>
      <c r="V477" s="537"/>
      <c r="W477" s="537"/>
      <c r="X477" s="537"/>
    </row>
    <row r="478" customFormat="false" ht="25.5" hidden="false" customHeight="false" outlineLevel="0" collapsed="false">
      <c r="A478" s="345" t="n">
        <v>458</v>
      </c>
      <c r="B478" s="396" t="n">
        <v>1172</v>
      </c>
      <c r="C478" s="383" t="s">
        <v>3755</v>
      </c>
      <c r="D478" s="384"/>
      <c r="E478" s="385" t="s">
        <v>2360</v>
      </c>
      <c r="F478" s="386" t="s">
        <v>3756</v>
      </c>
      <c r="G478" s="387" t="str">
        <f aca="false">HYPERLINK("http://www.gardenbulbs.ru/images/summer_CL/thumbnails/"&amp;C478&amp;".jpg","фото")</f>
        <v>фото</v>
      </c>
      <c r="H478" s="388"/>
      <c r="I478" s="398" t="s">
        <v>3757</v>
      </c>
      <c r="J478" s="417" t="s">
        <v>2369</v>
      </c>
      <c r="K478" s="236" t="s">
        <v>289</v>
      </c>
      <c r="L478" s="390" t="n">
        <v>100</v>
      </c>
      <c r="M478" s="370" t="n">
        <v>1530.1</v>
      </c>
      <c r="N478" s="392"/>
      <c r="O478" s="372" t="n">
        <f aca="false">IF(ISERROR(N478*M478),0,N478*M478)</f>
        <v>0</v>
      </c>
      <c r="P478" s="393" t="n">
        <v>4607105141391</v>
      </c>
      <c r="Q478" s="367"/>
      <c r="R478" s="375" t="n">
        <f aca="false">ROUND(M478/L478,2)</f>
        <v>15.3</v>
      </c>
      <c r="S478" s="394" t="s">
        <v>3755</v>
      </c>
      <c r="T478" s="537"/>
      <c r="U478" s="537"/>
      <c r="V478" s="537"/>
      <c r="W478" s="537"/>
      <c r="X478" s="537"/>
    </row>
    <row r="479" customFormat="false" ht="25.5" hidden="false" customHeight="false" outlineLevel="0" collapsed="false">
      <c r="A479" s="345" t="n">
        <v>459</v>
      </c>
      <c r="B479" s="396" t="n">
        <v>2693</v>
      </c>
      <c r="C479" s="383" t="s">
        <v>3758</v>
      </c>
      <c r="D479" s="384"/>
      <c r="E479" s="385" t="s">
        <v>2360</v>
      </c>
      <c r="F479" s="386" t="s">
        <v>3759</v>
      </c>
      <c r="G479" s="387" t="str">
        <f aca="false">HYPERLINK("http://www.gardenbulbs.ru/images/summer_CL/thumbnails/"&amp;C479&amp;".jpg","фото")</f>
        <v>фото</v>
      </c>
      <c r="H479" s="388"/>
      <c r="I479" s="398" t="s">
        <v>3760</v>
      </c>
      <c r="J479" s="417" t="s">
        <v>2369</v>
      </c>
      <c r="K479" s="236" t="s">
        <v>289</v>
      </c>
      <c r="L479" s="390" t="n">
        <v>100</v>
      </c>
      <c r="M479" s="370" t="n">
        <v>1568.4</v>
      </c>
      <c r="N479" s="392"/>
      <c r="O479" s="372" t="n">
        <f aca="false">IF(ISERROR(N479*M479),0,N479*M479)</f>
        <v>0</v>
      </c>
      <c r="P479" s="393" t="n">
        <v>4607105141407</v>
      </c>
      <c r="Q479" s="367"/>
      <c r="R479" s="375" t="n">
        <f aca="false">ROUND(M479/L479,2)</f>
        <v>15.68</v>
      </c>
      <c r="S479" s="394" t="s">
        <v>3758</v>
      </c>
      <c r="T479" s="537"/>
      <c r="U479" s="537"/>
      <c r="V479" s="537"/>
      <c r="W479" s="537"/>
      <c r="X479" s="537"/>
    </row>
    <row r="480" customFormat="false" ht="15.75" hidden="false" customHeight="false" outlineLevel="0" collapsed="false">
      <c r="A480" s="345" t="n">
        <v>460</v>
      </c>
      <c r="B480" s="396" t="n">
        <v>1040</v>
      </c>
      <c r="C480" s="383" t="s">
        <v>3696</v>
      </c>
      <c r="D480" s="384"/>
      <c r="E480" s="385" t="s">
        <v>2360</v>
      </c>
      <c r="F480" s="386" t="s">
        <v>3761</v>
      </c>
      <c r="G480" s="387" t="str">
        <f aca="false">HYPERLINK("http://www.gardenbulbs.ru/images/summer_CL/thumbnails/"&amp;C480&amp;".jpg","фото")</f>
        <v>фото</v>
      </c>
      <c r="H480" s="388"/>
      <c r="I480" s="398" t="s">
        <v>390</v>
      </c>
      <c r="J480" s="417" t="s">
        <v>2404</v>
      </c>
      <c r="K480" s="236" t="s">
        <v>289</v>
      </c>
      <c r="L480" s="390" t="n">
        <v>100</v>
      </c>
      <c r="M480" s="370" t="n">
        <v>1587.5</v>
      </c>
      <c r="N480" s="392"/>
      <c r="O480" s="372" t="n">
        <f aca="false">IF(ISERROR(N480*M480),0,N480*M480)</f>
        <v>0</v>
      </c>
      <c r="P480" s="393" t="n">
        <v>4607105141759</v>
      </c>
      <c r="Q480" s="367"/>
      <c r="R480" s="375" t="n">
        <f aca="false">ROUND(M480/L480,2)</f>
        <v>15.88</v>
      </c>
      <c r="S480" s="394" t="s">
        <v>3696</v>
      </c>
      <c r="T480" s="537"/>
      <c r="U480" s="537"/>
      <c r="V480" s="537"/>
      <c r="W480" s="537"/>
      <c r="X480" s="537"/>
    </row>
    <row r="481" customFormat="false" ht="25.5" hidden="false" customHeight="false" outlineLevel="0" collapsed="false">
      <c r="A481" s="345" t="n">
        <v>461</v>
      </c>
      <c r="B481" s="396" t="n">
        <v>11862</v>
      </c>
      <c r="C481" s="383" t="s">
        <v>3762</v>
      </c>
      <c r="D481" s="384"/>
      <c r="E481" s="418" t="s">
        <v>2360</v>
      </c>
      <c r="F481" s="411" t="s">
        <v>3763</v>
      </c>
      <c r="G481" s="365" t="str">
        <f aca="false">HYPERLINK("http://www.gardenbulbs.ru/images/summer_CL/thumbnails/"&amp;C481&amp;".jpg","фото")</f>
        <v>фото</v>
      </c>
      <c r="H481" s="412"/>
      <c r="I481" s="419" t="s">
        <v>3764</v>
      </c>
      <c r="J481" s="367" t="s">
        <v>3668</v>
      </c>
      <c r="K481" s="430" t="s">
        <v>289</v>
      </c>
      <c r="L481" s="390" t="n">
        <v>100</v>
      </c>
      <c r="M481" s="370" t="n">
        <v>1491.7</v>
      </c>
      <c r="N481" s="392"/>
      <c r="O481" s="372" t="n">
        <f aca="false">IF(ISERROR(N481*M481),0,N481*M481)</f>
        <v>0</v>
      </c>
      <c r="P481" s="393" t="n">
        <v>4607105141421</v>
      </c>
      <c r="Q481" s="367" t="s">
        <v>226</v>
      </c>
      <c r="R481" s="375" t="n">
        <f aca="false">ROUND(M481/L481,2)</f>
        <v>14.92</v>
      </c>
      <c r="S481" s="394" t="s">
        <v>3762</v>
      </c>
      <c r="T481" s="537"/>
      <c r="U481" s="537"/>
      <c r="V481" s="537"/>
      <c r="W481" s="537"/>
      <c r="X481" s="537"/>
    </row>
    <row r="482" customFormat="false" ht="25.5" hidden="false" customHeight="false" outlineLevel="0" collapsed="false">
      <c r="A482" s="345" t="n">
        <v>462</v>
      </c>
      <c r="B482" s="396" t="n">
        <v>1137</v>
      </c>
      <c r="C482" s="383" t="s">
        <v>3765</v>
      </c>
      <c r="D482" s="384"/>
      <c r="E482" s="385" t="s">
        <v>2360</v>
      </c>
      <c r="F482" s="386" t="s">
        <v>3766</v>
      </c>
      <c r="G482" s="387" t="str">
        <f aca="false">HYPERLINK("http://www.gardenbulbs.ru/images/summer_CL/thumbnails/"&amp;C482&amp;".jpg","фото")</f>
        <v>фото</v>
      </c>
      <c r="H482" s="388"/>
      <c r="I482" s="398" t="s">
        <v>3767</v>
      </c>
      <c r="J482" s="235" t="s">
        <v>3089</v>
      </c>
      <c r="K482" s="236" t="s">
        <v>289</v>
      </c>
      <c r="L482" s="390" t="n">
        <v>100</v>
      </c>
      <c r="M482" s="370" t="n">
        <v>1491.7</v>
      </c>
      <c r="N482" s="392"/>
      <c r="O482" s="372" t="n">
        <f aca="false">IF(ISERROR(N482*M482),0,N482*M482)</f>
        <v>0</v>
      </c>
      <c r="P482" s="393" t="n">
        <v>4607105141483</v>
      </c>
      <c r="Q482" s="367"/>
      <c r="R482" s="375" t="n">
        <f aca="false">ROUND(M482/L482,2)</f>
        <v>14.92</v>
      </c>
      <c r="S482" s="394" t="s">
        <v>3765</v>
      </c>
      <c r="T482" s="537"/>
      <c r="U482" s="537"/>
      <c r="V482" s="537"/>
      <c r="W482" s="537"/>
      <c r="X482" s="537"/>
    </row>
    <row r="483" customFormat="false" ht="51" hidden="false" customHeight="false" outlineLevel="0" collapsed="false">
      <c r="A483" s="345" t="n">
        <v>463</v>
      </c>
      <c r="B483" s="396" t="n">
        <v>2604</v>
      </c>
      <c r="C483" s="383" t="s">
        <v>3768</v>
      </c>
      <c r="D483" s="384"/>
      <c r="E483" s="385" t="s">
        <v>2360</v>
      </c>
      <c r="F483" s="397" t="s">
        <v>3769</v>
      </c>
      <c r="G483" s="387" t="str">
        <f aca="false">HYPERLINK("http://www.gardenbulbs.ru/images/summer_CL/thumbnails/"&amp;C483&amp;".jpg","фото")</f>
        <v>фото</v>
      </c>
      <c r="H483" s="388"/>
      <c r="I483" s="398" t="s">
        <v>3770</v>
      </c>
      <c r="J483" s="235" t="s">
        <v>2363</v>
      </c>
      <c r="K483" s="236" t="s">
        <v>289</v>
      </c>
      <c r="L483" s="390" t="n">
        <v>100</v>
      </c>
      <c r="M483" s="391" t="n">
        <v>1453.4</v>
      </c>
      <c r="N483" s="392"/>
      <c r="O483" s="372" t="n">
        <f aca="false">IF(ISERROR(N483*M483),0,N483*M483)</f>
        <v>0</v>
      </c>
      <c r="P483" s="393" t="n">
        <v>4607105141520</v>
      </c>
      <c r="Q483" s="235"/>
      <c r="R483" s="375" t="n">
        <f aca="false">ROUND(M483/L483,2)</f>
        <v>14.53</v>
      </c>
      <c r="S483" s="394" t="s">
        <v>3768</v>
      </c>
      <c r="T483" s="537"/>
      <c r="U483" s="537"/>
      <c r="V483" s="537"/>
      <c r="W483" s="537"/>
      <c r="X483" s="537"/>
    </row>
    <row r="484" customFormat="false" ht="25.5" hidden="false" customHeight="false" outlineLevel="0" collapsed="false">
      <c r="A484" s="345" t="n">
        <v>464</v>
      </c>
      <c r="B484" s="396" t="n">
        <v>1258</v>
      </c>
      <c r="C484" s="383" t="s">
        <v>3771</v>
      </c>
      <c r="D484" s="384"/>
      <c r="E484" s="385" t="s">
        <v>2360</v>
      </c>
      <c r="F484" s="386" t="s">
        <v>3772</v>
      </c>
      <c r="G484" s="387" t="str">
        <f aca="false">HYPERLINK("http://www.gardenbulbs.ru/images/summer_CL/thumbnails/"&amp;C484&amp;".jpg","фото")</f>
        <v>фото</v>
      </c>
      <c r="H484" s="388"/>
      <c r="I484" s="398" t="s">
        <v>3773</v>
      </c>
      <c r="J484" s="235" t="s">
        <v>3668</v>
      </c>
      <c r="K484" s="236" t="s">
        <v>289</v>
      </c>
      <c r="L484" s="390" t="n">
        <v>100</v>
      </c>
      <c r="M484" s="391" t="n">
        <v>1472.6</v>
      </c>
      <c r="N484" s="392"/>
      <c r="O484" s="372" t="n">
        <f aca="false">IF(ISERROR(N484*M484),0,N484*M484)</f>
        <v>0</v>
      </c>
      <c r="P484" s="393" t="n">
        <v>4607105141513</v>
      </c>
      <c r="Q484" s="235"/>
      <c r="R484" s="375" t="n">
        <f aca="false">ROUND(M484/L484,2)</f>
        <v>14.73</v>
      </c>
      <c r="S484" s="394" t="s">
        <v>3771</v>
      </c>
      <c r="T484" s="537"/>
      <c r="U484" s="537"/>
      <c r="V484" s="537"/>
      <c r="W484" s="537"/>
      <c r="X484" s="537"/>
    </row>
    <row r="485" customFormat="false" ht="25.5" hidden="false" customHeight="false" outlineLevel="0" collapsed="false">
      <c r="A485" s="345" t="n">
        <v>465</v>
      </c>
      <c r="B485" s="396" t="n">
        <v>1744</v>
      </c>
      <c r="C485" s="383" t="s">
        <v>3774</v>
      </c>
      <c r="D485" s="384"/>
      <c r="E485" s="385" t="s">
        <v>2360</v>
      </c>
      <c r="F485" s="386" t="s">
        <v>3775</v>
      </c>
      <c r="G485" s="387" t="str">
        <f aca="false">HYPERLINK("http://www.gardenbulbs.ru/images/summer_CL/thumbnails/"&amp;C485&amp;".jpg","фото")</f>
        <v>фото</v>
      </c>
      <c r="H485" s="388"/>
      <c r="I485" s="398" t="s">
        <v>3776</v>
      </c>
      <c r="J485" s="235" t="s">
        <v>2369</v>
      </c>
      <c r="K485" s="236" t="s">
        <v>289</v>
      </c>
      <c r="L485" s="390" t="n">
        <v>100</v>
      </c>
      <c r="M485" s="370" t="n">
        <v>1051.2</v>
      </c>
      <c r="N485" s="392"/>
      <c r="O485" s="372" t="n">
        <f aca="false">IF(ISERROR(N485*M485),0,N485*M485)</f>
        <v>0</v>
      </c>
      <c r="P485" s="393" t="n">
        <v>4607105141506</v>
      </c>
      <c r="Q485" s="235"/>
      <c r="R485" s="375" t="n">
        <f aca="false">ROUND(M485/L485,2)</f>
        <v>10.51</v>
      </c>
      <c r="S485" s="394" t="s">
        <v>3774</v>
      </c>
      <c r="T485" s="537"/>
      <c r="U485" s="537"/>
      <c r="V485" s="537"/>
      <c r="W485" s="537"/>
      <c r="X485" s="537"/>
    </row>
    <row r="486" customFormat="false" ht="25.5" hidden="false" customHeight="false" outlineLevel="0" collapsed="false">
      <c r="A486" s="345" t="n">
        <v>466</v>
      </c>
      <c r="B486" s="396" t="n">
        <v>1018</v>
      </c>
      <c r="C486" s="383" t="s">
        <v>3777</v>
      </c>
      <c r="D486" s="384"/>
      <c r="E486" s="385" t="s">
        <v>2360</v>
      </c>
      <c r="F486" s="386" t="s">
        <v>3778</v>
      </c>
      <c r="G486" s="387" t="str">
        <f aca="false">HYPERLINK("http://www.gardenbulbs.ru/images/summer_CL/thumbnails/"&amp;C486&amp;".jpg","фото")</f>
        <v>фото</v>
      </c>
      <c r="H486" s="388"/>
      <c r="I486" s="398" t="s">
        <v>3779</v>
      </c>
      <c r="J486" s="235" t="s">
        <v>3089</v>
      </c>
      <c r="K486" s="236" t="s">
        <v>289</v>
      </c>
      <c r="L486" s="390" t="n">
        <v>100</v>
      </c>
      <c r="M486" s="370" t="n">
        <v>1874.8</v>
      </c>
      <c r="N486" s="392"/>
      <c r="O486" s="372" t="n">
        <f aca="false">IF(ISERROR(N486*M486),0,N486*M486)</f>
        <v>0</v>
      </c>
      <c r="P486" s="393" t="n">
        <v>4607105141346</v>
      </c>
      <c r="Q486" s="235"/>
      <c r="R486" s="375" t="n">
        <f aca="false">ROUND(M486/L486,2)</f>
        <v>18.75</v>
      </c>
      <c r="S486" s="394" t="s">
        <v>3780</v>
      </c>
      <c r="T486" s="537"/>
      <c r="U486" s="537"/>
      <c r="V486" s="537"/>
      <c r="W486" s="537"/>
      <c r="X486" s="537"/>
    </row>
    <row r="487" customFormat="false" ht="25.5" hidden="false" customHeight="false" outlineLevel="0" collapsed="false">
      <c r="A487" s="345" t="n">
        <v>467</v>
      </c>
      <c r="B487" s="396" t="n">
        <v>1945</v>
      </c>
      <c r="C487" s="383" t="s">
        <v>3781</v>
      </c>
      <c r="D487" s="384"/>
      <c r="E487" s="385" t="s">
        <v>2360</v>
      </c>
      <c r="F487" s="386" t="s">
        <v>3782</v>
      </c>
      <c r="G487" s="387" t="str">
        <f aca="false">HYPERLINK("http://www.gardenbulbs.ru/images/summer_CL/thumbnails/"&amp;C487&amp;".jpg","фото")</f>
        <v>фото</v>
      </c>
      <c r="H487" s="388"/>
      <c r="I487" s="398" t="s">
        <v>3783</v>
      </c>
      <c r="J487" s="235" t="s">
        <v>3089</v>
      </c>
      <c r="K487" s="236" t="s">
        <v>289</v>
      </c>
      <c r="L487" s="390" t="n">
        <v>100</v>
      </c>
      <c r="M487" s="370" t="n">
        <v>1874.8</v>
      </c>
      <c r="N487" s="392"/>
      <c r="O487" s="372" t="n">
        <f aca="false">IF(ISERROR(N487*M487),0,N487*M487)</f>
        <v>0</v>
      </c>
      <c r="P487" s="393" t="n">
        <v>4607105141544</v>
      </c>
      <c r="Q487" s="235"/>
      <c r="R487" s="375" t="n">
        <f aca="false">ROUND(M487/L487,2)</f>
        <v>18.75</v>
      </c>
      <c r="S487" s="394" t="s">
        <v>3784</v>
      </c>
      <c r="T487" s="537"/>
      <c r="U487" s="537"/>
      <c r="V487" s="537"/>
      <c r="W487" s="537"/>
      <c r="X487" s="537"/>
    </row>
    <row r="488" customFormat="false" ht="25.5" hidden="false" customHeight="false" outlineLevel="0" collapsed="false">
      <c r="A488" s="345" t="n">
        <v>468</v>
      </c>
      <c r="B488" s="396" t="n">
        <v>5081</v>
      </c>
      <c r="C488" s="383" t="s">
        <v>3785</v>
      </c>
      <c r="D488" s="384"/>
      <c r="E488" s="385" t="s">
        <v>2360</v>
      </c>
      <c r="F488" s="386" t="s">
        <v>3786</v>
      </c>
      <c r="G488" s="387" t="str">
        <f aca="false">HYPERLINK("http://www.gardenbulbs.ru/images/summer_CL/thumbnails/"&amp;C488&amp;".jpg","фото")</f>
        <v>фото</v>
      </c>
      <c r="H488" s="388"/>
      <c r="I488" s="398" t="s">
        <v>3787</v>
      </c>
      <c r="J488" s="235" t="s">
        <v>3089</v>
      </c>
      <c r="K488" s="236" t="s">
        <v>289</v>
      </c>
      <c r="L488" s="390" t="n">
        <v>100</v>
      </c>
      <c r="M488" s="370" t="n">
        <v>1874.8</v>
      </c>
      <c r="N488" s="392"/>
      <c r="O488" s="372" t="n">
        <f aca="false">IF(ISERROR(N488*M488),0,N488*M488)</f>
        <v>0</v>
      </c>
      <c r="P488" s="393" t="n">
        <v>4607105141568</v>
      </c>
      <c r="Q488" s="235"/>
      <c r="R488" s="375" t="n">
        <f aca="false">ROUND(M488/L488,2)</f>
        <v>18.75</v>
      </c>
      <c r="S488" s="394" t="s">
        <v>3788</v>
      </c>
      <c r="T488" s="537"/>
      <c r="U488" s="537"/>
      <c r="V488" s="537"/>
      <c r="W488" s="537"/>
      <c r="X488" s="537"/>
    </row>
    <row r="489" customFormat="false" ht="25.5" hidden="false" customHeight="false" outlineLevel="0" collapsed="false">
      <c r="A489" s="345" t="n">
        <v>469</v>
      </c>
      <c r="B489" s="396" t="n">
        <v>5138</v>
      </c>
      <c r="C489" s="383" t="s">
        <v>3789</v>
      </c>
      <c r="D489" s="384"/>
      <c r="E489" s="401" t="s">
        <v>2360</v>
      </c>
      <c r="F489" s="386" t="s">
        <v>3790</v>
      </c>
      <c r="G489" s="387" t="str">
        <f aca="false">HYPERLINK("http://www.gardenbulbs.ru/images/summer_CL/thumbnails/"&amp;C489&amp;".jpg","фото")</f>
        <v>фото</v>
      </c>
      <c r="H489" s="388"/>
      <c r="I489" s="422" t="s">
        <v>3791</v>
      </c>
      <c r="J489" s="235" t="s">
        <v>3089</v>
      </c>
      <c r="K489" s="408" t="s">
        <v>289</v>
      </c>
      <c r="L489" s="390" t="n">
        <v>100</v>
      </c>
      <c r="M489" s="370" t="n">
        <v>1874.8</v>
      </c>
      <c r="N489" s="392"/>
      <c r="O489" s="372" t="n">
        <f aca="false">IF(ISERROR(N489*M489),0,N489*M489)</f>
        <v>0</v>
      </c>
      <c r="P489" s="393" t="n">
        <v>4607105141582</v>
      </c>
      <c r="Q489" s="235"/>
      <c r="R489" s="375" t="n">
        <f aca="false">ROUND(M489/L489,2)</f>
        <v>18.75</v>
      </c>
      <c r="S489" s="394" t="s">
        <v>3792</v>
      </c>
      <c r="T489" s="537"/>
      <c r="U489" s="537"/>
      <c r="V489" s="537"/>
      <c r="W489" s="537"/>
      <c r="X489" s="537"/>
    </row>
    <row r="490" customFormat="false" ht="15.75" hidden="false" customHeight="false" outlineLevel="0" collapsed="false">
      <c r="A490" s="345" t="n">
        <v>470</v>
      </c>
      <c r="B490" s="396" t="n">
        <v>144</v>
      </c>
      <c r="C490" s="383" t="s">
        <v>3793</v>
      </c>
      <c r="D490" s="384"/>
      <c r="E490" s="385" t="s">
        <v>2360</v>
      </c>
      <c r="F490" s="386" t="s">
        <v>3794</v>
      </c>
      <c r="G490" s="387" t="str">
        <f aca="false">HYPERLINK("http://www.gardenbulbs.ru/images/summer_CL/thumbnails/"&amp;C490&amp;".jpg","фото")</f>
        <v>фото</v>
      </c>
      <c r="H490" s="388"/>
      <c r="I490" s="398" t="s">
        <v>3795</v>
      </c>
      <c r="J490" s="235" t="s">
        <v>3089</v>
      </c>
      <c r="K490" s="236" t="s">
        <v>289</v>
      </c>
      <c r="L490" s="390" t="n">
        <v>100</v>
      </c>
      <c r="M490" s="370" t="n">
        <v>1874.8</v>
      </c>
      <c r="N490" s="392"/>
      <c r="O490" s="372" t="n">
        <f aca="false">IF(ISERROR(N490*M490),0,N490*M490)</f>
        <v>0</v>
      </c>
      <c r="P490" s="393" t="n">
        <v>4607105141636</v>
      </c>
      <c r="Q490" s="235"/>
      <c r="R490" s="375" t="n">
        <f aca="false">ROUND(M490/L490,2)</f>
        <v>18.75</v>
      </c>
      <c r="S490" s="394" t="s">
        <v>3796</v>
      </c>
      <c r="T490" s="537"/>
      <c r="U490" s="537"/>
      <c r="V490" s="537"/>
      <c r="W490" s="537"/>
      <c r="X490" s="537"/>
    </row>
    <row r="491" customFormat="false" ht="15.75" hidden="false" customHeight="false" outlineLevel="0" collapsed="false">
      <c r="A491" s="345" t="n">
        <v>471</v>
      </c>
      <c r="B491" s="396" t="n">
        <v>1958</v>
      </c>
      <c r="C491" s="383" t="s">
        <v>3797</v>
      </c>
      <c r="D491" s="384"/>
      <c r="E491" s="385" t="s">
        <v>2360</v>
      </c>
      <c r="F491" s="386" t="s">
        <v>3798</v>
      </c>
      <c r="G491" s="387" t="str">
        <f aca="false">HYPERLINK("http://www.gardenbulbs.ru/images/summer_CL/thumbnails/"&amp;C491&amp;".jpg","фото")</f>
        <v>фото</v>
      </c>
      <c r="H491" s="388"/>
      <c r="I491" s="398" t="s">
        <v>3799</v>
      </c>
      <c r="J491" s="235" t="s">
        <v>3089</v>
      </c>
      <c r="K491" s="236" t="s">
        <v>289</v>
      </c>
      <c r="L491" s="390" t="n">
        <v>100</v>
      </c>
      <c r="M491" s="370" t="n">
        <v>1779.1</v>
      </c>
      <c r="N491" s="392"/>
      <c r="O491" s="372" t="n">
        <f aca="false">IF(ISERROR(N491*M491),0,N491*M491)</f>
        <v>0</v>
      </c>
      <c r="P491" s="393" t="n">
        <v>4607105141575</v>
      </c>
      <c r="Q491" s="235"/>
      <c r="R491" s="375" t="n">
        <f aca="false">ROUND(M491/L491,2)</f>
        <v>17.79</v>
      </c>
      <c r="S491" s="394" t="s">
        <v>3797</v>
      </c>
      <c r="T491" s="537"/>
      <c r="U491" s="537"/>
      <c r="V491" s="537"/>
      <c r="W491" s="537"/>
      <c r="X491" s="537"/>
    </row>
    <row r="492" customFormat="false" ht="38.25" hidden="false" customHeight="false" outlineLevel="0" collapsed="false">
      <c r="A492" s="345" t="n">
        <v>472</v>
      </c>
      <c r="B492" s="396" t="n">
        <v>5256</v>
      </c>
      <c r="C492" s="383" t="s">
        <v>3705</v>
      </c>
      <c r="D492" s="384"/>
      <c r="E492" s="385" t="s">
        <v>2360</v>
      </c>
      <c r="F492" s="397" t="s">
        <v>3800</v>
      </c>
      <c r="G492" s="387" t="str">
        <f aca="false">HYPERLINK("http://www.gardenbulbs.ru/images/summer_CL/thumbnails/"&amp;C492&amp;".jpg","фото")</f>
        <v>фото</v>
      </c>
      <c r="H492" s="388"/>
      <c r="I492" s="398" t="s">
        <v>3801</v>
      </c>
      <c r="J492" s="235" t="s">
        <v>2404</v>
      </c>
      <c r="K492" s="236" t="s">
        <v>289</v>
      </c>
      <c r="L492" s="390" t="n">
        <v>100</v>
      </c>
      <c r="M492" s="370" t="n">
        <v>1338.5</v>
      </c>
      <c r="N492" s="392"/>
      <c r="O492" s="372" t="n">
        <f aca="false">IF(ISERROR(N492*M492),0,N492*M492)</f>
        <v>0</v>
      </c>
      <c r="P492" s="393" t="n">
        <v>4607105141612</v>
      </c>
      <c r="Q492" s="235"/>
      <c r="R492" s="375" t="n">
        <f aca="false">ROUND(M492/L492,2)</f>
        <v>13.39</v>
      </c>
      <c r="S492" s="394" t="s">
        <v>3705</v>
      </c>
      <c r="T492" s="537"/>
      <c r="U492" s="537"/>
      <c r="V492" s="537"/>
      <c r="W492" s="537"/>
      <c r="X492" s="537"/>
    </row>
    <row r="493" customFormat="false" ht="25.5" hidden="false" customHeight="false" outlineLevel="0" collapsed="false">
      <c r="A493" s="345" t="n">
        <v>473</v>
      </c>
      <c r="B493" s="396" t="n">
        <v>1093</v>
      </c>
      <c r="C493" s="383" t="s">
        <v>3802</v>
      </c>
      <c r="D493" s="384"/>
      <c r="E493" s="385" t="s">
        <v>2360</v>
      </c>
      <c r="F493" s="386" t="s">
        <v>3803</v>
      </c>
      <c r="G493" s="387" t="str">
        <f aca="false">HYPERLINK("http://www.gardenbulbs.ru/images/summer_CL/thumbnails/"&amp;C493&amp;".jpg","фото")</f>
        <v>фото</v>
      </c>
      <c r="H493" s="388"/>
      <c r="I493" s="398" t="s">
        <v>3804</v>
      </c>
      <c r="J493" s="235" t="s">
        <v>2369</v>
      </c>
      <c r="K493" s="236" t="s">
        <v>289</v>
      </c>
      <c r="L493" s="390" t="n">
        <v>100</v>
      </c>
      <c r="M493" s="370" t="n">
        <v>2181.3</v>
      </c>
      <c r="N493" s="392"/>
      <c r="O493" s="372" t="n">
        <f aca="false">IF(ISERROR(N493*M493),0,N493*M493)</f>
        <v>0</v>
      </c>
      <c r="P493" s="393" t="n">
        <v>4607105141599</v>
      </c>
      <c r="Q493" s="235"/>
      <c r="R493" s="375" t="n">
        <f aca="false">ROUND(M493/L493,2)</f>
        <v>21.81</v>
      </c>
      <c r="S493" s="394" t="s">
        <v>3802</v>
      </c>
      <c r="T493" s="537"/>
      <c r="U493" s="537"/>
      <c r="V493" s="537"/>
      <c r="W493" s="537"/>
      <c r="X493" s="537"/>
    </row>
    <row r="494" customFormat="false" ht="38.25" hidden="false" customHeight="false" outlineLevel="0" collapsed="false">
      <c r="A494" s="345" t="n">
        <v>474</v>
      </c>
      <c r="B494" s="396" t="n">
        <v>1265</v>
      </c>
      <c r="C494" s="383" t="s">
        <v>3805</v>
      </c>
      <c r="D494" s="384"/>
      <c r="E494" s="385" t="s">
        <v>2360</v>
      </c>
      <c r="F494" s="386" t="s">
        <v>3806</v>
      </c>
      <c r="G494" s="387" t="str">
        <f aca="false">HYPERLINK("http://www.gardenbulbs.ru/images/summer_CL/thumbnails/"&amp;C494&amp;".jpg","фото")</f>
        <v>фото</v>
      </c>
      <c r="H494" s="388"/>
      <c r="I494" s="400" t="s">
        <v>3807</v>
      </c>
      <c r="J494" s="235" t="s">
        <v>3668</v>
      </c>
      <c r="K494" s="236" t="s">
        <v>289</v>
      </c>
      <c r="L494" s="390" t="n">
        <v>100</v>
      </c>
      <c r="M494" s="370" t="n">
        <v>1472.6</v>
      </c>
      <c r="N494" s="392"/>
      <c r="O494" s="372" t="n">
        <f aca="false">IF(ISERROR(N494*M494),0,N494*M494)</f>
        <v>0</v>
      </c>
      <c r="P494" s="393" t="n">
        <v>4607105141650</v>
      </c>
      <c r="Q494" s="235"/>
      <c r="R494" s="375" t="n">
        <f aca="false">ROUND(M494/L494,2)</f>
        <v>14.73</v>
      </c>
      <c r="S494" s="394" t="s">
        <v>3805</v>
      </c>
      <c r="T494" s="537"/>
      <c r="U494" s="537"/>
      <c r="V494" s="537"/>
      <c r="W494" s="537"/>
      <c r="X494" s="537"/>
    </row>
    <row r="495" customFormat="false" ht="15.75" hidden="false" customHeight="false" outlineLevel="0" collapsed="false">
      <c r="A495" s="345" t="n">
        <v>475</v>
      </c>
      <c r="B495" s="396" t="n">
        <v>11865</v>
      </c>
      <c r="C495" s="383" t="s">
        <v>3808</v>
      </c>
      <c r="D495" s="384"/>
      <c r="E495" s="418" t="s">
        <v>2360</v>
      </c>
      <c r="F495" s="411" t="s">
        <v>3809</v>
      </c>
      <c r="G495" s="365" t="str">
        <f aca="false">HYPERLINK("http://www.gardenbulbs.ru/images/summer_CL/thumbnails/"&amp;C495&amp;".jpg","фото")</f>
        <v>фото</v>
      </c>
      <c r="H495" s="412"/>
      <c r="I495" s="419" t="s">
        <v>1046</v>
      </c>
      <c r="J495" s="367" t="s">
        <v>3089</v>
      </c>
      <c r="K495" s="430" t="s">
        <v>289</v>
      </c>
      <c r="L495" s="390" t="n">
        <v>100</v>
      </c>
      <c r="M495" s="370" t="n">
        <v>1300.2</v>
      </c>
      <c r="N495" s="392"/>
      <c r="O495" s="372" t="n">
        <f aca="false">IF(ISERROR(N495*M495),0,N495*M495)</f>
        <v>0</v>
      </c>
      <c r="P495" s="393" t="n">
        <v>4607105141476</v>
      </c>
      <c r="Q495" s="235" t="s">
        <v>226</v>
      </c>
      <c r="R495" s="375" t="n">
        <f aca="false">ROUND(M495/L495,2)</f>
        <v>13</v>
      </c>
      <c r="S495" s="394" t="s">
        <v>3808</v>
      </c>
      <c r="T495" s="537"/>
      <c r="U495" s="537"/>
      <c r="V495" s="537"/>
      <c r="W495" s="537"/>
      <c r="X495" s="537"/>
    </row>
    <row r="496" customFormat="false" ht="15.75" hidden="false" customHeight="false" outlineLevel="0" collapsed="false">
      <c r="A496" s="345" t="n">
        <v>476</v>
      </c>
      <c r="B496" s="396" t="n">
        <v>11866</v>
      </c>
      <c r="C496" s="383" t="s">
        <v>3810</v>
      </c>
      <c r="D496" s="384"/>
      <c r="E496" s="410" t="s">
        <v>2360</v>
      </c>
      <c r="F496" s="411" t="s">
        <v>3811</v>
      </c>
      <c r="G496" s="365" t="str">
        <f aca="false">HYPERLINK("http://www.gardenbulbs.ru/images/summer_CL/thumbnails/"&amp;C496&amp;".jpg","фото")</f>
        <v>фото</v>
      </c>
      <c r="H496" s="412"/>
      <c r="I496" s="480" t="s">
        <v>3812</v>
      </c>
      <c r="J496" s="367" t="s">
        <v>3089</v>
      </c>
      <c r="K496" s="414" t="s">
        <v>289</v>
      </c>
      <c r="L496" s="390" t="n">
        <v>100</v>
      </c>
      <c r="M496" s="370" t="n">
        <v>1300.2</v>
      </c>
      <c r="N496" s="392"/>
      <c r="O496" s="372" t="n">
        <f aca="false">IF(ISERROR(N496*M496),0,N496*M496)</f>
        <v>0</v>
      </c>
      <c r="P496" s="393" t="n">
        <v>4607105141490</v>
      </c>
      <c r="Q496" s="235" t="s">
        <v>226</v>
      </c>
      <c r="R496" s="375" t="n">
        <f aca="false">ROUND(M496/L496,2)</f>
        <v>13</v>
      </c>
      <c r="S496" s="394" t="s">
        <v>3810</v>
      </c>
      <c r="T496" s="537"/>
      <c r="U496" s="537"/>
      <c r="V496" s="537"/>
      <c r="W496" s="537"/>
      <c r="X496" s="537"/>
    </row>
    <row r="497" customFormat="false" ht="25.5" hidden="false" customHeight="false" outlineLevel="0" collapsed="false">
      <c r="A497" s="345" t="n">
        <v>477</v>
      </c>
      <c r="B497" s="396" t="n">
        <v>11867</v>
      </c>
      <c r="C497" s="383" t="s">
        <v>3813</v>
      </c>
      <c r="D497" s="384"/>
      <c r="E497" s="418" t="s">
        <v>2360</v>
      </c>
      <c r="F497" s="411" t="s">
        <v>3814</v>
      </c>
      <c r="G497" s="365" t="str">
        <f aca="false">HYPERLINK("http://www.gardenbulbs.ru/images/summer_CL/thumbnails/"&amp;C497&amp;".jpg","фото")</f>
        <v>фото</v>
      </c>
      <c r="H497" s="412"/>
      <c r="I497" s="419" t="s">
        <v>3815</v>
      </c>
      <c r="J497" s="367" t="s">
        <v>3089</v>
      </c>
      <c r="K497" s="430" t="s">
        <v>289</v>
      </c>
      <c r="L497" s="390" t="n">
        <v>100</v>
      </c>
      <c r="M497" s="370" t="n">
        <v>1300.2</v>
      </c>
      <c r="N497" s="392"/>
      <c r="O497" s="372" t="n">
        <f aca="false">IF(ISERROR(N497*M497),0,N497*M497)</f>
        <v>0</v>
      </c>
      <c r="P497" s="393" t="n">
        <v>4607105141537</v>
      </c>
      <c r="Q497" s="235" t="s">
        <v>226</v>
      </c>
      <c r="R497" s="375" t="n">
        <f aca="false">ROUND(M497/L497,2)</f>
        <v>13</v>
      </c>
      <c r="S497" s="394" t="s">
        <v>3813</v>
      </c>
      <c r="T497" s="537"/>
      <c r="U497" s="537"/>
      <c r="V497" s="537"/>
      <c r="W497" s="537"/>
      <c r="X497" s="537"/>
    </row>
    <row r="498" customFormat="false" ht="15.75" hidden="false" customHeight="false" outlineLevel="0" collapsed="false">
      <c r="A498" s="345" t="n">
        <v>478</v>
      </c>
      <c r="B498" s="396" t="n">
        <v>11871</v>
      </c>
      <c r="C498" s="383" t="s">
        <v>3816</v>
      </c>
      <c r="D498" s="384"/>
      <c r="E498" s="418" t="s">
        <v>2360</v>
      </c>
      <c r="F498" s="411" t="s">
        <v>3817</v>
      </c>
      <c r="G498" s="365" t="str">
        <f aca="false">HYPERLINK("http://www.gardenbulbs.ru/images/summer_CL/thumbnails/"&amp;C498&amp;".jpg","фото")</f>
        <v>фото</v>
      </c>
      <c r="H498" s="412"/>
      <c r="I498" s="419" t="s">
        <v>3818</v>
      </c>
      <c r="J498" s="367" t="s">
        <v>3089</v>
      </c>
      <c r="K498" s="430" t="s">
        <v>289</v>
      </c>
      <c r="L498" s="390" t="n">
        <v>100</v>
      </c>
      <c r="M498" s="370" t="n">
        <v>1300.2</v>
      </c>
      <c r="N498" s="392"/>
      <c r="O498" s="372" t="n">
        <f aca="false">IF(ISERROR(N498*M498),0,N498*M498)</f>
        <v>0</v>
      </c>
      <c r="P498" s="393" t="n">
        <v>4607105141643</v>
      </c>
      <c r="Q498" s="235" t="s">
        <v>226</v>
      </c>
      <c r="R498" s="375" t="n">
        <f aca="false">ROUND(M498/L498,2)</f>
        <v>13</v>
      </c>
      <c r="S498" s="394" t="s">
        <v>3816</v>
      </c>
      <c r="T498" s="537"/>
      <c r="U498" s="537"/>
      <c r="V498" s="537"/>
      <c r="W498" s="537"/>
      <c r="X498" s="537"/>
    </row>
    <row r="499" customFormat="false" ht="15.75" hidden="false" customHeight="false" outlineLevel="0" collapsed="false">
      <c r="A499" s="345" t="n">
        <v>479</v>
      </c>
      <c r="B499" s="396" t="n">
        <v>11861</v>
      </c>
      <c r="C499" s="383" t="s">
        <v>3819</v>
      </c>
      <c r="D499" s="384"/>
      <c r="E499" s="418" t="s">
        <v>2360</v>
      </c>
      <c r="F499" s="411" t="s">
        <v>3820</v>
      </c>
      <c r="G499" s="365" t="str">
        <f aca="false">HYPERLINK("http://www.gardenbulbs.ru/images/summer_CL/thumbnails/"&amp;C499&amp;".jpg","фото")</f>
        <v>фото</v>
      </c>
      <c r="H499" s="412"/>
      <c r="I499" s="419" t="s">
        <v>3821</v>
      </c>
      <c r="J499" s="367" t="s">
        <v>3089</v>
      </c>
      <c r="K499" s="430" t="s">
        <v>289</v>
      </c>
      <c r="L499" s="390" t="n">
        <v>100</v>
      </c>
      <c r="M499" s="370" t="n">
        <v>1242.7</v>
      </c>
      <c r="N499" s="392"/>
      <c r="O499" s="372" t="n">
        <f aca="false">IF(ISERROR(N499*M499),0,N499*M499)</f>
        <v>0</v>
      </c>
      <c r="P499" s="393" t="n">
        <v>4607105141384</v>
      </c>
      <c r="Q499" s="235" t="s">
        <v>226</v>
      </c>
      <c r="R499" s="375" t="n">
        <f aca="false">ROUND(M499/L499,2)</f>
        <v>12.43</v>
      </c>
      <c r="S499" s="394" t="s">
        <v>3819</v>
      </c>
      <c r="T499" s="537"/>
      <c r="U499" s="537"/>
      <c r="V499" s="537"/>
      <c r="W499" s="537"/>
      <c r="X499" s="537"/>
    </row>
    <row r="500" customFormat="false" ht="15.75" hidden="false" customHeight="false" outlineLevel="0" collapsed="false">
      <c r="A500" s="345" t="n">
        <v>480</v>
      </c>
      <c r="B500" s="396" t="n">
        <v>1116</v>
      </c>
      <c r="C500" s="383" t="s">
        <v>3822</v>
      </c>
      <c r="D500" s="384"/>
      <c r="E500" s="385" t="s">
        <v>2360</v>
      </c>
      <c r="F500" s="386" t="s">
        <v>3823</v>
      </c>
      <c r="G500" s="387" t="str">
        <f aca="false">HYPERLINK("http://www.gardenbulbs.ru/images/summer_CL/thumbnails/"&amp;C500&amp;".jpg","фото")</f>
        <v>фото</v>
      </c>
      <c r="H500" s="388"/>
      <c r="I500" s="398" t="s">
        <v>3824</v>
      </c>
      <c r="J500" s="417" t="s">
        <v>2369</v>
      </c>
      <c r="K500" s="236" t="s">
        <v>289</v>
      </c>
      <c r="L500" s="390" t="n">
        <v>100</v>
      </c>
      <c r="M500" s="370" t="n">
        <v>1587.5</v>
      </c>
      <c r="N500" s="392"/>
      <c r="O500" s="372" t="n">
        <f aca="false">IF(ISERROR(N500*M500),0,N500*M500)</f>
        <v>0</v>
      </c>
      <c r="P500" s="393" t="n">
        <v>4607105141704</v>
      </c>
      <c r="Q500" s="235"/>
      <c r="R500" s="375" t="n">
        <f aca="false">ROUND(M500/L500,2)</f>
        <v>15.88</v>
      </c>
      <c r="S500" s="394" t="s">
        <v>3822</v>
      </c>
      <c r="T500" s="537"/>
      <c r="U500" s="537"/>
      <c r="V500" s="537"/>
      <c r="W500" s="537"/>
      <c r="X500" s="537"/>
    </row>
    <row r="501" customFormat="false" ht="15.75" hidden="false" customHeight="false" outlineLevel="0" collapsed="false">
      <c r="A501" s="345" t="n">
        <v>481</v>
      </c>
      <c r="B501" s="396" t="n">
        <v>11877</v>
      </c>
      <c r="C501" s="383" t="s">
        <v>3720</v>
      </c>
      <c r="D501" s="384"/>
      <c r="E501" s="418" t="s">
        <v>2360</v>
      </c>
      <c r="F501" s="411" t="s">
        <v>3825</v>
      </c>
      <c r="G501" s="365" t="str">
        <f aca="false">HYPERLINK("http://www.gardenbulbs.ru/images/summer_CL/thumbnails/"&amp;C501&amp;".jpg","фото")</f>
        <v>фото</v>
      </c>
      <c r="H501" s="412"/>
      <c r="I501" s="419" t="s">
        <v>3826</v>
      </c>
      <c r="J501" s="367" t="s">
        <v>2369</v>
      </c>
      <c r="K501" s="430" t="s">
        <v>289</v>
      </c>
      <c r="L501" s="390" t="n">
        <v>100</v>
      </c>
      <c r="M501" s="370" t="n">
        <v>1396</v>
      </c>
      <c r="N501" s="392"/>
      <c r="O501" s="372" t="n">
        <f aca="false">IF(ISERROR(N501*M501),0,N501*M501)</f>
        <v>0</v>
      </c>
      <c r="P501" s="393" t="n">
        <v>4607105141735</v>
      </c>
      <c r="Q501" s="235" t="s">
        <v>226</v>
      </c>
      <c r="R501" s="375" t="n">
        <f aca="false">ROUND(M501/L501,2)</f>
        <v>13.96</v>
      </c>
      <c r="S501" s="394" t="s">
        <v>3720</v>
      </c>
      <c r="T501" s="537"/>
      <c r="U501" s="537"/>
      <c r="V501" s="537"/>
      <c r="W501" s="537"/>
      <c r="X501" s="537"/>
    </row>
    <row r="502" customFormat="false" ht="25.5" hidden="false" customHeight="false" outlineLevel="0" collapsed="false">
      <c r="A502" s="345" t="n">
        <v>482</v>
      </c>
      <c r="B502" s="431" t="n">
        <v>5232</v>
      </c>
      <c r="C502" s="432" t="s">
        <v>3827</v>
      </c>
      <c r="D502" s="433"/>
      <c r="E502" s="434" t="s">
        <v>2360</v>
      </c>
      <c r="F502" s="435" t="s">
        <v>3828</v>
      </c>
      <c r="G502" s="436" t="str">
        <f aca="false">HYPERLINK("http://www.gardenbulbs.ru/images/summer_CL/thumbnails/"&amp;C502&amp;".jpg","фото")</f>
        <v>фото</v>
      </c>
      <c r="H502" s="437"/>
      <c r="I502" s="462" t="s">
        <v>3829</v>
      </c>
      <c r="J502" s="439" t="s">
        <v>3668</v>
      </c>
      <c r="K502" s="440" t="s">
        <v>289</v>
      </c>
      <c r="L502" s="441" t="n">
        <v>100</v>
      </c>
      <c r="M502" s="370" t="n">
        <v>1396</v>
      </c>
      <c r="N502" s="442"/>
      <c r="O502" s="372" t="n">
        <f aca="false">IF(ISERROR(N502*M502),0,N502*M502)</f>
        <v>0</v>
      </c>
      <c r="P502" s="443" t="n">
        <v>4607105141711</v>
      </c>
      <c r="Q502" s="439"/>
      <c r="R502" s="375" t="n">
        <f aca="false">ROUND(M502/L502,2)</f>
        <v>13.96</v>
      </c>
      <c r="S502" s="444" t="s">
        <v>3827</v>
      </c>
      <c r="T502" s="537"/>
      <c r="U502" s="537"/>
      <c r="V502" s="537"/>
      <c r="W502" s="537"/>
      <c r="X502" s="537"/>
    </row>
    <row r="503" customFormat="false" ht="12.75" hidden="false" customHeight="false" outlineLevel="0" collapsed="false">
      <c r="A503" s="345" t="n">
        <v>483</v>
      </c>
      <c r="B503" s="474"/>
      <c r="C503" s="475"/>
      <c r="D503" s="475"/>
      <c r="E503" s="448" t="s">
        <v>3830</v>
      </c>
      <c r="F503" s="449"/>
      <c r="G503" s="449"/>
      <c r="H503" s="449"/>
      <c r="I503" s="449"/>
      <c r="J503" s="449"/>
      <c r="K503" s="449"/>
      <c r="L503" s="449"/>
      <c r="M503" s="449"/>
      <c r="N503" s="449"/>
      <c r="O503" s="449"/>
      <c r="P503" s="449"/>
      <c r="Q503" s="449"/>
      <c r="R503" s="449"/>
      <c r="S503" s="449"/>
      <c r="T503" s="537"/>
      <c r="U503" s="537"/>
      <c r="V503" s="537"/>
      <c r="W503" s="537"/>
      <c r="X503" s="537"/>
    </row>
    <row r="504" customFormat="false" ht="25.5" hidden="false" customHeight="false" outlineLevel="0" collapsed="false">
      <c r="A504" s="345" t="n">
        <v>484</v>
      </c>
      <c r="B504" s="359" t="n">
        <v>11880</v>
      </c>
      <c r="C504" s="360" t="s">
        <v>3831</v>
      </c>
      <c r="D504" s="361"/>
      <c r="E504" s="487" t="s">
        <v>2360</v>
      </c>
      <c r="F504" s="363" t="s">
        <v>3832</v>
      </c>
      <c r="G504" s="364" t="str">
        <f aca="false">HYPERLINK("http://www.gardenbulbs.ru/images/summer_CL/thumbnails/"&amp;C504&amp;".jpg","фото")</f>
        <v>фото</v>
      </c>
      <c r="H504" s="477"/>
      <c r="I504" s="478" t="s">
        <v>3833</v>
      </c>
      <c r="J504" s="488" t="s">
        <v>2426</v>
      </c>
      <c r="K504" s="479" t="s">
        <v>289</v>
      </c>
      <c r="L504" s="456" t="n">
        <v>100</v>
      </c>
      <c r="M504" s="370" t="n">
        <v>1510.9</v>
      </c>
      <c r="N504" s="371"/>
      <c r="O504" s="372" t="n">
        <f aca="false">IF(ISERROR(N504*M504),0,N504*M504)</f>
        <v>0</v>
      </c>
      <c r="P504" s="373" t="n">
        <v>4607105141773</v>
      </c>
      <c r="Q504" s="374" t="s">
        <v>226</v>
      </c>
      <c r="R504" s="375" t="n">
        <f aca="false">ROUND(M504/L504,2)</f>
        <v>15.11</v>
      </c>
      <c r="S504" s="376" t="s">
        <v>3831</v>
      </c>
      <c r="T504" s="537"/>
      <c r="U504" s="537"/>
      <c r="V504" s="537"/>
      <c r="W504" s="537"/>
      <c r="X504" s="537"/>
    </row>
    <row r="505" customFormat="false" ht="15.75" hidden="false" customHeight="false" outlineLevel="0" collapsed="false">
      <c r="A505" s="345" t="n">
        <v>485</v>
      </c>
      <c r="B505" s="396" t="n">
        <v>11881</v>
      </c>
      <c r="C505" s="383" t="s">
        <v>3835</v>
      </c>
      <c r="D505" s="384"/>
      <c r="E505" s="418" t="s">
        <v>2360</v>
      </c>
      <c r="F505" s="411" t="s">
        <v>3836</v>
      </c>
      <c r="G505" s="365" t="str">
        <f aca="false">HYPERLINK("http://www.gardenbulbs.ru/images/summer_CL/thumbnails/"&amp;C505&amp;".jpg","фото")</f>
        <v>фото</v>
      </c>
      <c r="H505" s="412"/>
      <c r="I505" s="419" t="s">
        <v>3837</v>
      </c>
      <c r="J505" s="489" t="s">
        <v>2363</v>
      </c>
      <c r="K505" s="430" t="s">
        <v>289</v>
      </c>
      <c r="L505" s="390" t="n">
        <v>100</v>
      </c>
      <c r="M505" s="370" t="n">
        <v>1740.8</v>
      </c>
      <c r="N505" s="392"/>
      <c r="O505" s="372" t="n">
        <f aca="false">IF(ISERROR(N505*M505),0,N505*M505)</f>
        <v>0</v>
      </c>
      <c r="P505" s="393" t="n">
        <v>4607105141780</v>
      </c>
      <c r="Q505" s="235" t="s">
        <v>226</v>
      </c>
      <c r="R505" s="375" t="n">
        <f aca="false">ROUND(M505/L505,2)</f>
        <v>17.41</v>
      </c>
      <c r="S505" s="394" t="s">
        <v>3835</v>
      </c>
      <c r="T505" s="537"/>
      <c r="U505" s="537"/>
      <c r="V505" s="537"/>
      <c r="W505" s="537"/>
      <c r="X505" s="537"/>
    </row>
    <row r="506" customFormat="false" ht="15.75" hidden="false" customHeight="false" outlineLevel="0" collapsed="false">
      <c r="A506" s="345" t="n">
        <v>486</v>
      </c>
      <c r="B506" s="396" t="n">
        <v>11882</v>
      </c>
      <c r="C506" s="383" t="s">
        <v>3838</v>
      </c>
      <c r="D506" s="384"/>
      <c r="E506" s="410" t="s">
        <v>2360</v>
      </c>
      <c r="F506" s="411" t="s">
        <v>3839</v>
      </c>
      <c r="G506" s="365" t="str">
        <f aca="false">HYPERLINK("http://www.gardenbulbs.ru/images/summer_CL/thumbnails/"&amp;C506&amp;".jpg","фото")</f>
        <v>фото</v>
      </c>
      <c r="H506" s="412"/>
      <c r="I506" s="419" t="s">
        <v>3840</v>
      </c>
      <c r="J506" s="489" t="s">
        <v>2363</v>
      </c>
      <c r="K506" s="430" t="s">
        <v>289</v>
      </c>
      <c r="L506" s="390" t="n">
        <v>100</v>
      </c>
      <c r="M506" s="391" t="n">
        <v>1357.7</v>
      </c>
      <c r="N506" s="392"/>
      <c r="O506" s="372" t="n">
        <f aca="false">IF(ISERROR(N506*M506),0,N506*M506)</f>
        <v>0</v>
      </c>
      <c r="P506" s="393" t="n">
        <v>4607105141803</v>
      </c>
      <c r="Q506" s="367" t="s">
        <v>226</v>
      </c>
      <c r="R506" s="375" t="n">
        <f aca="false">ROUND(M506/L506,2)</f>
        <v>13.58</v>
      </c>
      <c r="S506" s="394" t="s">
        <v>3838</v>
      </c>
      <c r="T506" s="537"/>
      <c r="U506" s="537"/>
      <c r="V506" s="537"/>
      <c r="W506" s="537"/>
      <c r="X506" s="537"/>
    </row>
    <row r="507" customFormat="false" ht="15.75" hidden="false" customHeight="false" outlineLevel="0" collapsed="false">
      <c r="A507" s="345" t="n">
        <v>487</v>
      </c>
      <c r="B507" s="396" t="n">
        <v>1136</v>
      </c>
      <c r="C507" s="383" t="s">
        <v>3841</v>
      </c>
      <c r="D507" s="384"/>
      <c r="E507" s="385" t="s">
        <v>2360</v>
      </c>
      <c r="F507" s="386" t="s">
        <v>3842</v>
      </c>
      <c r="G507" s="387" t="str">
        <f aca="false">HYPERLINK("http://www.gardenbulbs.ru/images/summer_CL/thumbnails/"&amp;C507&amp;".jpg","фото")</f>
        <v>фото</v>
      </c>
      <c r="H507" s="387"/>
      <c r="I507" s="398" t="s">
        <v>3843</v>
      </c>
      <c r="J507" s="235" t="s">
        <v>2369</v>
      </c>
      <c r="K507" s="236" t="s">
        <v>289</v>
      </c>
      <c r="L507" s="390" t="n">
        <v>100</v>
      </c>
      <c r="M507" s="370" t="n">
        <v>1530.1</v>
      </c>
      <c r="N507" s="392"/>
      <c r="O507" s="372" t="n">
        <f aca="false">IF(ISERROR(N507*M507),0,N507*M507)</f>
        <v>0</v>
      </c>
      <c r="P507" s="393" t="n">
        <v>4607105141797</v>
      </c>
      <c r="Q507" s="235"/>
      <c r="R507" s="375" t="n">
        <f aca="false">ROUND(M507/L507,2)</f>
        <v>15.3</v>
      </c>
      <c r="S507" s="394" t="s">
        <v>3841</v>
      </c>
      <c r="T507" s="537"/>
      <c r="U507" s="537"/>
      <c r="V507" s="537"/>
      <c r="W507" s="537"/>
      <c r="X507" s="537"/>
    </row>
    <row r="508" customFormat="false" ht="38.25" hidden="false" customHeight="false" outlineLevel="0" collapsed="false">
      <c r="A508" s="345" t="n">
        <v>488</v>
      </c>
      <c r="B508" s="396" t="n">
        <v>5215</v>
      </c>
      <c r="C508" s="383" t="s">
        <v>3844</v>
      </c>
      <c r="D508" s="384"/>
      <c r="E508" s="385" t="s">
        <v>2360</v>
      </c>
      <c r="F508" s="386" t="s">
        <v>3845</v>
      </c>
      <c r="G508" s="387" t="str">
        <f aca="false">HYPERLINK("http://www.gardenbulbs.ru/images/summer_CL/thumbnails/"&amp;C508&amp;".jpg","фото")</f>
        <v>фото</v>
      </c>
      <c r="H508" s="388"/>
      <c r="I508" s="398" t="s">
        <v>3846</v>
      </c>
      <c r="J508" s="235" t="s">
        <v>2404</v>
      </c>
      <c r="K508" s="236" t="s">
        <v>289</v>
      </c>
      <c r="L508" s="390" t="n">
        <v>100</v>
      </c>
      <c r="M508" s="370" t="n">
        <v>1683.3</v>
      </c>
      <c r="N508" s="392"/>
      <c r="O508" s="372" t="n">
        <f aca="false">IF(ISERROR(N508*M508),0,N508*M508)</f>
        <v>0</v>
      </c>
      <c r="P508" s="393" t="n">
        <v>4607105141865</v>
      </c>
      <c r="Q508" s="235"/>
      <c r="R508" s="375" t="n">
        <f aca="false">ROUND(M508/L508,2)</f>
        <v>16.83</v>
      </c>
      <c r="S508" s="394" t="s">
        <v>3844</v>
      </c>
      <c r="T508" s="537"/>
      <c r="U508" s="537"/>
      <c r="V508" s="537"/>
      <c r="W508" s="537"/>
      <c r="X508" s="537"/>
    </row>
    <row r="509" customFormat="false" ht="38.25" hidden="false" customHeight="false" outlineLevel="0" collapsed="false">
      <c r="A509" s="345" t="n">
        <v>489</v>
      </c>
      <c r="B509" s="396" t="n">
        <v>11885</v>
      </c>
      <c r="C509" s="383" t="s">
        <v>3847</v>
      </c>
      <c r="D509" s="384"/>
      <c r="E509" s="418" t="s">
        <v>2360</v>
      </c>
      <c r="F509" s="411" t="s">
        <v>3848</v>
      </c>
      <c r="G509" s="365" t="str">
        <f aca="false">HYPERLINK("http://www.gardenbulbs.ru/images/summer_CL/thumbnails/"&amp;C509&amp;".jpg","фото")</f>
        <v>фото</v>
      </c>
      <c r="H509" s="412"/>
      <c r="I509" s="419" t="s">
        <v>3849</v>
      </c>
      <c r="J509" s="489" t="s">
        <v>2363</v>
      </c>
      <c r="K509" s="430" t="s">
        <v>289</v>
      </c>
      <c r="L509" s="390" t="n">
        <v>100</v>
      </c>
      <c r="M509" s="370" t="n">
        <v>1434.3</v>
      </c>
      <c r="N509" s="392"/>
      <c r="O509" s="372" t="n">
        <f aca="false">IF(ISERROR(N509*M509),0,N509*M509)</f>
        <v>0</v>
      </c>
      <c r="P509" s="393" t="n">
        <v>4607105141872</v>
      </c>
      <c r="Q509" s="235" t="s">
        <v>226</v>
      </c>
      <c r="R509" s="375" t="n">
        <f aca="false">ROUND(M509/L509,2)</f>
        <v>14.34</v>
      </c>
      <c r="S509" s="394" t="s">
        <v>3847</v>
      </c>
      <c r="T509" s="537"/>
      <c r="U509" s="537"/>
      <c r="V509" s="537"/>
      <c r="W509" s="537"/>
      <c r="X509" s="537"/>
    </row>
    <row r="510" customFormat="false" ht="25.5" hidden="false" customHeight="false" outlineLevel="0" collapsed="false">
      <c r="A510" s="345" t="n">
        <v>490</v>
      </c>
      <c r="B510" s="396" t="n">
        <v>5220</v>
      </c>
      <c r="C510" s="383" t="s">
        <v>3850</v>
      </c>
      <c r="D510" s="384"/>
      <c r="E510" s="385" t="s">
        <v>2360</v>
      </c>
      <c r="F510" s="386" t="s">
        <v>3851</v>
      </c>
      <c r="G510" s="387" t="str">
        <f aca="false">HYPERLINK("http://www.gardenbulbs.ru/images/summer_CL/thumbnails/"&amp;C510&amp;".jpg","фото")</f>
        <v>фото</v>
      </c>
      <c r="H510" s="388"/>
      <c r="I510" s="398" t="s">
        <v>2941</v>
      </c>
      <c r="J510" s="235" t="s">
        <v>3668</v>
      </c>
      <c r="K510" s="236" t="s">
        <v>289</v>
      </c>
      <c r="L510" s="390" t="n">
        <v>100</v>
      </c>
      <c r="M510" s="370" t="n">
        <v>2257.9</v>
      </c>
      <c r="N510" s="392"/>
      <c r="O510" s="372" t="n">
        <f aca="false">IF(ISERROR(N510*M510),0,N510*M510)</f>
        <v>0</v>
      </c>
      <c r="P510" s="393" t="n">
        <v>4607105141889</v>
      </c>
      <c r="Q510" s="235"/>
      <c r="R510" s="375" t="n">
        <f aca="false">ROUND(M510/L510,2)</f>
        <v>22.58</v>
      </c>
      <c r="S510" s="394" t="s">
        <v>3850</v>
      </c>
      <c r="T510" s="537"/>
      <c r="U510" s="537"/>
      <c r="V510" s="537"/>
      <c r="W510" s="537"/>
      <c r="X510" s="537"/>
    </row>
    <row r="511" customFormat="false" ht="15.75" hidden="false" customHeight="false" outlineLevel="0" collapsed="false">
      <c r="A511" s="345" t="n">
        <v>491</v>
      </c>
      <c r="B511" s="396" t="n">
        <v>6501</v>
      </c>
      <c r="C511" s="383" t="s">
        <v>3852</v>
      </c>
      <c r="D511" s="384"/>
      <c r="E511" s="385" t="s">
        <v>2360</v>
      </c>
      <c r="F511" s="386" t="s">
        <v>3853</v>
      </c>
      <c r="G511" s="387" t="str">
        <f aca="false">HYPERLINK("http://www.gardenbulbs.ru/images/summer_CL/thumbnails/"&amp;C511&amp;".jpg","фото")</f>
        <v>фото</v>
      </c>
      <c r="H511" s="388"/>
      <c r="I511" s="398" t="s">
        <v>3854</v>
      </c>
      <c r="J511" s="235" t="s">
        <v>2404</v>
      </c>
      <c r="K511" s="236" t="s">
        <v>289</v>
      </c>
      <c r="L511" s="390" t="n">
        <v>100</v>
      </c>
      <c r="M511" s="370" t="n">
        <v>2257.9</v>
      </c>
      <c r="N511" s="392"/>
      <c r="O511" s="372" t="n">
        <f aca="false">IF(ISERROR(N511*M511),0,N511*M511)</f>
        <v>0</v>
      </c>
      <c r="P511" s="393" t="n">
        <v>4607105141810</v>
      </c>
      <c r="Q511" s="235"/>
      <c r="R511" s="375" t="n">
        <f aca="false">ROUND(M511/L511,2)</f>
        <v>22.58</v>
      </c>
      <c r="S511" s="394" t="s">
        <v>3855</v>
      </c>
      <c r="T511" s="537"/>
      <c r="U511" s="537"/>
      <c r="V511" s="537"/>
      <c r="W511" s="537"/>
      <c r="X511" s="537"/>
    </row>
    <row r="512" customFormat="false" ht="15.75" hidden="false" customHeight="false" outlineLevel="0" collapsed="false">
      <c r="A512" s="345" t="n">
        <v>492</v>
      </c>
      <c r="B512" s="396" t="n">
        <v>357</v>
      </c>
      <c r="C512" s="383" t="s">
        <v>3856</v>
      </c>
      <c r="D512" s="384"/>
      <c r="E512" s="385" t="s">
        <v>2360</v>
      </c>
      <c r="F512" s="386" t="s">
        <v>3857</v>
      </c>
      <c r="G512" s="387" t="str">
        <f aca="false">HYPERLINK("http://www.gardenbulbs.ru/images/summer_CL/thumbnails/"&amp;C512&amp;".jpg","фото")</f>
        <v>фото</v>
      </c>
      <c r="H512" s="388"/>
      <c r="I512" s="398" t="s">
        <v>2813</v>
      </c>
      <c r="J512" s="417" t="s">
        <v>2404</v>
      </c>
      <c r="K512" s="236" t="s">
        <v>289</v>
      </c>
      <c r="L512" s="390" t="n">
        <v>100</v>
      </c>
      <c r="M512" s="370" t="n">
        <v>1223.6</v>
      </c>
      <c r="N512" s="392"/>
      <c r="O512" s="372" t="n">
        <f aca="false">IF(ISERROR(N512*M512),0,N512*M512)</f>
        <v>0</v>
      </c>
      <c r="P512" s="393" t="n">
        <v>4607105141827</v>
      </c>
      <c r="Q512" s="235"/>
      <c r="R512" s="375" t="n">
        <f aca="false">ROUND(M512/L512,2)</f>
        <v>12.24</v>
      </c>
      <c r="S512" s="394" t="s">
        <v>3856</v>
      </c>
      <c r="T512" s="537"/>
      <c r="U512" s="537"/>
      <c r="V512" s="537"/>
      <c r="W512" s="537"/>
      <c r="X512" s="537"/>
    </row>
    <row r="513" customFormat="false" ht="15.75" hidden="false" customHeight="false" outlineLevel="0" collapsed="false">
      <c r="A513" s="345" t="n">
        <v>493</v>
      </c>
      <c r="B513" s="396" t="n">
        <v>11883</v>
      </c>
      <c r="C513" s="383" t="s">
        <v>3858</v>
      </c>
      <c r="D513" s="384"/>
      <c r="E513" s="418" t="s">
        <v>2360</v>
      </c>
      <c r="F513" s="411" t="s">
        <v>3859</v>
      </c>
      <c r="G513" s="365" t="str">
        <f aca="false">HYPERLINK("http://www.gardenbulbs.ru/images/summer_CL/thumbnails/"&amp;C513&amp;".jpg","фото")</f>
        <v>фото</v>
      </c>
      <c r="H513" s="412"/>
      <c r="I513" s="419" t="s">
        <v>3860</v>
      </c>
      <c r="J513" s="367" t="s">
        <v>2363</v>
      </c>
      <c r="K513" s="430" t="s">
        <v>289</v>
      </c>
      <c r="L513" s="390" t="n">
        <v>100</v>
      </c>
      <c r="M513" s="391" t="n">
        <v>1396</v>
      </c>
      <c r="N513" s="392"/>
      <c r="O513" s="372" t="n">
        <f aca="false">IF(ISERROR(N513*M513),0,N513*M513)</f>
        <v>0</v>
      </c>
      <c r="P513" s="393" t="n">
        <v>4607105141834</v>
      </c>
      <c r="Q513" s="235" t="s">
        <v>226</v>
      </c>
      <c r="R513" s="375" t="n">
        <f aca="false">ROUND(M513/L513,2)</f>
        <v>13.96</v>
      </c>
      <c r="S513" s="394" t="s">
        <v>3858</v>
      </c>
      <c r="T513" s="537"/>
      <c r="U513" s="537"/>
      <c r="V513" s="537"/>
      <c r="W513" s="537"/>
      <c r="X513" s="537"/>
    </row>
    <row r="514" customFormat="false" ht="25.5" hidden="false" customHeight="false" outlineLevel="0" collapsed="false">
      <c r="A514" s="345" t="n">
        <v>494</v>
      </c>
      <c r="B514" s="396" t="n">
        <v>5466</v>
      </c>
      <c r="C514" s="383" t="s">
        <v>3861</v>
      </c>
      <c r="D514" s="384"/>
      <c r="E514" s="401" t="s">
        <v>2360</v>
      </c>
      <c r="F514" s="386" t="s">
        <v>3862</v>
      </c>
      <c r="G514" s="387" t="str">
        <f aca="false">HYPERLINK("http://www.gardenbulbs.ru/images/summer_CL/thumbnails/"&amp;C514&amp;".jpg","фото")</f>
        <v>фото</v>
      </c>
      <c r="H514" s="388"/>
      <c r="I514" s="422" t="s">
        <v>3863</v>
      </c>
      <c r="J514" s="235" t="s">
        <v>2404</v>
      </c>
      <c r="K514" s="408" t="s">
        <v>289</v>
      </c>
      <c r="L514" s="390" t="n">
        <v>100</v>
      </c>
      <c r="M514" s="370" t="n">
        <v>1453.4</v>
      </c>
      <c r="N514" s="392"/>
      <c r="O514" s="372" t="n">
        <f aca="false">IF(ISERROR(N514*M514),0,N514*M514)</f>
        <v>0</v>
      </c>
      <c r="P514" s="393" t="n">
        <v>4607105141841</v>
      </c>
      <c r="Q514" s="235"/>
      <c r="R514" s="375" t="n">
        <f aca="false">ROUND(M514/L514,2)</f>
        <v>14.53</v>
      </c>
      <c r="S514" s="394" t="s">
        <v>3861</v>
      </c>
      <c r="T514" s="537"/>
      <c r="U514" s="537"/>
      <c r="V514" s="537"/>
      <c r="W514" s="537"/>
      <c r="X514" s="537"/>
    </row>
    <row r="515" customFormat="false" ht="15.75" hidden="false" customHeight="false" outlineLevel="0" collapsed="false">
      <c r="A515" s="345" t="n">
        <v>495</v>
      </c>
      <c r="B515" s="431" t="n">
        <v>11884</v>
      </c>
      <c r="C515" s="432" t="s">
        <v>3864</v>
      </c>
      <c r="D515" s="433"/>
      <c r="E515" s="481" t="s">
        <v>2360</v>
      </c>
      <c r="F515" s="482" t="s">
        <v>3865</v>
      </c>
      <c r="G515" s="483" t="str">
        <f aca="false">HYPERLINK("http://www.gardenbulbs.ru/images/summer_CL/thumbnails/"&amp;C515&amp;".jpg","фото")</f>
        <v>фото</v>
      </c>
      <c r="H515" s="483"/>
      <c r="I515" s="485" t="s">
        <v>3866</v>
      </c>
      <c r="J515" s="468" t="s">
        <v>2363</v>
      </c>
      <c r="K515" s="486" t="s">
        <v>289</v>
      </c>
      <c r="L515" s="441" t="n">
        <v>100</v>
      </c>
      <c r="M515" s="370" t="n">
        <v>1625.8</v>
      </c>
      <c r="N515" s="442"/>
      <c r="O515" s="372" t="n">
        <f aca="false">IF(ISERROR(N515*M515),0,N515*M515)</f>
        <v>0</v>
      </c>
      <c r="P515" s="443" t="n">
        <v>4607105141858</v>
      </c>
      <c r="Q515" s="439" t="s">
        <v>226</v>
      </c>
      <c r="R515" s="375" t="n">
        <f aca="false">ROUND(M515/L515,2)</f>
        <v>16.26</v>
      </c>
      <c r="S515" s="444" t="s">
        <v>3864</v>
      </c>
      <c r="T515" s="537"/>
      <c r="U515" s="537"/>
      <c r="V515" s="537"/>
      <c r="W515" s="537"/>
      <c r="X515" s="537"/>
    </row>
    <row r="516" customFormat="false" ht="12.75" hidden="false" customHeight="false" outlineLevel="0" collapsed="false">
      <c r="A516" s="345" t="n">
        <v>496</v>
      </c>
      <c r="B516" s="474"/>
      <c r="C516" s="475"/>
      <c r="D516" s="475"/>
      <c r="E516" s="448" t="s">
        <v>3867</v>
      </c>
      <c r="F516" s="449"/>
      <c r="G516" s="449"/>
      <c r="H516" s="449"/>
      <c r="I516" s="449"/>
      <c r="J516" s="449"/>
      <c r="K516" s="449"/>
      <c r="L516" s="449"/>
      <c r="M516" s="449"/>
      <c r="N516" s="449"/>
      <c r="O516" s="449"/>
      <c r="P516" s="449"/>
      <c r="Q516" s="449"/>
      <c r="R516" s="449"/>
      <c r="S516" s="449"/>
      <c r="T516" s="537"/>
      <c r="U516" s="537"/>
      <c r="V516" s="537"/>
      <c r="W516" s="537"/>
      <c r="X516" s="537"/>
    </row>
    <row r="517" customFormat="false" ht="25.5" hidden="false" customHeight="false" outlineLevel="0" collapsed="false">
      <c r="A517" s="345" t="n">
        <v>497</v>
      </c>
      <c r="B517" s="359" t="n">
        <v>284</v>
      </c>
      <c r="C517" s="360" t="s">
        <v>3868</v>
      </c>
      <c r="D517" s="361"/>
      <c r="E517" s="452" t="s">
        <v>2360</v>
      </c>
      <c r="F517" s="379" t="s">
        <v>3869</v>
      </c>
      <c r="G517" s="380" t="str">
        <f aca="false">HYPERLINK("http://www.gardenbulbs.ru/images/summer_CL/thumbnails/"&amp;C517&amp;".jpg","фото")</f>
        <v>фото</v>
      </c>
      <c r="H517" s="453"/>
      <c r="I517" s="454" t="s">
        <v>3870</v>
      </c>
      <c r="J517" s="374" t="s">
        <v>3668</v>
      </c>
      <c r="K517" s="455" t="s">
        <v>289</v>
      </c>
      <c r="L517" s="456" t="n">
        <v>100</v>
      </c>
      <c r="M517" s="370" t="n">
        <v>1491.7</v>
      </c>
      <c r="N517" s="371"/>
      <c r="O517" s="372" t="n">
        <f aca="false">IF(ISERROR(N517*M517),0,N517*M517)</f>
        <v>0</v>
      </c>
      <c r="P517" s="373" t="n">
        <v>4607105141896</v>
      </c>
      <c r="Q517" s="374"/>
      <c r="R517" s="375" t="n">
        <f aca="false">ROUND(M517/L517,2)</f>
        <v>14.92</v>
      </c>
      <c r="S517" s="376" t="s">
        <v>3868</v>
      </c>
      <c r="T517" s="537"/>
      <c r="U517" s="537"/>
      <c r="V517" s="537"/>
      <c r="W517" s="537"/>
      <c r="X517" s="537"/>
    </row>
    <row r="518" customFormat="false" ht="25.5" hidden="false" customHeight="false" outlineLevel="0" collapsed="false">
      <c r="A518" s="345" t="n">
        <v>498</v>
      </c>
      <c r="B518" s="396" t="n">
        <v>2585</v>
      </c>
      <c r="C518" s="383" t="s">
        <v>3872</v>
      </c>
      <c r="D518" s="384"/>
      <c r="E518" s="385" t="s">
        <v>2360</v>
      </c>
      <c r="F518" s="386" t="s">
        <v>3873</v>
      </c>
      <c r="G518" s="387" t="str">
        <f aca="false">HYPERLINK("http://www.gardenbulbs.ru/images/summer_CL/thumbnails/"&amp;C518&amp;".jpg","фото")</f>
        <v>фото</v>
      </c>
      <c r="H518" s="388"/>
      <c r="I518" s="398" t="s">
        <v>3874</v>
      </c>
      <c r="J518" s="235" t="s">
        <v>2404</v>
      </c>
      <c r="K518" s="236" t="s">
        <v>289</v>
      </c>
      <c r="L518" s="390" t="n">
        <v>100</v>
      </c>
      <c r="M518" s="391" t="n">
        <v>1491.7</v>
      </c>
      <c r="N518" s="392"/>
      <c r="O518" s="372" t="n">
        <f aca="false">IF(ISERROR(N518*M518),0,N518*M518)</f>
        <v>0</v>
      </c>
      <c r="P518" s="393" t="n">
        <v>4607105141902</v>
      </c>
      <c r="Q518" s="235"/>
      <c r="R518" s="375" t="n">
        <f aca="false">ROUND(M518/L518,2)</f>
        <v>14.92</v>
      </c>
      <c r="S518" s="394" t="s">
        <v>3872</v>
      </c>
      <c r="T518" s="537"/>
      <c r="U518" s="537"/>
      <c r="V518" s="537"/>
      <c r="W518" s="537"/>
      <c r="X518" s="537"/>
    </row>
    <row r="519" customFormat="false" ht="15.75" hidden="false" customHeight="false" outlineLevel="0" collapsed="false">
      <c r="A519" s="345" t="n">
        <v>499</v>
      </c>
      <c r="B519" s="396" t="n">
        <v>5255</v>
      </c>
      <c r="C519" s="383" t="s">
        <v>3875</v>
      </c>
      <c r="D519" s="384"/>
      <c r="E519" s="385" t="s">
        <v>2360</v>
      </c>
      <c r="F519" s="386" t="s">
        <v>3876</v>
      </c>
      <c r="G519" s="387" t="str">
        <f aca="false">HYPERLINK("http://www.gardenbulbs.ru/images/summer_CL/thumbnails/"&amp;C519&amp;".jpg","фото")</f>
        <v>фото</v>
      </c>
      <c r="H519" s="388"/>
      <c r="I519" s="398" t="s">
        <v>3877</v>
      </c>
      <c r="J519" s="235" t="s">
        <v>2404</v>
      </c>
      <c r="K519" s="236" t="s">
        <v>289</v>
      </c>
      <c r="L519" s="390" t="n">
        <v>100</v>
      </c>
      <c r="M519" s="370" t="n">
        <v>1683.3</v>
      </c>
      <c r="N519" s="392"/>
      <c r="O519" s="372" t="n">
        <f aca="false">IF(ISERROR(N519*M519),0,N519*M519)</f>
        <v>0</v>
      </c>
      <c r="P519" s="393" t="n">
        <v>4607105141940</v>
      </c>
      <c r="Q519" s="235"/>
      <c r="R519" s="375" t="n">
        <f aca="false">ROUND(M519/L519,2)</f>
        <v>16.83</v>
      </c>
      <c r="S519" s="394" t="s">
        <v>3875</v>
      </c>
      <c r="T519" s="537"/>
      <c r="U519" s="537"/>
      <c r="V519" s="537"/>
      <c r="W519" s="537"/>
      <c r="X519" s="537"/>
    </row>
    <row r="520" customFormat="false" ht="25.5" hidden="false" customHeight="false" outlineLevel="0" collapsed="false">
      <c r="A520" s="345" t="n">
        <v>500</v>
      </c>
      <c r="B520" s="396" t="n">
        <v>5227</v>
      </c>
      <c r="C520" s="383" t="s">
        <v>3878</v>
      </c>
      <c r="D520" s="384"/>
      <c r="E520" s="416" t="s">
        <v>2360</v>
      </c>
      <c r="F520" s="386" t="s">
        <v>3879</v>
      </c>
      <c r="G520" s="387" t="str">
        <f aca="false">HYPERLINK("http://www.gardenbulbs.ru/images/summer_CL/thumbnails/"&amp;C520&amp;".jpg","фото")</f>
        <v>фото</v>
      </c>
      <c r="H520" s="387"/>
      <c r="I520" s="398" t="s">
        <v>3880</v>
      </c>
      <c r="J520" s="235" t="s">
        <v>2369</v>
      </c>
      <c r="K520" s="408" t="s">
        <v>289</v>
      </c>
      <c r="L520" s="403" t="n">
        <v>100</v>
      </c>
      <c r="M520" s="370" t="n">
        <v>2123.9</v>
      </c>
      <c r="N520" s="392"/>
      <c r="O520" s="372" t="n">
        <f aca="false">IF(ISERROR(N520*M520),0,N520*M520)</f>
        <v>0</v>
      </c>
      <c r="P520" s="393" t="n">
        <v>4607105141919</v>
      </c>
      <c r="Q520" s="235"/>
      <c r="R520" s="375" t="n">
        <f aca="false">ROUND(M520/L520,2)</f>
        <v>21.24</v>
      </c>
      <c r="S520" s="394" t="s">
        <v>3878</v>
      </c>
      <c r="T520" s="537"/>
      <c r="U520" s="537"/>
      <c r="V520" s="537"/>
      <c r="W520" s="537"/>
      <c r="X520" s="537"/>
    </row>
    <row r="521" customFormat="false" ht="25.5" hidden="false" customHeight="false" outlineLevel="0" collapsed="false">
      <c r="A521" s="345" t="n">
        <v>501</v>
      </c>
      <c r="B521" s="396" t="n">
        <v>1106</v>
      </c>
      <c r="C521" s="383" t="s">
        <v>3881</v>
      </c>
      <c r="D521" s="384"/>
      <c r="E521" s="385" t="s">
        <v>2360</v>
      </c>
      <c r="F521" s="397" t="s">
        <v>3882</v>
      </c>
      <c r="G521" s="387" t="str">
        <f aca="false">HYPERLINK("http://www.gardenbulbs.ru/images/summer_CL/thumbnails/"&amp;C521&amp;".jpg","фото")</f>
        <v>фото</v>
      </c>
      <c r="H521" s="388"/>
      <c r="I521" s="398" t="s">
        <v>3883</v>
      </c>
      <c r="J521" s="235" t="s">
        <v>2363</v>
      </c>
      <c r="K521" s="236" t="s">
        <v>289</v>
      </c>
      <c r="L521" s="390" t="n">
        <v>100</v>
      </c>
      <c r="M521" s="370" t="n">
        <v>1472.6</v>
      </c>
      <c r="N521" s="392"/>
      <c r="O521" s="372" t="n">
        <f aca="false">IF(ISERROR(N521*M521),0,N521*M521)</f>
        <v>0</v>
      </c>
      <c r="P521" s="393" t="n">
        <v>4607105141926</v>
      </c>
      <c r="Q521" s="235"/>
      <c r="R521" s="375" t="n">
        <f aca="false">ROUND(M521/L521,2)</f>
        <v>14.73</v>
      </c>
      <c r="S521" s="394" t="s">
        <v>3881</v>
      </c>
      <c r="T521" s="537"/>
      <c r="U521" s="537"/>
      <c r="V521" s="537"/>
      <c r="W521" s="537"/>
      <c r="X521" s="537"/>
    </row>
    <row r="522" customFormat="false" ht="15.75" hidden="false" customHeight="false" outlineLevel="0" collapsed="false">
      <c r="A522" s="345" t="n">
        <v>502</v>
      </c>
      <c r="B522" s="396" t="n">
        <v>6388</v>
      </c>
      <c r="C522" s="383" t="s">
        <v>3884</v>
      </c>
      <c r="D522" s="384"/>
      <c r="E522" s="401" t="s">
        <v>2360</v>
      </c>
      <c r="F522" s="386" t="s">
        <v>3885</v>
      </c>
      <c r="G522" s="387" t="str">
        <f aca="false">HYPERLINK("http://www.gardenbulbs.ru/images/summer_CL/thumbnails/"&amp;C522&amp;".jpg","фото")</f>
        <v>фото</v>
      </c>
      <c r="H522" s="388"/>
      <c r="I522" s="422" t="s">
        <v>3886</v>
      </c>
      <c r="J522" s="235" t="s">
        <v>3887</v>
      </c>
      <c r="K522" s="408" t="s">
        <v>289</v>
      </c>
      <c r="L522" s="390" t="n">
        <v>100</v>
      </c>
      <c r="M522" s="391" t="n">
        <v>1759.9</v>
      </c>
      <c r="N522" s="392"/>
      <c r="O522" s="372" t="n">
        <f aca="false">IF(ISERROR(N522*M522),0,N522*M522)</f>
        <v>0</v>
      </c>
      <c r="P522" s="393" t="n">
        <v>4607105141933</v>
      </c>
      <c r="Q522" s="235"/>
      <c r="R522" s="375" t="n">
        <f aca="false">ROUND(M522/L522,2)</f>
        <v>17.6</v>
      </c>
      <c r="S522" s="394" t="s">
        <v>3884</v>
      </c>
      <c r="T522" s="537"/>
      <c r="U522" s="537"/>
      <c r="V522" s="537"/>
      <c r="W522" s="537"/>
      <c r="X522" s="537"/>
    </row>
    <row r="523" customFormat="false" ht="15.75" hidden="false" customHeight="false" outlineLevel="0" collapsed="false">
      <c r="A523" s="345" t="n">
        <v>503</v>
      </c>
      <c r="B523" s="396" t="n">
        <v>1036</v>
      </c>
      <c r="C523" s="383" t="s">
        <v>3888</v>
      </c>
      <c r="D523" s="384"/>
      <c r="E523" s="401" t="s">
        <v>2360</v>
      </c>
      <c r="F523" s="386" t="s">
        <v>3889</v>
      </c>
      <c r="G523" s="387" t="str">
        <f aca="false">HYPERLINK("http://www.gardenbulbs.ru/images/summer_CL/thumbnails/"&amp;C523&amp;".jpg","фото")</f>
        <v>фото</v>
      </c>
      <c r="H523" s="388"/>
      <c r="I523" s="422" t="s">
        <v>3561</v>
      </c>
      <c r="J523" s="235" t="s">
        <v>2404</v>
      </c>
      <c r="K523" s="408" t="s">
        <v>289</v>
      </c>
      <c r="L523" s="390" t="n">
        <v>100</v>
      </c>
      <c r="M523" s="370" t="n">
        <v>1645</v>
      </c>
      <c r="N523" s="392"/>
      <c r="O523" s="372" t="n">
        <f aca="false">IF(ISERROR(N523*M523),0,N523*M523)</f>
        <v>0</v>
      </c>
      <c r="P523" s="393" t="n">
        <v>4607105142008</v>
      </c>
      <c r="Q523" s="235"/>
      <c r="R523" s="375" t="n">
        <f aca="false">ROUND(M523/L523,2)</f>
        <v>16.45</v>
      </c>
      <c r="S523" s="394" t="s">
        <v>3888</v>
      </c>
      <c r="T523" s="537"/>
      <c r="U523" s="537"/>
      <c r="V523" s="537"/>
      <c r="W523" s="537"/>
      <c r="X523" s="537"/>
    </row>
    <row r="524" customFormat="false" ht="63.75" hidden="false" customHeight="false" outlineLevel="0" collapsed="false">
      <c r="A524" s="345" t="n">
        <v>504</v>
      </c>
      <c r="B524" s="396" t="n">
        <v>5213</v>
      </c>
      <c r="C524" s="383" t="s">
        <v>3890</v>
      </c>
      <c r="D524" s="384"/>
      <c r="E524" s="401" t="s">
        <v>2360</v>
      </c>
      <c r="F524" s="386" t="s">
        <v>3891</v>
      </c>
      <c r="G524" s="387" t="str">
        <f aca="false">HYPERLINK("http://www.gardenbulbs.ru/images/summer_CL/thumbnails/"&amp;C524&amp;".jpg","фото")</f>
        <v>фото</v>
      </c>
      <c r="H524" s="388"/>
      <c r="I524" s="409" t="s">
        <v>3892</v>
      </c>
      <c r="J524" s="235" t="s">
        <v>2404</v>
      </c>
      <c r="K524" s="408" t="s">
        <v>2379</v>
      </c>
      <c r="L524" s="390" t="n">
        <v>50</v>
      </c>
      <c r="M524" s="370" t="n">
        <v>1606.7</v>
      </c>
      <c r="N524" s="392"/>
      <c r="O524" s="372" t="n">
        <f aca="false">IF(ISERROR(N524*M524),0,N524*M524)</f>
        <v>0</v>
      </c>
      <c r="P524" s="393" t="n">
        <v>4607105141988</v>
      </c>
      <c r="Q524" s="235"/>
      <c r="R524" s="375" t="n">
        <f aca="false">ROUND(M524/L524,2)</f>
        <v>32.13</v>
      </c>
      <c r="S524" s="394" t="s">
        <v>3890</v>
      </c>
      <c r="T524" s="537"/>
      <c r="U524" s="537"/>
      <c r="V524" s="537"/>
      <c r="W524" s="537"/>
      <c r="X524" s="537"/>
    </row>
    <row r="525" customFormat="false" ht="51" hidden="false" customHeight="false" outlineLevel="0" collapsed="false">
      <c r="A525" s="345" t="n">
        <v>505</v>
      </c>
      <c r="B525" s="396" t="n">
        <v>5179</v>
      </c>
      <c r="C525" s="383" t="s">
        <v>3893</v>
      </c>
      <c r="D525" s="384"/>
      <c r="E525" s="385" t="s">
        <v>2360</v>
      </c>
      <c r="F525" s="386" t="s">
        <v>3894</v>
      </c>
      <c r="G525" s="387" t="str">
        <f aca="false">HYPERLINK("http://www.gardenbulbs.ru/images/summer_CL/thumbnails/"&amp;C525&amp;".jpg","фото")</f>
        <v>фото</v>
      </c>
      <c r="H525" s="388"/>
      <c r="I525" s="398" t="s">
        <v>3895</v>
      </c>
      <c r="J525" s="235" t="s">
        <v>3089</v>
      </c>
      <c r="K525" s="236" t="s">
        <v>289</v>
      </c>
      <c r="L525" s="390" t="n">
        <v>100</v>
      </c>
      <c r="M525" s="370" t="n">
        <v>1759.9</v>
      </c>
      <c r="N525" s="392"/>
      <c r="O525" s="372" t="n">
        <f aca="false">IF(ISERROR(N525*M525),0,N525*M525)</f>
        <v>0</v>
      </c>
      <c r="P525" s="393" t="n">
        <v>4607105142091</v>
      </c>
      <c r="Q525" s="235"/>
      <c r="R525" s="375" t="n">
        <f aca="false">ROUND(M525/L525,2)</f>
        <v>17.6</v>
      </c>
      <c r="S525" s="394" t="s">
        <v>3893</v>
      </c>
      <c r="T525" s="537"/>
      <c r="U525" s="537"/>
      <c r="V525" s="537"/>
      <c r="W525" s="537"/>
      <c r="X525" s="537"/>
    </row>
    <row r="526" customFormat="false" ht="25.5" hidden="false" customHeight="false" outlineLevel="0" collapsed="false">
      <c r="A526" s="345" t="n">
        <v>506</v>
      </c>
      <c r="B526" s="396" t="n">
        <v>988</v>
      </c>
      <c r="C526" s="383" t="s">
        <v>3896</v>
      </c>
      <c r="D526" s="384"/>
      <c r="E526" s="385" t="s">
        <v>2360</v>
      </c>
      <c r="F526" s="386" t="s">
        <v>3897</v>
      </c>
      <c r="G526" s="387" t="str">
        <f aca="false">HYPERLINK("http://www.gardenbulbs.ru/images/summer_CL/thumbnails/"&amp;C526&amp;".jpg","фото")</f>
        <v>фото</v>
      </c>
      <c r="H526" s="388"/>
      <c r="I526" s="398" t="s">
        <v>3898</v>
      </c>
      <c r="J526" s="235" t="s">
        <v>3899</v>
      </c>
      <c r="K526" s="236" t="s">
        <v>289</v>
      </c>
      <c r="L526" s="390" t="n">
        <v>100</v>
      </c>
      <c r="M526" s="370" t="n">
        <v>1338.5</v>
      </c>
      <c r="N526" s="392"/>
      <c r="O526" s="372" t="n">
        <f aca="false">IF(ISERROR(N526*M526),0,N526*M526)</f>
        <v>0</v>
      </c>
      <c r="P526" s="393" t="n">
        <v>4607105141964</v>
      </c>
      <c r="Q526" s="235"/>
      <c r="R526" s="375" t="n">
        <f aca="false">ROUND(M526/L526,2)</f>
        <v>13.39</v>
      </c>
      <c r="S526" s="394" t="s">
        <v>3896</v>
      </c>
      <c r="T526" s="537"/>
      <c r="U526" s="537"/>
      <c r="V526" s="537"/>
      <c r="W526" s="537"/>
      <c r="X526" s="537"/>
    </row>
    <row r="527" customFormat="false" ht="25.5" hidden="false" customHeight="false" outlineLevel="0" collapsed="false">
      <c r="A527" s="345" t="n">
        <v>507</v>
      </c>
      <c r="B527" s="396" t="n">
        <v>6105</v>
      </c>
      <c r="C527" s="383" t="s">
        <v>3900</v>
      </c>
      <c r="D527" s="384" t="s">
        <v>3901</v>
      </c>
      <c r="E527" s="416" t="s">
        <v>2360</v>
      </c>
      <c r="F527" s="386" t="s">
        <v>3902</v>
      </c>
      <c r="G527" s="387" t="str">
        <f aca="false">HYPERLINK("http://www.gardenbulbs.ru/images/summer_CL/thumbnails/"&amp;C527&amp;".jpg","фото")</f>
        <v>фото</v>
      </c>
      <c r="H527" s="387" t="str">
        <f aca="false">HYPERLINK("http://www.gardenbulbs.ru/images/summer_CL/thumbnails/"&amp;D527&amp;".jpg","фото")</f>
        <v>фото</v>
      </c>
      <c r="I527" s="398" t="s">
        <v>3903</v>
      </c>
      <c r="J527" s="235" t="s">
        <v>2369</v>
      </c>
      <c r="K527" s="408" t="s">
        <v>289</v>
      </c>
      <c r="L527" s="403" t="n">
        <v>100</v>
      </c>
      <c r="M527" s="370" t="n">
        <v>2008.9</v>
      </c>
      <c r="N527" s="392"/>
      <c r="O527" s="372" t="n">
        <f aca="false">IF(ISERROR(N527*M527),0,N527*M527)</f>
        <v>0</v>
      </c>
      <c r="P527" s="393" t="n">
        <v>4607105141971</v>
      </c>
      <c r="Q527" s="235"/>
      <c r="R527" s="375" t="n">
        <f aca="false">ROUND(M527/L527,2)</f>
        <v>20.09</v>
      </c>
      <c r="S527" s="394" t="s">
        <v>3904</v>
      </c>
      <c r="T527" s="537"/>
      <c r="U527" s="537"/>
      <c r="V527" s="537"/>
      <c r="W527" s="537"/>
      <c r="X527" s="537"/>
    </row>
    <row r="528" customFormat="false" ht="15.75" hidden="false" customHeight="false" outlineLevel="0" collapsed="false">
      <c r="A528" s="345" t="n">
        <v>508</v>
      </c>
      <c r="B528" s="396" t="n">
        <v>11886</v>
      </c>
      <c r="C528" s="383" t="s">
        <v>3905</v>
      </c>
      <c r="D528" s="384"/>
      <c r="E528" s="418" t="s">
        <v>2360</v>
      </c>
      <c r="F528" s="411" t="s">
        <v>3906</v>
      </c>
      <c r="G528" s="365" t="str">
        <f aca="false">HYPERLINK("http://www.gardenbulbs.ru/images/summer_CL/thumbnails/"&amp;C528&amp;".jpg","фото")</f>
        <v>фото</v>
      </c>
      <c r="H528" s="412"/>
      <c r="I528" s="419" t="s">
        <v>3907</v>
      </c>
      <c r="J528" s="367" t="s">
        <v>3089</v>
      </c>
      <c r="K528" s="430" t="s">
        <v>289</v>
      </c>
      <c r="L528" s="390" t="n">
        <v>100</v>
      </c>
      <c r="M528" s="391" t="n">
        <v>1396</v>
      </c>
      <c r="N528" s="392"/>
      <c r="O528" s="372" t="n">
        <f aca="false">IF(ISERROR(N528*M528),0,N528*M528)</f>
        <v>0</v>
      </c>
      <c r="P528" s="393" t="n">
        <v>4607105142022</v>
      </c>
      <c r="Q528" s="235" t="s">
        <v>226</v>
      </c>
      <c r="R528" s="375" t="n">
        <f aca="false">ROUND(M528/L528,2)</f>
        <v>13.96</v>
      </c>
      <c r="S528" s="394" t="s">
        <v>3905</v>
      </c>
      <c r="T528" s="537"/>
      <c r="U528" s="537"/>
      <c r="V528" s="537"/>
      <c r="W528" s="537"/>
      <c r="X528" s="537"/>
    </row>
    <row r="529" customFormat="false" ht="15.75" hidden="false" customHeight="false" outlineLevel="0" collapsed="false">
      <c r="A529" s="345" t="n">
        <v>509</v>
      </c>
      <c r="B529" s="396" t="n">
        <v>2605</v>
      </c>
      <c r="C529" s="383" t="s">
        <v>3908</v>
      </c>
      <c r="D529" s="384"/>
      <c r="E529" s="385" t="s">
        <v>2360</v>
      </c>
      <c r="F529" s="386" t="s">
        <v>3909</v>
      </c>
      <c r="G529" s="387" t="str">
        <f aca="false">HYPERLINK("http://www.gardenbulbs.ru/images/summer_CL/thumbnails/"&amp;C529&amp;".jpg","фото")</f>
        <v>фото</v>
      </c>
      <c r="H529" s="388"/>
      <c r="I529" s="398" t="s">
        <v>3910</v>
      </c>
      <c r="J529" s="235" t="s">
        <v>2404</v>
      </c>
      <c r="K529" s="236" t="s">
        <v>289</v>
      </c>
      <c r="L529" s="390" t="n">
        <v>100</v>
      </c>
      <c r="M529" s="370" t="n">
        <v>1472.6</v>
      </c>
      <c r="N529" s="392"/>
      <c r="O529" s="372" t="n">
        <f aca="false">IF(ISERROR(N529*M529),0,N529*M529)</f>
        <v>0</v>
      </c>
      <c r="P529" s="393" t="n">
        <v>4607105142015</v>
      </c>
      <c r="Q529" s="235"/>
      <c r="R529" s="375" t="n">
        <f aca="false">ROUND(M529/L529,2)</f>
        <v>14.73</v>
      </c>
      <c r="S529" s="394" t="s">
        <v>3908</v>
      </c>
      <c r="T529" s="537"/>
      <c r="U529" s="537"/>
      <c r="V529" s="537"/>
      <c r="W529" s="537"/>
      <c r="X529" s="537"/>
    </row>
    <row r="530" customFormat="false" ht="15.75" hidden="false" customHeight="false" outlineLevel="0" collapsed="false">
      <c r="A530" s="345" t="n">
        <v>510</v>
      </c>
      <c r="B530" s="396" t="n">
        <v>11887</v>
      </c>
      <c r="C530" s="383" t="s">
        <v>3911</v>
      </c>
      <c r="D530" s="384"/>
      <c r="E530" s="418" t="s">
        <v>2360</v>
      </c>
      <c r="F530" s="411" t="s">
        <v>3912</v>
      </c>
      <c r="G530" s="365" t="str">
        <f aca="false">HYPERLINK("http://www.gardenbulbs.ru/images/summer_CL/thumbnails/"&amp;C530&amp;".jpg","фото")</f>
        <v>фото</v>
      </c>
      <c r="H530" s="412"/>
      <c r="I530" s="419" t="s">
        <v>3913</v>
      </c>
      <c r="J530" s="367" t="s">
        <v>3668</v>
      </c>
      <c r="K530" s="430" t="s">
        <v>289</v>
      </c>
      <c r="L530" s="390" t="n">
        <v>100</v>
      </c>
      <c r="M530" s="370" t="n">
        <v>1836.5</v>
      </c>
      <c r="N530" s="392"/>
      <c r="O530" s="372" t="n">
        <f aca="false">IF(ISERROR(N530*M530),0,N530*M530)</f>
        <v>0</v>
      </c>
      <c r="P530" s="393" t="n">
        <v>4607105142046</v>
      </c>
      <c r="Q530" s="235" t="s">
        <v>226</v>
      </c>
      <c r="R530" s="375" t="n">
        <f aca="false">ROUND(M530/L530,2)</f>
        <v>18.37</v>
      </c>
      <c r="S530" s="394" t="s">
        <v>3911</v>
      </c>
      <c r="T530" s="537"/>
      <c r="U530" s="537"/>
      <c r="V530" s="537"/>
      <c r="W530" s="537"/>
      <c r="X530" s="537"/>
    </row>
    <row r="531" customFormat="false" ht="25.5" hidden="false" customHeight="false" outlineLevel="0" collapsed="false">
      <c r="A531" s="345" t="n">
        <v>511</v>
      </c>
      <c r="B531" s="396" t="n">
        <v>5274</v>
      </c>
      <c r="C531" s="383" t="s">
        <v>3914</v>
      </c>
      <c r="D531" s="384"/>
      <c r="E531" s="416" t="s">
        <v>2360</v>
      </c>
      <c r="F531" s="386" t="s">
        <v>3915</v>
      </c>
      <c r="G531" s="387" t="str">
        <f aca="false">HYPERLINK("http://www.gardenbulbs.ru/images/summer_CL/thumbnails/"&amp;C531&amp;".jpg","фото")</f>
        <v>фото</v>
      </c>
      <c r="H531" s="388"/>
      <c r="I531" s="398" t="s">
        <v>3916</v>
      </c>
      <c r="J531" s="235" t="s">
        <v>2369</v>
      </c>
      <c r="K531" s="236" t="s">
        <v>289</v>
      </c>
      <c r="L531" s="403" t="n">
        <v>100</v>
      </c>
      <c r="M531" s="370" t="n">
        <v>1625.8</v>
      </c>
      <c r="N531" s="392"/>
      <c r="O531" s="372" t="n">
        <f aca="false">IF(ISERROR(N531*M531),0,N531*M531)</f>
        <v>0</v>
      </c>
      <c r="P531" s="393" t="n">
        <v>4607105142039</v>
      </c>
      <c r="Q531" s="235"/>
      <c r="R531" s="375" t="n">
        <f aca="false">ROUND(M531/L531,2)</f>
        <v>16.26</v>
      </c>
      <c r="S531" s="394" t="s">
        <v>3914</v>
      </c>
      <c r="T531" s="537"/>
      <c r="U531" s="537"/>
      <c r="V531" s="537"/>
      <c r="W531" s="537"/>
      <c r="X531" s="537"/>
    </row>
    <row r="532" customFormat="false" ht="15.75" hidden="false" customHeight="false" outlineLevel="0" collapsed="false">
      <c r="A532" s="345" t="n">
        <v>512</v>
      </c>
      <c r="B532" s="396" t="n">
        <v>5190</v>
      </c>
      <c r="C532" s="383" t="s">
        <v>3917</v>
      </c>
      <c r="D532" s="384"/>
      <c r="E532" s="416" t="s">
        <v>2360</v>
      </c>
      <c r="F532" s="386" t="s">
        <v>3918</v>
      </c>
      <c r="G532" s="387" t="str">
        <f aca="false">HYPERLINK("http://www.gardenbulbs.ru/images/summer_CL/thumbnails/"&amp;C532&amp;".jpg","фото")</f>
        <v>фото</v>
      </c>
      <c r="H532" s="388"/>
      <c r="I532" s="398" t="s">
        <v>3919</v>
      </c>
      <c r="J532" s="235" t="s">
        <v>3089</v>
      </c>
      <c r="K532" s="236" t="s">
        <v>289</v>
      </c>
      <c r="L532" s="390" t="n">
        <v>100</v>
      </c>
      <c r="M532" s="370" t="n">
        <v>1491.7</v>
      </c>
      <c r="N532" s="392"/>
      <c r="O532" s="372" t="n">
        <f aca="false">IF(ISERROR(N532*M532),0,N532*M532)</f>
        <v>0</v>
      </c>
      <c r="P532" s="393" t="n">
        <v>4607105142053</v>
      </c>
      <c r="Q532" s="367"/>
      <c r="R532" s="375" t="n">
        <f aca="false">ROUND(M532/L532,2)</f>
        <v>14.92</v>
      </c>
      <c r="S532" s="394" t="s">
        <v>3917</v>
      </c>
      <c r="T532" s="537"/>
      <c r="U532" s="537"/>
      <c r="V532" s="537"/>
      <c r="W532" s="537"/>
      <c r="X532" s="537"/>
    </row>
    <row r="533" customFormat="false" ht="25.5" hidden="false" customHeight="false" outlineLevel="0" collapsed="false">
      <c r="A533" s="345" t="n">
        <v>513</v>
      </c>
      <c r="B533" s="396" t="n">
        <v>11888</v>
      </c>
      <c r="C533" s="383" t="s">
        <v>3920</v>
      </c>
      <c r="D533" s="384"/>
      <c r="E533" s="418" t="s">
        <v>2360</v>
      </c>
      <c r="F533" s="411" t="s">
        <v>3921</v>
      </c>
      <c r="G533" s="365" t="str">
        <f aca="false">HYPERLINK("http://www.gardenbulbs.ru/images/summer_CL/thumbnails/"&amp;C533&amp;".jpg","фото")</f>
        <v>фото</v>
      </c>
      <c r="H533" s="412"/>
      <c r="I533" s="419" t="s">
        <v>3922</v>
      </c>
      <c r="J533" s="367" t="s">
        <v>3089</v>
      </c>
      <c r="K533" s="430" t="s">
        <v>289</v>
      </c>
      <c r="L533" s="390" t="n">
        <v>100</v>
      </c>
      <c r="M533" s="391" t="n">
        <v>1932.3</v>
      </c>
      <c r="N533" s="392"/>
      <c r="O533" s="372" t="n">
        <f aca="false">IF(ISERROR(N533*M533),0,N533*M533)</f>
        <v>0</v>
      </c>
      <c r="P533" s="393" t="n">
        <v>4607105142060</v>
      </c>
      <c r="Q533" s="235" t="s">
        <v>226</v>
      </c>
      <c r="R533" s="375" t="n">
        <f aca="false">ROUND(M533/L533,2)</f>
        <v>19.32</v>
      </c>
      <c r="S533" s="394" t="s">
        <v>3920</v>
      </c>
      <c r="T533" s="537"/>
      <c r="U533" s="537"/>
      <c r="V533" s="537"/>
      <c r="W533" s="537"/>
      <c r="X533" s="537"/>
    </row>
    <row r="534" customFormat="false" ht="15.75" hidden="false" customHeight="false" outlineLevel="0" collapsed="false">
      <c r="A534" s="345" t="n">
        <v>514</v>
      </c>
      <c r="B534" s="396" t="n">
        <v>4257</v>
      </c>
      <c r="C534" s="383" t="s">
        <v>3923</v>
      </c>
      <c r="D534" s="384"/>
      <c r="E534" s="385" t="s">
        <v>2360</v>
      </c>
      <c r="F534" s="386" t="s">
        <v>3924</v>
      </c>
      <c r="G534" s="387" t="str">
        <f aca="false">HYPERLINK("http://www.gardenbulbs.ru/images/summer_CL/thumbnails/"&amp;C534&amp;".jpg","фото")</f>
        <v>фото</v>
      </c>
      <c r="H534" s="388"/>
      <c r="I534" s="398" t="s">
        <v>3925</v>
      </c>
      <c r="J534" s="235" t="s">
        <v>2404</v>
      </c>
      <c r="K534" s="236" t="s">
        <v>289</v>
      </c>
      <c r="L534" s="390" t="n">
        <v>100</v>
      </c>
      <c r="M534" s="391" t="n">
        <v>1491.7</v>
      </c>
      <c r="N534" s="392"/>
      <c r="O534" s="372" t="n">
        <f aca="false">IF(ISERROR(N534*M534),0,N534*M534)</f>
        <v>0</v>
      </c>
      <c r="P534" s="393" t="n">
        <v>4607105141957</v>
      </c>
      <c r="Q534" s="235"/>
      <c r="R534" s="375" t="n">
        <f aca="false">ROUND(M534/L534,2)</f>
        <v>14.92</v>
      </c>
      <c r="S534" s="394" t="s">
        <v>3923</v>
      </c>
      <c r="T534" s="537"/>
      <c r="U534" s="537"/>
      <c r="V534" s="537"/>
      <c r="W534" s="537"/>
      <c r="X534" s="537"/>
    </row>
    <row r="535" customFormat="false" ht="15.75" hidden="false" customHeight="false" outlineLevel="0" collapsed="false">
      <c r="A535" s="345" t="n">
        <v>515</v>
      </c>
      <c r="B535" s="396" t="n">
        <v>11889</v>
      </c>
      <c r="C535" s="383" t="s">
        <v>3926</v>
      </c>
      <c r="D535" s="384"/>
      <c r="E535" s="418" t="s">
        <v>2360</v>
      </c>
      <c r="F535" s="411" t="s">
        <v>3927</v>
      </c>
      <c r="G535" s="365" t="str">
        <f aca="false">HYPERLINK("http://www.gardenbulbs.ru/images/summer_CL/thumbnails/"&amp;C535&amp;".jpg","фото")</f>
        <v>фото</v>
      </c>
      <c r="H535" s="412"/>
      <c r="I535" s="419" t="s">
        <v>3928</v>
      </c>
      <c r="J535" s="367" t="s">
        <v>3668</v>
      </c>
      <c r="K535" s="430" t="s">
        <v>289</v>
      </c>
      <c r="L535" s="390" t="n">
        <v>100</v>
      </c>
      <c r="M535" s="370" t="n">
        <v>1779.1</v>
      </c>
      <c r="N535" s="392"/>
      <c r="O535" s="372" t="n">
        <f aca="false">IF(ISERROR(N535*M535),0,N535*M535)</f>
        <v>0</v>
      </c>
      <c r="P535" s="393" t="n">
        <v>4607105142077</v>
      </c>
      <c r="Q535" s="367" t="s">
        <v>226</v>
      </c>
      <c r="R535" s="375" t="n">
        <f aca="false">ROUND(M535/L535,2)</f>
        <v>17.79</v>
      </c>
      <c r="S535" s="394" t="s">
        <v>3926</v>
      </c>
      <c r="T535" s="537"/>
      <c r="U535" s="537"/>
      <c r="V535" s="537"/>
      <c r="W535" s="537"/>
      <c r="X535" s="537"/>
    </row>
    <row r="536" customFormat="false" ht="25.5" hidden="false" customHeight="false" outlineLevel="0" collapsed="false">
      <c r="A536" s="345" t="n">
        <v>516</v>
      </c>
      <c r="B536" s="423" t="n">
        <v>2000</v>
      </c>
      <c r="C536" s="383" t="s">
        <v>3929</v>
      </c>
      <c r="D536" s="384"/>
      <c r="E536" s="385" t="s">
        <v>2360</v>
      </c>
      <c r="F536" s="386" t="s">
        <v>3930</v>
      </c>
      <c r="G536" s="387" t="str">
        <f aca="false">HYPERLINK("http://www.gardenbulbs.ru/images/summer_CL/thumbnails/"&amp;C536&amp;".jpg","фото")</f>
        <v>фото</v>
      </c>
      <c r="H536" s="388"/>
      <c r="I536" s="398" t="s">
        <v>3592</v>
      </c>
      <c r="J536" s="235" t="s">
        <v>2404</v>
      </c>
      <c r="K536" s="236" t="s">
        <v>289</v>
      </c>
      <c r="L536" s="390" t="n">
        <v>100</v>
      </c>
      <c r="M536" s="370" t="n">
        <v>1913.2</v>
      </c>
      <c r="N536" s="392"/>
      <c r="O536" s="372" t="n">
        <f aca="false">IF(ISERROR(N536*M536),0,N536*M536)</f>
        <v>0</v>
      </c>
      <c r="P536" s="393" t="n">
        <v>4607105142084</v>
      </c>
      <c r="Q536" s="235"/>
      <c r="R536" s="375" t="n">
        <f aca="false">ROUND(M536/L536,2)</f>
        <v>19.13</v>
      </c>
      <c r="S536" s="394" t="s">
        <v>3929</v>
      </c>
      <c r="T536" s="537"/>
      <c r="U536" s="537"/>
      <c r="V536" s="537"/>
      <c r="W536" s="537"/>
      <c r="X536" s="537"/>
    </row>
    <row r="537" customFormat="false" ht="15.75" hidden="false" customHeight="false" outlineLevel="0" collapsed="false">
      <c r="A537" s="345" t="n">
        <v>517</v>
      </c>
      <c r="B537" s="431" t="n">
        <v>1253</v>
      </c>
      <c r="C537" s="432" t="s">
        <v>3931</v>
      </c>
      <c r="D537" s="433"/>
      <c r="E537" s="434" t="s">
        <v>2360</v>
      </c>
      <c r="F537" s="435" t="s">
        <v>3932</v>
      </c>
      <c r="G537" s="436" t="str">
        <f aca="false">HYPERLINK("http://www.gardenbulbs.ru/images/summer_CL/thumbnails/"&amp;C537&amp;".jpg","фото")</f>
        <v>фото</v>
      </c>
      <c r="H537" s="437"/>
      <c r="I537" s="462" t="s">
        <v>3933</v>
      </c>
      <c r="J537" s="439" t="s">
        <v>2404</v>
      </c>
      <c r="K537" s="440" t="s">
        <v>289</v>
      </c>
      <c r="L537" s="441" t="n">
        <v>100</v>
      </c>
      <c r="M537" s="370" t="n">
        <v>1434.3</v>
      </c>
      <c r="N537" s="442"/>
      <c r="O537" s="372" t="n">
        <f aca="false">IF(ISERROR(N537*M537),0,N537*M537)</f>
        <v>0</v>
      </c>
      <c r="P537" s="443" t="n">
        <v>4607105141995</v>
      </c>
      <c r="Q537" s="439"/>
      <c r="R537" s="375" t="n">
        <f aca="false">ROUND(M537/L537,2)</f>
        <v>14.34</v>
      </c>
      <c r="S537" s="444" t="s">
        <v>3934</v>
      </c>
      <c r="T537" s="537"/>
      <c r="U537" s="537"/>
      <c r="V537" s="537"/>
      <c r="W537" s="537"/>
      <c r="X537" s="537"/>
    </row>
    <row r="538" customFormat="false" ht="12.75" hidden="false" customHeight="false" outlineLevel="0" collapsed="false">
      <c r="A538" s="345" t="n">
        <v>518</v>
      </c>
      <c r="B538" s="474"/>
      <c r="C538" s="475"/>
      <c r="D538" s="475"/>
      <c r="E538" s="448" t="s">
        <v>3935</v>
      </c>
      <c r="F538" s="449"/>
      <c r="G538" s="449"/>
      <c r="H538" s="449"/>
      <c r="I538" s="449"/>
      <c r="J538" s="449"/>
      <c r="K538" s="449"/>
      <c r="L538" s="449"/>
      <c r="M538" s="449"/>
      <c r="N538" s="449"/>
      <c r="O538" s="449"/>
      <c r="P538" s="449"/>
      <c r="Q538" s="449"/>
      <c r="R538" s="449"/>
      <c r="S538" s="449"/>
      <c r="T538" s="537"/>
      <c r="U538" s="537"/>
      <c r="V538" s="537"/>
      <c r="W538" s="537"/>
      <c r="X538" s="537"/>
    </row>
    <row r="539" customFormat="false" ht="22.5" hidden="false" customHeight="false" outlineLevel="0" collapsed="false">
      <c r="A539" s="345" t="n">
        <v>519</v>
      </c>
      <c r="B539" s="359" t="n">
        <v>1022</v>
      </c>
      <c r="C539" s="360" t="s">
        <v>3936</v>
      </c>
      <c r="D539" s="361" t="s">
        <v>3937</v>
      </c>
      <c r="E539" s="378" t="s">
        <v>2360</v>
      </c>
      <c r="F539" s="379" t="s">
        <v>3938</v>
      </c>
      <c r="G539" s="380" t="str">
        <f aca="false">HYPERLINK("http://www.gardenbulbs.ru/images/summer_CL/thumbnails/"&amp;C539&amp;".jpg","фото")</f>
        <v>фото</v>
      </c>
      <c r="H539" s="380" t="str">
        <f aca="false">HYPERLINK("http://www.gardenbulbs.ru/images/summer_CL/thumbnails/"&amp;D539&amp;".jpg","фото")</f>
        <v>фото</v>
      </c>
      <c r="I539" s="454" t="s">
        <v>3589</v>
      </c>
      <c r="J539" s="374" t="s">
        <v>2363</v>
      </c>
      <c r="K539" s="382" t="s">
        <v>289</v>
      </c>
      <c r="L539" s="369" t="n">
        <v>100</v>
      </c>
      <c r="M539" s="370" t="n">
        <v>2162.2</v>
      </c>
      <c r="N539" s="371"/>
      <c r="O539" s="372" t="n">
        <f aca="false">IF(ISERROR(N539*M539),0,N539*M539)</f>
        <v>0</v>
      </c>
      <c r="P539" s="373" t="n">
        <v>4607105143609</v>
      </c>
      <c r="Q539" s="374"/>
      <c r="R539" s="375" t="n">
        <f aca="false">ROUND(M539/L539,2)</f>
        <v>21.62</v>
      </c>
      <c r="S539" s="376" t="s">
        <v>3939</v>
      </c>
      <c r="T539" s="537"/>
      <c r="U539" s="537"/>
      <c r="V539" s="537"/>
      <c r="W539" s="537"/>
      <c r="X539" s="537"/>
    </row>
    <row r="540" customFormat="false" ht="15.75" hidden="false" customHeight="false" outlineLevel="0" collapsed="false">
      <c r="A540" s="345" t="n">
        <v>520</v>
      </c>
      <c r="B540" s="396" t="n">
        <v>4254</v>
      </c>
      <c r="C540" s="383" t="s">
        <v>3940</v>
      </c>
      <c r="D540" s="384"/>
      <c r="E540" s="385" t="s">
        <v>2360</v>
      </c>
      <c r="F540" s="386" t="s">
        <v>3941</v>
      </c>
      <c r="G540" s="387" t="str">
        <f aca="false">HYPERLINK("http://www.gardenbulbs.ru/images/summer_CL/thumbnails/"&amp;C540&amp;".jpg","фото")</f>
        <v>фото</v>
      </c>
      <c r="H540" s="388"/>
      <c r="I540" s="398" t="s">
        <v>3198</v>
      </c>
      <c r="J540" s="235" t="s">
        <v>2404</v>
      </c>
      <c r="K540" s="408" t="s">
        <v>289</v>
      </c>
      <c r="L540" s="390" t="n">
        <v>100</v>
      </c>
      <c r="M540" s="370" t="n">
        <v>1894</v>
      </c>
      <c r="N540" s="392"/>
      <c r="O540" s="372" t="n">
        <f aca="false">IF(ISERROR(N540*M540),0,N540*M540)</f>
        <v>0</v>
      </c>
      <c r="P540" s="393" t="n">
        <v>4607105142152</v>
      </c>
      <c r="Q540" s="235"/>
      <c r="R540" s="375" t="n">
        <f aca="false">ROUND(M540/L540,2)</f>
        <v>18.94</v>
      </c>
      <c r="S540" s="394" t="s">
        <v>3940</v>
      </c>
      <c r="T540" s="537"/>
      <c r="U540" s="537"/>
      <c r="V540" s="537"/>
      <c r="W540" s="537"/>
      <c r="X540" s="537"/>
    </row>
    <row r="541" customFormat="false" ht="15.75" hidden="false" customHeight="false" outlineLevel="0" collapsed="false">
      <c r="A541" s="345" t="n">
        <v>521</v>
      </c>
      <c r="B541" s="396" t="n">
        <v>6614</v>
      </c>
      <c r="C541" s="383" t="s">
        <v>3942</v>
      </c>
      <c r="D541" s="384"/>
      <c r="E541" s="385" t="s">
        <v>2360</v>
      </c>
      <c r="F541" s="397" t="s">
        <v>3943</v>
      </c>
      <c r="G541" s="387" t="str">
        <f aca="false">HYPERLINK("http://www.gardenbulbs.ru/images/summer_CL/thumbnails/"&amp;C541&amp;".jpg","фото")</f>
        <v>фото</v>
      </c>
      <c r="H541" s="388"/>
      <c r="I541" s="398" t="s">
        <v>3925</v>
      </c>
      <c r="J541" s="235" t="s">
        <v>2363</v>
      </c>
      <c r="K541" s="408" t="s">
        <v>289</v>
      </c>
      <c r="L541" s="390" t="n">
        <v>100</v>
      </c>
      <c r="M541" s="370" t="n">
        <v>1568.4</v>
      </c>
      <c r="N541" s="392"/>
      <c r="O541" s="372" t="n">
        <f aca="false">IF(ISERROR(N541*M541),0,N541*M541)</f>
        <v>0</v>
      </c>
      <c r="P541" s="393" t="n">
        <v>4607105142145</v>
      </c>
      <c r="Q541" s="235"/>
      <c r="R541" s="375" t="n">
        <f aca="false">ROUND(M541/L541,2)</f>
        <v>15.68</v>
      </c>
      <c r="S541" s="394" t="s">
        <v>3942</v>
      </c>
      <c r="T541" s="537"/>
      <c r="U541" s="537"/>
      <c r="V541" s="537"/>
      <c r="W541" s="537"/>
      <c r="X541" s="537"/>
    </row>
    <row r="542" customFormat="false" ht="25.5" hidden="false" customHeight="false" outlineLevel="0" collapsed="false">
      <c r="A542" s="345" t="n">
        <v>522</v>
      </c>
      <c r="B542" s="396" t="n">
        <v>2091</v>
      </c>
      <c r="C542" s="383" t="s">
        <v>3944</v>
      </c>
      <c r="D542" s="384"/>
      <c r="E542" s="385" t="s">
        <v>2360</v>
      </c>
      <c r="F542" s="386" t="s">
        <v>3945</v>
      </c>
      <c r="G542" s="387" t="str">
        <f aca="false">HYPERLINK("http://www.gardenbulbs.ru/images/summer_CL/thumbnails/"&amp;C542&amp;".jpg","фото")</f>
        <v>фото</v>
      </c>
      <c r="H542" s="387"/>
      <c r="I542" s="398" t="s">
        <v>3946</v>
      </c>
      <c r="J542" s="235" t="s">
        <v>2363</v>
      </c>
      <c r="K542" s="236" t="s">
        <v>289</v>
      </c>
      <c r="L542" s="390" t="n">
        <v>100</v>
      </c>
      <c r="M542" s="391" t="n">
        <v>1587.5</v>
      </c>
      <c r="N542" s="392"/>
      <c r="O542" s="372" t="n">
        <f aca="false">IF(ISERROR(N542*M542),0,N542*M542)</f>
        <v>0</v>
      </c>
      <c r="P542" s="393" t="n">
        <v>4607105142893</v>
      </c>
      <c r="Q542" s="235"/>
      <c r="R542" s="375" t="n">
        <f aca="false">ROUND(M542/L542,2)</f>
        <v>15.88</v>
      </c>
      <c r="S542" s="394" t="s">
        <v>3947</v>
      </c>
      <c r="T542" s="537"/>
      <c r="U542" s="537"/>
      <c r="V542" s="537"/>
      <c r="W542" s="537"/>
      <c r="X542" s="537"/>
    </row>
    <row r="543" customFormat="false" ht="15.75" hidden="false" customHeight="false" outlineLevel="0" collapsed="false">
      <c r="A543" s="345" t="n">
        <v>523</v>
      </c>
      <c r="B543" s="396" t="n">
        <v>1988</v>
      </c>
      <c r="C543" s="383" t="s">
        <v>3948</v>
      </c>
      <c r="D543" s="384"/>
      <c r="E543" s="385" t="s">
        <v>2360</v>
      </c>
      <c r="F543" s="386" t="s">
        <v>3949</v>
      </c>
      <c r="G543" s="387" t="str">
        <f aca="false">HYPERLINK("http://www.gardenbulbs.ru/images/summer_CL/thumbnails/"&amp;C543&amp;".jpg","фото")</f>
        <v>фото</v>
      </c>
      <c r="H543" s="388"/>
      <c r="I543" s="398" t="s">
        <v>3950</v>
      </c>
      <c r="J543" s="235" t="s">
        <v>2404</v>
      </c>
      <c r="K543" s="236" t="s">
        <v>289</v>
      </c>
      <c r="L543" s="390" t="n">
        <v>100</v>
      </c>
      <c r="M543" s="370" t="n">
        <v>1625.8</v>
      </c>
      <c r="N543" s="392"/>
      <c r="O543" s="372" t="n">
        <f aca="false">IF(ISERROR(N543*M543),0,N543*M543)</f>
        <v>0</v>
      </c>
      <c r="P543" s="393" t="n">
        <v>4607105142169</v>
      </c>
      <c r="Q543" s="235"/>
      <c r="R543" s="375" t="n">
        <f aca="false">ROUND(M543/L543,2)</f>
        <v>16.26</v>
      </c>
      <c r="S543" s="394" t="s">
        <v>3948</v>
      </c>
      <c r="T543" s="537"/>
      <c r="U543" s="537"/>
      <c r="V543" s="537"/>
      <c r="W543" s="537"/>
      <c r="X543" s="537"/>
    </row>
    <row r="544" customFormat="false" ht="25.5" hidden="false" customHeight="false" outlineLevel="0" collapsed="false">
      <c r="A544" s="345" t="n">
        <v>524</v>
      </c>
      <c r="B544" s="396" t="n">
        <v>11890</v>
      </c>
      <c r="C544" s="383" t="s">
        <v>3951</v>
      </c>
      <c r="D544" s="384"/>
      <c r="E544" s="418" t="s">
        <v>2360</v>
      </c>
      <c r="F544" s="411" t="s">
        <v>3952</v>
      </c>
      <c r="G544" s="365" t="str">
        <f aca="false">HYPERLINK("http://www.gardenbulbs.ru/images/summer_CL/thumbnails/"&amp;C544&amp;".jpg","фото")</f>
        <v>фото</v>
      </c>
      <c r="H544" s="412"/>
      <c r="I544" s="419" t="s">
        <v>3953</v>
      </c>
      <c r="J544" s="367" t="s">
        <v>2369</v>
      </c>
      <c r="K544" s="430" t="s">
        <v>289</v>
      </c>
      <c r="L544" s="390" t="n">
        <v>100</v>
      </c>
      <c r="M544" s="370" t="n">
        <v>1606.7</v>
      </c>
      <c r="N544" s="392"/>
      <c r="O544" s="372" t="n">
        <f aca="false">IF(ISERROR(N544*M544),0,N544*M544)</f>
        <v>0</v>
      </c>
      <c r="P544" s="393" t="n">
        <v>4607105142176</v>
      </c>
      <c r="Q544" s="235" t="s">
        <v>226</v>
      </c>
      <c r="R544" s="375" t="n">
        <f aca="false">ROUND(M544/L544,2)</f>
        <v>16.07</v>
      </c>
      <c r="S544" s="394" t="s">
        <v>3951</v>
      </c>
      <c r="T544" s="537"/>
      <c r="U544" s="537"/>
      <c r="V544" s="537"/>
      <c r="W544" s="537"/>
      <c r="X544" s="537"/>
    </row>
    <row r="545" customFormat="false" ht="38.25" hidden="false" customHeight="false" outlineLevel="0" collapsed="false">
      <c r="A545" s="345" t="n">
        <v>525</v>
      </c>
      <c r="B545" s="396" t="n">
        <v>1992</v>
      </c>
      <c r="C545" s="383" t="s">
        <v>3954</v>
      </c>
      <c r="D545" s="384" t="s">
        <v>3955</v>
      </c>
      <c r="E545" s="385" t="s">
        <v>2360</v>
      </c>
      <c r="F545" s="386" t="s">
        <v>3956</v>
      </c>
      <c r="G545" s="387" t="str">
        <f aca="false">HYPERLINK("http://www.gardenbulbs.ru/images/summer_CL/thumbnails/"&amp;C545&amp;".jpg","фото")</f>
        <v>фото</v>
      </c>
      <c r="H545" s="387" t="str">
        <f aca="false">HYPERLINK("http://www.gardenbulbs.ru/images/summer_CL/thumbnails/"&amp;D545&amp;".jpg","фото")</f>
        <v>фото</v>
      </c>
      <c r="I545" s="398" t="s">
        <v>3957</v>
      </c>
      <c r="J545" s="235" t="s">
        <v>2369</v>
      </c>
      <c r="K545" s="236" t="s">
        <v>289</v>
      </c>
      <c r="L545" s="390" t="n">
        <v>100</v>
      </c>
      <c r="M545" s="370" t="n">
        <v>1625.8</v>
      </c>
      <c r="N545" s="392"/>
      <c r="O545" s="372" t="n">
        <f aca="false">IF(ISERROR(N545*M545),0,N545*M545)</f>
        <v>0</v>
      </c>
      <c r="P545" s="393" t="n">
        <v>4607105142183</v>
      </c>
      <c r="Q545" s="235"/>
      <c r="R545" s="375" t="n">
        <f aca="false">ROUND(M545/L545,2)</f>
        <v>16.26</v>
      </c>
      <c r="S545" s="394" t="s">
        <v>3958</v>
      </c>
      <c r="T545" s="537"/>
      <c r="U545" s="537"/>
      <c r="V545" s="537"/>
      <c r="W545" s="537"/>
      <c r="X545" s="537"/>
    </row>
    <row r="546" customFormat="false" ht="15.75" hidden="false" customHeight="false" outlineLevel="0" collapsed="false">
      <c r="A546" s="345" t="n">
        <v>526</v>
      </c>
      <c r="B546" s="396" t="n">
        <v>1150</v>
      </c>
      <c r="C546" s="383" t="s">
        <v>3959</v>
      </c>
      <c r="D546" s="384"/>
      <c r="E546" s="385" t="s">
        <v>2360</v>
      </c>
      <c r="F546" s="386" t="s">
        <v>3960</v>
      </c>
      <c r="G546" s="387" t="str">
        <f aca="false">HYPERLINK("http://www.gardenbulbs.ru/images/summer_CL/thumbnails/"&amp;C546&amp;".jpg","фото")</f>
        <v>фото</v>
      </c>
      <c r="H546" s="388"/>
      <c r="I546" s="398" t="s">
        <v>3824</v>
      </c>
      <c r="J546" s="235" t="s">
        <v>2363</v>
      </c>
      <c r="K546" s="236" t="s">
        <v>289</v>
      </c>
      <c r="L546" s="390" t="n">
        <v>100</v>
      </c>
      <c r="M546" s="370" t="n">
        <v>1702.5</v>
      </c>
      <c r="N546" s="392"/>
      <c r="O546" s="372" t="n">
        <f aca="false">IF(ISERROR(N546*M546),0,N546*M546)</f>
        <v>0</v>
      </c>
      <c r="P546" s="393" t="n">
        <v>4607105142190</v>
      </c>
      <c r="Q546" s="367"/>
      <c r="R546" s="375" t="n">
        <f aca="false">ROUND(M546/L546,2)</f>
        <v>17.03</v>
      </c>
      <c r="S546" s="394" t="s">
        <v>3959</v>
      </c>
      <c r="T546" s="537"/>
      <c r="U546" s="537"/>
      <c r="V546" s="537"/>
      <c r="W546" s="537"/>
      <c r="X546" s="537"/>
    </row>
    <row r="547" customFormat="false" ht="25.5" hidden="false" customHeight="false" outlineLevel="0" collapsed="false">
      <c r="A547" s="345" t="n">
        <v>527</v>
      </c>
      <c r="B547" s="396" t="n">
        <v>11891</v>
      </c>
      <c r="C547" s="383" t="s">
        <v>3961</v>
      </c>
      <c r="D547" s="384"/>
      <c r="E547" s="418" t="s">
        <v>2360</v>
      </c>
      <c r="F547" s="411" t="s">
        <v>3962</v>
      </c>
      <c r="G547" s="365" t="str">
        <f aca="false">HYPERLINK("http://www.gardenbulbs.ru/images/summer_CL/thumbnails/"&amp;C547&amp;".jpg","фото")</f>
        <v>фото</v>
      </c>
      <c r="H547" s="412"/>
      <c r="I547" s="419" t="s">
        <v>3963</v>
      </c>
      <c r="J547" s="367" t="s">
        <v>3089</v>
      </c>
      <c r="K547" s="430" t="s">
        <v>289</v>
      </c>
      <c r="L547" s="390" t="n">
        <v>100</v>
      </c>
      <c r="M547" s="370" t="n">
        <v>1740.8</v>
      </c>
      <c r="N547" s="392"/>
      <c r="O547" s="372" t="n">
        <f aca="false">IF(ISERROR(N547*M547),0,N547*M547)</f>
        <v>0</v>
      </c>
      <c r="P547" s="393" t="n">
        <v>4607105142206</v>
      </c>
      <c r="Q547" s="235" t="s">
        <v>226</v>
      </c>
      <c r="R547" s="375" t="n">
        <f aca="false">ROUND(M547/L547,2)</f>
        <v>17.41</v>
      </c>
      <c r="S547" s="394" t="s">
        <v>3961</v>
      </c>
      <c r="T547" s="537"/>
      <c r="U547" s="537"/>
      <c r="V547" s="537"/>
      <c r="W547" s="537"/>
      <c r="X547" s="537"/>
    </row>
    <row r="548" customFormat="false" ht="25.5" hidden="false" customHeight="false" outlineLevel="0" collapsed="false">
      <c r="A548" s="345" t="n">
        <v>528</v>
      </c>
      <c r="B548" s="396" t="n">
        <v>2033</v>
      </c>
      <c r="C548" s="383" t="s">
        <v>3964</v>
      </c>
      <c r="D548" s="384"/>
      <c r="E548" s="385" t="s">
        <v>2360</v>
      </c>
      <c r="F548" s="386" t="s">
        <v>3965</v>
      </c>
      <c r="G548" s="387" t="str">
        <f aca="false">HYPERLINK("http://www.gardenbulbs.ru/images/summer_CL/thumbnails/"&amp;C548&amp;".jpg","фото")</f>
        <v>фото</v>
      </c>
      <c r="H548" s="388"/>
      <c r="I548" s="398" t="s">
        <v>3966</v>
      </c>
      <c r="J548" s="235" t="s">
        <v>2363</v>
      </c>
      <c r="K548" s="236" t="s">
        <v>289</v>
      </c>
      <c r="L548" s="390" t="n">
        <v>100</v>
      </c>
      <c r="M548" s="370" t="n">
        <v>1549.2</v>
      </c>
      <c r="N548" s="392"/>
      <c r="O548" s="372" t="n">
        <f aca="false">IF(ISERROR(N548*M548),0,N548*M548)</f>
        <v>0</v>
      </c>
      <c r="P548" s="393" t="n">
        <v>4607105142213</v>
      </c>
      <c r="Q548" s="235"/>
      <c r="R548" s="375" t="n">
        <f aca="false">ROUND(M548/L548,2)</f>
        <v>15.49</v>
      </c>
      <c r="S548" s="394" t="s">
        <v>3964</v>
      </c>
      <c r="T548" s="537"/>
      <c r="U548" s="537"/>
      <c r="V548" s="537"/>
      <c r="W548" s="537"/>
      <c r="X548" s="537"/>
    </row>
    <row r="549" customFormat="false" ht="38.25" hidden="false" customHeight="false" outlineLevel="0" collapsed="false">
      <c r="A549" s="345" t="n">
        <v>529</v>
      </c>
      <c r="B549" s="396" t="n">
        <v>2030</v>
      </c>
      <c r="C549" s="383" t="s">
        <v>3967</v>
      </c>
      <c r="D549" s="384"/>
      <c r="E549" s="385" t="s">
        <v>2360</v>
      </c>
      <c r="F549" s="386" t="s">
        <v>3968</v>
      </c>
      <c r="G549" s="387" t="str">
        <f aca="false">HYPERLINK("http://www.gardenbulbs.ru/images/summer_CL/thumbnails/"&amp;C549&amp;".jpg","фото")</f>
        <v>фото</v>
      </c>
      <c r="H549" s="388"/>
      <c r="I549" s="398" t="s">
        <v>3969</v>
      </c>
      <c r="J549" s="235" t="s">
        <v>2363</v>
      </c>
      <c r="K549" s="236" t="s">
        <v>289</v>
      </c>
      <c r="L549" s="390" t="n">
        <v>100</v>
      </c>
      <c r="M549" s="370" t="n">
        <v>2449.5</v>
      </c>
      <c r="N549" s="392"/>
      <c r="O549" s="372" t="n">
        <f aca="false">IF(ISERROR(N549*M549),0,N549*M549)</f>
        <v>0</v>
      </c>
      <c r="P549" s="393" t="n">
        <v>4607105142138</v>
      </c>
      <c r="Q549" s="235"/>
      <c r="R549" s="375" t="n">
        <f aca="false">ROUND(M549/L549,2)</f>
        <v>24.5</v>
      </c>
      <c r="S549" s="394" t="s">
        <v>3967</v>
      </c>
      <c r="T549" s="537"/>
      <c r="U549" s="537"/>
      <c r="V549" s="537"/>
      <c r="W549" s="537"/>
      <c r="X549" s="537"/>
    </row>
    <row r="550" customFormat="false" ht="25.5" hidden="false" customHeight="false" outlineLevel="0" collapsed="false">
      <c r="A550" s="345" t="n">
        <v>530</v>
      </c>
      <c r="B550" s="396" t="n">
        <v>1745</v>
      </c>
      <c r="C550" s="383" t="s">
        <v>3970</v>
      </c>
      <c r="D550" s="384"/>
      <c r="E550" s="385" t="s">
        <v>2360</v>
      </c>
      <c r="F550" s="397" t="s">
        <v>3971</v>
      </c>
      <c r="G550" s="387" t="str">
        <f aca="false">HYPERLINK("http://www.gardenbulbs.ru/images/summer_CL/thumbnails/"&amp;C550&amp;".jpg","фото")</f>
        <v>фото</v>
      </c>
      <c r="H550" s="388"/>
      <c r="I550" s="398" t="s">
        <v>3972</v>
      </c>
      <c r="J550" s="235" t="s">
        <v>2363</v>
      </c>
      <c r="K550" s="236" t="s">
        <v>289</v>
      </c>
      <c r="L550" s="390" t="n">
        <v>100</v>
      </c>
      <c r="M550" s="370" t="n">
        <v>1625.8</v>
      </c>
      <c r="N550" s="392"/>
      <c r="O550" s="372" t="n">
        <f aca="false">IF(ISERROR(N550*M550),0,N550*M550)</f>
        <v>0</v>
      </c>
      <c r="P550" s="393" t="n">
        <v>4607105142220</v>
      </c>
      <c r="Q550" s="235"/>
      <c r="R550" s="375" t="n">
        <f aca="false">ROUND(M550/L550,2)</f>
        <v>16.26</v>
      </c>
      <c r="S550" s="394" t="s">
        <v>3970</v>
      </c>
      <c r="T550" s="537"/>
      <c r="U550" s="537"/>
      <c r="V550" s="537"/>
      <c r="W550" s="537"/>
      <c r="X550" s="537"/>
    </row>
    <row r="551" customFormat="false" ht="15.75" hidden="false" customHeight="false" outlineLevel="0" collapsed="false">
      <c r="A551" s="345" t="n">
        <v>531</v>
      </c>
      <c r="B551" s="460" t="n">
        <v>2053</v>
      </c>
      <c r="C551" s="383" t="s">
        <v>3973</v>
      </c>
      <c r="D551" s="384"/>
      <c r="E551" s="385" t="s">
        <v>2360</v>
      </c>
      <c r="F551" s="386" t="s">
        <v>3974</v>
      </c>
      <c r="G551" s="387" t="str">
        <f aca="false">HYPERLINK("http://www.gardenbulbs.ru/images/summer_CL/thumbnails/"&amp;C551&amp;".jpg","фото")</f>
        <v>фото</v>
      </c>
      <c r="H551" s="388"/>
      <c r="I551" s="398" t="s">
        <v>3975</v>
      </c>
      <c r="J551" s="235" t="s">
        <v>2369</v>
      </c>
      <c r="K551" s="236" t="s">
        <v>289</v>
      </c>
      <c r="L551" s="390" t="n">
        <v>100</v>
      </c>
      <c r="M551" s="370" t="n">
        <v>1683.3</v>
      </c>
      <c r="N551" s="392"/>
      <c r="O551" s="372" t="n">
        <f aca="false">IF(ISERROR(N551*M551),0,N551*M551)</f>
        <v>0</v>
      </c>
      <c r="P551" s="393" t="n">
        <v>4607105142237</v>
      </c>
      <c r="Q551" s="235"/>
      <c r="R551" s="375" t="n">
        <f aca="false">ROUND(M551/L551,2)</f>
        <v>16.83</v>
      </c>
      <c r="S551" s="394" t="s">
        <v>3973</v>
      </c>
      <c r="T551" s="537"/>
      <c r="U551" s="537"/>
      <c r="V551" s="537"/>
      <c r="W551" s="537"/>
      <c r="X551" s="537"/>
    </row>
    <row r="552" customFormat="false" ht="15.75" hidden="false" customHeight="false" outlineLevel="0" collapsed="false">
      <c r="A552" s="345" t="n">
        <v>532</v>
      </c>
      <c r="B552" s="396" t="n">
        <v>1139</v>
      </c>
      <c r="C552" s="383" t="s">
        <v>3976</v>
      </c>
      <c r="D552" s="384"/>
      <c r="E552" s="385" t="s">
        <v>2360</v>
      </c>
      <c r="F552" s="386" t="s">
        <v>3977</v>
      </c>
      <c r="G552" s="387" t="str">
        <f aca="false">HYPERLINK("http://www.gardenbulbs.ru/images/summer_CL/thumbnails/"&amp;C552&amp;".jpg","фото")</f>
        <v>фото</v>
      </c>
      <c r="H552" s="388"/>
      <c r="I552" s="398" t="s">
        <v>3978</v>
      </c>
      <c r="J552" s="235" t="s">
        <v>2369</v>
      </c>
      <c r="K552" s="236" t="s">
        <v>289</v>
      </c>
      <c r="L552" s="390" t="n">
        <v>100</v>
      </c>
      <c r="M552" s="370" t="n">
        <v>1587.5</v>
      </c>
      <c r="N552" s="392"/>
      <c r="O552" s="372" t="n">
        <f aca="false">IF(ISERROR(N552*M552),0,N552*M552)</f>
        <v>0</v>
      </c>
      <c r="P552" s="393" t="n">
        <v>4607105142244</v>
      </c>
      <c r="Q552" s="235"/>
      <c r="R552" s="375" t="n">
        <f aca="false">ROUND(M552/L552,2)</f>
        <v>15.88</v>
      </c>
      <c r="S552" s="394" t="s">
        <v>3976</v>
      </c>
      <c r="T552" s="537"/>
      <c r="U552" s="537"/>
      <c r="V552" s="537"/>
      <c r="W552" s="537"/>
      <c r="X552" s="537"/>
    </row>
    <row r="553" customFormat="false" ht="25.5" hidden="false" customHeight="false" outlineLevel="0" collapsed="false">
      <c r="A553" s="345" t="n">
        <v>533</v>
      </c>
      <c r="B553" s="396" t="n">
        <v>1239</v>
      </c>
      <c r="C553" s="383" t="s">
        <v>3979</v>
      </c>
      <c r="D553" s="384"/>
      <c r="E553" s="385" t="s">
        <v>2360</v>
      </c>
      <c r="F553" s="386" t="s">
        <v>3980</v>
      </c>
      <c r="G553" s="387" t="str">
        <f aca="false">HYPERLINK("http://www.gardenbulbs.ru/images/summer_CL/thumbnails/"&amp;C553&amp;".jpg","фото")</f>
        <v>фото</v>
      </c>
      <c r="H553" s="388"/>
      <c r="I553" s="398" t="s">
        <v>3981</v>
      </c>
      <c r="J553" s="235" t="s">
        <v>2369</v>
      </c>
      <c r="K553" s="236" t="s">
        <v>289</v>
      </c>
      <c r="L553" s="390" t="n">
        <v>100</v>
      </c>
      <c r="M553" s="370" t="n">
        <v>1721.6</v>
      </c>
      <c r="N553" s="392"/>
      <c r="O553" s="372" t="n">
        <f aca="false">IF(ISERROR(N553*M553),0,N553*M553)</f>
        <v>0</v>
      </c>
      <c r="P553" s="393" t="n">
        <v>4607105142107</v>
      </c>
      <c r="Q553" s="235"/>
      <c r="R553" s="375" t="n">
        <f aca="false">ROUND(M553/L553,2)</f>
        <v>17.22</v>
      </c>
      <c r="S553" s="394" t="s">
        <v>3979</v>
      </c>
      <c r="T553" s="537"/>
      <c r="U553" s="537"/>
      <c r="V553" s="537"/>
      <c r="W553" s="537"/>
      <c r="X553" s="537"/>
    </row>
    <row r="554" customFormat="false" ht="25.5" hidden="false" customHeight="false" outlineLevel="0" collapsed="false">
      <c r="A554" s="345" t="n">
        <v>534</v>
      </c>
      <c r="B554" s="396" t="n">
        <v>1176</v>
      </c>
      <c r="C554" s="383" t="s">
        <v>3982</v>
      </c>
      <c r="D554" s="384"/>
      <c r="E554" s="385" t="s">
        <v>2360</v>
      </c>
      <c r="F554" s="386" t="s">
        <v>3983</v>
      </c>
      <c r="G554" s="387" t="str">
        <f aca="false">HYPERLINK("http://www.gardenbulbs.ru/images/summer_CL/thumbnails/"&amp;C554&amp;".jpg","фото")</f>
        <v>фото</v>
      </c>
      <c r="H554" s="388"/>
      <c r="I554" s="398" t="s">
        <v>3984</v>
      </c>
      <c r="J554" s="235" t="s">
        <v>2404</v>
      </c>
      <c r="K554" s="236" t="s">
        <v>289</v>
      </c>
      <c r="L554" s="390" t="n">
        <v>100</v>
      </c>
      <c r="M554" s="370" t="n">
        <v>1989.8</v>
      </c>
      <c r="N554" s="392"/>
      <c r="O554" s="372" t="n">
        <f aca="false">IF(ISERROR(N554*M554),0,N554*M554)</f>
        <v>0</v>
      </c>
      <c r="P554" s="393" t="n">
        <v>4607105142114</v>
      </c>
      <c r="Q554" s="235"/>
      <c r="R554" s="375" t="n">
        <f aca="false">ROUND(M554/L554,2)</f>
        <v>19.9</v>
      </c>
      <c r="S554" s="394" t="s">
        <v>3982</v>
      </c>
      <c r="T554" s="537"/>
      <c r="U554" s="537"/>
      <c r="V554" s="537"/>
      <c r="W554" s="537"/>
      <c r="X554" s="537"/>
    </row>
    <row r="555" customFormat="false" ht="25.5" hidden="false" customHeight="false" outlineLevel="0" collapsed="false">
      <c r="A555" s="345" t="n">
        <v>535</v>
      </c>
      <c r="B555" s="396" t="n">
        <v>5217</v>
      </c>
      <c r="C555" s="383" t="s">
        <v>3985</v>
      </c>
      <c r="D555" s="384"/>
      <c r="E555" s="385" t="s">
        <v>2360</v>
      </c>
      <c r="F555" s="386" t="s">
        <v>3986</v>
      </c>
      <c r="G555" s="387" t="str">
        <f aca="false">HYPERLINK("http://www.gardenbulbs.ru/images/summer_CL/thumbnails/"&amp;C555&amp;".jpg","фото")</f>
        <v>фото</v>
      </c>
      <c r="H555" s="388"/>
      <c r="I555" s="398" t="s">
        <v>3987</v>
      </c>
      <c r="J555" s="235" t="s">
        <v>2404</v>
      </c>
      <c r="K555" s="236" t="s">
        <v>289</v>
      </c>
      <c r="L555" s="390" t="n">
        <v>100</v>
      </c>
      <c r="M555" s="391" t="n">
        <v>1721.6</v>
      </c>
      <c r="N555" s="392"/>
      <c r="O555" s="372" t="n">
        <f aca="false">IF(ISERROR(N555*M555),0,N555*M555)</f>
        <v>0</v>
      </c>
      <c r="P555" s="393" t="n">
        <v>4607105142251</v>
      </c>
      <c r="Q555" s="235"/>
      <c r="R555" s="375" t="n">
        <f aca="false">ROUND(M555/L555,2)</f>
        <v>17.22</v>
      </c>
      <c r="S555" s="394" t="s">
        <v>3985</v>
      </c>
      <c r="T555" s="537"/>
      <c r="U555" s="537"/>
      <c r="V555" s="537"/>
      <c r="W555" s="537"/>
      <c r="X555" s="537"/>
    </row>
    <row r="556" customFormat="false" ht="25.5" hidden="false" customHeight="false" outlineLevel="0" collapsed="false">
      <c r="A556" s="345" t="n">
        <v>536</v>
      </c>
      <c r="B556" s="396" t="n">
        <v>2082</v>
      </c>
      <c r="C556" s="383" t="s">
        <v>3988</v>
      </c>
      <c r="D556" s="384"/>
      <c r="E556" s="385" t="s">
        <v>2360</v>
      </c>
      <c r="F556" s="386" t="s">
        <v>3989</v>
      </c>
      <c r="G556" s="387" t="str">
        <f aca="false">HYPERLINK("http://www.gardenbulbs.ru/images/summer_CL/thumbnails/"&amp;C556&amp;".jpg","фото")</f>
        <v>фото</v>
      </c>
      <c r="H556" s="388"/>
      <c r="I556" s="398" t="s">
        <v>3990</v>
      </c>
      <c r="J556" s="235" t="s">
        <v>2363</v>
      </c>
      <c r="K556" s="236" t="s">
        <v>289</v>
      </c>
      <c r="L556" s="390" t="n">
        <v>100</v>
      </c>
      <c r="M556" s="370" t="n">
        <v>1989.8</v>
      </c>
      <c r="N556" s="392"/>
      <c r="O556" s="372" t="n">
        <f aca="false">IF(ISERROR(N556*M556),0,N556*M556)</f>
        <v>0</v>
      </c>
      <c r="P556" s="393" t="n">
        <v>4607105142275</v>
      </c>
      <c r="Q556" s="235"/>
      <c r="R556" s="375" t="n">
        <f aca="false">ROUND(M556/L556,2)</f>
        <v>19.9</v>
      </c>
      <c r="S556" s="394" t="s">
        <v>3988</v>
      </c>
      <c r="T556" s="537"/>
      <c r="U556" s="537"/>
      <c r="V556" s="537"/>
      <c r="W556" s="537"/>
      <c r="X556" s="537"/>
    </row>
    <row r="557" customFormat="false" ht="25.5" hidden="false" customHeight="false" outlineLevel="0" collapsed="false">
      <c r="A557" s="345" t="n">
        <v>537</v>
      </c>
      <c r="B557" s="396" t="n">
        <v>5468</v>
      </c>
      <c r="C557" s="383" t="s">
        <v>3991</v>
      </c>
      <c r="D557" s="384"/>
      <c r="E557" s="385" t="s">
        <v>2360</v>
      </c>
      <c r="F557" s="386" t="s">
        <v>3992</v>
      </c>
      <c r="G557" s="387" t="str">
        <f aca="false">HYPERLINK("http://www.gardenbulbs.ru/images/summer_CL/thumbnails/"&amp;C557&amp;".jpg","фото")</f>
        <v>фото</v>
      </c>
      <c r="H557" s="388"/>
      <c r="I557" s="398" t="s">
        <v>3993</v>
      </c>
      <c r="J557" s="235" t="s">
        <v>2369</v>
      </c>
      <c r="K557" s="236" t="s">
        <v>2379</v>
      </c>
      <c r="L557" s="390" t="n">
        <v>100</v>
      </c>
      <c r="M557" s="370" t="n">
        <v>1798.2</v>
      </c>
      <c r="N557" s="392"/>
      <c r="O557" s="372" t="n">
        <f aca="false">IF(ISERROR(N557*M557),0,N557*M557)</f>
        <v>0</v>
      </c>
      <c r="P557" s="393" t="n">
        <v>4607105142268</v>
      </c>
      <c r="Q557" s="235"/>
      <c r="R557" s="375" t="n">
        <f aca="false">ROUND(M557/L557,2)</f>
        <v>17.98</v>
      </c>
      <c r="S557" s="394" t="s">
        <v>3991</v>
      </c>
      <c r="T557" s="537"/>
      <c r="U557" s="537"/>
      <c r="V557" s="537"/>
      <c r="W557" s="537"/>
      <c r="X557" s="537"/>
    </row>
    <row r="558" customFormat="false" ht="25.5" hidden="false" customHeight="false" outlineLevel="0" collapsed="false">
      <c r="A558" s="345" t="n">
        <v>538</v>
      </c>
      <c r="B558" s="396" t="n">
        <v>1047</v>
      </c>
      <c r="C558" s="383" t="s">
        <v>3994</v>
      </c>
      <c r="D558" s="384"/>
      <c r="E558" s="385" t="s">
        <v>2360</v>
      </c>
      <c r="F558" s="397" t="s">
        <v>3995</v>
      </c>
      <c r="G558" s="387" t="str">
        <f aca="false">HYPERLINK("http://www.gardenbulbs.ru/images/summer_CL/thumbnails/"&amp;C558&amp;".jpg","фото")</f>
        <v>фото</v>
      </c>
      <c r="H558" s="388"/>
      <c r="I558" s="398" t="s">
        <v>3996</v>
      </c>
      <c r="J558" s="235" t="s">
        <v>2363</v>
      </c>
      <c r="K558" s="236" t="s">
        <v>289</v>
      </c>
      <c r="L558" s="390" t="n">
        <v>100</v>
      </c>
      <c r="M558" s="370" t="n">
        <v>1989.8</v>
      </c>
      <c r="N558" s="392"/>
      <c r="O558" s="372" t="n">
        <f aca="false">IF(ISERROR(N558*M558),0,N558*M558)</f>
        <v>0</v>
      </c>
      <c r="P558" s="393" t="n">
        <v>4607105142374</v>
      </c>
      <c r="Q558" s="235"/>
      <c r="R558" s="375" t="n">
        <f aca="false">ROUND(M558/L558,2)</f>
        <v>19.9</v>
      </c>
      <c r="S558" s="394" t="s">
        <v>3994</v>
      </c>
      <c r="T558" s="537"/>
      <c r="U558" s="537"/>
      <c r="V558" s="537"/>
      <c r="W558" s="537"/>
      <c r="X558" s="537"/>
    </row>
    <row r="559" customFormat="false" ht="15.75" hidden="false" customHeight="false" outlineLevel="0" collapsed="false">
      <c r="A559" s="345" t="n">
        <v>539</v>
      </c>
      <c r="B559" s="404" t="n">
        <v>1249</v>
      </c>
      <c r="C559" s="383" t="s">
        <v>3997</v>
      </c>
      <c r="D559" s="384"/>
      <c r="E559" s="416" t="s">
        <v>2360</v>
      </c>
      <c r="F559" s="406" t="s">
        <v>3998</v>
      </c>
      <c r="G559" s="387" t="str">
        <f aca="false">HYPERLINK("http://www.gardenbulbs.ru/images/summer_CL/thumbnails/"&amp;C559&amp;".jpg","фото")</f>
        <v>фото</v>
      </c>
      <c r="H559" s="388"/>
      <c r="I559" s="467" t="s">
        <v>3999</v>
      </c>
      <c r="J559" s="407" t="s">
        <v>2369</v>
      </c>
      <c r="K559" s="408" t="s">
        <v>289</v>
      </c>
      <c r="L559" s="403" t="n">
        <v>100</v>
      </c>
      <c r="M559" s="370" t="n">
        <v>1721.6</v>
      </c>
      <c r="N559" s="392"/>
      <c r="O559" s="372" t="n">
        <f aca="false">IF(ISERROR(N559*M559),0,N559*M559)</f>
        <v>0</v>
      </c>
      <c r="P559" s="393" t="n">
        <v>4607105142305</v>
      </c>
      <c r="Q559" s="235"/>
      <c r="R559" s="375" t="n">
        <f aca="false">ROUND(M559/L559,2)</f>
        <v>17.22</v>
      </c>
      <c r="S559" s="394" t="s">
        <v>3997</v>
      </c>
      <c r="T559" s="537"/>
      <c r="U559" s="537"/>
      <c r="V559" s="537"/>
      <c r="W559" s="537"/>
      <c r="X559" s="537"/>
    </row>
    <row r="560" customFormat="false" ht="25.5" hidden="false" customHeight="false" outlineLevel="0" collapsed="false">
      <c r="A560" s="345" t="n">
        <v>540</v>
      </c>
      <c r="B560" s="396" t="n">
        <v>6116</v>
      </c>
      <c r="C560" s="383" t="s">
        <v>4000</v>
      </c>
      <c r="D560" s="384"/>
      <c r="E560" s="385" t="s">
        <v>2360</v>
      </c>
      <c r="F560" s="386" t="s">
        <v>4001</v>
      </c>
      <c r="G560" s="387" t="str">
        <f aca="false">HYPERLINK("http://www.gardenbulbs.ru/images/summer_CL/thumbnails/"&amp;C560&amp;".jpg","фото")</f>
        <v>фото</v>
      </c>
      <c r="H560" s="388"/>
      <c r="I560" s="398" t="s">
        <v>4002</v>
      </c>
      <c r="J560" s="235" t="s">
        <v>2404</v>
      </c>
      <c r="K560" s="236" t="s">
        <v>289</v>
      </c>
      <c r="L560" s="390" t="n">
        <v>100</v>
      </c>
      <c r="M560" s="391" t="n">
        <v>1491.7</v>
      </c>
      <c r="N560" s="392"/>
      <c r="O560" s="372" t="n">
        <f aca="false">IF(ISERROR(N560*M560),0,N560*M560)</f>
        <v>0</v>
      </c>
      <c r="P560" s="393" t="n">
        <v>4607105142312</v>
      </c>
      <c r="Q560" s="235"/>
      <c r="R560" s="375" t="n">
        <f aca="false">ROUND(M560/L560,2)</f>
        <v>14.92</v>
      </c>
      <c r="S560" s="394" t="s">
        <v>4000</v>
      </c>
      <c r="T560" s="537"/>
      <c r="U560" s="537"/>
      <c r="V560" s="537"/>
      <c r="W560" s="537"/>
      <c r="X560" s="537"/>
    </row>
    <row r="561" customFormat="false" ht="15.75" hidden="false" customHeight="false" outlineLevel="0" collapsed="false">
      <c r="A561" s="345" t="n">
        <v>541</v>
      </c>
      <c r="B561" s="396" t="n">
        <v>5094</v>
      </c>
      <c r="C561" s="383" t="s">
        <v>4003</v>
      </c>
      <c r="D561" s="384"/>
      <c r="E561" s="385" t="s">
        <v>2360</v>
      </c>
      <c r="F561" s="386" t="s">
        <v>4004</v>
      </c>
      <c r="G561" s="387" t="str">
        <f aca="false">HYPERLINK("http://www.gardenbulbs.ru/images/summer_CL/thumbnails/"&amp;C561&amp;".jpg","фото")</f>
        <v>фото</v>
      </c>
      <c r="H561" s="388"/>
      <c r="I561" s="398" t="s">
        <v>4005</v>
      </c>
      <c r="J561" s="235" t="s">
        <v>2363</v>
      </c>
      <c r="K561" s="236" t="s">
        <v>289</v>
      </c>
      <c r="L561" s="390" t="n">
        <v>100</v>
      </c>
      <c r="M561" s="370" t="n">
        <v>1338.5</v>
      </c>
      <c r="N561" s="392"/>
      <c r="O561" s="372" t="n">
        <f aca="false">IF(ISERROR(N561*M561),0,N561*M561)</f>
        <v>0</v>
      </c>
      <c r="P561" s="393" t="n">
        <v>4607105142329</v>
      </c>
      <c r="Q561" s="235"/>
      <c r="R561" s="375" t="n">
        <f aca="false">ROUND(M561/L561,2)</f>
        <v>13.39</v>
      </c>
      <c r="S561" s="394" t="s">
        <v>4003</v>
      </c>
      <c r="T561" s="537"/>
      <c r="U561" s="537"/>
      <c r="V561" s="537"/>
      <c r="W561" s="537"/>
      <c r="X561" s="537"/>
    </row>
    <row r="562" customFormat="false" ht="25.5" hidden="false" customHeight="false" outlineLevel="0" collapsed="false">
      <c r="A562" s="345" t="n">
        <v>542</v>
      </c>
      <c r="B562" s="396" t="n">
        <v>11892</v>
      </c>
      <c r="C562" s="383" t="s">
        <v>4006</v>
      </c>
      <c r="D562" s="384"/>
      <c r="E562" s="418" t="s">
        <v>2360</v>
      </c>
      <c r="F562" s="411" t="s">
        <v>4007</v>
      </c>
      <c r="G562" s="365" t="str">
        <f aca="false">HYPERLINK("http://www.gardenbulbs.ru/images/summer_CL/thumbnails/"&amp;C562&amp;".jpg","фото")</f>
        <v>фото</v>
      </c>
      <c r="H562" s="412"/>
      <c r="I562" s="419" t="s">
        <v>4008</v>
      </c>
      <c r="J562" s="367" t="s">
        <v>2363</v>
      </c>
      <c r="K562" s="430" t="s">
        <v>289</v>
      </c>
      <c r="L562" s="390" t="n">
        <v>100</v>
      </c>
      <c r="M562" s="370" t="n">
        <v>2200.5</v>
      </c>
      <c r="N562" s="392"/>
      <c r="O562" s="372" t="n">
        <f aca="false">IF(ISERROR(N562*M562),0,N562*M562)</f>
        <v>0</v>
      </c>
      <c r="P562" s="393" t="n">
        <v>4607105142299</v>
      </c>
      <c r="Q562" s="367" t="s">
        <v>226</v>
      </c>
      <c r="R562" s="375" t="n">
        <f aca="false">ROUND(M562/L562,2)</f>
        <v>22.01</v>
      </c>
      <c r="S562" s="394" t="s">
        <v>4006</v>
      </c>
      <c r="T562" s="537"/>
      <c r="U562" s="537"/>
      <c r="V562" s="537"/>
      <c r="W562" s="537"/>
      <c r="X562" s="537"/>
    </row>
    <row r="563" customFormat="false" ht="15.75" hidden="false" customHeight="false" outlineLevel="0" collapsed="false">
      <c r="A563" s="345" t="n">
        <v>543</v>
      </c>
      <c r="B563" s="396" t="n">
        <v>11893</v>
      </c>
      <c r="C563" s="383" t="s">
        <v>4009</v>
      </c>
      <c r="D563" s="384"/>
      <c r="E563" s="418" t="s">
        <v>2360</v>
      </c>
      <c r="F563" s="411" t="s">
        <v>4010</v>
      </c>
      <c r="G563" s="365" t="str">
        <f aca="false">HYPERLINK("http://www.gardenbulbs.ru/images/summer_CL/thumbnails/"&amp;C563&amp;".jpg","фото")</f>
        <v>фото</v>
      </c>
      <c r="H563" s="412"/>
      <c r="I563" s="419" t="s">
        <v>2822</v>
      </c>
      <c r="J563" s="367" t="s">
        <v>2363</v>
      </c>
      <c r="K563" s="430" t="s">
        <v>289</v>
      </c>
      <c r="L563" s="390" t="n">
        <v>100</v>
      </c>
      <c r="M563" s="391" t="n">
        <v>1702.5</v>
      </c>
      <c r="N563" s="392"/>
      <c r="O563" s="372" t="n">
        <f aca="false">IF(ISERROR(N563*M563),0,N563*M563)</f>
        <v>0</v>
      </c>
      <c r="P563" s="393" t="n">
        <v>4607105142343</v>
      </c>
      <c r="Q563" s="235" t="s">
        <v>226</v>
      </c>
      <c r="R563" s="375" t="n">
        <f aca="false">ROUND(M563/L563,2)</f>
        <v>17.03</v>
      </c>
      <c r="S563" s="394" t="s">
        <v>4009</v>
      </c>
      <c r="T563" s="537"/>
      <c r="U563" s="537"/>
      <c r="V563" s="537"/>
      <c r="W563" s="537"/>
      <c r="X563" s="537"/>
    </row>
    <row r="564" customFormat="false" ht="38.25" hidden="false" customHeight="false" outlineLevel="0" collapsed="false">
      <c r="A564" s="345" t="n">
        <v>544</v>
      </c>
      <c r="B564" s="396" t="n">
        <v>5218</v>
      </c>
      <c r="C564" s="383" t="s">
        <v>4011</v>
      </c>
      <c r="D564" s="384"/>
      <c r="E564" s="385" t="s">
        <v>2360</v>
      </c>
      <c r="F564" s="386" t="s">
        <v>4012</v>
      </c>
      <c r="G564" s="387" t="str">
        <f aca="false">HYPERLINK("http://www.gardenbulbs.ru/images/summer_CL/thumbnails/"&amp;C564&amp;".jpg","фото")</f>
        <v>фото</v>
      </c>
      <c r="H564" s="387"/>
      <c r="I564" s="398" t="s">
        <v>4013</v>
      </c>
      <c r="J564" s="235" t="s">
        <v>2363</v>
      </c>
      <c r="K564" s="236" t="s">
        <v>289</v>
      </c>
      <c r="L564" s="390" t="n">
        <v>100</v>
      </c>
      <c r="M564" s="370" t="n">
        <v>1664.1</v>
      </c>
      <c r="N564" s="392"/>
      <c r="O564" s="372" t="n">
        <f aca="false">IF(ISERROR(N564*M564),0,N564*M564)</f>
        <v>0</v>
      </c>
      <c r="P564" s="393" t="n">
        <v>4607105142336</v>
      </c>
      <c r="Q564" s="235"/>
      <c r="R564" s="375" t="n">
        <f aca="false">ROUND(M564/L564,2)</f>
        <v>16.64</v>
      </c>
      <c r="S564" s="394" t="s">
        <v>4011</v>
      </c>
      <c r="T564" s="537"/>
      <c r="U564" s="537"/>
      <c r="V564" s="537"/>
      <c r="W564" s="537"/>
      <c r="X564" s="537"/>
    </row>
    <row r="565" customFormat="false" ht="25.5" hidden="false" customHeight="false" outlineLevel="0" collapsed="false">
      <c r="A565" s="345" t="n">
        <v>545</v>
      </c>
      <c r="B565" s="396" t="n">
        <v>2052</v>
      </c>
      <c r="C565" s="383" t="s">
        <v>4014</v>
      </c>
      <c r="D565" s="384"/>
      <c r="E565" s="385" t="s">
        <v>2360</v>
      </c>
      <c r="F565" s="386" t="s">
        <v>4015</v>
      </c>
      <c r="G565" s="387" t="str">
        <f aca="false">HYPERLINK("http://www.gardenbulbs.ru/images/summer_CL/thumbnails/"&amp;C565&amp;".jpg","фото")</f>
        <v>фото</v>
      </c>
      <c r="H565" s="388"/>
      <c r="I565" s="398" t="s">
        <v>4016</v>
      </c>
      <c r="J565" s="235" t="s">
        <v>2363</v>
      </c>
      <c r="K565" s="236" t="s">
        <v>289</v>
      </c>
      <c r="L565" s="390" t="n">
        <v>100</v>
      </c>
      <c r="M565" s="391" t="n">
        <v>1970.6</v>
      </c>
      <c r="N565" s="392"/>
      <c r="O565" s="372" t="n">
        <f aca="false">IF(ISERROR(N565*M565),0,N565*M565)</f>
        <v>0</v>
      </c>
      <c r="P565" s="393" t="n">
        <v>4607105142350</v>
      </c>
      <c r="Q565" s="235"/>
      <c r="R565" s="375" t="n">
        <f aca="false">ROUND(M565/L565,2)</f>
        <v>19.71</v>
      </c>
      <c r="S565" s="394" t="s">
        <v>4014</v>
      </c>
      <c r="T565" s="537"/>
      <c r="U565" s="537"/>
      <c r="V565" s="537"/>
      <c r="W565" s="537"/>
      <c r="X565" s="537"/>
    </row>
    <row r="566" customFormat="false" ht="25.5" hidden="false" customHeight="false" outlineLevel="0" collapsed="false">
      <c r="A566" s="345" t="n">
        <v>546</v>
      </c>
      <c r="B566" s="396" t="n">
        <v>1071</v>
      </c>
      <c r="C566" s="383" t="s">
        <v>4017</v>
      </c>
      <c r="D566" s="384"/>
      <c r="E566" s="385" t="s">
        <v>2360</v>
      </c>
      <c r="F566" s="397" t="s">
        <v>4018</v>
      </c>
      <c r="G566" s="387" t="str">
        <f aca="false">HYPERLINK("http://www.gardenbulbs.ru/images/summer_CL/thumbnails/"&amp;C566&amp;".jpg","фото")</f>
        <v>фото</v>
      </c>
      <c r="H566" s="388"/>
      <c r="I566" s="398" t="s">
        <v>4019</v>
      </c>
      <c r="J566" s="235" t="s">
        <v>2363</v>
      </c>
      <c r="K566" s="236" t="s">
        <v>289</v>
      </c>
      <c r="L566" s="390" t="n">
        <v>100</v>
      </c>
      <c r="M566" s="370" t="n">
        <v>1721.6</v>
      </c>
      <c r="N566" s="392"/>
      <c r="O566" s="372" t="n">
        <f aca="false">IF(ISERROR(N566*M566),0,N566*M566)</f>
        <v>0</v>
      </c>
      <c r="P566" s="393" t="n">
        <v>4607105142367</v>
      </c>
      <c r="Q566" s="235"/>
      <c r="R566" s="375" t="n">
        <f aca="false">ROUND(M566/L566,2)</f>
        <v>17.22</v>
      </c>
      <c r="S566" s="394" t="s">
        <v>4020</v>
      </c>
      <c r="T566" s="537"/>
      <c r="U566" s="537"/>
      <c r="V566" s="537"/>
      <c r="W566" s="537"/>
      <c r="X566" s="537"/>
    </row>
    <row r="567" customFormat="false" ht="25.5" hidden="false" customHeight="false" outlineLevel="0" collapsed="false">
      <c r="A567" s="345" t="n">
        <v>547</v>
      </c>
      <c r="B567" s="396" t="n">
        <v>5224</v>
      </c>
      <c r="C567" s="383" t="s">
        <v>4021</v>
      </c>
      <c r="D567" s="384"/>
      <c r="E567" s="385" t="s">
        <v>2360</v>
      </c>
      <c r="F567" s="397" t="s">
        <v>4022</v>
      </c>
      <c r="G567" s="387" t="str">
        <f aca="false">HYPERLINK("http://www.gardenbulbs.ru/images/summer_CL/thumbnails/"&amp;C567&amp;".jpg","фото")</f>
        <v>фото</v>
      </c>
      <c r="H567" s="388"/>
      <c r="I567" s="398" t="s">
        <v>4023</v>
      </c>
      <c r="J567" s="235" t="s">
        <v>2363</v>
      </c>
      <c r="K567" s="236" t="s">
        <v>289</v>
      </c>
      <c r="L567" s="390" t="n">
        <v>100</v>
      </c>
      <c r="M567" s="370" t="n">
        <v>1721.6</v>
      </c>
      <c r="N567" s="392"/>
      <c r="O567" s="372" t="n">
        <f aca="false">IF(ISERROR(N567*M567),0,N567*M567)</f>
        <v>0</v>
      </c>
      <c r="P567" s="393" t="n">
        <v>4607105142282</v>
      </c>
      <c r="Q567" s="235"/>
      <c r="R567" s="375" t="n">
        <f aca="false">ROUND(M567/L567,2)</f>
        <v>17.22</v>
      </c>
      <c r="S567" s="394" t="s">
        <v>4024</v>
      </c>
      <c r="T567" s="537"/>
      <c r="U567" s="537"/>
      <c r="V567" s="537"/>
      <c r="W567" s="537"/>
      <c r="X567" s="537"/>
    </row>
    <row r="568" customFormat="false" ht="15.75" hidden="false" customHeight="false" outlineLevel="0" collapsed="false">
      <c r="A568" s="345" t="n">
        <v>548</v>
      </c>
      <c r="B568" s="396" t="n">
        <v>11898</v>
      </c>
      <c r="C568" s="383" t="s">
        <v>4025</v>
      </c>
      <c r="D568" s="384"/>
      <c r="E568" s="418" t="s">
        <v>2360</v>
      </c>
      <c r="F568" s="411" t="s">
        <v>4026</v>
      </c>
      <c r="G568" s="365" t="str">
        <f aca="false">HYPERLINK("http://www.gardenbulbs.ru/images/summer_CL/thumbnails/"&amp;C568&amp;".jpg","фото")</f>
        <v>фото</v>
      </c>
      <c r="H568" s="412"/>
      <c r="I568" s="419" t="s">
        <v>4027</v>
      </c>
      <c r="J568" s="367" t="s">
        <v>2363</v>
      </c>
      <c r="K568" s="430" t="s">
        <v>289</v>
      </c>
      <c r="L568" s="390" t="n">
        <v>100</v>
      </c>
      <c r="M568" s="370" t="n">
        <v>1740.8</v>
      </c>
      <c r="N568" s="392"/>
      <c r="O568" s="372" t="n">
        <f aca="false">IF(ISERROR(N568*M568),0,N568*M568)</f>
        <v>0</v>
      </c>
      <c r="P568" s="393" t="n">
        <v>4607105142596</v>
      </c>
      <c r="Q568" s="235" t="s">
        <v>226</v>
      </c>
      <c r="R568" s="375" t="n">
        <f aca="false">ROUND(M568/L568,2)</f>
        <v>17.41</v>
      </c>
      <c r="S568" s="394" t="s">
        <v>4025</v>
      </c>
      <c r="T568" s="537"/>
      <c r="U568" s="537"/>
      <c r="V568" s="537"/>
      <c r="W568" s="537"/>
      <c r="X568" s="537"/>
    </row>
    <row r="569" customFormat="false" ht="38.25" hidden="false" customHeight="false" outlineLevel="0" collapsed="false">
      <c r="A569" s="345" t="n">
        <v>549</v>
      </c>
      <c r="B569" s="359" t="n">
        <v>2193</v>
      </c>
      <c r="C569" s="383" t="s">
        <v>4028</v>
      </c>
      <c r="D569" s="384"/>
      <c r="E569" s="385" t="s">
        <v>2360</v>
      </c>
      <c r="F569" s="386" t="s">
        <v>4029</v>
      </c>
      <c r="G569" s="387" t="str">
        <f aca="false">HYPERLINK("http://www.gardenbulbs.ru/images/summer_CL/thumbnails/"&amp;C569&amp;".jpg","фото")</f>
        <v>фото</v>
      </c>
      <c r="H569" s="388"/>
      <c r="I569" s="398" t="s">
        <v>4030</v>
      </c>
      <c r="J569" s="235" t="s">
        <v>2363</v>
      </c>
      <c r="K569" s="236" t="s">
        <v>289</v>
      </c>
      <c r="L569" s="390" t="n">
        <v>100</v>
      </c>
      <c r="M569" s="370" t="n">
        <v>1510.9</v>
      </c>
      <c r="N569" s="392"/>
      <c r="O569" s="372" t="n">
        <f aca="false">IF(ISERROR(N569*M569),0,N569*M569)</f>
        <v>0</v>
      </c>
      <c r="P569" s="393" t="n">
        <v>4607105142640</v>
      </c>
      <c r="Q569" s="235"/>
      <c r="R569" s="375" t="n">
        <f aca="false">ROUND(M569/L569,2)</f>
        <v>15.11</v>
      </c>
      <c r="S569" s="394" t="s">
        <v>4028</v>
      </c>
      <c r="T569" s="537"/>
      <c r="U569" s="537"/>
      <c r="V569" s="537"/>
      <c r="W569" s="537"/>
      <c r="X569" s="537"/>
    </row>
    <row r="570" customFormat="false" ht="15.75" hidden="false" customHeight="false" outlineLevel="0" collapsed="false">
      <c r="A570" s="345" t="n">
        <v>550</v>
      </c>
      <c r="B570" s="396" t="n">
        <v>1024</v>
      </c>
      <c r="C570" s="383" t="s">
        <v>4031</v>
      </c>
      <c r="D570" s="384"/>
      <c r="E570" s="385" t="s">
        <v>2360</v>
      </c>
      <c r="F570" s="386" t="s">
        <v>4032</v>
      </c>
      <c r="G570" s="387" t="str">
        <f aca="false">HYPERLINK("http://www.gardenbulbs.ru/images/summer_CL/thumbnails/"&amp;C570&amp;".jpg","фото")</f>
        <v>фото</v>
      </c>
      <c r="H570" s="388"/>
      <c r="I570" s="398" t="s">
        <v>4033</v>
      </c>
      <c r="J570" s="235" t="s">
        <v>2404</v>
      </c>
      <c r="K570" s="236" t="s">
        <v>289</v>
      </c>
      <c r="L570" s="390" t="n">
        <v>100</v>
      </c>
      <c r="M570" s="370" t="n">
        <v>1606.7</v>
      </c>
      <c r="N570" s="392"/>
      <c r="O570" s="372" t="n">
        <f aca="false">IF(ISERROR(N570*M570),0,N570*M570)</f>
        <v>0</v>
      </c>
      <c r="P570" s="393" t="n">
        <v>4607105142619</v>
      </c>
      <c r="Q570" s="235"/>
      <c r="R570" s="375" t="n">
        <f aca="false">ROUND(M570/L570,2)</f>
        <v>16.07</v>
      </c>
      <c r="S570" s="394" t="s">
        <v>4031</v>
      </c>
      <c r="T570" s="537"/>
      <c r="U570" s="537"/>
      <c r="V570" s="537"/>
      <c r="W570" s="537"/>
      <c r="X570" s="537"/>
    </row>
    <row r="571" customFormat="false" ht="38.25" hidden="false" customHeight="false" outlineLevel="0" collapsed="false">
      <c r="A571" s="345" t="n">
        <v>551</v>
      </c>
      <c r="B571" s="396" t="n">
        <v>5268</v>
      </c>
      <c r="C571" s="383" t="s">
        <v>4034</v>
      </c>
      <c r="D571" s="384"/>
      <c r="E571" s="385" t="s">
        <v>2360</v>
      </c>
      <c r="F571" s="386" t="s">
        <v>4035</v>
      </c>
      <c r="G571" s="387" t="str">
        <f aca="false">HYPERLINK("http://www.gardenbulbs.ru/images/summer_CL/thumbnails/"&amp;C571&amp;".jpg","фото")</f>
        <v>фото</v>
      </c>
      <c r="H571" s="388"/>
      <c r="I571" s="398" t="s">
        <v>4036</v>
      </c>
      <c r="J571" s="235" t="s">
        <v>2369</v>
      </c>
      <c r="K571" s="236" t="s">
        <v>289</v>
      </c>
      <c r="L571" s="390" t="n">
        <v>100</v>
      </c>
      <c r="M571" s="370" t="n">
        <v>1989.8</v>
      </c>
      <c r="N571" s="392"/>
      <c r="O571" s="372" t="n">
        <f aca="false">IF(ISERROR(N571*M571),0,N571*M571)</f>
        <v>0</v>
      </c>
      <c r="P571" s="393" t="n">
        <v>4607105142626</v>
      </c>
      <c r="Q571" s="235"/>
      <c r="R571" s="375" t="n">
        <f aca="false">ROUND(M571/L571,2)</f>
        <v>19.9</v>
      </c>
      <c r="S571" s="394" t="s">
        <v>4034</v>
      </c>
      <c r="T571" s="537"/>
      <c r="U571" s="537"/>
      <c r="V571" s="537"/>
      <c r="W571" s="537"/>
      <c r="X571" s="537"/>
    </row>
    <row r="572" customFormat="false" ht="63.75" hidden="false" customHeight="false" outlineLevel="0" collapsed="false">
      <c r="A572" s="345" t="n">
        <v>552</v>
      </c>
      <c r="B572" s="396" t="n">
        <v>11899</v>
      </c>
      <c r="C572" s="383" t="s">
        <v>4037</v>
      </c>
      <c r="D572" s="384"/>
      <c r="E572" s="418" t="s">
        <v>2360</v>
      </c>
      <c r="F572" s="411" t="s">
        <v>4038</v>
      </c>
      <c r="G572" s="365" t="str">
        <f aca="false">HYPERLINK("http://www.gardenbulbs.ru/images/summer_CL/thumbnails/"&amp;C572&amp;".jpg","фото")</f>
        <v>фото</v>
      </c>
      <c r="H572" s="412"/>
      <c r="I572" s="419" t="s">
        <v>4039</v>
      </c>
      <c r="J572" s="367" t="s">
        <v>2363</v>
      </c>
      <c r="K572" s="430" t="s">
        <v>289</v>
      </c>
      <c r="L572" s="390" t="n">
        <v>100</v>
      </c>
      <c r="M572" s="370" t="n">
        <v>1376.8</v>
      </c>
      <c r="N572" s="392"/>
      <c r="O572" s="372" t="n">
        <f aca="false">IF(ISERROR(N572*M572),0,N572*M572)</f>
        <v>0</v>
      </c>
      <c r="P572" s="393" t="n">
        <v>4607105142633</v>
      </c>
      <c r="Q572" s="235" t="s">
        <v>226</v>
      </c>
      <c r="R572" s="375" t="n">
        <f aca="false">ROUND(M572/L572,2)</f>
        <v>13.77</v>
      </c>
      <c r="S572" s="394" t="s">
        <v>4037</v>
      </c>
      <c r="T572" s="537"/>
      <c r="U572" s="537"/>
      <c r="V572" s="537"/>
      <c r="W572" s="537"/>
      <c r="X572" s="537"/>
    </row>
    <row r="573" customFormat="false" ht="25.5" hidden="false" customHeight="false" outlineLevel="0" collapsed="false">
      <c r="A573" s="345" t="n">
        <v>553</v>
      </c>
      <c r="B573" s="396" t="n">
        <v>4253</v>
      </c>
      <c r="C573" s="383" t="s">
        <v>4040</v>
      </c>
      <c r="D573" s="384"/>
      <c r="E573" s="385" t="s">
        <v>2360</v>
      </c>
      <c r="F573" s="386" t="s">
        <v>4041</v>
      </c>
      <c r="G573" s="387" t="str">
        <f aca="false">HYPERLINK("http://www.gardenbulbs.ru/images/summer_CL/thumbnails/"&amp;C573&amp;".jpg","фото")</f>
        <v>фото</v>
      </c>
      <c r="H573" s="388"/>
      <c r="I573" s="398" t="s">
        <v>4042</v>
      </c>
      <c r="J573" s="235" t="s">
        <v>2363</v>
      </c>
      <c r="K573" s="236" t="s">
        <v>289</v>
      </c>
      <c r="L573" s="390" t="n">
        <v>100</v>
      </c>
      <c r="M573" s="370" t="n">
        <v>1798.2</v>
      </c>
      <c r="N573" s="392"/>
      <c r="O573" s="372" t="n">
        <f aca="false">IF(ISERROR(N573*M573),0,N573*M573)</f>
        <v>0</v>
      </c>
      <c r="P573" s="393" t="n">
        <v>4607105142589</v>
      </c>
      <c r="Q573" s="235"/>
      <c r="R573" s="375" t="n">
        <f aca="false">ROUND(M573/L573,2)</f>
        <v>17.98</v>
      </c>
      <c r="S573" s="394" t="s">
        <v>4040</v>
      </c>
      <c r="T573" s="537"/>
      <c r="U573" s="537"/>
      <c r="V573" s="537"/>
      <c r="W573" s="537"/>
      <c r="X573" s="537"/>
    </row>
    <row r="574" customFormat="false" ht="25.5" hidden="false" customHeight="false" outlineLevel="0" collapsed="false">
      <c r="A574" s="345" t="n">
        <v>554</v>
      </c>
      <c r="B574" s="396" t="n">
        <v>11915</v>
      </c>
      <c r="C574" s="383" t="s">
        <v>4043</v>
      </c>
      <c r="D574" s="384"/>
      <c r="E574" s="418" t="s">
        <v>2360</v>
      </c>
      <c r="F574" s="411" t="s">
        <v>4044</v>
      </c>
      <c r="G574" s="365" t="str">
        <f aca="false">HYPERLINK("http://www.gardenbulbs.ru/images/summer_CL/thumbnails/"&amp;C574&amp;".jpg","фото")</f>
        <v>фото</v>
      </c>
      <c r="H574" s="412"/>
      <c r="I574" s="419" t="s">
        <v>4045</v>
      </c>
      <c r="J574" s="367" t="s">
        <v>2363</v>
      </c>
      <c r="K574" s="430" t="s">
        <v>289</v>
      </c>
      <c r="L574" s="390" t="n">
        <v>100</v>
      </c>
      <c r="M574" s="370" t="n">
        <v>1855.7</v>
      </c>
      <c r="N574" s="392"/>
      <c r="O574" s="372" t="n">
        <f aca="false">IF(ISERROR(N574*M574),0,N574*M574)</f>
        <v>0</v>
      </c>
      <c r="P574" s="393" t="n">
        <v>4607105143548</v>
      </c>
      <c r="Q574" s="235" t="s">
        <v>226</v>
      </c>
      <c r="R574" s="375" t="n">
        <f aca="false">ROUND(M574/L574,2)</f>
        <v>18.56</v>
      </c>
      <c r="S574" s="394" t="s">
        <v>4043</v>
      </c>
      <c r="T574" s="537"/>
      <c r="U574" s="537"/>
      <c r="V574" s="537"/>
      <c r="W574" s="537"/>
      <c r="X574" s="537"/>
    </row>
    <row r="575" customFormat="false" ht="63.75" hidden="false" customHeight="false" outlineLevel="0" collapsed="false">
      <c r="A575" s="345" t="n">
        <v>555</v>
      </c>
      <c r="B575" s="359" t="n">
        <v>2945</v>
      </c>
      <c r="C575" s="383" t="s">
        <v>4046</v>
      </c>
      <c r="D575" s="384"/>
      <c r="E575" s="385" t="s">
        <v>2360</v>
      </c>
      <c r="F575" s="386" t="s">
        <v>4047</v>
      </c>
      <c r="G575" s="387" t="str">
        <f aca="false">HYPERLINK("http://www.gardenbulbs.ru/images/summer_CL/thumbnails/"&amp;C575&amp;".jpg","фото")</f>
        <v>фото</v>
      </c>
      <c r="H575" s="388"/>
      <c r="I575" s="398" t="s">
        <v>4048</v>
      </c>
      <c r="J575" s="235" t="s">
        <v>2369</v>
      </c>
      <c r="K575" s="408" t="s">
        <v>289</v>
      </c>
      <c r="L575" s="390" t="n">
        <v>100</v>
      </c>
      <c r="M575" s="370" t="n">
        <v>2008.9</v>
      </c>
      <c r="N575" s="392"/>
      <c r="O575" s="372" t="n">
        <f aca="false">IF(ISERROR(N575*M575),0,N575*M575)</f>
        <v>0</v>
      </c>
      <c r="P575" s="393" t="n">
        <v>4607105143197</v>
      </c>
      <c r="Q575" s="235"/>
      <c r="R575" s="375" t="n">
        <f aca="false">ROUND(M575/L575,2)</f>
        <v>20.09</v>
      </c>
      <c r="S575" s="394" t="s">
        <v>4046</v>
      </c>
      <c r="T575" s="537"/>
      <c r="U575" s="537"/>
      <c r="V575" s="537"/>
      <c r="W575" s="537"/>
      <c r="X575" s="537"/>
    </row>
    <row r="576" customFormat="false" ht="15.75" hidden="false" customHeight="false" outlineLevel="0" collapsed="false">
      <c r="A576" s="345" t="n">
        <v>556</v>
      </c>
      <c r="B576" s="396" t="n">
        <v>11900</v>
      </c>
      <c r="C576" s="383" t="s">
        <v>4049</v>
      </c>
      <c r="D576" s="384"/>
      <c r="E576" s="418" t="s">
        <v>2360</v>
      </c>
      <c r="F576" s="411" t="s">
        <v>4050</v>
      </c>
      <c r="G576" s="365" t="str">
        <f aca="false">HYPERLINK("http://www.gardenbulbs.ru/images/summer_CL/thumbnails/"&amp;C576&amp;".jpg","фото")</f>
        <v>фото</v>
      </c>
      <c r="H576" s="412"/>
      <c r="I576" s="419" t="s">
        <v>390</v>
      </c>
      <c r="J576" s="367" t="s">
        <v>2404</v>
      </c>
      <c r="K576" s="430" t="s">
        <v>289</v>
      </c>
      <c r="L576" s="390" t="n">
        <v>100</v>
      </c>
      <c r="M576" s="370" t="n">
        <v>1989.8</v>
      </c>
      <c r="N576" s="392"/>
      <c r="O576" s="372" t="n">
        <f aca="false">IF(ISERROR(N576*M576),0,N576*M576)</f>
        <v>0</v>
      </c>
      <c r="P576" s="393" t="n">
        <v>4607105142664</v>
      </c>
      <c r="Q576" s="235" t="s">
        <v>226</v>
      </c>
      <c r="R576" s="375" t="n">
        <f aca="false">ROUND(M576/L576,2)</f>
        <v>19.9</v>
      </c>
      <c r="S576" s="394" t="s">
        <v>4049</v>
      </c>
      <c r="T576" s="537"/>
      <c r="U576" s="537"/>
      <c r="V576" s="537"/>
      <c r="W576" s="537"/>
      <c r="X576" s="537"/>
    </row>
    <row r="577" customFormat="false" ht="15.75" hidden="false" customHeight="false" outlineLevel="0" collapsed="false">
      <c r="A577" s="345" t="n">
        <v>557</v>
      </c>
      <c r="B577" s="396" t="n">
        <v>1166</v>
      </c>
      <c r="C577" s="383" t="s">
        <v>4051</v>
      </c>
      <c r="D577" s="384"/>
      <c r="E577" s="385" t="s">
        <v>2360</v>
      </c>
      <c r="F577" s="397" t="s">
        <v>4052</v>
      </c>
      <c r="G577" s="387" t="str">
        <f aca="false">HYPERLINK("http://www.gardenbulbs.ru/images/summer_CL/thumbnails/"&amp;C577&amp;".jpg","фото")</f>
        <v>фото</v>
      </c>
      <c r="H577" s="388"/>
      <c r="I577" s="398" t="s">
        <v>4053</v>
      </c>
      <c r="J577" s="235" t="s">
        <v>2363</v>
      </c>
      <c r="K577" s="408" t="s">
        <v>289</v>
      </c>
      <c r="L577" s="390" t="n">
        <v>100</v>
      </c>
      <c r="M577" s="370" t="n">
        <v>1683.3</v>
      </c>
      <c r="N577" s="392"/>
      <c r="O577" s="372" t="n">
        <f aca="false">IF(ISERROR(N577*M577),0,N577*M577)</f>
        <v>0</v>
      </c>
      <c r="P577" s="393" t="n">
        <v>4607105142671</v>
      </c>
      <c r="Q577" s="367"/>
      <c r="R577" s="375" t="n">
        <f aca="false">ROUND(M577/L577,2)</f>
        <v>16.83</v>
      </c>
      <c r="S577" s="394" t="s">
        <v>4051</v>
      </c>
      <c r="T577" s="537"/>
      <c r="U577" s="537"/>
      <c r="V577" s="537"/>
      <c r="W577" s="537"/>
      <c r="X577" s="537"/>
    </row>
    <row r="578" customFormat="false" ht="25.5" hidden="false" customHeight="false" outlineLevel="0" collapsed="false">
      <c r="A578" s="345" t="n">
        <v>558</v>
      </c>
      <c r="B578" s="396" t="n">
        <v>1020</v>
      </c>
      <c r="C578" s="383" t="s">
        <v>4054</v>
      </c>
      <c r="D578" s="384"/>
      <c r="E578" s="385" t="s">
        <v>2360</v>
      </c>
      <c r="F578" s="386" t="s">
        <v>4055</v>
      </c>
      <c r="G578" s="387" t="str">
        <f aca="false">HYPERLINK("http://www.gardenbulbs.ru/images/summer_CL/thumbnails/"&amp;C578&amp;".jpg","фото")</f>
        <v>фото</v>
      </c>
      <c r="H578" s="388"/>
      <c r="I578" s="398" t="s">
        <v>4056</v>
      </c>
      <c r="J578" s="235" t="s">
        <v>2369</v>
      </c>
      <c r="K578" s="236" t="s">
        <v>289</v>
      </c>
      <c r="L578" s="390" t="n">
        <v>100</v>
      </c>
      <c r="M578" s="370" t="n">
        <v>1817.4</v>
      </c>
      <c r="N578" s="392"/>
      <c r="O578" s="372" t="n">
        <f aca="false">IF(ISERROR(N578*M578),0,N578*M578)</f>
        <v>0</v>
      </c>
      <c r="P578" s="393" t="n">
        <v>4607105142688</v>
      </c>
      <c r="Q578" s="235"/>
      <c r="R578" s="375" t="n">
        <f aca="false">ROUND(M578/L578,2)</f>
        <v>18.17</v>
      </c>
      <c r="S578" s="394" t="s">
        <v>4054</v>
      </c>
      <c r="T578" s="537"/>
      <c r="U578" s="537"/>
      <c r="V578" s="537"/>
      <c r="W578" s="537"/>
      <c r="X578" s="537"/>
    </row>
    <row r="579" customFormat="false" ht="15.75" hidden="false" customHeight="false" outlineLevel="0" collapsed="false">
      <c r="A579" s="345" t="n">
        <v>559</v>
      </c>
      <c r="B579" s="396" t="n">
        <v>11901</v>
      </c>
      <c r="C579" s="383" t="s">
        <v>4057</v>
      </c>
      <c r="D579" s="384"/>
      <c r="E579" s="418" t="s">
        <v>2360</v>
      </c>
      <c r="F579" s="411" t="s">
        <v>4058</v>
      </c>
      <c r="G579" s="365" t="str">
        <f aca="false">HYPERLINK("http://www.gardenbulbs.ru/images/summer_CL/thumbnails/"&amp;C579&amp;".jpg","фото")</f>
        <v>фото</v>
      </c>
      <c r="H579" s="412"/>
      <c r="I579" s="419" t="s">
        <v>2813</v>
      </c>
      <c r="J579" s="367" t="s">
        <v>2363</v>
      </c>
      <c r="K579" s="430" t="s">
        <v>289</v>
      </c>
      <c r="L579" s="390" t="n">
        <v>100</v>
      </c>
      <c r="M579" s="370" t="n">
        <v>1434.3</v>
      </c>
      <c r="N579" s="392"/>
      <c r="O579" s="372" t="n">
        <f aca="false">IF(ISERROR(N579*M579),0,N579*M579)</f>
        <v>0</v>
      </c>
      <c r="P579" s="393" t="n">
        <v>4607105142695</v>
      </c>
      <c r="Q579" s="235" t="s">
        <v>226</v>
      </c>
      <c r="R579" s="375" t="n">
        <f aca="false">ROUND(M579/L579,2)</f>
        <v>14.34</v>
      </c>
      <c r="S579" s="394" t="s">
        <v>4057</v>
      </c>
      <c r="T579" s="537"/>
      <c r="U579" s="537"/>
      <c r="V579" s="537"/>
      <c r="W579" s="537"/>
      <c r="X579" s="537"/>
    </row>
    <row r="580" customFormat="false" ht="25.5" hidden="false" customHeight="false" outlineLevel="0" collapsed="false">
      <c r="A580" s="345" t="n">
        <v>560</v>
      </c>
      <c r="B580" s="359" t="n">
        <v>6355</v>
      </c>
      <c r="C580" s="383" t="s">
        <v>4059</v>
      </c>
      <c r="D580" s="384"/>
      <c r="E580" s="385" t="s">
        <v>2360</v>
      </c>
      <c r="F580" s="386" t="s">
        <v>4060</v>
      </c>
      <c r="G580" s="387" t="str">
        <f aca="false">HYPERLINK("http://www.gardenbulbs.ru/images/summer_CL/thumbnails/"&amp;C580&amp;".jpg","фото")</f>
        <v>фото</v>
      </c>
      <c r="H580" s="388"/>
      <c r="I580" s="398" t="s">
        <v>4061</v>
      </c>
      <c r="J580" s="235" t="s">
        <v>2363</v>
      </c>
      <c r="K580" s="236" t="s">
        <v>289</v>
      </c>
      <c r="L580" s="390" t="n">
        <v>100</v>
      </c>
      <c r="M580" s="391" t="n">
        <v>1491.7</v>
      </c>
      <c r="N580" s="392"/>
      <c r="O580" s="372" t="n">
        <f aca="false">IF(ISERROR(N580*M580),0,N580*M580)</f>
        <v>0</v>
      </c>
      <c r="P580" s="393" t="n">
        <v>4607105142701</v>
      </c>
      <c r="Q580" s="235"/>
      <c r="R580" s="375" t="n">
        <f aca="false">ROUND(M580/L580,2)</f>
        <v>14.92</v>
      </c>
      <c r="S580" s="394" t="s">
        <v>4059</v>
      </c>
      <c r="T580" s="537"/>
      <c r="U580" s="537"/>
      <c r="V580" s="537"/>
      <c r="W580" s="537"/>
      <c r="X580" s="537"/>
    </row>
    <row r="581" customFormat="false" ht="15.75" hidden="false" customHeight="false" outlineLevel="0" collapsed="false">
      <c r="A581" s="345" t="n">
        <v>561</v>
      </c>
      <c r="B581" s="396" t="n">
        <v>11896</v>
      </c>
      <c r="C581" s="383" t="s">
        <v>4062</v>
      </c>
      <c r="D581" s="384"/>
      <c r="E581" s="418" t="s">
        <v>2360</v>
      </c>
      <c r="F581" s="411" t="s">
        <v>4063</v>
      </c>
      <c r="G581" s="365" t="str">
        <f aca="false">HYPERLINK("http://www.gardenbulbs.ru/images/summer_CL/thumbnails/"&amp;C581&amp;".jpg","фото")</f>
        <v>фото</v>
      </c>
      <c r="H581" s="412"/>
      <c r="I581" s="419" t="s">
        <v>3999</v>
      </c>
      <c r="J581" s="367" t="s">
        <v>2363</v>
      </c>
      <c r="K581" s="430" t="s">
        <v>289</v>
      </c>
      <c r="L581" s="390" t="n">
        <v>100</v>
      </c>
      <c r="M581" s="391" t="n">
        <v>1683.3</v>
      </c>
      <c r="N581" s="392"/>
      <c r="O581" s="372" t="n">
        <f aca="false">IF(ISERROR(N581*M581),0,N581*M581)</f>
        <v>0</v>
      </c>
      <c r="P581" s="393" t="n">
        <v>4607105142534</v>
      </c>
      <c r="Q581" s="235" t="s">
        <v>226</v>
      </c>
      <c r="R581" s="375" t="n">
        <f aca="false">ROUND(M581/L581,2)</f>
        <v>16.83</v>
      </c>
      <c r="S581" s="394" t="s">
        <v>4062</v>
      </c>
      <c r="T581" s="537"/>
      <c r="U581" s="537"/>
      <c r="V581" s="537"/>
      <c r="W581" s="537"/>
      <c r="X581" s="537"/>
    </row>
    <row r="582" customFormat="false" ht="15.75" hidden="false" customHeight="false" outlineLevel="0" collapsed="false">
      <c r="A582" s="345" t="n">
        <v>562</v>
      </c>
      <c r="B582" s="396" t="n">
        <v>1030</v>
      </c>
      <c r="C582" s="383" t="s">
        <v>4064</v>
      </c>
      <c r="D582" s="384"/>
      <c r="E582" s="385" t="s">
        <v>2360</v>
      </c>
      <c r="F582" s="386" t="s">
        <v>4065</v>
      </c>
      <c r="G582" s="387" t="str">
        <f aca="false">HYPERLINK("http://www.gardenbulbs.ru/images/summer_CL/thumbnails/"&amp;C582&amp;".jpg","фото")</f>
        <v>фото</v>
      </c>
      <c r="H582" s="388"/>
      <c r="I582" s="398" t="s">
        <v>4066</v>
      </c>
      <c r="J582" s="235" t="s">
        <v>2363</v>
      </c>
      <c r="K582" s="236" t="s">
        <v>289</v>
      </c>
      <c r="L582" s="390" t="n">
        <v>100</v>
      </c>
      <c r="M582" s="370" t="n">
        <v>1510.9</v>
      </c>
      <c r="N582" s="392"/>
      <c r="O582" s="372" t="n">
        <f aca="false">IF(ISERROR(N582*M582),0,N582*M582)</f>
        <v>0</v>
      </c>
      <c r="P582" s="393" t="n">
        <v>4607105142480</v>
      </c>
      <c r="Q582" s="235"/>
      <c r="R582" s="375" t="n">
        <f aca="false">ROUND(M582/L582,2)</f>
        <v>15.11</v>
      </c>
      <c r="S582" s="394" t="s">
        <v>4064</v>
      </c>
      <c r="T582" s="537"/>
      <c r="U582" s="537"/>
      <c r="V582" s="537"/>
      <c r="W582" s="537"/>
      <c r="X582" s="537"/>
    </row>
    <row r="583" customFormat="false" ht="63.75" hidden="false" customHeight="false" outlineLevel="0" collapsed="false">
      <c r="A583" s="345" t="n">
        <v>563</v>
      </c>
      <c r="B583" s="396" t="n">
        <v>1045</v>
      </c>
      <c r="C583" s="383" t="s">
        <v>4067</v>
      </c>
      <c r="D583" s="384"/>
      <c r="E583" s="385" t="s">
        <v>2360</v>
      </c>
      <c r="F583" s="386" t="s">
        <v>4068</v>
      </c>
      <c r="G583" s="387" t="str">
        <f aca="false">HYPERLINK("http://www.gardenbulbs.ru/images/summer_CL/thumbnails/"&amp;C583&amp;".jpg","фото")</f>
        <v>фото</v>
      </c>
      <c r="H583" s="388"/>
      <c r="I583" s="398" t="s">
        <v>4069</v>
      </c>
      <c r="J583" s="235" t="s">
        <v>2363</v>
      </c>
      <c r="K583" s="236" t="s">
        <v>289</v>
      </c>
      <c r="L583" s="390" t="n">
        <v>100</v>
      </c>
      <c r="M583" s="370" t="n">
        <v>2066.4</v>
      </c>
      <c r="N583" s="392"/>
      <c r="O583" s="372" t="n">
        <f aca="false">IF(ISERROR(N583*M583),0,N583*M583)</f>
        <v>0</v>
      </c>
      <c r="P583" s="393" t="n">
        <v>4607105142510</v>
      </c>
      <c r="Q583" s="235"/>
      <c r="R583" s="375" t="n">
        <f aca="false">ROUND(M583/L583,2)</f>
        <v>20.66</v>
      </c>
      <c r="S583" s="394" t="s">
        <v>4067</v>
      </c>
      <c r="T583" s="537"/>
      <c r="U583" s="537"/>
      <c r="V583" s="537"/>
      <c r="W583" s="537"/>
      <c r="X583" s="537"/>
    </row>
    <row r="584" customFormat="false" ht="25.5" hidden="false" customHeight="false" outlineLevel="0" collapsed="false">
      <c r="A584" s="345" t="n">
        <v>564</v>
      </c>
      <c r="B584" s="396" t="n">
        <v>1255</v>
      </c>
      <c r="C584" s="383" t="s">
        <v>4070</v>
      </c>
      <c r="D584" s="384"/>
      <c r="E584" s="385" t="s">
        <v>2360</v>
      </c>
      <c r="F584" s="386" t="s">
        <v>4071</v>
      </c>
      <c r="G584" s="387" t="str">
        <f aca="false">HYPERLINK("http://www.gardenbulbs.ru/images/summer_CL/thumbnails/"&amp;C584&amp;".jpg","фото")</f>
        <v>фото</v>
      </c>
      <c r="H584" s="388"/>
      <c r="I584" s="398" t="s">
        <v>4072</v>
      </c>
      <c r="J584" s="235" t="s">
        <v>2369</v>
      </c>
      <c r="K584" s="236" t="s">
        <v>289</v>
      </c>
      <c r="L584" s="390" t="n">
        <v>100</v>
      </c>
      <c r="M584" s="370" t="n">
        <v>1645</v>
      </c>
      <c r="N584" s="392"/>
      <c r="O584" s="372" t="n">
        <f aca="false">IF(ISERROR(N584*M584),0,N584*M584)</f>
        <v>0</v>
      </c>
      <c r="P584" s="393" t="n">
        <v>4607105142541</v>
      </c>
      <c r="Q584" s="235"/>
      <c r="R584" s="375" t="n">
        <f aca="false">ROUND(M584/L584,2)</f>
        <v>16.45</v>
      </c>
      <c r="S584" s="394" t="s">
        <v>4070</v>
      </c>
      <c r="T584" s="537"/>
      <c r="U584" s="537"/>
      <c r="V584" s="537"/>
      <c r="W584" s="537"/>
      <c r="X584" s="537"/>
    </row>
    <row r="585" customFormat="false" ht="25.5" hidden="false" customHeight="false" outlineLevel="0" collapsed="false">
      <c r="A585" s="345" t="n">
        <v>565</v>
      </c>
      <c r="B585" s="396" t="n">
        <v>11897</v>
      </c>
      <c r="C585" s="383" t="s">
        <v>4073</v>
      </c>
      <c r="D585" s="384"/>
      <c r="E585" s="418" t="s">
        <v>2360</v>
      </c>
      <c r="F585" s="411" t="s">
        <v>4074</v>
      </c>
      <c r="G585" s="365" t="str">
        <f aca="false">HYPERLINK("http://www.gardenbulbs.ru/images/summer_CL/thumbnails/"&amp;C585&amp;".jpg","фото")</f>
        <v>фото</v>
      </c>
      <c r="H585" s="412"/>
      <c r="I585" s="419" t="s">
        <v>4075</v>
      </c>
      <c r="J585" s="367" t="s">
        <v>2369</v>
      </c>
      <c r="K585" s="430" t="s">
        <v>289</v>
      </c>
      <c r="L585" s="390" t="n">
        <v>100</v>
      </c>
      <c r="M585" s="370" t="n">
        <v>1530.1</v>
      </c>
      <c r="N585" s="392"/>
      <c r="O585" s="372" t="n">
        <f aca="false">IF(ISERROR(N585*M585),0,N585*M585)</f>
        <v>0</v>
      </c>
      <c r="P585" s="393" t="n">
        <v>4607105142558</v>
      </c>
      <c r="Q585" s="235" t="s">
        <v>226</v>
      </c>
      <c r="R585" s="375" t="n">
        <f aca="false">ROUND(M585/L585,2)</f>
        <v>15.3</v>
      </c>
      <c r="S585" s="394" t="s">
        <v>4073</v>
      </c>
      <c r="T585" s="537"/>
      <c r="U585" s="537"/>
      <c r="V585" s="537"/>
      <c r="W585" s="537"/>
      <c r="X585" s="537"/>
    </row>
    <row r="586" customFormat="false" ht="25.5" hidden="false" customHeight="false" outlineLevel="0" collapsed="false">
      <c r="A586" s="345" t="n">
        <v>566</v>
      </c>
      <c r="B586" s="396" t="n">
        <v>6108</v>
      </c>
      <c r="C586" s="383" t="s">
        <v>4076</v>
      </c>
      <c r="D586" s="384"/>
      <c r="E586" s="385" t="s">
        <v>2360</v>
      </c>
      <c r="F586" s="386" t="s">
        <v>4077</v>
      </c>
      <c r="G586" s="387" t="str">
        <f aca="false">HYPERLINK("http://www.gardenbulbs.ru/images/summer_CL/thumbnails/"&amp;C586&amp;".jpg","фото")</f>
        <v>фото</v>
      </c>
      <c r="H586" s="388"/>
      <c r="I586" s="398" t="s">
        <v>4078</v>
      </c>
      <c r="J586" s="235" t="s">
        <v>2363</v>
      </c>
      <c r="K586" s="236" t="s">
        <v>289</v>
      </c>
      <c r="L586" s="390" t="n">
        <v>100</v>
      </c>
      <c r="M586" s="391" t="n">
        <v>1874.8</v>
      </c>
      <c r="N586" s="392"/>
      <c r="O586" s="372" t="n">
        <f aca="false">IF(ISERROR(N586*M586),0,N586*M586)</f>
        <v>0</v>
      </c>
      <c r="P586" s="393" t="n">
        <v>4607105142473</v>
      </c>
      <c r="Q586" s="235"/>
      <c r="R586" s="375" t="n">
        <f aca="false">ROUND(M586/L586,2)</f>
        <v>18.75</v>
      </c>
      <c r="S586" s="394" t="s">
        <v>4076</v>
      </c>
      <c r="T586" s="537"/>
      <c r="U586" s="537"/>
      <c r="V586" s="537"/>
      <c r="W586" s="537"/>
      <c r="X586" s="537"/>
    </row>
    <row r="587" customFormat="false" ht="25.5" hidden="false" customHeight="false" outlineLevel="0" collapsed="false">
      <c r="A587" s="345" t="n">
        <v>567</v>
      </c>
      <c r="B587" s="396" t="n">
        <v>2039</v>
      </c>
      <c r="C587" s="383" t="s">
        <v>4079</v>
      </c>
      <c r="D587" s="384"/>
      <c r="E587" s="385" t="s">
        <v>2360</v>
      </c>
      <c r="F587" s="386" t="s">
        <v>4080</v>
      </c>
      <c r="G587" s="387" t="str">
        <f aca="false">HYPERLINK("http://www.gardenbulbs.ru/images/summer_CL/thumbnails/"&amp;C587&amp;".jpg","фото")</f>
        <v>фото</v>
      </c>
      <c r="H587" s="387"/>
      <c r="I587" s="398" t="s">
        <v>4081</v>
      </c>
      <c r="J587" s="235" t="s">
        <v>2404</v>
      </c>
      <c r="K587" s="236" t="s">
        <v>289</v>
      </c>
      <c r="L587" s="390" t="n">
        <v>100</v>
      </c>
      <c r="M587" s="370" t="n">
        <v>1242.7</v>
      </c>
      <c r="N587" s="392"/>
      <c r="O587" s="372" t="n">
        <f aca="false">IF(ISERROR(N587*M587),0,N587*M587)</f>
        <v>0</v>
      </c>
      <c r="P587" s="393" t="n">
        <v>4607105142527</v>
      </c>
      <c r="Q587" s="235"/>
      <c r="R587" s="375" t="n">
        <f aca="false">ROUND(M587/L587,2)</f>
        <v>12.43</v>
      </c>
      <c r="S587" s="394" t="s">
        <v>4079</v>
      </c>
      <c r="T587" s="537"/>
      <c r="U587" s="537"/>
      <c r="V587" s="537"/>
      <c r="W587" s="537"/>
      <c r="X587" s="537"/>
    </row>
    <row r="588" customFormat="false" ht="25.5" hidden="false" customHeight="false" outlineLevel="0" collapsed="false">
      <c r="A588" s="345" t="n">
        <v>568</v>
      </c>
      <c r="B588" s="396" t="n">
        <v>2048</v>
      </c>
      <c r="C588" s="383" t="s">
        <v>4082</v>
      </c>
      <c r="D588" s="384"/>
      <c r="E588" s="385" t="s">
        <v>2360</v>
      </c>
      <c r="F588" s="386" t="s">
        <v>4083</v>
      </c>
      <c r="G588" s="387" t="str">
        <f aca="false">HYPERLINK("http://www.gardenbulbs.ru/images/summer_CL/thumbnails/"&amp;C588&amp;".jpg","фото")</f>
        <v>фото</v>
      </c>
      <c r="H588" s="388"/>
      <c r="I588" s="398" t="s">
        <v>4084</v>
      </c>
      <c r="J588" s="235" t="s">
        <v>2369</v>
      </c>
      <c r="K588" s="236" t="s">
        <v>289</v>
      </c>
      <c r="L588" s="390" t="n">
        <v>100</v>
      </c>
      <c r="M588" s="391" t="n">
        <v>1683.3</v>
      </c>
      <c r="N588" s="392"/>
      <c r="O588" s="372" t="n">
        <f aca="false">IF(ISERROR(N588*M588),0,N588*M588)</f>
        <v>0</v>
      </c>
      <c r="P588" s="393" t="n">
        <v>4607105143586</v>
      </c>
      <c r="Q588" s="367"/>
      <c r="R588" s="375" t="n">
        <f aca="false">ROUND(M588/L588,2)</f>
        <v>16.83</v>
      </c>
      <c r="S588" s="394" t="s">
        <v>4082</v>
      </c>
      <c r="T588" s="537"/>
      <c r="U588" s="537"/>
      <c r="V588" s="537"/>
      <c r="W588" s="537"/>
      <c r="X588" s="537"/>
    </row>
    <row r="589" customFormat="false" ht="25.5" hidden="false" customHeight="false" outlineLevel="0" collapsed="false">
      <c r="A589" s="345" t="n">
        <v>569</v>
      </c>
      <c r="B589" s="396" t="n">
        <v>6441</v>
      </c>
      <c r="C589" s="383" t="s">
        <v>4085</v>
      </c>
      <c r="D589" s="384"/>
      <c r="E589" s="385" t="s">
        <v>2360</v>
      </c>
      <c r="F589" s="386" t="s">
        <v>4086</v>
      </c>
      <c r="G589" s="387" t="str">
        <f aca="false">HYPERLINK("http://www.gardenbulbs.ru/images/summer_CL/thumbnails/"&amp;C589&amp;".jpg","фото")</f>
        <v>фото</v>
      </c>
      <c r="H589" s="388"/>
      <c r="I589" s="398" t="s">
        <v>4087</v>
      </c>
      <c r="J589" s="235" t="s">
        <v>2404</v>
      </c>
      <c r="K589" s="236" t="s">
        <v>289</v>
      </c>
      <c r="L589" s="390" t="n">
        <v>100</v>
      </c>
      <c r="M589" s="370" t="n">
        <v>1721.6</v>
      </c>
      <c r="N589" s="392"/>
      <c r="O589" s="372" t="n">
        <f aca="false">IF(ISERROR(N589*M589),0,N589*M589)</f>
        <v>0</v>
      </c>
      <c r="P589" s="393" t="n">
        <v>4607105143456</v>
      </c>
      <c r="Q589" s="235"/>
      <c r="R589" s="375" t="n">
        <f aca="false">ROUND(M589/L589,2)</f>
        <v>17.22</v>
      </c>
      <c r="S589" s="394" t="s">
        <v>4085</v>
      </c>
      <c r="T589" s="537"/>
      <c r="U589" s="537"/>
      <c r="V589" s="537"/>
      <c r="W589" s="537"/>
      <c r="X589" s="537"/>
    </row>
    <row r="590" customFormat="false" ht="38.25" hidden="false" customHeight="false" outlineLevel="0" collapsed="false">
      <c r="A590" s="345" t="n">
        <v>570</v>
      </c>
      <c r="B590" s="396" t="n">
        <v>11913</v>
      </c>
      <c r="C590" s="383" t="s">
        <v>4088</v>
      </c>
      <c r="D590" s="384"/>
      <c r="E590" s="418" t="s">
        <v>2360</v>
      </c>
      <c r="F590" s="411" t="s">
        <v>4089</v>
      </c>
      <c r="G590" s="365" t="str">
        <f aca="false">HYPERLINK("http://www.gardenbulbs.ru/images/summer_CL/thumbnails/"&amp;C590&amp;".jpg","фото")</f>
        <v>фото</v>
      </c>
      <c r="H590" s="412"/>
      <c r="I590" s="419" t="s">
        <v>4090</v>
      </c>
      <c r="J590" s="367" t="s">
        <v>2363</v>
      </c>
      <c r="K590" s="430" t="s">
        <v>289</v>
      </c>
      <c r="L590" s="390" t="n">
        <v>100</v>
      </c>
      <c r="M590" s="370" t="n">
        <v>1683.3</v>
      </c>
      <c r="N590" s="392"/>
      <c r="O590" s="372" t="n">
        <f aca="false">IF(ISERROR(N590*M590),0,N590*M590)</f>
        <v>0</v>
      </c>
      <c r="P590" s="393" t="n">
        <v>4607105143418</v>
      </c>
      <c r="Q590" s="235" t="s">
        <v>226</v>
      </c>
      <c r="R590" s="375" t="n">
        <f aca="false">ROUND(M590/L590,2)</f>
        <v>16.83</v>
      </c>
      <c r="S590" s="394" t="s">
        <v>4088</v>
      </c>
      <c r="T590" s="537"/>
      <c r="U590" s="537"/>
      <c r="V590" s="537"/>
      <c r="W590" s="537"/>
      <c r="X590" s="537"/>
    </row>
    <row r="591" customFormat="false" ht="15.75" hidden="false" customHeight="false" outlineLevel="0" collapsed="false">
      <c r="A591" s="345" t="n">
        <v>571</v>
      </c>
      <c r="B591" s="396" t="n">
        <v>5222</v>
      </c>
      <c r="C591" s="383" t="s">
        <v>4091</v>
      </c>
      <c r="D591" s="384"/>
      <c r="E591" s="385" t="s">
        <v>2360</v>
      </c>
      <c r="F591" s="386" t="s">
        <v>4092</v>
      </c>
      <c r="G591" s="387" t="str">
        <f aca="false">HYPERLINK("http://www.gardenbulbs.ru/images/summer_CL/thumbnails/"&amp;C591&amp;".jpg","фото")</f>
        <v>фото</v>
      </c>
      <c r="H591" s="388"/>
      <c r="I591" s="398" t="s">
        <v>4093</v>
      </c>
      <c r="J591" s="235" t="s">
        <v>2363</v>
      </c>
      <c r="K591" s="236" t="s">
        <v>289</v>
      </c>
      <c r="L591" s="390" t="n">
        <v>100</v>
      </c>
      <c r="M591" s="370" t="n">
        <v>1338.5</v>
      </c>
      <c r="N591" s="392"/>
      <c r="O591" s="372" t="n">
        <f aca="false">IF(ISERROR(N591*M591),0,N591*M591)</f>
        <v>0</v>
      </c>
      <c r="P591" s="393" t="n">
        <v>4607105143432</v>
      </c>
      <c r="Q591" s="235"/>
      <c r="R591" s="375" t="n">
        <f aca="false">ROUND(M591/L591,2)</f>
        <v>13.39</v>
      </c>
      <c r="S591" s="394" t="s">
        <v>4091</v>
      </c>
      <c r="T591" s="537"/>
      <c r="U591" s="537"/>
      <c r="V591" s="537"/>
      <c r="W591" s="537"/>
      <c r="X591" s="537"/>
    </row>
    <row r="592" customFormat="false" ht="25.5" hidden="false" customHeight="false" outlineLevel="0" collapsed="false">
      <c r="A592" s="345" t="n">
        <v>572</v>
      </c>
      <c r="B592" s="396" t="n">
        <v>11914</v>
      </c>
      <c r="C592" s="383" t="s">
        <v>4094</v>
      </c>
      <c r="D592" s="384"/>
      <c r="E592" s="418" t="s">
        <v>2360</v>
      </c>
      <c r="F592" s="411" t="s">
        <v>4095</v>
      </c>
      <c r="G592" s="365" t="str">
        <f aca="false">HYPERLINK("http://www.gardenbulbs.ru/images/summer_CL/thumbnails/"&amp;C592&amp;".jpg","фото")</f>
        <v>фото</v>
      </c>
      <c r="H592" s="412"/>
      <c r="I592" s="419" t="s">
        <v>4096</v>
      </c>
      <c r="J592" s="367" t="s">
        <v>2363</v>
      </c>
      <c r="K592" s="430" t="s">
        <v>289</v>
      </c>
      <c r="L592" s="390" t="n">
        <v>100</v>
      </c>
      <c r="M592" s="370" t="n">
        <v>1779.1</v>
      </c>
      <c r="N592" s="392"/>
      <c r="O592" s="372" t="n">
        <f aca="false">IF(ISERROR(N592*M592),0,N592*M592)</f>
        <v>0</v>
      </c>
      <c r="P592" s="393" t="n">
        <v>4607105143425</v>
      </c>
      <c r="Q592" s="367" t="s">
        <v>226</v>
      </c>
      <c r="R592" s="375" t="n">
        <f aca="false">ROUND(M592/L592,2)</f>
        <v>17.79</v>
      </c>
      <c r="S592" s="394" t="s">
        <v>4094</v>
      </c>
      <c r="T592" s="537"/>
      <c r="U592" s="537"/>
      <c r="V592" s="537"/>
      <c r="W592" s="537"/>
      <c r="X592" s="537"/>
    </row>
    <row r="593" customFormat="false" ht="51" hidden="false" customHeight="false" outlineLevel="0" collapsed="false">
      <c r="A593" s="345" t="n">
        <v>573</v>
      </c>
      <c r="B593" s="396" t="n">
        <v>1285</v>
      </c>
      <c r="C593" s="383" t="s">
        <v>4097</v>
      </c>
      <c r="D593" s="384"/>
      <c r="E593" s="385" t="s">
        <v>2360</v>
      </c>
      <c r="F593" s="386" t="s">
        <v>4098</v>
      </c>
      <c r="G593" s="387" t="str">
        <f aca="false">HYPERLINK("http://www.gardenbulbs.ru/images/summer_CL/thumbnails/"&amp;C593&amp;".jpg","фото")</f>
        <v>фото</v>
      </c>
      <c r="H593" s="387"/>
      <c r="I593" s="398" t="s">
        <v>4099</v>
      </c>
      <c r="J593" s="235" t="s">
        <v>2363</v>
      </c>
      <c r="K593" s="236" t="s">
        <v>289</v>
      </c>
      <c r="L593" s="390" t="n">
        <v>100</v>
      </c>
      <c r="M593" s="370" t="n">
        <v>1147</v>
      </c>
      <c r="N593" s="392"/>
      <c r="O593" s="372" t="n">
        <f aca="false">IF(ISERROR(N593*M593),0,N593*M593)</f>
        <v>0</v>
      </c>
      <c r="P593" s="393" t="n">
        <v>4607105143401</v>
      </c>
      <c r="Q593" s="235"/>
      <c r="R593" s="375" t="n">
        <f aca="false">ROUND(M593/L593,2)</f>
        <v>11.47</v>
      </c>
      <c r="S593" s="394" t="s">
        <v>4097</v>
      </c>
      <c r="T593" s="537"/>
      <c r="U593" s="537"/>
      <c r="V593" s="537"/>
      <c r="W593" s="537"/>
      <c r="X593" s="537"/>
    </row>
    <row r="594" customFormat="false" ht="25.5" hidden="false" customHeight="false" outlineLevel="0" collapsed="false">
      <c r="A594" s="345" t="n">
        <v>574</v>
      </c>
      <c r="B594" s="396" t="n">
        <v>5083</v>
      </c>
      <c r="C594" s="383" t="s">
        <v>4100</v>
      </c>
      <c r="D594" s="384"/>
      <c r="E594" s="385" t="s">
        <v>2360</v>
      </c>
      <c r="F594" s="397" t="s">
        <v>4101</v>
      </c>
      <c r="G594" s="387" t="str">
        <f aca="false">HYPERLINK("http://www.gardenbulbs.ru/images/summer_CL/thumbnails/"&amp;C594&amp;".jpg","фото")</f>
        <v>фото</v>
      </c>
      <c r="H594" s="388"/>
      <c r="I594" s="398" t="s">
        <v>4102</v>
      </c>
      <c r="J594" s="235" t="s">
        <v>2363</v>
      </c>
      <c r="K594" s="408" t="s">
        <v>289</v>
      </c>
      <c r="L594" s="390" t="n">
        <v>100</v>
      </c>
      <c r="M594" s="370" t="n">
        <v>1874.8</v>
      </c>
      <c r="N594" s="392"/>
      <c r="O594" s="372" t="n">
        <f aca="false">IF(ISERROR(N594*M594),0,N594*M594)</f>
        <v>0</v>
      </c>
      <c r="P594" s="393" t="n">
        <v>4607105143395</v>
      </c>
      <c r="Q594" s="235"/>
      <c r="R594" s="375" t="n">
        <f aca="false">ROUND(M594/L594,2)</f>
        <v>18.75</v>
      </c>
      <c r="S594" s="394" t="s">
        <v>4100</v>
      </c>
      <c r="T594" s="537"/>
      <c r="U594" s="537"/>
      <c r="V594" s="537"/>
      <c r="W594" s="537"/>
      <c r="X594" s="537"/>
    </row>
    <row r="595" customFormat="false" ht="25.5" hidden="false" customHeight="false" outlineLevel="0" collapsed="false">
      <c r="A595" s="345" t="n">
        <v>575</v>
      </c>
      <c r="B595" s="396" t="n">
        <v>4256</v>
      </c>
      <c r="C595" s="383" t="s">
        <v>4103</v>
      </c>
      <c r="D595" s="384" t="s">
        <v>4104</v>
      </c>
      <c r="E595" s="416" t="s">
        <v>2360</v>
      </c>
      <c r="F595" s="386" t="s">
        <v>4105</v>
      </c>
      <c r="G595" s="387" t="str">
        <f aca="false">HYPERLINK("http://www.gardenbulbs.ru/images/summer_CL/thumbnails/"&amp;C595&amp;".jpg","фото")</f>
        <v>фото</v>
      </c>
      <c r="H595" s="387" t="str">
        <f aca="false">HYPERLINK("http://www.gardenbulbs.ru/images/summer_CL/thumbnails/"&amp;D595&amp;".jpg","фото")</f>
        <v>фото</v>
      </c>
      <c r="I595" s="398" t="s">
        <v>4106</v>
      </c>
      <c r="J595" s="235" t="s">
        <v>2369</v>
      </c>
      <c r="K595" s="408" t="s">
        <v>289</v>
      </c>
      <c r="L595" s="390" t="n">
        <v>100</v>
      </c>
      <c r="M595" s="391" t="n">
        <v>1491.7</v>
      </c>
      <c r="N595" s="392"/>
      <c r="O595" s="372" t="n">
        <f aca="false">IF(ISERROR(N595*M595),0,N595*M595)</f>
        <v>0</v>
      </c>
      <c r="P595" s="393" t="n">
        <v>4607105143449</v>
      </c>
      <c r="Q595" s="235"/>
      <c r="R595" s="375" t="n">
        <f aca="false">ROUND(M595/L595,2)</f>
        <v>14.92</v>
      </c>
      <c r="S595" s="394" t="s">
        <v>4107</v>
      </c>
      <c r="T595" s="537"/>
      <c r="U595" s="537"/>
      <c r="V595" s="537"/>
      <c r="W595" s="537"/>
      <c r="X595" s="537"/>
    </row>
    <row r="596" customFormat="false" ht="25.5" hidden="false" customHeight="false" outlineLevel="0" collapsed="false">
      <c r="A596" s="345" t="n">
        <v>576</v>
      </c>
      <c r="B596" s="396" t="n">
        <v>2925</v>
      </c>
      <c r="C596" s="383" t="s">
        <v>4108</v>
      </c>
      <c r="D596" s="384"/>
      <c r="E596" s="385" t="s">
        <v>2360</v>
      </c>
      <c r="F596" s="386" t="s">
        <v>4109</v>
      </c>
      <c r="G596" s="387" t="str">
        <f aca="false">HYPERLINK("http://www.gardenbulbs.ru/images/summer_CL/thumbnails/"&amp;C596&amp;".jpg","фото")</f>
        <v>фото</v>
      </c>
      <c r="H596" s="387"/>
      <c r="I596" s="398" t="s">
        <v>4110</v>
      </c>
      <c r="J596" s="235" t="s">
        <v>2363</v>
      </c>
      <c r="K596" s="236" t="s">
        <v>289</v>
      </c>
      <c r="L596" s="390" t="n">
        <v>100</v>
      </c>
      <c r="M596" s="370" t="n">
        <v>1568.4</v>
      </c>
      <c r="N596" s="392"/>
      <c r="O596" s="372" t="n">
        <f aca="false">IF(ISERROR(N596*M596),0,N596*M596)</f>
        <v>0</v>
      </c>
      <c r="P596" s="393" t="n">
        <v>4607105142404</v>
      </c>
      <c r="Q596" s="235"/>
      <c r="R596" s="375" t="n">
        <f aca="false">ROUND(M596/L596,2)</f>
        <v>15.68</v>
      </c>
      <c r="S596" s="394" t="s">
        <v>4108</v>
      </c>
      <c r="T596" s="537"/>
      <c r="U596" s="537"/>
      <c r="V596" s="537"/>
      <c r="W596" s="537"/>
      <c r="X596" s="537"/>
    </row>
    <row r="597" customFormat="false" ht="38.25" hidden="false" customHeight="false" outlineLevel="0" collapsed="false">
      <c r="A597" s="345" t="n">
        <v>577</v>
      </c>
      <c r="B597" s="359" t="n">
        <v>1767</v>
      </c>
      <c r="C597" s="383" t="s">
        <v>4111</v>
      </c>
      <c r="D597" s="384"/>
      <c r="E597" s="385" t="s">
        <v>2360</v>
      </c>
      <c r="F597" s="386" t="s">
        <v>4112</v>
      </c>
      <c r="G597" s="387" t="str">
        <f aca="false">HYPERLINK("http://www.gardenbulbs.ru/images/summer_CL/thumbnails/"&amp;C597&amp;".jpg","фото")</f>
        <v>фото</v>
      </c>
      <c r="H597" s="388"/>
      <c r="I597" s="398" t="s">
        <v>4113</v>
      </c>
      <c r="J597" s="235" t="s">
        <v>2363</v>
      </c>
      <c r="K597" s="236" t="s">
        <v>289</v>
      </c>
      <c r="L597" s="390" t="n">
        <v>100</v>
      </c>
      <c r="M597" s="370" t="n">
        <v>1300.2</v>
      </c>
      <c r="N597" s="392"/>
      <c r="O597" s="372" t="n">
        <f aca="false">IF(ISERROR(N597*M597),0,N597*M597)</f>
        <v>0</v>
      </c>
      <c r="P597" s="393" t="n">
        <v>4607105142428</v>
      </c>
      <c r="Q597" s="235"/>
      <c r="R597" s="375" t="n">
        <f aca="false">ROUND(M597/L597,2)</f>
        <v>13</v>
      </c>
      <c r="S597" s="394" t="s">
        <v>4111</v>
      </c>
      <c r="T597" s="537"/>
      <c r="U597" s="537"/>
      <c r="V597" s="537"/>
      <c r="W597" s="537"/>
      <c r="X597" s="537"/>
    </row>
    <row r="598" customFormat="false" ht="15.75" hidden="false" customHeight="false" outlineLevel="0" collapsed="false">
      <c r="A598" s="345" t="n">
        <v>578</v>
      </c>
      <c r="B598" s="396" t="n">
        <v>11894</v>
      </c>
      <c r="C598" s="383" t="s">
        <v>4114</v>
      </c>
      <c r="D598" s="384"/>
      <c r="E598" s="418" t="s">
        <v>2360</v>
      </c>
      <c r="F598" s="411" t="s">
        <v>4115</v>
      </c>
      <c r="G598" s="365" t="str">
        <f aca="false">HYPERLINK("http://www.gardenbulbs.ru/images/summer_CL/thumbnails/"&amp;C598&amp;".jpg","фото")</f>
        <v>фото</v>
      </c>
      <c r="H598" s="412"/>
      <c r="I598" s="419" t="s">
        <v>4116</v>
      </c>
      <c r="J598" s="367" t="s">
        <v>2404</v>
      </c>
      <c r="K598" s="430" t="s">
        <v>289</v>
      </c>
      <c r="L598" s="390" t="n">
        <v>100</v>
      </c>
      <c r="M598" s="370" t="n">
        <v>1779.1</v>
      </c>
      <c r="N598" s="392"/>
      <c r="O598" s="372" t="n">
        <f aca="false">IF(ISERROR(N598*M598),0,N598*M598)</f>
        <v>0</v>
      </c>
      <c r="P598" s="393" t="n">
        <v>4607105142435</v>
      </c>
      <c r="Q598" s="235" t="s">
        <v>226</v>
      </c>
      <c r="R598" s="375" t="n">
        <f aca="false">ROUND(M598/L598,2)</f>
        <v>17.79</v>
      </c>
      <c r="S598" s="394" t="s">
        <v>4114</v>
      </c>
      <c r="T598" s="537"/>
      <c r="U598" s="537"/>
      <c r="V598" s="537"/>
      <c r="W598" s="537"/>
      <c r="X598" s="537"/>
    </row>
    <row r="599" customFormat="false" ht="25.5" hidden="false" customHeight="false" outlineLevel="0" collapsed="false">
      <c r="A599" s="345" t="n">
        <v>579</v>
      </c>
      <c r="B599" s="396" t="n">
        <v>1154</v>
      </c>
      <c r="C599" s="383" t="s">
        <v>4117</v>
      </c>
      <c r="D599" s="384"/>
      <c r="E599" s="385" t="s">
        <v>2360</v>
      </c>
      <c r="F599" s="386" t="s">
        <v>4118</v>
      </c>
      <c r="G599" s="387" t="str">
        <f aca="false">HYPERLINK("http://www.gardenbulbs.ru/images/summer_CL/thumbnails/"&amp;C599&amp;".jpg","фото")</f>
        <v>фото</v>
      </c>
      <c r="H599" s="388"/>
      <c r="I599" s="398" t="s">
        <v>4119</v>
      </c>
      <c r="J599" s="235" t="s">
        <v>2363</v>
      </c>
      <c r="K599" s="236" t="s">
        <v>289</v>
      </c>
      <c r="L599" s="390" t="n">
        <v>100</v>
      </c>
      <c r="M599" s="370" t="n">
        <v>1396</v>
      </c>
      <c r="N599" s="392"/>
      <c r="O599" s="372" t="n">
        <f aca="false">IF(ISERROR(N599*M599),0,N599*M599)</f>
        <v>0</v>
      </c>
      <c r="P599" s="393" t="n">
        <v>4607105142442</v>
      </c>
      <c r="Q599" s="235"/>
      <c r="R599" s="375" t="n">
        <f aca="false">ROUND(M599/L599,2)</f>
        <v>13.96</v>
      </c>
      <c r="S599" s="394" t="s">
        <v>4117</v>
      </c>
      <c r="T599" s="537"/>
      <c r="U599" s="537"/>
      <c r="V599" s="537"/>
      <c r="W599" s="537"/>
      <c r="X599" s="537"/>
    </row>
    <row r="600" customFormat="false" ht="25.5" hidden="false" customHeight="false" outlineLevel="0" collapsed="false">
      <c r="A600" s="345" t="n">
        <v>580</v>
      </c>
      <c r="B600" s="396" t="n">
        <v>1912</v>
      </c>
      <c r="C600" s="383" t="s">
        <v>4120</v>
      </c>
      <c r="D600" s="384"/>
      <c r="E600" s="385" t="s">
        <v>2360</v>
      </c>
      <c r="F600" s="386" t="s">
        <v>4121</v>
      </c>
      <c r="G600" s="387" t="str">
        <f aca="false">HYPERLINK("http://www.gardenbulbs.ru/images/summer_CL/thumbnails/"&amp;C600&amp;".jpg","фото")</f>
        <v>фото</v>
      </c>
      <c r="H600" s="388"/>
      <c r="I600" s="398" t="s">
        <v>4122</v>
      </c>
      <c r="J600" s="235" t="s">
        <v>2404</v>
      </c>
      <c r="K600" s="236" t="s">
        <v>289</v>
      </c>
      <c r="L600" s="390" t="n">
        <v>100</v>
      </c>
      <c r="M600" s="370" t="n">
        <v>1530.1</v>
      </c>
      <c r="N600" s="392"/>
      <c r="O600" s="372" t="n">
        <f aca="false">IF(ISERROR(N600*M600),0,N600*M600)</f>
        <v>0</v>
      </c>
      <c r="P600" s="393" t="n">
        <v>4607105142459</v>
      </c>
      <c r="Q600" s="235"/>
      <c r="R600" s="375" t="n">
        <f aca="false">ROUND(M600/L600,2)</f>
        <v>15.3</v>
      </c>
      <c r="S600" s="394" t="s">
        <v>4120</v>
      </c>
      <c r="T600" s="537"/>
      <c r="U600" s="537"/>
      <c r="V600" s="537"/>
      <c r="W600" s="537"/>
      <c r="X600" s="537"/>
    </row>
    <row r="601" customFormat="false" ht="15.75" hidden="false" customHeight="false" outlineLevel="0" collapsed="false">
      <c r="A601" s="345" t="n">
        <v>581</v>
      </c>
      <c r="B601" s="396" t="n">
        <v>1228</v>
      </c>
      <c r="C601" s="383" t="s">
        <v>4123</v>
      </c>
      <c r="D601" s="384"/>
      <c r="E601" s="416" t="s">
        <v>2360</v>
      </c>
      <c r="F601" s="386" t="s">
        <v>4124</v>
      </c>
      <c r="G601" s="387" t="str">
        <f aca="false">HYPERLINK("http://www.gardenbulbs.ru/images/summer_CL/thumbnails/"&amp;C601&amp;".jpg","фото")</f>
        <v>фото</v>
      </c>
      <c r="H601" s="388"/>
      <c r="I601" s="398" t="s">
        <v>4125</v>
      </c>
      <c r="J601" s="235" t="s">
        <v>2363</v>
      </c>
      <c r="K601" s="408" t="s">
        <v>289</v>
      </c>
      <c r="L601" s="403" t="n">
        <v>100</v>
      </c>
      <c r="M601" s="370" t="n">
        <v>1396</v>
      </c>
      <c r="N601" s="392"/>
      <c r="O601" s="372" t="n">
        <f aca="false">IF(ISERROR(N601*M601),0,N601*M601)</f>
        <v>0</v>
      </c>
      <c r="P601" s="393" t="n">
        <v>4607105142411</v>
      </c>
      <c r="Q601" s="235"/>
      <c r="R601" s="375" t="n">
        <f aca="false">ROUND(M601/L601,2)</f>
        <v>13.96</v>
      </c>
      <c r="S601" s="394" t="s">
        <v>4123</v>
      </c>
      <c r="T601" s="537"/>
      <c r="U601" s="537"/>
      <c r="V601" s="537"/>
      <c r="W601" s="537"/>
      <c r="X601" s="537"/>
    </row>
    <row r="602" customFormat="false" ht="25.5" hidden="false" customHeight="false" outlineLevel="0" collapsed="false">
      <c r="A602" s="345" t="n">
        <v>582</v>
      </c>
      <c r="B602" s="396" t="n">
        <v>11895</v>
      </c>
      <c r="C602" s="383" t="s">
        <v>4126</v>
      </c>
      <c r="D602" s="384"/>
      <c r="E602" s="418" t="s">
        <v>2360</v>
      </c>
      <c r="F602" s="411" t="s">
        <v>4127</v>
      </c>
      <c r="G602" s="365" t="str">
        <f aca="false">HYPERLINK("http://www.gardenbulbs.ru/images/summer_CL/thumbnails/"&amp;C602&amp;".jpg","фото")</f>
        <v>фото</v>
      </c>
      <c r="H602" s="412"/>
      <c r="I602" s="419" t="s">
        <v>2685</v>
      </c>
      <c r="J602" s="367" t="s">
        <v>2369</v>
      </c>
      <c r="K602" s="430" t="s">
        <v>289</v>
      </c>
      <c r="L602" s="390" t="n">
        <v>100</v>
      </c>
      <c r="M602" s="391" t="n">
        <v>1645</v>
      </c>
      <c r="N602" s="392"/>
      <c r="O602" s="372" t="n">
        <f aca="false">IF(ISERROR(N602*M602),0,N602*M602)</f>
        <v>0</v>
      </c>
      <c r="P602" s="393" t="n">
        <v>4607105142466</v>
      </c>
      <c r="Q602" s="367" t="s">
        <v>226</v>
      </c>
      <c r="R602" s="375" t="n">
        <f aca="false">ROUND(M602/L602,2)</f>
        <v>16.45</v>
      </c>
      <c r="S602" s="394" t="s">
        <v>4126</v>
      </c>
      <c r="T602" s="537"/>
      <c r="U602" s="537"/>
      <c r="V602" s="537"/>
      <c r="W602" s="537"/>
      <c r="X602" s="537"/>
    </row>
    <row r="603" customFormat="false" ht="25.5" hidden="false" customHeight="false" outlineLevel="0" collapsed="false">
      <c r="A603" s="345" t="n">
        <v>583</v>
      </c>
      <c r="B603" s="396" t="n">
        <v>5154</v>
      </c>
      <c r="C603" s="383" t="s">
        <v>4128</v>
      </c>
      <c r="D603" s="384"/>
      <c r="E603" s="385" t="s">
        <v>2360</v>
      </c>
      <c r="F603" s="386" t="s">
        <v>4129</v>
      </c>
      <c r="G603" s="387" t="str">
        <f aca="false">HYPERLINK("http://www.gardenbulbs.ru/images/summer_CL/thumbnails/"&amp;C603&amp;".jpg","фото")</f>
        <v>фото</v>
      </c>
      <c r="H603" s="388"/>
      <c r="I603" s="398" t="s">
        <v>4130</v>
      </c>
      <c r="J603" s="235" t="s">
        <v>2363</v>
      </c>
      <c r="K603" s="236" t="s">
        <v>289</v>
      </c>
      <c r="L603" s="390" t="n">
        <v>100</v>
      </c>
      <c r="M603" s="370" t="n">
        <v>1338.5</v>
      </c>
      <c r="N603" s="392"/>
      <c r="O603" s="372" t="n">
        <f aca="false">IF(ISERROR(N603*M603),0,N603*M603)</f>
        <v>0</v>
      </c>
      <c r="P603" s="393" t="n">
        <v>4607105143524</v>
      </c>
      <c r="Q603" s="235"/>
      <c r="R603" s="375" t="n">
        <f aca="false">ROUND(M603/L603,2)</f>
        <v>13.39</v>
      </c>
      <c r="S603" s="394" t="s">
        <v>4128</v>
      </c>
      <c r="T603" s="537"/>
      <c r="U603" s="537"/>
      <c r="V603" s="537"/>
      <c r="W603" s="537"/>
      <c r="X603" s="537"/>
    </row>
    <row r="604" customFormat="false" ht="51" hidden="false" customHeight="false" outlineLevel="0" collapsed="false">
      <c r="A604" s="345" t="n">
        <v>584</v>
      </c>
      <c r="B604" s="396" t="n">
        <v>1979</v>
      </c>
      <c r="C604" s="383" t="s">
        <v>4131</v>
      </c>
      <c r="D604" s="384"/>
      <c r="E604" s="385" t="s">
        <v>2360</v>
      </c>
      <c r="F604" s="386" t="s">
        <v>4132</v>
      </c>
      <c r="G604" s="387" t="str">
        <f aca="false">HYPERLINK("http://www.gardenbulbs.ru/images/summer_CL/thumbnails/"&amp;C604&amp;".jpg","фото")</f>
        <v>фото</v>
      </c>
      <c r="H604" s="388"/>
      <c r="I604" s="398" t="s">
        <v>4133</v>
      </c>
      <c r="J604" s="235" t="s">
        <v>2369</v>
      </c>
      <c r="K604" s="236" t="s">
        <v>289</v>
      </c>
      <c r="L604" s="390" t="n">
        <v>100</v>
      </c>
      <c r="M604" s="391" t="n">
        <v>1702.5</v>
      </c>
      <c r="N604" s="392"/>
      <c r="O604" s="372" t="n">
        <f aca="false">IF(ISERROR(N604*M604),0,N604*M604)</f>
        <v>0</v>
      </c>
      <c r="P604" s="393" t="n">
        <v>4607105143531</v>
      </c>
      <c r="Q604" s="367"/>
      <c r="R604" s="375" t="n">
        <f aca="false">ROUND(M604/L604,2)</f>
        <v>17.03</v>
      </c>
      <c r="S604" s="394" t="s">
        <v>4131</v>
      </c>
      <c r="T604" s="537"/>
      <c r="U604" s="537"/>
      <c r="V604" s="537"/>
      <c r="W604" s="537"/>
      <c r="X604" s="537"/>
    </row>
    <row r="605" customFormat="false" ht="25.5" hidden="false" customHeight="false" outlineLevel="0" collapsed="false">
      <c r="A605" s="345" t="n">
        <v>585</v>
      </c>
      <c r="B605" s="396" t="n">
        <v>5230</v>
      </c>
      <c r="C605" s="383" t="s">
        <v>4134</v>
      </c>
      <c r="D605" s="384"/>
      <c r="E605" s="385" t="s">
        <v>2360</v>
      </c>
      <c r="F605" s="386" t="s">
        <v>4135</v>
      </c>
      <c r="G605" s="387" t="str">
        <f aca="false">HYPERLINK("http://www.gardenbulbs.ru/images/summer_CL/thumbnails/"&amp;C605&amp;".jpg","фото")</f>
        <v>фото</v>
      </c>
      <c r="H605" s="388"/>
      <c r="I605" s="398" t="s">
        <v>4136</v>
      </c>
      <c r="J605" s="235" t="s">
        <v>2369</v>
      </c>
      <c r="K605" s="236" t="s">
        <v>289</v>
      </c>
      <c r="L605" s="390" t="n">
        <v>100</v>
      </c>
      <c r="M605" s="391" t="n">
        <v>1702.5</v>
      </c>
      <c r="N605" s="392"/>
      <c r="O605" s="372" t="n">
        <f aca="false">IF(ISERROR(N605*M605),0,N605*M605)</f>
        <v>0</v>
      </c>
      <c r="P605" s="393" t="n">
        <v>4607105143463</v>
      </c>
      <c r="Q605" s="235"/>
      <c r="R605" s="375" t="n">
        <f aca="false">ROUND(M605/L605,2)</f>
        <v>17.03</v>
      </c>
      <c r="S605" s="394" t="s">
        <v>4134</v>
      </c>
      <c r="T605" s="537"/>
      <c r="U605" s="537"/>
      <c r="V605" s="537"/>
      <c r="W605" s="537"/>
      <c r="X605" s="537"/>
    </row>
    <row r="606" customFormat="false" ht="25.5" hidden="false" customHeight="false" outlineLevel="0" collapsed="false">
      <c r="A606" s="345" t="n">
        <v>586</v>
      </c>
      <c r="B606" s="396" t="n">
        <v>1162</v>
      </c>
      <c r="C606" s="383" t="s">
        <v>4137</v>
      </c>
      <c r="D606" s="384"/>
      <c r="E606" s="385" t="s">
        <v>2360</v>
      </c>
      <c r="F606" s="386" t="s">
        <v>4138</v>
      </c>
      <c r="G606" s="387" t="str">
        <f aca="false">HYPERLINK("http://www.gardenbulbs.ru/images/summer_CL/thumbnails/"&amp;C606&amp;".jpg","фото")</f>
        <v>фото</v>
      </c>
      <c r="H606" s="388"/>
      <c r="I606" s="398" t="s">
        <v>4139</v>
      </c>
      <c r="J606" s="235" t="s">
        <v>2369</v>
      </c>
      <c r="K606" s="236" t="s">
        <v>289</v>
      </c>
      <c r="L606" s="390" t="n">
        <v>100</v>
      </c>
      <c r="M606" s="370" t="n">
        <v>1625.8</v>
      </c>
      <c r="N606" s="392"/>
      <c r="O606" s="372" t="n">
        <f aca="false">IF(ISERROR(N606*M606),0,N606*M606)</f>
        <v>0</v>
      </c>
      <c r="P606" s="393" t="n">
        <v>4607105143487</v>
      </c>
      <c r="Q606" s="235"/>
      <c r="R606" s="375" t="n">
        <f aca="false">ROUND(M606/L606,2)</f>
        <v>16.26</v>
      </c>
      <c r="S606" s="394" t="s">
        <v>4137</v>
      </c>
      <c r="T606" s="537"/>
      <c r="U606" s="537"/>
      <c r="V606" s="537"/>
      <c r="W606" s="537"/>
      <c r="X606" s="537"/>
    </row>
    <row r="607" customFormat="false" ht="38.25" hidden="false" customHeight="false" outlineLevel="0" collapsed="false">
      <c r="A607" s="345" t="n">
        <v>587</v>
      </c>
      <c r="B607" s="396" t="n">
        <v>2913</v>
      </c>
      <c r="C607" s="383" t="s">
        <v>4140</v>
      </c>
      <c r="D607" s="384"/>
      <c r="E607" s="385" t="s">
        <v>2360</v>
      </c>
      <c r="F607" s="386" t="s">
        <v>4141</v>
      </c>
      <c r="G607" s="387" t="str">
        <f aca="false">HYPERLINK("http://www.gardenbulbs.ru/images/summer_CL/thumbnails/"&amp;C607&amp;".jpg","фото")</f>
        <v>фото</v>
      </c>
      <c r="H607" s="388"/>
      <c r="I607" s="400" t="s">
        <v>4142</v>
      </c>
      <c r="J607" s="235" t="s">
        <v>2363</v>
      </c>
      <c r="K607" s="236" t="s">
        <v>289</v>
      </c>
      <c r="L607" s="390" t="n">
        <v>100</v>
      </c>
      <c r="M607" s="370" t="n">
        <v>1491.7</v>
      </c>
      <c r="N607" s="392"/>
      <c r="O607" s="372" t="n">
        <f aca="false">IF(ISERROR(N607*M607),0,N607*M607)</f>
        <v>0</v>
      </c>
      <c r="P607" s="393" t="n">
        <v>4607105143494</v>
      </c>
      <c r="Q607" s="367"/>
      <c r="R607" s="375" t="n">
        <f aca="false">ROUND(M607/L607,2)</f>
        <v>14.92</v>
      </c>
      <c r="S607" s="394" t="s">
        <v>4140</v>
      </c>
      <c r="T607" s="537"/>
      <c r="U607" s="537"/>
      <c r="V607" s="537"/>
      <c r="W607" s="537"/>
      <c r="X607" s="537"/>
    </row>
    <row r="608" customFormat="false" ht="15.75" hidden="false" customHeight="false" outlineLevel="0" collapsed="false">
      <c r="A608" s="345" t="n">
        <v>588</v>
      </c>
      <c r="B608" s="396" t="n">
        <v>2095</v>
      </c>
      <c r="C608" s="383" t="s">
        <v>4143</v>
      </c>
      <c r="D608" s="384"/>
      <c r="E608" s="385" t="s">
        <v>2360</v>
      </c>
      <c r="F608" s="386" t="s">
        <v>4144</v>
      </c>
      <c r="G608" s="387" t="str">
        <f aca="false">HYPERLINK("http://www.gardenbulbs.ru/images/summer_CL/thumbnails/"&amp;C608&amp;".jpg","фото")</f>
        <v>фото</v>
      </c>
      <c r="H608" s="387"/>
      <c r="I608" s="398" t="s">
        <v>4145</v>
      </c>
      <c r="J608" s="235" t="s">
        <v>2363</v>
      </c>
      <c r="K608" s="236" t="s">
        <v>289</v>
      </c>
      <c r="L608" s="390" t="n">
        <v>100</v>
      </c>
      <c r="M608" s="370" t="n">
        <v>2200.5</v>
      </c>
      <c r="N608" s="392"/>
      <c r="O608" s="372" t="n">
        <f aca="false">IF(ISERROR(N608*M608),0,N608*M608)</f>
        <v>0</v>
      </c>
      <c r="P608" s="393" t="n">
        <v>4607105143593</v>
      </c>
      <c r="Q608" s="235"/>
      <c r="R608" s="375" t="n">
        <f aca="false">ROUND(M608/L608,2)</f>
        <v>22.01</v>
      </c>
      <c r="S608" s="394" t="s">
        <v>4143</v>
      </c>
      <c r="T608" s="537"/>
      <c r="U608" s="537"/>
      <c r="V608" s="537"/>
      <c r="W608" s="537"/>
      <c r="X608" s="537"/>
    </row>
    <row r="609" customFormat="false" ht="38.25" hidden="false" customHeight="false" outlineLevel="0" collapsed="false">
      <c r="A609" s="345" t="n">
        <v>589</v>
      </c>
      <c r="B609" s="396" t="n">
        <v>5169</v>
      </c>
      <c r="C609" s="383" t="s">
        <v>4146</v>
      </c>
      <c r="D609" s="384"/>
      <c r="E609" s="385" t="s">
        <v>2360</v>
      </c>
      <c r="F609" s="386" t="s">
        <v>4147</v>
      </c>
      <c r="G609" s="387" t="str">
        <f aca="false">HYPERLINK("http://www.gardenbulbs.ru/images/summer_CL/thumbnails/"&amp;C609&amp;".jpg","фото")</f>
        <v>фото</v>
      </c>
      <c r="H609" s="388"/>
      <c r="I609" s="398" t="s">
        <v>4148</v>
      </c>
      <c r="J609" s="235" t="s">
        <v>2363</v>
      </c>
      <c r="K609" s="236" t="s">
        <v>289</v>
      </c>
      <c r="L609" s="390" t="n">
        <v>100</v>
      </c>
      <c r="M609" s="370" t="n">
        <v>1817.4</v>
      </c>
      <c r="N609" s="392"/>
      <c r="O609" s="372" t="n">
        <f aca="false">IF(ISERROR(N609*M609),0,N609*M609)</f>
        <v>0</v>
      </c>
      <c r="P609" s="393" t="n">
        <v>4607105143470</v>
      </c>
      <c r="Q609" s="235"/>
      <c r="R609" s="375" t="n">
        <f aca="false">ROUND(M609/L609,2)</f>
        <v>18.17</v>
      </c>
      <c r="S609" s="394" t="s">
        <v>4146</v>
      </c>
      <c r="T609" s="537"/>
      <c r="U609" s="537"/>
      <c r="V609" s="537"/>
      <c r="W609" s="537"/>
      <c r="X609" s="537"/>
    </row>
    <row r="610" customFormat="false" ht="25.5" hidden="false" customHeight="false" outlineLevel="0" collapsed="false">
      <c r="A610" s="345" t="n">
        <v>590</v>
      </c>
      <c r="B610" s="396" t="n">
        <v>141</v>
      </c>
      <c r="C610" s="383" t="s">
        <v>4149</v>
      </c>
      <c r="D610" s="384"/>
      <c r="E610" s="385" t="s">
        <v>2360</v>
      </c>
      <c r="F610" s="397" t="s">
        <v>4150</v>
      </c>
      <c r="G610" s="387" t="str">
        <f aca="false">HYPERLINK("http://www.gardenbulbs.ru/images/summer_CL/thumbnails/"&amp;C610&amp;".jpg","фото")</f>
        <v>фото</v>
      </c>
      <c r="H610" s="388"/>
      <c r="I610" s="398" t="s">
        <v>4151</v>
      </c>
      <c r="J610" s="235" t="s">
        <v>2363</v>
      </c>
      <c r="K610" s="236" t="s">
        <v>289</v>
      </c>
      <c r="L610" s="390" t="n">
        <v>100</v>
      </c>
      <c r="M610" s="370" t="n">
        <v>1319.4</v>
      </c>
      <c r="N610" s="392"/>
      <c r="O610" s="372" t="n">
        <f aca="false">IF(ISERROR(N610*M610),0,N610*M610)</f>
        <v>0</v>
      </c>
      <c r="P610" s="393" t="n">
        <v>4607105143500</v>
      </c>
      <c r="Q610" s="235"/>
      <c r="R610" s="375" t="n">
        <f aca="false">ROUND(M610/L610,2)</f>
        <v>13.19</v>
      </c>
      <c r="S610" s="394" t="s">
        <v>4149</v>
      </c>
      <c r="T610" s="537"/>
      <c r="U610" s="537"/>
      <c r="V610" s="537"/>
      <c r="W610" s="537"/>
      <c r="X610" s="537"/>
    </row>
    <row r="611" customFormat="false" ht="25.5" hidden="false" customHeight="false" outlineLevel="0" collapsed="false">
      <c r="A611" s="345" t="n">
        <v>591</v>
      </c>
      <c r="B611" s="396" t="n">
        <v>5472</v>
      </c>
      <c r="C611" s="383" t="s">
        <v>4152</v>
      </c>
      <c r="D611" s="384"/>
      <c r="E611" s="385" t="s">
        <v>2360</v>
      </c>
      <c r="F611" s="386" t="s">
        <v>4153</v>
      </c>
      <c r="G611" s="387" t="str">
        <f aca="false">HYPERLINK("http://www.gardenbulbs.ru/images/summer_CL/thumbnails/"&amp;C611&amp;".jpg","фото")</f>
        <v>фото</v>
      </c>
      <c r="H611" s="387"/>
      <c r="I611" s="398" t="s">
        <v>4154</v>
      </c>
      <c r="J611" s="235" t="s">
        <v>2363</v>
      </c>
      <c r="K611" s="236" t="s">
        <v>289</v>
      </c>
      <c r="L611" s="390" t="n">
        <v>100</v>
      </c>
      <c r="M611" s="370" t="n">
        <v>1587.5</v>
      </c>
      <c r="N611" s="392"/>
      <c r="O611" s="372" t="n">
        <f aca="false">IF(ISERROR(N611*M611),0,N611*M611)</f>
        <v>0</v>
      </c>
      <c r="P611" s="393" t="n">
        <v>4607105143517</v>
      </c>
      <c r="Q611" s="367"/>
      <c r="R611" s="375" t="n">
        <f aca="false">ROUND(M611/L611,2)</f>
        <v>15.88</v>
      </c>
      <c r="S611" s="394" t="s">
        <v>4152</v>
      </c>
      <c r="T611" s="537"/>
      <c r="U611" s="537"/>
      <c r="V611" s="537"/>
      <c r="W611" s="537"/>
      <c r="X611" s="537"/>
    </row>
    <row r="612" customFormat="false" ht="25.5" hidden="false" customHeight="false" outlineLevel="0" collapsed="false">
      <c r="A612" s="345" t="n">
        <v>592</v>
      </c>
      <c r="B612" s="396" t="n">
        <v>1765</v>
      </c>
      <c r="C612" s="383" t="s">
        <v>4155</v>
      </c>
      <c r="D612" s="384"/>
      <c r="E612" s="385" t="s">
        <v>2360</v>
      </c>
      <c r="F612" s="386" t="s">
        <v>4156</v>
      </c>
      <c r="G612" s="387" t="str">
        <f aca="false">HYPERLINK("http://www.gardenbulbs.ru/images/summer_CL/thumbnails/"&amp;C612&amp;".jpg","фото")</f>
        <v>фото</v>
      </c>
      <c r="H612" s="388"/>
      <c r="I612" s="398" t="s">
        <v>4157</v>
      </c>
      <c r="J612" s="235" t="s">
        <v>2589</v>
      </c>
      <c r="K612" s="236" t="s">
        <v>289</v>
      </c>
      <c r="L612" s="390" t="n">
        <v>100</v>
      </c>
      <c r="M612" s="370" t="n">
        <v>1932.3</v>
      </c>
      <c r="N612" s="392"/>
      <c r="O612" s="372" t="n">
        <f aca="false">IF(ISERROR(N612*M612),0,N612*M612)</f>
        <v>0</v>
      </c>
      <c r="P612" s="393" t="n">
        <v>4607105142121</v>
      </c>
      <c r="Q612" s="235"/>
      <c r="R612" s="375" t="n">
        <f aca="false">ROUND(M612/L612,2)</f>
        <v>19.32</v>
      </c>
      <c r="S612" s="394" t="s">
        <v>4155</v>
      </c>
      <c r="T612" s="537"/>
      <c r="U612" s="537"/>
      <c r="V612" s="537"/>
      <c r="W612" s="537"/>
      <c r="X612" s="537"/>
    </row>
    <row r="613" customFormat="false" ht="63.75" hidden="false" customHeight="false" outlineLevel="0" collapsed="false">
      <c r="A613" s="345" t="n">
        <v>593</v>
      </c>
      <c r="B613" s="396" t="n">
        <v>326</v>
      </c>
      <c r="C613" s="383" t="s">
        <v>4158</v>
      </c>
      <c r="D613" s="384"/>
      <c r="E613" s="385" t="s">
        <v>2360</v>
      </c>
      <c r="F613" s="386" t="s">
        <v>4159</v>
      </c>
      <c r="G613" s="387" t="str">
        <f aca="false">HYPERLINK("http://www.gardenbulbs.ru/images/summer_CL/thumbnails/"&amp;C613&amp;".jpg","фото")</f>
        <v>фото</v>
      </c>
      <c r="H613" s="388"/>
      <c r="I613" s="398" t="s">
        <v>4160</v>
      </c>
      <c r="J613" s="235" t="s">
        <v>2369</v>
      </c>
      <c r="K613" s="236" t="s">
        <v>289</v>
      </c>
      <c r="L613" s="390" t="n">
        <v>100</v>
      </c>
      <c r="M613" s="370" t="n">
        <v>1683.3</v>
      </c>
      <c r="N613" s="392"/>
      <c r="O613" s="372" t="n">
        <f aca="false">IF(ISERROR(N613*M613),0,N613*M613)</f>
        <v>0</v>
      </c>
      <c r="P613" s="393" t="n">
        <v>4607105142572</v>
      </c>
      <c r="Q613" s="235"/>
      <c r="R613" s="375" t="n">
        <f aca="false">ROUND(M613/L613,2)</f>
        <v>16.83</v>
      </c>
      <c r="S613" s="394" t="s">
        <v>4158</v>
      </c>
      <c r="T613" s="537"/>
      <c r="U613" s="537"/>
      <c r="V613" s="537"/>
      <c r="W613" s="537"/>
      <c r="X613" s="537"/>
    </row>
    <row r="614" customFormat="false" ht="25.5" hidden="false" customHeight="false" outlineLevel="0" collapsed="false">
      <c r="A614" s="345" t="n">
        <v>594</v>
      </c>
      <c r="B614" s="396" t="n">
        <v>5221</v>
      </c>
      <c r="C614" s="383" t="s">
        <v>4161</v>
      </c>
      <c r="D614" s="384"/>
      <c r="E614" s="385" t="s">
        <v>2360</v>
      </c>
      <c r="F614" s="386" t="s">
        <v>4162</v>
      </c>
      <c r="G614" s="387" t="str">
        <f aca="false">HYPERLINK("http://www.gardenbulbs.ru/images/summer_CL/thumbnails/"&amp;C614&amp;".jpg","фото")</f>
        <v>фото</v>
      </c>
      <c r="H614" s="388"/>
      <c r="I614" s="398" t="s">
        <v>4163</v>
      </c>
      <c r="J614" s="235" t="s">
        <v>2369</v>
      </c>
      <c r="K614" s="236" t="s">
        <v>289</v>
      </c>
      <c r="L614" s="390" t="n">
        <v>100</v>
      </c>
      <c r="M614" s="370" t="n">
        <v>1530.1</v>
      </c>
      <c r="N614" s="392"/>
      <c r="O614" s="372" t="n">
        <f aca="false">IF(ISERROR(N614*M614),0,N614*M614)</f>
        <v>0</v>
      </c>
      <c r="P614" s="393" t="n">
        <v>4607105143623</v>
      </c>
      <c r="Q614" s="235"/>
      <c r="R614" s="375" t="n">
        <f aca="false">ROUND(M614/L614,2)</f>
        <v>15.3</v>
      </c>
      <c r="S614" s="394" t="s">
        <v>4161</v>
      </c>
      <c r="T614" s="537"/>
      <c r="U614" s="537"/>
      <c r="V614" s="537"/>
      <c r="W614" s="537"/>
      <c r="X614" s="537"/>
    </row>
    <row r="615" customFormat="false" ht="25.5" hidden="false" customHeight="false" outlineLevel="0" collapsed="false">
      <c r="A615" s="345" t="n">
        <v>595</v>
      </c>
      <c r="B615" s="396" t="n">
        <v>1103</v>
      </c>
      <c r="C615" s="383" t="s">
        <v>4164</v>
      </c>
      <c r="D615" s="384"/>
      <c r="E615" s="385" t="s">
        <v>2360</v>
      </c>
      <c r="F615" s="386" t="s">
        <v>4165</v>
      </c>
      <c r="G615" s="387" t="str">
        <f aca="false">HYPERLINK("http://www.gardenbulbs.ru/images/summer_CL/thumbnails/"&amp;C615&amp;".jpg","фото")</f>
        <v>фото</v>
      </c>
      <c r="H615" s="388"/>
      <c r="I615" s="398" t="s">
        <v>4166</v>
      </c>
      <c r="J615" s="235" t="s">
        <v>2363</v>
      </c>
      <c r="K615" s="236" t="s">
        <v>289</v>
      </c>
      <c r="L615" s="390" t="n">
        <v>100</v>
      </c>
      <c r="M615" s="370" t="n">
        <v>1721.6</v>
      </c>
      <c r="N615" s="392"/>
      <c r="O615" s="372" t="n">
        <f aca="false">IF(ISERROR(N615*M615),0,N615*M615)</f>
        <v>0</v>
      </c>
      <c r="P615" s="393" t="n">
        <v>4607105142503</v>
      </c>
      <c r="Q615" s="235"/>
      <c r="R615" s="375" t="n">
        <f aca="false">ROUND(M615/L615,2)</f>
        <v>17.22</v>
      </c>
      <c r="S615" s="394" t="s">
        <v>4164</v>
      </c>
      <c r="T615" s="537"/>
      <c r="U615" s="537"/>
      <c r="V615" s="537"/>
      <c r="W615" s="537"/>
      <c r="X615" s="537"/>
    </row>
    <row r="616" customFormat="false" ht="51" hidden="false" customHeight="false" outlineLevel="0" collapsed="false">
      <c r="A616" s="345" t="n">
        <v>596</v>
      </c>
      <c r="B616" s="396" t="n">
        <v>2002</v>
      </c>
      <c r="C616" s="383" t="s">
        <v>4167</v>
      </c>
      <c r="D616" s="384"/>
      <c r="E616" s="385" t="s">
        <v>2360</v>
      </c>
      <c r="F616" s="386" t="s">
        <v>4168</v>
      </c>
      <c r="G616" s="387" t="str">
        <f aca="false">HYPERLINK("http://www.gardenbulbs.ru/images/summer_CL/thumbnails/"&amp;C616&amp;".jpg","фото")</f>
        <v>фото</v>
      </c>
      <c r="H616" s="388"/>
      <c r="I616" s="398" t="s">
        <v>4169</v>
      </c>
      <c r="J616" s="235" t="s">
        <v>2404</v>
      </c>
      <c r="K616" s="236" t="s">
        <v>289</v>
      </c>
      <c r="L616" s="390" t="n">
        <v>100</v>
      </c>
      <c r="M616" s="370" t="n">
        <v>1645</v>
      </c>
      <c r="N616" s="392"/>
      <c r="O616" s="372" t="n">
        <f aca="false">IF(ISERROR(N616*M616),0,N616*M616)</f>
        <v>0</v>
      </c>
      <c r="P616" s="393" t="n">
        <v>4607105142497</v>
      </c>
      <c r="Q616" s="235"/>
      <c r="R616" s="375" t="n">
        <f aca="false">ROUND(M616/L616,2)</f>
        <v>16.45</v>
      </c>
      <c r="S616" s="394" t="s">
        <v>4167</v>
      </c>
      <c r="T616" s="537"/>
      <c r="U616" s="537"/>
      <c r="V616" s="537"/>
      <c r="W616" s="537"/>
      <c r="X616" s="537"/>
    </row>
    <row r="617" customFormat="false" ht="15.75" hidden="false" customHeight="false" outlineLevel="0" collapsed="false">
      <c r="A617" s="345" t="n">
        <v>597</v>
      </c>
      <c r="B617" s="396" t="n">
        <v>1201</v>
      </c>
      <c r="C617" s="383" t="s">
        <v>4170</v>
      </c>
      <c r="D617" s="384"/>
      <c r="E617" s="385" t="s">
        <v>2360</v>
      </c>
      <c r="F617" s="386" t="s">
        <v>4171</v>
      </c>
      <c r="G617" s="387" t="str">
        <f aca="false">HYPERLINK("http://www.gardenbulbs.ru/images/summer_CL/thumbnails/"&amp;C617&amp;".jpg","фото")</f>
        <v>фото</v>
      </c>
      <c r="H617" s="388"/>
      <c r="I617" s="398" t="s">
        <v>4172</v>
      </c>
      <c r="J617" s="235" t="s">
        <v>2369</v>
      </c>
      <c r="K617" s="236" t="s">
        <v>289</v>
      </c>
      <c r="L617" s="390" t="n">
        <v>100</v>
      </c>
      <c r="M617" s="370" t="n">
        <v>1434.3</v>
      </c>
      <c r="N617" s="392"/>
      <c r="O617" s="372" t="n">
        <f aca="false">IF(ISERROR(N617*M617),0,N617*M617)</f>
        <v>0</v>
      </c>
      <c r="P617" s="393" t="n">
        <v>4607105143616</v>
      </c>
      <c r="Q617" s="235"/>
      <c r="R617" s="375" t="n">
        <f aca="false">ROUND(M617/L617,2)</f>
        <v>14.34</v>
      </c>
      <c r="S617" s="394" t="s">
        <v>4170</v>
      </c>
      <c r="T617" s="537"/>
      <c r="U617" s="537"/>
      <c r="V617" s="537"/>
      <c r="W617" s="537"/>
      <c r="X617" s="537"/>
    </row>
    <row r="618" customFormat="false" ht="51" hidden="false" customHeight="false" outlineLevel="0" collapsed="false">
      <c r="A618" s="345" t="n">
        <v>598</v>
      </c>
      <c r="B618" s="396" t="n">
        <v>6106</v>
      </c>
      <c r="C618" s="383" t="s">
        <v>4173</v>
      </c>
      <c r="D618" s="384"/>
      <c r="E618" s="385" t="s">
        <v>2360</v>
      </c>
      <c r="F618" s="386" t="s">
        <v>4174</v>
      </c>
      <c r="G618" s="387" t="str">
        <f aca="false">HYPERLINK("http://www.gardenbulbs.ru/images/summer_CL/thumbnails/"&amp;C618&amp;".jpg","фото")</f>
        <v>фото</v>
      </c>
      <c r="H618" s="388"/>
      <c r="I618" s="398" t="s">
        <v>4175</v>
      </c>
      <c r="J618" s="235" t="s">
        <v>2363</v>
      </c>
      <c r="K618" s="236" t="s">
        <v>289</v>
      </c>
      <c r="L618" s="390" t="n">
        <v>100</v>
      </c>
      <c r="M618" s="370" t="n">
        <v>1740.8</v>
      </c>
      <c r="N618" s="392"/>
      <c r="O618" s="372" t="n">
        <f aca="false">IF(ISERROR(N618*M618),0,N618*M618)</f>
        <v>0</v>
      </c>
      <c r="P618" s="393" t="n">
        <v>4607105142602</v>
      </c>
      <c r="Q618" s="367"/>
      <c r="R618" s="375" t="n">
        <f aca="false">ROUND(M618/L618,2)</f>
        <v>17.41</v>
      </c>
      <c r="S618" s="394" t="s">
        <v>4173</v>
      </c>
      <c r="T618" s="537"/>
      <c r="U618" s="537"/>
      <c r="V618" s="537"/>
      <c r="W618" s="537"/>
      <c r="X618" s="537"/>
    </row>
    <row r="619" customFormat="false" ht="51" hidden="false" customHeight="false" outlineLevel="0" collapsed="false">
      <c r="A619" s="345" t="n">
        <v>599</v>
      </c>
      <c r="B619" s="396" t="n">
        <v>785</v>
      </c>
      <c r="C619" s="383" t="s">
        <v>4176</v>
      </c>
      <c r="D619" s="384"/>
      <c r="E619" s="385" t="s">
        <v>2360</v>
      </c>
      <c r="F619" s="397" t="s">
        <v>4177</v>
      </c>
      <c r="G619" s="387" t="str">
        <f aca="false">HYPERLINK("http://www.gardenbulbs.ru/images/summer_CL/thumbnails/"&amp;C619&amp;".jpg","фото")</f>
        <v>фото</v>
      </c>
      <c r="H619" s="388"/>
      <c r="I619" s="421" t="s">
        <v>4178</v>
      </c>
      <c r="J619" s="235" t="s">
        <v>2369</v>
      </c>
      <c r="K619" s="408" t="s">
        <v>289</v>
      </c>
      <c r="L619" s="390" t="n">
        <v>100</v>
      </c>
      <c r="M619" s="370" t="n">
        <v>1606.7</v>
      </c>
      <c r="N619" s="392"/>
      <c r="O619" s="372" t="n">
        <f aca="false">IF(ISERROR(N619*M619),0,N619*M619)</f>
        <v>0</v>
      </c>
      <c r="P619" s="393" t="n">
        <v>4607105142657</v>
      </c>
      <c r="Q619" s="235"/>
      <c r="R619" s="375" t="n">
        <f aca="false">ROUND(M619/L619,2)</f>
        <v>16.07</v>
      </c>
      <c r="S619" s="394" t="s">
        <v>4176</v>
      </c>
      <c r="T619" s="537"/>
      <c r="U619" s="537"/>
      <c r="V619" s="537"/>
      <c r="W619" s="537"/>
      <c r="X619" s="537"/>
    </row>
    <row r="620" customFormat="false" ht="15.75" hidden="false" customHeight="false" outlineLevel="0" collapsed="false">
      <c r="A620" s="345" t="n">
        <v>600</v>
      </c>
      <c r="B620" s="396" t="n">
        <v>2107</v>
      </c>
      <c r="C620" s="383" t="s">
        <v>4179</v>
      </c>
      <c r="D620" s="384"/>
      <c r="E620" s="385" t="s">
        <v>2360</v>
      </c>
      <c r="F620" s="397" t="s">
        <v>4180</v>
      </c>
      <c r="G620" s="387" t="str">
        <f aca="false">HYPERLINK("http://www.gardenbulbs.ru/images/summer_CL/thumbnails/"&amp;C620&amp;".jpg","фото")</f>
        <v>фото</v>
      </c>
      <c r="H620" s="388"/>
      <c r="I620" s="398" t="s">
        <v>4181</v>
      </c>
      <c r="J620" s="235" t="s">
        <v>2369</v>
      </c>
      <c r="K620" s="408" t="s">
        <v>289</v>
      </c>
      <c r="L620" s="390" t="n">
        <v>100</v>
      </c>
      <c r="M620" s="370" t="n">
        <v>1453.4</v>
      </c>
      <c r="N620" s="392"/>
      <c r="O620" s="372" t="n">
        <f aca="false">IF(ISERROR(N620*M620),0,N620*M620)</f>
        <v>0</v>
      </c>
      <c r="P620" s="393" t="n">
        <v>4607105142718</v>
      </c>
      <c r="Q620" s="235"/>
      <c r="R620" s="375" t="n">
        <f aca="false">ROUND(M620/L620,2)</f>
        <v>14.53</v>
      </c>
      <c r="S620" s="394" t="s">
        <v>4179</v>
      </c>
      <c r="T620" s="537"/>
      <c r="U620" s="537"/>
      <c r="V620" s="537"/>
      <c r="W620" s="537"/>
      <c r="X620" s="537"/>
    </row>
    <row r="621" customFormat="false" ht="15.75" hidden="false" customHeight="false" outlineLevel="0" collapsed="false">
      <c r="A621" s="345" t="n">
        <v>601</v>
      </c>
      <c r="B621" s="396" t="n">
        <v>1933</v>
      </c>
      <c r="C621" s="383" t="s">
        <v>4182</v>
      </c>
      <c r="D621" s="384"/>
      <c r="E621" s="385" t="s">
        <v>2360</v>
      </c>
      <c r="F621" s="397" t="s">
        <v>4183</v>
      </c>
      <c r="G621" s="387" t="str">
        <f aca="false">HYPERLINK("http://www.gardenbulbs.ru/images/summer_CL/thumbnails/"&amp;C621&amp;".jpg","фото")</f>
        <v>фото</v>
      </c>
      <c r="H621" s="388"/>
      <c r="I621" s="398" t="s">
        <v>4184</v>
      </c>
      <c r="J621" s="235" t="s">
        <v>2369</v>
      </c>
      <c r="K621" s="408" t="s">
        <v>289</v>
      </c>
      <c r="L621" s="390" t="n">
        <v>100</v>
      </c>
      <c r="M621" s="370" t="n">
        <v>1645</v>
      </c>
      <c r="N621" s="392"/>
      <c r="O621" s="372" t="n">
        <f aca="false">IF(ISERROR(N621*M621),0,N621*M621)</f>
        <v>0</v>
      </c>
      <c r="P621" s="393" t="n">
        <v>4607105142749</v>
      </c>
      <c r="Q621" s="235"/>
      <c r="R621" s="375" t="n">
        <f aca="false">ROUND(M621/L621,2)</f>
        <v>16.45</v>
      </c>
      <c r="S621" s="394" t="s">
        <v>4182</v>
      </c>
      <c r="T621" s="537"/>
      <c r="U621" s="537"/>
      <c r="V621" s="537"/>
      <c r="W621" s="537"/>
      <c r="X621" s="537"/>
    </row>
    <row r="622" customFormat="false" ht="25.5" hidden="false" customHeight="false" outlineLevel="0" collapsed="false">
      <c r="A622" s="345" t="n">
        <v>602</v>
      </c>
      <c r="B622" s="396" t="n">
        <v>2247</v>
      </c>
      <c r="C622" s="383" t="s">
        <v>4185</v>
      </c>
      <c r="D622" s="384"/>
      <c r="E622" s="385" t="s">
        <v>2360</v>
      </c>
      <c r="F622" s="386" t="s">
        <v>4186</v>
      </c>
      <c r="G622" s="387" t="str">
        <f aca="false">HYPERLINK("http://www.gardenbulbs.ru/images/summer_CL/thumbnails/"&amp;C622&amp;".jpg","фото")</f>
        <v>фото</v>
      </c>
      <c r="H622" s="388"/>
      <c r="I622" s="398" t="s">
        <v>4187</v>
      </c>
      <c r="J622" s="235" t="s">
        <v>2363</v>
      </c>
      <c r="K622" s="408" t="s">
        <v>289</v>
      </c>
      <c r="L622" s="390" t="n">
        <v>100</v>
      </c>
      <c r="M622" s="370" t="n">
        <v>1472.6</v>
      </c>
      <c r="N622" s="392"/>
      <c r="O622" s="372" t="n">
        <f aca="false">IF(ISERROR(N622*M622),0,N622*M622)</f>
        <v>0</v>
      </c>
      <c r="P622" s="393" t="n">
        <v>4607105142732</v>
      </c>
      <c r="Q622" s="235"/>
      <c r="R622" s="375" t="n">
        <f aca="false">ROUND(M622/L622,2)</f>
        <v>14.73</v>
      </c>
      <c r="S622" s="394" t="s">
        <v>4185</v>
      </c>
      <c r="T622" s="537"/>
      <c r="U622" s="537"/>
      <c r="V622" s="537"/>
      <c r="W622" s="537"/>
      <c r="X622" s="537"/>
    </row>
    <row r="623" customFormat="false" ht="15.75" hidden="false" customHeight="false" outlineLevel="0" collapsed="false">
      <c r="A623" s="345" t="n">
        <v>603</v>
      </c>
      <c r="B623" s="396" t="n">
        <v>11902</v>
      </c>
      <c r="C623" s="383" t="s">
        <v>4188</v>
      </c>
      <c r="D623" s="384"/>
      <c r="E623" s="418" t="s">
        <v>2360</v>
      </c>
      <c r="F623" s="411" t="s">
        <v>4189</v>
      </c>
      <c r="G623" s="365" t="str">
        <f aca="false">HYPERLINK("http://www.gardenbulbs.ru/images/summer_CL/thumbnails/"&amp;C623&amp;".jpg","фото")</f>
        <v>фото</v>
      </c>
      <c r="H623" s="365"/>
      <c r="I623" s="419" t="s">
        <v>4190</v>
      </c>
      <c r="J623" s="367" t="s">
        <v>2404</v>
      </c>
      <c r="K623" s="430" t="s">
        <v>289</v>
      </c>
      <c r="L623" s="390" t="n">
        <v>100</v>
      </c>
      <c r="M623" s="370" t="n">
        <v>1625.8</v>
      </c>
      <c r="N623" s="392"/>
      <c r="O623" s="372" t="n">
        <f aca="false">IF(ISERROR(N623*M623),0,N623*M623)</f>
        <v>0</v>
      </c>
      <c r="P623" s="393" t="n">
        <v>4607105142725</v>
      </c>
      <c r="Q623" s="235" t="s">
        <v>226</v>
      </c>
      <c r="R623" s="375" t="n">
        <f aca="false">ROUND(M623/L623,2)</f>
        <v>16.26</v>
      </c>
      <c r="S623" s="394" t="s">
        <v>4188</v>
      </c>
      <c r="T623" s="537"/>
      <c r="U623" s="537"/>
      <c r="V623" s="537"/>
      <c r="W623" s="537"/>
      <c r="X623" s="537"/>
    </row>
    <row r="624" customFormat="false" ht="76.5" hidden="false" customHeight="false" outlineLevel="0" collapsed="false">
      <c r="A624" s="345" t="n">
        <v>604</v>
      </c>
      <c r="B624" s="396" t="n">
        <v>1775</v>
      </c>
      <c r="C624" s="383" t="s">
        <v>4191</v>
      </c>
      <c r="D624" s="384" t="s">
        <v>4192</v>
      </c>
      <c r="E624" s="385" t="s">
        <v>2360</v>
      </c>
      <c r="F624" s="386" t="s">
        <v>4193</v>
      </c>
      <c r="G624" s="387" t="str">
        <f aca="false">HYPERLINK("http://www.gardenbulbs.ru/images/summer_CL/thumbnails/"&amp;C624&amp;".jpg","фото")</f>
        <v>фото</v>
      </c>
      <c r="H624" s="387" t="str">
        <f aca="false">HYPERLINK("http://www.gardenbulbs.ru/images/summer_CL/thumbnails/"&amp;D624&amp;".jpg","фото")</f>
        <v>фото</v>
      </c>
      <c r="I624" s="400" t="s">
        <v>4194</v>
      </c>
      <c r="J624" s="235" t="s">
        <v>2363</v>
      </c>
      <c r="K624" s="236" t="s">
        <v>289</v>
      </c>
      <c r="L624" s="390" t="n">
        <v>100</v>
      </c>
      <c r="M624" s="370" t="n">
        <v>2008.9</v>
      </c>
      <c r="N624" s="392"/>
      <c r="O624" s="372" t="n">
        <f aca="false">IF(ISERROR(N624*M624),0,N624*M624)</f>
        <v>0</v>
      </c>
      <c r="P624" s="393" t="n">
        <v>4607105142763</v>
      </c>
      <c r="Q624" s="235"/>
      <c r="R624" s="375" t="n">
        <f aca="false">ROUND(M624/L624,2)</f>
        <v>20.09</v>
      </c>
      <c r="S624" s="394" t="s">
        <v>4191</v>
      </c>
      <c r="T624" s="537"/>
      <c r="U624" s="537"/>
      <c r="V624" s="537"/>
      <c r="W624" s="537"/>
      <c r="X624" s="537"/>
    </row>
    <row r="625" customFormat="false" ht="25.5" hidden="false" customHeight="false" outlineLevel="0" collapsed="false">
      <c r="A625" s="345" t="n">
        <v>605</v>
      </c>
      <c r="B625" s="396" t="n">
        <v>11904</v>
      </c>
      <c r="C625" s="383" t="s">
        <v>4195</v>
      </c>
      <c r="D625" s="384"/>
      <c r="E625" s="418" t="s">
        <v>2360</v>
      </c>
      <c r="F625" s="411" t="s">
        <v>4196</v>
      </c>
      <c r="G625" s="365" t="str">
        <f aca="false">HYPERLINK("http://www.gardenbulbs.ru/images/summer_CL/thumbnails/"&amp;C625&amp;".jpg","фото")</f>
        <v>фото</v>
      </c>
      <c r="H625" s="412"/>
      <c r="I625" s="419" t="s">
        <v>4197</v>
      </c>
      <c r="J625" s="367" t="s">
        <v>2363</v>
      </c>
      <c r="K625" s="430" t="s">
        <v>289</v>
      </c>
      <c r="L625" s="390" t="n">
        <v>100</v>
      </c>
      <c r="M625" s="370" t="n">
        <v>2200.5</v>
      </c>
      <c r="N625" s="392"/>
      <c r="O625" s="372" t="n">
        <f aca="false">IF(ISERROR(N625*M625),0,N625*M625)</f>
        <v>0</v>
      </c>
      <c r="P625" s="393" t="n">
        <v>4607105142855</v>
      </c>
      <c r="Q625" s="235" t="s">
        <v>226</v>
      </c>
      <c r="R625" s="375" t="n">
        <f aca="false">ROUND(M625/L625,2)</f>
        <v>22.01</v>
      </c>
      <c r="S625" s="394" t="s">
        <v>4195</v>
      </c>
      <c r="T625" s="537"/>
      <c r="U625" s="537"/>
      <c r="V625" s="537"/>
      <c r="W625" s="537"/>
      <c r="X625" s="537"/>
    </row>
    <row r="626" customFormat="false" ht="15.75" hidden="false" customHeight="false" outlineLevel="0" collapsed="false">
      <c r="A626" s="345" t="n">
        <v>606</v>
      </c>
      <c r="B626" s="396" t="n">
        <v>2186</v>
      </c>
      <c r="C626" s="383" t="s">
        <v>4198</v>
      </c>
      <c r="D626" s="384"/>
      <c r="E626" s="385" t="s">
        <v>2360</v>
      </c>
      <c r="F626" s="386" t="s">
        <v>4199</v>
      </c>
      <c r="G626" s="387" t="str">
        <f aca="false">HYPERLINK("http://www.gardenbulbs.ru/images/summer_CL/thumbnails/"&amp;C626&amp;".jpg","фото")</f>
        <v>фото</v>
      </c>
      <c r="H626" s="388"/>
      <c r="I626" s="398" t="s">
        <v>4200</v>
      </c>
      <c r="J626" s="235" t="s">
        <v>2369</v>
      </c>
      <c r="K626" s="236" t="s">
        <v>289</v>
      </c>
      <c r="L626" s="390" t="n">
        <v>100</v>
      </c>
      <c r="M626" s="391" t="n">
        <v>1472.6</v>
      </c>
      <c r="N626" s="392"/>
      <c r="O626" s="372" t="n">
        <f aca="false">IF(ISERROR(N626*M626),0,N626*M626)</f>
        <v>0</v>
      </c>
      <c r="P626" s="393" t="n">
        <v>4607105142770</v>
      </c>
      <c r="Q626" s="235"/>
      <c r="R626" s="375" t="n">
        <f aca="false">ROUND(M626/L626,2)</f>
        <v>14.73</v>
      </c>
      <c r="S626" s="394" t="s">
        <v>4198</v>
      </c>
      <c r="T626" s="537"/>
      <c r="U626" s="537"/>
      <c r="V626" s="537"/>
      <c r="W626" s="537"/>
      <c r="X626" s="537"/>
    </row>
    <row r="627" customFormat="false" ht="25.5" hidden="false" customHeight="false" outlineLevel="0" collapsed="false">
      <c r="A627" s="345" t="n">
        <v>607</v>
      </c>
      <c r="B627" s="396" t="n">
        <v>1974</v>
      </c>
      <c r="C627" s="383" t="s">
        <v>4201</v>
      </c>
      <c r="D627" s="384"/>
      <c r="E627" s="416" t="s">
        <v>2360</v>
      </c>
      <c r="F627" s="406" t="s">
        <v>4202</v>
      </c>
      <c r="G627" s="387" t="str">
        <f aca="false">HYPERLINK("http://www.gardenbulbs.ru/images/summer_CL/thumbnails/"&amp;C627&amp;".jpg","фото")</f>
        <v>фото</v>
      </c>
      <c r="H627" s="388"/>
      <c r="I627" s="467" t="s">
        <v>4203</v>
      </c>
      <c r="J627" s="407" t="s">
        <v>2369</v>
      </c>
      <c r="K627" s="236" t="s">
        <v>289</v>
      </c>
      <c r="L627" s="403" t="n">
        <v>100</v>
      </c>
      <c r="M627" s="370" t="n">
        <v>1702.5</v>
      </c>
      <c r="N627" s="392"/>
      <c r="O627" s="372" t="n">
        <f aca="false">IF(ISERROR(N627*M627),0,N627*M627)</f>
        <v>0</v>
      </c>
      <c r="P627" s="393" t="n">
        <v>4607105142787</v>
      </c>
      <c r="Q627" s="235"/>
      <c r="R627" s="375" t="n">
        <f aca="false">ROUND(M627/L627,2)</f>
        <v>17.03</v>
      </c>
      <c r="S627" s="394" t="s">
        <v>4201</v>
      </c>
      <c r="T627" s="537"/>
      <c r="U627" s="537"/>
      <c r="V627" s="537"/>
      <c r="W627" s="537"/>
      <c r="X627" s="537"/>
    </row>
    <row r="628" customFormat="false" ht="38.25" hidden="false" customHeight="false" outlineLevel="0" collapsed="false">
      <c r="A628" s="345" t="n">
        <v>608</v>
      </c>
      <c r="B628" s="396" t="n">
        <v>381</v>
      </c>
      <c r="C628" s="383" t="s">
        <v>4204</v>
      </c>
      <c r="D628" s="384" t="s">
        <v>4205</v>
      </c>
      <c r="E628" s="416" t="s">
        <v>2360</v>
      </c>
      <c r="F628" s="386" t="s">
        <v>4206</v>
      </c>
      <c r="G628" s="387" t="str">
        <f aca="false">HYPERLINK("http://www.gardenbulbs.ru/images/summer_CL/thumbnails/"&amp;C628&amp;".jpg","фото")</f>
        <v>фото</v>
      </c>
      <c r="H628" s="387" t="str">
        <f aca="false">HYPERLINK("http://www.gardenbulbs.ru/images/summer_CL/thumbnails/"&amp;D628&amp;".jpg","фото")</f>
        <v>фото</v>
      </c>
      <c r="I628" s="398" t="s">
        <v>4207</v>
      </c>
      <c r="J628" s="235" t="s">
        <v>2363</v>
      </c>
      <c r="K628" s="408" t="s">
        <v>289</v>
      </c>
      <c r="L628" s="403" t="n">
        <v>100</v>
      </c>
      <c r="M628" s="391" t="n">
        <v>1855.7</v>
      </c>
      <c r="N628" s="392"/>
      <c r="O628" s="372" t="n">
        <f aca="false">IF(ISERROR(N628*M628),0,N628*M628)</f>
        <v>0</v>
      </c>
      <c r="P628" s="393" t="n">
        <v>4607105142794</v>
      </c>
      <c r="Q628" s="235"/>
      <c r="R628" s="375" t="n">
        <f aca="false">ROUND(M628/L628,2)</f>
        <v>18.56</v>
      </c>
      <c r="S628" s="394" t="s">
        <v>4208</v>
      </c>
      <c r="T628" s="537"/>
      <c r="U628" s="537"/>
      <c r="V628" s="537"/>
      <c r="W628" s="537"/>
      <c r="X628" s="537"/>
    </row>
    <row r="629" customFormat="false" ht="15.75" hidden="false" customHeight="false" outlineLevel="0" collapsed="false">
      <c r="A629" s="345" t="n">
        <v>609</v>
      </c>
      <c r="B629" s="396" t="n">
        <v>11903</v>
      </c>
      <c r="C629" s="383" t="s">
        <v>4209</v>
      </c>
      <c r="D629" s="384"/>
      <c r="E629" s="418" t="s">
        <v>2360</v>
      </c>
      <c r="F629" s="411" t="s">
        <v>4210</v>
      </c>
      <c r="G629" s="365" t="str">
        <f aca="false">HYPERLINK("http://www.gardenbulbs.ru/images/summer_CL/thumbnails/"&amp;C629&amp;".jpg","фото")</f>
        <v>фото</v>
      </c>
      <c r="H629" s="412"/>
      <c r="I629" s="419" t="s">
        <v>4211</v>
      </c>
      <c r="J629" s="367" t="s">
        <v>2369</v>
      </c>
      <c r="K629" s="430" t="s">
        <v>289</v>
      </c>
      <c r="L629" s="390" t="n">
        <v>100</v>
      </c>
      <c r="M629" s="370" t="n">
        <v>1587.5</v>
      </c>
      <c r="N629" s="392"/>
      <c r="O629" s="372" t="n">
        <f aca="false">IF(ISERROR(N629*M629),0,N629*M629)</f>
        <v>0</v>
      </c>
      <c r="P629" s="393" t="n">
        <v>4607105142800</v>
      </c>
      <c r="Q629" s="235" t="s">
        <v>226</v>
      </c>
      <c r="R629" s="375" t="n">
        <f aca="false">ROUND(M629/L629,2)</f>
        <v>15.88</v>
      </c>
      <c r="S629" s="394" t="s">
        <v>4209</v>
      </c>
      <c r="T629" s="537"/>
      <c r="U629" s="537"/>
      <c r="V629" s="537"/>
      <c r="W629" s="537"/>
      <c r="X629" s="537"/>
    </row>
    <row r="630" customFormat="false" ht="15.75" hidden="false" customHeight="false" outlineLevel="0" collapsed="false">
      <c r="A630" s="345" t="n">
        <v>610</v>
      </c>
      <c r="B630" s="396" t="n">
        <v>5203</v>
      </c>
      <c r="C630" s="383" t="s">
        <v>4212</v>
      </c>
      <c r="D630" s="384"/>
      <c r="E630" s="385" t="s">
        <v>2360</v>
      </c>
      <c r="F630" s="386" t="s">
        <v>4213</v>
      </c>
      <c r="G630" s="387" t="str">
        <f aca="false">HYPERLINK("http://www.gardenbulbs.ru/images/summer_CL/thumbnails/"&amp;C630&amp;".jpg","фото")</f>
        <v>фото</v>
      </c>
      <c r="H630" s="388"/>
      <c r="I630" s="398" t="s">
        <v>4214</v>
      </c>
      <c r="J630" s="235" t="s">
        <v>2369</v>
      </c>
      <c r="K630" s="236" t="s">
        <v>289</v>
      </c>
      <c r="L630" s="390" t="n">
        <v>100</v>
      </c>
      <c r="M630" s="370" t="n">
        <v>1396</v>
      </c>
      <c r="N630" s="392"/>
      <c r="O630" s="372" t="n">
        <f aca="false">IF(ISERROR(N630*M630),0,N630*M630)</f>
        <v>0</v>
      </c>
      <c r="P630" s="393" t="n">
        <v>4607105142817</v>
      </c>
      <c r="Q630" s="367"/>
      <c r="R630" s="375" t="n">
        <f aca="false">ROUND(M630/L630,2)</f>
        <v>13.96</v>
      </c>
      <c r="S630" s="394" t="s">
        <v>4212</v>
      </c>
      <c r="T630" s="537"/>
      <c r="U630" s="537"/>
      <c r="V630" s="537"/>
      <c r="W630" s="537"/>
      <c r="X630" s="537"/>
    </row>
    <row r="631" customFormat="false" ht="25.5" hidden="false" customHeight="false" outlineLevel="0" collapsed="false">
      <c r="A631" s="345" t="n">
        <v>611</v>
      </c>
      <c r="B631" s="396" t="n">
        <v>2060</v>
      </c>
      <c r="C631" s="383" t="s">
        <v>4215</v>
      </c>
      <c r="D631" s="384"/>
      <c r="E631" s="385" t="s">
        <v>2360</v>
      </c>
      <c r="F631" s="386" t="s">
        <v>4216</v>
      </c>
      <c r="G631" s="387" t="str">
        <f aca="false">HYPERLINK("http://www.gardenbulbs.ru/images/summer_CL/thumbnails/"&amp;C631&amp;".jpg","фото")</f>
        <v>фото</v>
      </c>
      <c r="H631" s="388"/>
      <c r="I631" s="421" t="s">
        <v>4217</v>
      </c>
      <c r="J631" s="235" t="s">
        <v>2369</v>
      </c>
      <c r="K631" s="236" t="s">
        <v>2379</v>
      </c>
      <c r="L631" s="390" t="n">
        <v>100</v>
      </c>
      <c r="M631" s="370" t="n">
        <v>1769.5</v>
      </c>
      <c r="N631" s="392"/>
      <c r="O631" s="372" t="n">
        <f aca="false">IF(ISERROR(N631*M631),0,N631*M631)</f>
        <v>0</v>
      </c>
      <c r="P631" s="393" t="n">
        <v>4607105142831</v>
      </c>
      <c r="Q631" s="235"/>
      <c r="R631" s="375" t="n">
        <f aca="false">ROUND(M631/L631,2)</f>
        <v>17.7</v>
      </c>
      <c r="S631" s="394" t="s">
        <v>4215</v>
      </c>
      <c r="T631" s="537"/>
      <c r="U631" s="537"/>
      <c r="V631" s="537"/>
      <c r="W631" s="537"/>
      <c r="X631" s="537"/>
    </row>
    <row r="632" customFormat="false" ht="25.5" hidden="false" customHeight="false" outlineLevel="0" collapsed="false">
      <c r="A632" s="345" t="n">
        <v>612</v>
      </c>
      <c r="B632" s="396" t="n">
        <v>1439</v>
      </c>
      <c r="C632" s="383" t="s">
        <v>4218</v>
      </c>
      <c r="D632" s="384"/>
      <c r="E632" s="385" t="s">
        <v>2360</v>
      </c>
      <c r="F632" s="386" t="s">
        <v>4219</v>
      </c>
      <c r="G632" s="387" t="str">
        <f aca="false">HYPERLINK("http://www.gardenbulbs.ru/images/summer_CL/thumbnails/"&amp;C632&amp;".jpg","фото")</f>
        <v>фото</v>
      </c>
      <c r="H632" s="388"/>
      <c r="I632" s="398" t="s">
        <v>4220</v>
      </c>
      <c r="J632" s="235" t="s">
        <v>2363</v>
      </c>
      <c r="K632" s="408" t="s">
        <v>289</v>
      </c>
      <c r="L632" s="390" t="n">
        <v>100</v>
      </c>
      <c r="M632" s="391" t="n">
        <v>2162.2</v>
      </c>
      <c r="N632" s="392"/>
      <c r="O632" s="372" t="n">
        <f aca="false">IF(ISERROR(N632*M632),0,N632*M632)</f>
        <v>0</v>
      </c>
      <c r="P632" s="393" t="n">
        <v>4607105142848</v>
      </c>
      <c r="Q632" s="367"/>
      <c r="R632" s="375" t="n">
        <f aca="false">ROUND(M632/L632,2)</f>
        <v>21.62</v>
      </c>
      <c r="S632" s="394" t="s">
        <v>4218</v>
      </c>
      <c r="T632" s="537"/>
      <c r="U632" s="537"/>
      <c r="V632" s="537"/>
      <c r="W632" s="537"/>
      <c r="X632" s="537"/>
    </row>
    <row r="633" customFormat="false" ht="25.5" hidden="false" customHeight="false" outlineLevel="0" collapsed="false">
      <c r="A633" s="345" t="n">
        <v>613</v>
      </c>
      <c r="B633" s="396" t="n">
        <v>1138</v>
      </c>
      <c r="C633" s="383" t="s">
        <v>4221</v>
      </c>
      <c r="D633" s="384"/>
      <c r="E633" s="385" t="s">
        <v>2360</v>
      </c>
      <c r="F633" s="386" t="s">
        <v>4222</v>
      </c>
      <c r="G633" s="387" t="str">
        <f aca="false">HYPERLINK("http://www.gardenbulbs.ru/images/summer_CL/thumbnails/"&amp;C633&amp;".jpg","фото")</f>
        <v>фото</v>
      </c>
      <c r="H633" s="387"/>
      <c r="I633" s="398" t="s">
        <v>4223</v>
      </c>
      <c r="J633" s="235" t="s">
        <v>2404</v>
      </c>
      <c r="K633" s="236" t="s">
        <v>289</v>
      </c>
      <c r="L633" s="390" t="n">
        <v>100</v>
      </c>
      <c r="M633" s="391" t="n">
        <v>1970.6</v>
      </c>
      <c r="N633" s="392"/>
      <c r="O633" s="372" t="n">
        <f aca="false">IF(ISERROR(N633*M633),0,N633*M633)</f>
        <v>0</v>
      </c>
      <c r="P633" s="393" t="n">
        <v>4607105142824</v>
      </c>
      <c r="Q633" s="235"/>
      <c r="R633" s="375" t="n">
        <f aca="false">ROUND(M633/L633,2)</f>
        <v>19.71</v>
      </c>
      <c r="S633" s="394" t="s">
        <v>4221</v>
      </c>
      <c r="T633" s="537"/>
      <c r="U633" s="537"/>
      <c r="V633" s="537"/>
      <c r="W633" s="537"/>
      <c r="X633" s="537"/>
    </row>
    <row r="634" customFormat="false" ht="25.5" hidden="false" customHeight="false" outlineLevel="0" collapsed="false">
      <c r="A634" s="345" t="n">
        <v>614</v>
      </c>
      <c r="B634" s="396" t="n">
        <v>5219</v>
      </c>
      <c r="C634" s="383" t="s">
        <v>4224</v>
      </c>
      <c r="D634" s="384"/>
      <c r="E634" s="385" t="s">
        <v>2360</v>
      </c>
      <c r="F634" s="386" t="s">
        <v>4225</v>
      </c>
      <c r="G634" s="387" t="str">
        <f aca="false">HYPERLINK("http://www.gardenbulbs.ru/images/summer_CL/thumbnails/"&amp;C634&amp;".jpg","фото")</f>
        <v>фото</v>
      </c>
      <c r="H634" s="388"/>
      <c r="I634" s="398" t="s">
        <v>4226</v>
      </c>
      <c r="J634" s="235" t="s">
        <v>2363</v>
      </c>
      <c r="K634" s="236" t="s">
        <v>289</v>
      </c>
      <c r="L634" s="390" t="n">
        <v>100</v>
      </c>
      <c r="M634" s="370" t="n">
        <v>1645</v>
      </c>
      <c r="N634" s="392"/>
      <c r="O634" s="372" t="n">
        <f aca="false">IF(ISERROR(N634*M634),0,N634*M634)</f>
        <v>0</v>
      </c>
      <c r="P634" s="393" t="n">
        <v>4607105142756</v>
      </c>
      <c r="Q634" s="235"/>
      <c r="R634" s="375" t="n">
        <f aca="false">ROUND(M634/L634,2)</f>
        <v>16.45</v>
      </c>
      <c r="S634" s="394" t="s">
        <v>4224</v>
      </c>
      <c r="T634" s="537"/>
      <c r="U634" s="537"/>
      <c r="V634" s="537"/>
      <c r="W634" s="537"/>
      <c r="X634" s="537"/>
    </row>
    <row r="635" customFormat="false" ht="38.25" hidden="false" customHeight="false" outlineLevel="0" collapsed="false">
      <c r="A635" s="345" t="n">
        <v>615</v>
      </c>
      <c r="B635" s="396" t="n">
        <v>2248</v>
      </c>
      <c r="C635" s="383" t="s">
        <v>4227</v>
      </c>
      <c r="D635" s="384"/>
      <c r="E635" s="385" t="s">
        <v>2360</v>
      </c>
      <c r="F635" s="386" t="s">
        <v>4228</v>
      </c>
      <c r="G635" s="387" t="str">
        <f aca="false">HYPERLINK("http://www.gardenbulbs.ru/images/summer_CL/thumbnails/"&amp;C635&amp;".jpg","фото")</f>
        <v>фото</v>
      </c>
      <c r="H635" s="388"/>
      <c r="I635" s="398" t="s">
        <v>4229</v>
      </c>
      <c r="J635" s="235" t="s">
        <v>2363</v>
      </c>
      <c r="K635" s="236" t="s">
        <v>289</v>
      </c>
      <c r="L635" s="390" t="n">
        <v>100</v>
      </c>
      <c r="M635" s="370" t="n">
        <v>1932.3</v>
      </c>
      <c r="N635" s="392"/>
      <c r="O635" s="372" t="n">
        <f aca="false">IF(ISERROR(N635*M635),0,N635*M635)</f>
        <v>0</v>
      </c>
      <c r="P635" s="393" t="n">
        <v>4607105142886</v>
      </c>
      <c r="Q635" s="235"/>
      <c r="R635" s="375" t="n">
        <f aca="false">ROUND(M635/L635,2)</f>
        <v>19.32</v>
      </c>
      <c r="S635" s="394" t="s">
        <v>4227</v>
      </c>
      <c r="T635" s="537"/>
      <c r="U635" s="537"/>
      <c r="V635" s="537"/>
      <c r="W635" s="537"/>
      <c r="X635" s="537"/>
    </row>
    <row r="636" customFormat="false" ht="15.75" hidden="false" customHeight="false" outlineLevel="0" collapsed="false">
      <c r="A636" s="345" t="n">
        <v>616</v>
      </c>
      <c r="B636" s="396" t="n">
        <v>2865</v>
      </c>
      <c r="C636" s="383" t="s">
        <v>4230</v>
      </c>
      <c r="D636" s="384"/>
      <c r="E636" s="385" t="s">
        <v>2360</v>
      </c>
      <c r="F636" s="397" t="s">
        <v>4231</v>
      </c>
      <c r="G636" s="387" t="str">
        <f aca="false">HYPERLINK("http://www.gardenbulbs.ru/images/summer_CL/thumbnails/"&amp;C636&amp;".jpg","фото")</f>
        <v>фото</v>
      </c>
      <c r="H636" s="388"/>
      <c r="I636" s="398" t="s">
        <v>3999</v>
      </c>
      <c r="J636" s="235" t="s">
        <v>2363</v>
      </c>
      <c r="K636" s="408" t="s">
        <v>289</v>
      </c>
      <c r="L636" s="390" t="n">
        <v>100</v>
      </c>
      <c r="M636" s="370" t="n">
        <v>1281</v>
      </c>
      <c r="N636" s="392"/>
      <c r="O636" s="372" t="n">
        <f aca="false">IF(ISERROR(N636*M636),0,N636*M636)</f>
        <v>0</v>
      </c>
      <c r="P636" s="393" t="n">
        <v>4607105142862</v>
      </c>
      <c r="Q636" s="235"/>
      <c r="R636" s="375" t="n">
        <f aca="false">ROUND(M636/L636,2)</f>
        <v>12.81</v>
      </c>
      <c r="S636" s="394" t="s">
        <v>4230</v>
      </c>
      <c r="T636" s="537"/>
      <c r="U636" s="537"/>
      <c r="V636" s="537"/>
      <c r="W636" s="537"/>
      <c r="X636" s="537"/>
    </row>
    <row r="637" customFormat="false" ht="25.5" hidden="false" customHeight="false" outlineLevel="0" collapsed="false">
      <c r="A637" s="345" t="n">
        <v>617</v>
      </c>
      <c r="B637" s="396" t="n">
        <v>1288</v>
      </c>
      <c r="C637" s="383" t="s">
        <v>4232</v>
      </c>
      <c r="D637" s="384"/>
      <c r="E637" s="385" t="s">
        <v>2360</v>
      </c>
      <c r="F637" s="386" t="s">
        <v>4233</v>
      </c>
      <c r="G637" s="387" t="str">
        <f aca="false">HYPERLINK("http://www.gardenbulbs.ru/images/summer_CL/thumbnails/"&amp;C637&amp;".jpg","фото")</f>
        <v>фото</v>
      </c>
      <c r="H637" s="388"/>
      <c r="I637" s="398" t="s">
        <v>4234</v>
      </c>
      <c r="J637" s="235" t="s">
        <v>2369</v>
      </c>
      <c r="K637" s="236" t="s">
        <v>289</v>
      </c>
      <c r="L637" s="390" t="n">
        <v>100</v>
      </c>
      <c r="M637" s="391" t="n">
        <v>1779.1</v>
      </c>
      <c r="N637" s="392"/>
      <c r="O637" s="372" t="n">
        <f aca="false">IF(ISERROR(N637*M637),0,N637*M637)</f>
        <v>0</v>
      </c>
      <c r="P637" s="393" t="n">
        <v>4607105142879</v>
      </c>
      <c r="Q637" s="235"/>
      <c r="R637" s="375" t="n">
        <f aca="false">ROUND(M637/L637,2)</f>
        <v>17.79</v>
      </c>
      <c r="S637" s="394" t="s">
        <v>4232</v>
      </c>
      <c r="T637" s="537"/>
      <c r="U637" s="537"/>
      <c r="V637" s="537"/>
      <c r="W637" s="537"/>
      <c r="X637" s="537"/>
    </row>
    <row r="638" customFormat="false" ht="22.5" hidden="false" customHeight="false" outlineLevel="0" collapsed="false">
      <c r="A638" s="345" t="n">
        <v>618</v>
      </c>
      <c r="B638" s="396" t="n">
        <v>11905</v>
      </c>
      <c r="C638" s="383" t="s">
        <v>4235</v>
      </c>
      <c r="D638" s="384"/>
      <c r="E638" s="418" t="s">
        <v>2360</v>
      </c>
      <c r="F638" s="411" t="s">
        <v>4236</v>
      </c>
      <c r="G638" s="365" t="str">
        <f aca="false">HYPERLINK("http://www.gardenbulbs.ru/images/summer_CL/thumbnails/"&amp;C638&amp;".jpg","фото")</f>
        <v>фото</v>
      </c>
      <c r="H638" s="412"/>
      <c r="I638" s="419" t="s">
        <v>462</v>
      </c>
      <c r="J638" s="367" t="s">
        <v>2844</v>
      </c>
      <c r="K638" s="430" t="s">
        <v>289</v>
      </c>
      <c r="L638" s="390" t="n">
        <v>100</v>
      </c>
      <c r="M638" s="370" t="n">
        <v>1740.8</v>
      </c>
      <c r="N638" s="392"/>
      <c r="O638" s="372" t="n">
        <f aca="false">IF(ISERROR(N638*M638),0,N638*M638)</f>
        <v>0</v>
      </c>
      <c r="P638" s="393" t="n">
        <v>4607105142909</v>
      </c>
      <c r="Q638" s="235" t="s">
        <v>226</v>
      </c>
      <c r="R638" s="375" t="n">
        <f aca="false">ROUND(M638/L638,2)</f>
        <v>17.41</v>
      </c>
      <c r="S638" s="394" t="s">
        <v>4235</v>
      </c>
      <c r="T638" s="537"/>
      <c r="U638" s="537"/>
      <c r="V638" s="537"/>
      <c r="W638" s="537"/>
      <c r="X638" s="537"/>
    </row>
    <row r="639" customFormat="false" ht="15.75" hidden="false" customHeight="false" outlineLevel="0" collapsed="false">
      <c r="A639" s="345" t="n">
        <v>619</v>
      </c>
      <c r="B639" s="396" t="n">
        <v>11906</v>
      </c>
      <c r="C639" s="383" t="s">
        <v>4237</v>
      </c>
      <c r="D639" s="384"/>
      <c r="E639" s="418" t="s">
        <v>2360</v>
      </c>
      <c r="F639" s="411" t="s">
        <v>4238</v>
      </c>
      <c r="G639" s="365" t="str">
        <f aca="false">HYPERLINK("http://www.gardenbulbs.ru/images/summer_CL/thumbnails/"&amp;C639&amp;".jpg","фото")</f>
        <v>фото</v>
      </c>
      <c r="H639" s="412"/>
      <c r="I639" s="419" t="s">
        <v>4239</v>
      </c>
      <c r="J639" s="367" t="s">
        <v>2369</v>
      </c>
      <c r="K639" s="430" t="s">
        <v>289</v>
      </c>
      <c r="L639" s="390" t="n">
        <v>100</v>
      </c>
      <c r="M639" s="370" t="n">
        <v>1798.2</v>
      </c>
      <c r="N639" s="392"/>
      <c r="O639" s="372" t="n">
        <f aca="false">IF(ISERROR(N639*M639),0,N639*M639)</f>
        <v>0</v>
      </c>
      <c r="P639" s="393" t="n">
        <v>4607105142916</v>
      </c>
      <c r="Q639" s="235" t="s">
        <v>226</v>
      </c>
      <c r="R639" s="375" t="n">
        <f aca="false">ROUND(M639/L639,2)</f>
        <v>17.98</v>
      </c>
      <c r="S639" s="394" t="s">
        <v>4237</v>
      </c>
      <c r="T639" s="537"/>
      <c r="U639" s="537"/>
      <c r="V639" s="537"/>
      <c r="W639" s="537"/>
      <c r="X639" s="537"/>
    </row>
    <row r="640" customFormat="false" ht="15.75" hidden="false" customHeight="false" outlineLevel="0" collapsed="false">
      <c r="A640" s="345" t="n">
        <v>620</v>
      </c>
      <c r="B640" s="396" t="n">
        <v>5204</v>
      </c>
      <c r="C640" s="383" t="s">
        <v>4240</v>
      </c>
      <c r="D640" s="384"/>
      <c r="E640" s="385" t="s">
        <v>2360</v>
      </c>
      <c r="F640" s="386" t="s">
        <v>4241</v>
      </c>
      <c r="G640" s="387" t="str">
        <f aca="false">HYPERLINK("http://www.gardenbulbs.ru/images/summer_CL/thumbnails/"&amp;C640&amp;".jpg","фото")</f>
        <v>фото</v>
      </c>
      <c r="H640" s="388"/>
      <c r="I640" s="398" t="s">
        <v>4242</v>
      </c>
      <c r="J640" s="235" t="s">
        <v>2369</v>
      </c>
      <c r="K640" s="236" t="s">
        <v>289</v>
      </c>
      <c r="L640" s="390" t="n">
        <v>100</v>
      </c>
      <c r="M640" s="391" t="n">
        <v>1434.3</v>
      </c>
      <c r="N640" s="392"/>
      <c r="O640" s="372" t="n">
        <f aca="false">IF(ISERROR(N640*M640),0,N640*M640)</f>
        <v>0</v>
      </c>
      <c r="P640" s="393" t="n">
        <v>4607105142923</v>
      </c>
      <c r="Q640" s="367"/>
      <c r="R640" s="375" t="n">
        <f aca="false">ROUND(M640/L640,2)</f>
        <v>14.34</v>
      </c>
      <c r="S640" s="394" t="s">
        <v>4240</v>
      </c>
      <c r="T640" s="537"/>
      <c r="U640" s="537"/>
      <c r="V640" s="537"/>
      <c r="W640" s="537"/>
      <c r="X640" s="537"/>
    </row>
    <row r="641" customFormat="false" ht="15.75" hidden="false" customHeight="false" outlineLevel="0" collapsed="false">
      <c r="A641" s="345" t="n">
        <v>621</v>
      </c>
      <c r="B641" s="396" t="n">
        <v>5198</v>
      </c>
      <c r="C641" s="383" t="s">
        <v>4243</v>
      </c>
      <c r="D641" s="384"/>
      <c r="E641" s="385" t="s">
        <v>2360</v>
      </c>
      <c r="F641" s="386" t="s">
        <v>4244</v>
      </c>
      <c r="G641" s="387" t="str">
        <f aca="false">HYPERLINK("http://www.gardenbulbs.ru/images/summer_CL/thumbnails/"&amp;C641&amp;".jpg","фото")</f>
        <v>фото</v>
      </c>
      <c r="H641" s="388"/>
      <c r="I641" s="398" t="s">
        <v>4245</v>
      </c>
      <c r="J641" s="235" t="s">
        <v>2369</v>
      </c>
      <c r="K641" s="236" t="s">
        <v>289</v>
      </c>
      <c r="L641" s="390" t="n">
        <v>100</v>
      </c>
      <c r="M641" s="370" t="n">
        <v>1683.3</v>
      </c>
      <c r="N641" s="392"/>
      <c r="O641" s="372" t="n">
        <f aca="false">IF(ISERROR(N641*M641),0,N641*M641)</f>
        <v>0</v>
      </c>
      <c r="P641" s="393" t="n">
        <v>4607105142954</v>
      </c>
      <c r="Q641" s="235"/>
      <c r="R641" s="375" t="n">
        <f aca="false">ROUND(M641/L641,2)</f>
        <v>16.83</v>
      </c>
      <c r="S641" s="394" t="s">
        <v>4243</v>
      </c>
      <c r="T641" s="537"/>
      <c r="U641" s="537"/>
      <c r="V641" s="537"/>
      <c r="W641" s="537"/>
      <c r="X641" s="537"/>
    </row>
    <row r="642" customFormat="false" ht="25.5" hidden="false" customHeight="false" outlineLevel="0" collapsed="false">
      <c r="A642" s="345" t="n">
        <v>622</v>
      </c>
      <c r="B642" s="396" t="n">
        <v>2043</v>
      </c>
      <c r="C642" s="383" t="s">
        <v>4246</v>
      </c>
      <c r="D642" s="384"/>
      <c r="E642" s="385" t="s">
        <v>2360</v>
      </c>
      <c r="F642" s="386" t="s">
        <v>4247</v>
      </c>
      <c r="G642" s="387" t="str">
        <f aca="false">HYPERLINK("http://www.gardenbulbs.ru/images/summer_CL/thumbnails/"&amp;C642&amp;".jpg","фото")</f>
        <v>фото</v>
      </c>
      <c r="H642" s="388"/>
      <c r="I642" s="398" t="s">
        <v>4248</v>
      </c>
      <c r="J642" s="235" t="s">
        <v>2363</v>
      </c>
      <c r="K642" s="236" t="s">
        <v>289</v>
      </c>
      <c r="L642" s="390" t="n">
        <v>100</v>
      </c>
      <c r="M642" s="370" t="n">
        <v>1683.3</v>
      </c>
      <c r="N642" s="392"/>
      <c r="O642" s="372" t="n">
        <f aca="false">IF(ISERROR(N642*M642),0,N642*M642)</f>
        <v>0</v>
      </c>
      <c r="P642" s="393" t="n">
        <v>4607105142947</v>
      </c>
      <c r="Q642" s="367"/>
      <c r="R642" s="375" t="n">
        <f aca="false">ROUND(M642/L642,2)</f>
        <v>16.83</v>
      </c>
      <c r="S642" s="394" t="s">
        <v>4246</v>
      </c>
      <c r="T642" s="537"/>
      <c r="U642" s="537"/>
      <c r="V642" s="537"/>
      <c r="W642" s="537"/>
      <c r="X642" s="537"/>
    </row>
    <row r="643" customFormat="false" ht="15.75" hidden="false" customHeight="false" outlineLevel="0" collapsed="false">
      <c r="A643" s="345" t="n">
        <v>623</v>
      </c>
      <c r="B643" s="396" t="n">
        <v>11907</v>
      </c>
      <c r="C643" s="383" t="s">
        <v>4249</v>
      </c>
      <c r="D643" s="384"/>
      <c r="E643" s="418" t="s">
        <v>2360</v>
      </c>
      <c r="F643" s="411" t="s">
        <v>4250</v>
      </c>
      <c r="G643" s="365" t="str">
        <f aca="false">HYPERLINK("http://www.gardenbulbs.ru/images/summer_CL/thumbnails/"&amp;C643&amp;".jpg","фото")</f>
        <v>фото</v>
      </c>
      <c r="H643" s="412"/>
      <c r="I643" s="419" t="s">
        <v>4251</v>
      </c>
      <c r="J643" s="367" t="s">
        <v>2369</v>
      </c>
      <c r="K643" s="430" t="s">
        <v>289</v>
      </c>
      <c r="L643" s="390" t="n">
        <v>100</v>
      </c>
      <c r="M643" s="391" t="n">
        <v>1645</v>
      </c>
      <c r="N643" s="392"/>
      <c r="O643" s="372" t="n">
        <f aca="false">IF(ISERROR(N643*M643),0,N643*M643)</f>
        <v>0</v>
      </c>
      <c r="P643" s="393" t="n">
        <v>4607105142930</v>
      </c>
      <c r="Q643" s="235" t="s">
        <v>226</v>
      </c>
      <c r="R643" s="375" t="n">
        <f aca="false">ROUND(M643/L643,2)</f>
        <v>16.45</v>
      </c>
      <c r="S643" s="394" t="s">
        <v>4249</v>
      </c>
      <c r="T643" s="537"/>
      <c r="U643" s="537"/>
      <c r="V643" s="537"/>
      <c r="W643" s="537"/>
      <c r="X643" s="537"/>
    </row>
    <row r="644" customFormat="false" ht="25.5" hidden="false" customHeight="false" outlineLevel="0" collapsed="false">
      <c r="A644" s="345" t="n">
        <v>624</v>
      </c>
      <c r="B644" s="460" t="n">
        <v>2024</v>
      </c>
      <c r="C644" s="383" t="s">
        <v>4252</v>
      </c>
      <c r="D644" s="384"/>
      <c r="E644" s="385" t="s">
        <v>2360</v>
      </c>
      <c r="F644" s="386" t="s">
        <v>4253</v>
      </c>
      <c r="G644" s="387" t="str">
        <f aca="false">HYPERLINK("http://www.gardenbulbs.ru/images/summer_CL/thumbnails/"&amp;C644&amp;".jpg","фото")</f>
        <v>фото</v>
      </c>
      <c r="H644" s="388"/>
      <c r="I644" s="398" t="s">
        <v>4254</v>
      </c>
      <c r="J644" s="235" t="s">
        <v>2363</v>
      </c>
      <c r="K644" s="236" t="s">
        <v>289</v>
      </c>
      <c r="L644" s="390" t="n">
        <v>100</v>
      </c>
      <c r="M644" s="370" t="n">
        <v>2008.9</v>
      </c>
      <c r="N644" s="392"/>
      <c r="O644" s="372" t="n">
        <f aca="false">IF(ISERROR(N644*M644),0,N644*M644)</f>
        <v>0</v>
      </c>
      <c r="P644" s="393" t="n">
        <v>4607105142978</v>
      </c>
      <c r="Q644" s="235"/>
      <c r="R644" s="375" t="n">
        <f aca="false">ROUND(M644/L644,2)</f>
        <v>20.09</v>
      </c>
      <c r="S644" s="394" t="s">
        <v>4255</v>
      </c>
      <c r="T644" s="537"/>
      <c r="U644" s="537"/>
      <c r="V644" s="537"/>
      <c r="W644" s="537"/>
      <c r="X644" s="537"/>
    </row>
    <row r="645" customFormat="false" ht="38.25" hidden="false" customHeight="false" outlineLevel="0" collapsed="false">
      <c r="A645" s="345" t="n">
        <v>625</v>
      </c>
      <c r="B645" s="396" t="n">
        <v>2019</v>
      </c>
      <c r="C645" s="383" t="s">
        <v>4256</v>
      </c>
      <c r="D645" s="384" t="s">
        <v>4257</v>
      </c>
      <c r="E645" s="385" t="s">
        <v>2360</v>
      </c>
      <c r="F645" s="386" t="s">
        <v>4258</v>
      </c>
      <c r="G645" s="387" t="str">
        <f aca="false">HYPERLINK("http://www.gardenbulbs.ru/images/summer_CL/thumbnails/"&amp;C645&amp;".jpg","фото")</f>
        <v>фото</v>
      </c>
      <c r="H645" s="387" t="str">
        <f aca="false">HYPERLINK("http://www.gardenbulbs.ru/images/summer_CL/thumbnails/"&amp;D645&amp;".jpg","фото")</f>
        <v>фото</v>
      </c>
      <c r="I645" s="398" t="s">
        <v>4259</v>
      </c>
      <c r="J645" s="235" t="s">
        <v>2369</v>
      </c>
      <c r="K645" s="236" t="s">
        <v>289</v>
      </c>
      <c r="L645" s="390" t="n">
        <v>100</v>
      </c>
      <c r="M645" s="370" t="n">
        <v>1587.5</v>
      </c>
      <c r="N645" s="392"/>
      <c r="O645" s="372" t="n">
        <f aca="false">IF(ISERROR(N645*M645),0,N645*M645)</f>
        <v>0</v>
      </c>
      <c r="P645" s="393" t="n">
        <v>4607105142961</v>
      </c>
      <c r="Q645" s="367"/>
      <c r="R645" s="375" t="n">
        <f aca="false">ROUND(M645/L645,2)</f>
        <v>15.88</v>
      </c>
      <c r="S645" s="394" t="s">
        <v>4260</v>
      </c>
      <c r="T645" s="537"/>
      <c r="U645" s="537"/>
      <c r="V645" s="537"/>
      <c r="W645" s="537"/>
      <c r="X645" s="537"/>
    </row>
    <row r="646" customFormat="false" ht="15.75" hidden="false" customHeight="false" outlineLevel="0" collapsed="false">
      <c r="A646" s="345" t="n">
        <v>626</v>
      </c>
      <c r="B646" s="396" t="n">
        <v>11908</v>
      </c>
      <c r="C646" s="383" t="s">
        <v>4261</v>
      </c>
      <c r="D646" s="384"/>
      <c r="E646" s="418" t="s">
        <v>2360</v>
      </c>
      <c r="F646" s="411" t="s">
        <v>4262</v>
      </c>
      <c r="G646" s="365" t="str">
        <f aca="false">HYPERLINK("http://www.gardenbulbs.ru/images/summer_CL/thumbnails/"&amp;C646&amp;".jpg","фото")</f>
        <v>фото</v>
      </c>
      <c r="H646" s="412"/>
      <c r="I646" s="419" t="s">
        <v>2896</v>
      </c>
      <c r="J646" s="367" t="s">
        <v>2369</v>
      </c>
      <c r="K646" s="430" t="s">
        <v>289</v>
      </c>
      <c r="L646" s="390" t="n">
        <v>100</v>
      </c>
      <c r="M646" s="391" t="n">
        <v>1874.8</v>
      </c>
      <c r="N646" s="392"/>
      <c r="O646" s="372" t="n">
        <f aca="false">IF(ISERROR(N646*M646),0,N646*M646)</f>
        <v>0</v>
      </c>
      <c r="P646" s="393" t="n">
        <v>4607105142985</v>
      </c>
      <c r="Q646" s="235" t="s">
        <v>226</v>
      </c>
      <c r="R646" s="375" t="n">
        <f aca="false">ROUND(M646/L646,2)</f>
        <v>18.75</v>
      </c>
      <c r="S646" s="394" t="s">
        <v>4261</v>
      </c>
      <c r="T646" s="537"/>
      <c r="U646" s="537"/>
      <c r="V646" s="537"/>
      <c r="W646" s="537"/>
      <c r="X646" s="537"/>
    </row>
    <row r="647" customFormat="false" ht="25.5" hidden="false" customHeight="false" outlineLevel="0" collapsed="false">
      <c r="A647" s="345" t="n">
        <v>627</v>
      </c>
      <c r="B647" s="396" t="n">
        <v>1981</v>
      </c>
      <c r="C647" s="383" t="s">
        <v>4263</v>
      </c>
      <c r="D647" s="384"/>
      <c r="E647" s="385" t="s">
        <v>2360</v>
      </c>
      <c r="F647" s="386" t="s">
        <v>4264</v>
      </c>
      <c r="G647" s="387" t="str">
        <f aca="false">HYPERLINK("http://www.gardenbulbs.ru/images/summer_CL/thumbnails/"&amp;C647&amp;".jpg","фото")</f>
        <v>фото</v>
      </c>
      <c r="H647" s="388"/>
      <c r="I647" s="398" t="s">
        <v>4265</v>
      </c>
      <c r="J647" s="235" t="s">
        <v>2369</v>
      </c>
      <c r="K647" s="236" t="s">
        <v>289</v>
      </c>
      <c r="L647" s="390" t="n">
        <v>100</v>
      </c>
      <c r="M647" s="391" t="n">
        <v>1587.5</v>
      </c>
      <c r="N647" s="392"/>
      <c r="O647" s="372" t="n">
        <f aca="false">IF(ISERROR(N647*M647),0,N647*M647)</f>
        <v>0</v>
      </c>
      <c r="P647" s="393" t="n">
        <v>4607105142992</v>
      </c>
      <c r="Q647" s="235"/>
      <c r="R647" s="375" t="n">
        <f aca="false">ROUND(M647/L647,2)</f>
        <v>15.88</v>
      </c>
      <c r="S647" s="394" t="s">
        <v>4263</v>
      </c>
      <c r="T647" s="537"/>
      <c r="U647" s="537"/>
      <c r="V647" s="537"/>
      <c r="W647" s="537"/>
      <c r="X647" s="537"/>
    </row>
    <row r="648" customFormat="false" ht="63.75" hidden="false" customHeight="false" outlineLevel="0" collapsed="false">
      <c r="A648" s="345" t="n">
        <v>628</v>
      </c>
      <c r="B648" s="396" t="n">
        <v>5248</v>
      </c>
      <c r="C648" s="383" t="s">
        <v>4266</v>
      </c>
      <c r="D648" s="384"/>
      <c r="E648" s="385" t="s">
        <v>2360</v>
      </c>
      <c r="F648" s="397" t="s">
        <v>4267</v>
      </c>
      <c r="G648" s="387" t="str">
        <f aca="false">HYPERLINK("http://www.gardenbulbs.ru/images/summer_CL/thumbnails/"&amp;C648&amp;".jpg","фото")</f>
        <v>фото</v>
      </c>
      <c r="H648" s="388"/>
      <c r="I648" s="398" t="s">
        <v>4268</v>
      </c>
      <c r="J648" s="235" t="s">
        <v>2363</v>
      </c>
      <c r="K648" s="408" t="s">
        <v>289</v>
      </c>
      <c r="L648" s="390" t="n">
        <v>100</v>
      </c>
      <c r="M648" s="370" t="n">
        <v>2066.4</v>
      </c>
      <c r="N648" s="392"/>
      <c r="O648" s="372" t="n">
        <f aca="false">IF(ISERROR(N648*M648),0,N648*M648)</f>
        <v>0</v>
      </c>
      <c r="P648" s="393" t="n">
        <v>4607105143005</v>
      </c>
      <c r="Q648" s="235"/>
      <c r="R648" s="375" t="n">
        <f aca="false">ROUND(M648/L648,2)</f>
        <v>20.66</v>
      </c>
      <c r="S648" s="394" t="s">
        <v>4266</v>
      </c>
      <c r="T648" s="537"/>
      <c r="U648" s="537"/>
      <c r="V648" s="537"/>
      <c r="W648" s="537"/>
      <c r="X648" s="537"/>
    </row>
    <row r="649" customFormat="false" ht="25.5" hidden="false" customHeight="false" outlineLevel="0" collapsed="false">
      <c r="A649" s="345" t="n">
        <v>629</v>
      </c>
      <c r="B649" s="396" t="n">
        <v>1929</v>
      </c>
      <c r="C649" s="383" t="s">
        <v>4269</v>
      </c>
      <c r="D649" s="384"/>
      <c r="E649" s="385" t="s">
        <v>2360</v>
      </c>
      <c r="F649" s="386" t="s">
        <v>4270</v>
      </c>
      <c r="G649" s="387" t="str">
        <f aca="false">HYPERLINK("http://www.gardenbulbs.ru/images/summer_CL/thumbnails/"&amp;C649&amp;".jpg","фото")</f>
        <v>фото</v>
      </c>
      <c r="H649" s="388"/>
      <c r="I649" s="398" t="s">
        <v>4271</v>
      </c>
      <c r="J649" s="235" t="s">
        <v>2363</v>
      </c>
      <c r="K649" s="236" t="s">
        <v>289</v>
      </c>
      <c r="L649" s="390" t="n">
        <v>100</v>
      </c>
      <c r="M649" s="370" t="n">
        <v>1396</v>
      </c>
      <c r="N649" s="392"/>
      <c r="O649" s="372" t="n">
        <f aca="false">IF(ISERROR(N649*M649),0,N649*M649)</f>
        <v>0</v>
      </c>
      <c r="P649" s="393" t="n">
        <v>4607105143012</v>
      </c>
      <c r="Q649" s="235"/>
      <c r="R649" s="375" t="n">
        <f aca="false">ROUND(M649/L649,2)</f>
        <v>13.96</v>
      </c>
      <c r="S649" s="394" t="s">
        <v>4269</v>
      </c>
      <c r="T649" s="537"/>
      <c r="U649" s="537"/>
      <c r="V649" s="537"/>
      <c r="W649" s="537"/>
      <c r="X649" s="537"/>
    </row>
    <row r="650" customFormat="false" ht="15.75" hidden="false" customHeight="false" outlineLevel="0" collapsed="false">
      <c r="A650" s="345" t="n">
        <v>630</v>
      </c>
      <c r="B650" s="396" t="n">
        <v>976</v>
      </c>
      <c r="C650" s="383" t="s">
        <v>4272</v>
      </c>
      <c r="D650" s="384"/>
      <c r="E650" s="385" t="s">
        <v>2360</v>
      </c>
      <c r="F650" s="386" t="s">
        <v>4273</v>
      </c>
      <c r="G650" s="387" t="str">
        <f aca="false">HYPERLINK("http://www.gardenbulbs.ru/images/summer_CL/thumbnails/"&amp;C650&amp;".jpg","фото")</f>
        <v>фото</v>
      </c>
      <c r="H650" s="388"/>
      <c r="I650" s="398" t="s">
        <v>1009</v>
      </c>
      <c r="J650" s="235" t="s">
        <v>2404</v>
      </c>
      <c r="K650" s="236" t="s">
        <v>289</v>
      </c>
      <c r="L650" s="390" t="n">
        <v>100</v>
      </c>
      <c r="M650" s="370" t="n">
        <v>2008.9</v>
      </c>
      <c r="N650" s="392"/>
      <c r="O650" s="372" t="n">
        <f aca="false">IF(ISERROR(N650*M650),0,N650*M650)</f>
        <v>0</v>
      </c>
      <c r="P650" s="393" t="n">
        <v>4607105143135</v>
      </c>
      <c r="Q650" s="235"/>
      <c r="R650" s="375" t="n">
        <f aca="false">ROUND(M650/L650,2)</f>
        <v>20.09</v>
      </c>
      <c r="S650" s="394" t="s">
        <v>4272</v>
      </c>
      <c r="T650" s="537"/>
      <c r="U650" s="537"/>
      <c r="V650" s="537"/>
      <c r="W650" s="537"/>
      <c r="X650" s="537"/>
    </row>
    <row r="651" customFormat="false" ht="15.75" hidden="false" customHeight="false" outlineLevel="0" collapsed="false">
      <c r="A651" s="345" t="n">
        <v>631</v>
      </c>
      <c r="B651" s="396" t="n">
        <v>2076</v>
      </c>
      <c r="C651" s="383" t="s">
        <v>4274</v>
      </c>
      <c r="D651" s="384"/>
      <c r="E651" s="385" t="s">
        <v>2360</v>
      </c>
      <c r="F651" s="386" t="s">
        <v>4275</v>
      </c>
      <c r="G651" s="387" t="str">
        <f aca="false">HYPERLINK("http://www.gardenbulbs.ru/images/summer_CL/thumbnails/"&amp;C651&amp;".jpg","фото")</f>
        <v>фото</v>
      </c>
      <c r="H651" s="388"/>
      <c r="I651" s="398" t="s">
        <v>246</v>
      </c>
      <c r="J651" s="235" t="s">
        <v>2369</v>
      </c>
      <c r="K651" s="236" t="s">
        <v>289</v>
      </c>
      <c r="L651" s="390" t="n">
        <v>100</v>
      </c>
      <c r="M651" s="370" t="n">
        <v>1549.2</v>
      </c>
      <c r="N651" s="392"/>
      <c r="O651" s="372" t="n">
        <f aca="false">IF(ISERROR(N651*M651),0,N651*M651)</f>
        <v>0</v>
      </c>
      <c r="P651" s="393" t="n">
        <v>4607105143029</v>
      </c>
      <c r="Q651" s="235"/>
      <c r="R651" s="375" t="n">
        <f aca="false">ROUND(M651/L651,2)</f>
        <v>15.49</v>
      </c>
      <c r="S651" s="394" t="s">
        <v>4274</v>
      </c>
      <c r="T651" s="537"/>
      <c r="U651" s="537"/>
      <c r="V651" s="537"/>
      <c r="W651" s="537"/>
      <c r="X651" s="537"/>
    </row>
    <row r="652" customFormat="false" ht="25.5" hidden="false" customHeight="false" outlineLevel="0" collapsed="false">
      <c r="A652" s="345" t="n">
        <v>632</v>
      </c>
      <c r="B652" s="396" t="n">
        <v>2916</v>
      </c>
      <c r="C652" s="383" t="s">
        <v>4276</v>
      </c>
      <c r="D652" s="384"/>
      <c r="E652" s="385" t="s">
        <v>2360</v>
      </c>
      <c r="F652" s="386" t="s">
        <v>4277</v>
      </c>
      <c r="G652" s="387" t="str">
        <f aca="false">HYPERLINK("http://www.gardenbulbs.ru/images/summer_CL/thumbnails/"&amp;C652&amp;".jpg","фото")</f>
        <v>фото</v>
      </c>
      <c r="H652" s="388"/>
      <c r="I652" s="398" t="s">
        <v>4278</v>
      </c>
      <c r="J652" s="235" t="s">
        <v>2363</v>
      </c>
      <c r="K652" s="236" t="s">
        <v>289</v>
      </c>
      <c r="L652" s="390" t="n">
        <v>100</v>
      </c>
      <c r="M652" s="370" t="n">
        <v>1530.1</v>
      </c>
      <c r="N652" s="392"/>
      <c r="O652" s="372" t="n">
        <f aca="false">IF(ISERROR(N652*M652),0,N652*M652)</f>
        <v>0</v>
      </c>
      <c r="P652" s="393" t="n">
        <v>4607105143036</v>
      </c>
      <c r="Q652" s="235"/>
      <c r="R652" s="375" t="n">
        <f aca="false">ROUND(M652/L652,2)</f>
        <v>15.3</v>
      </c>
      <c r="S652" s="394" t="s">
        <v>4276</v>
      </c>
      <c r="T652" s="537"/>
      <c r="U652" s="537"/>
      <c r="V652" s="537"/>
      <c r="W652" s="537"/>
      <c r="X652" s="537"/>
    </row>
    <row r="653" customFormat="false" ht="51" hidden="false" customHeight="false" outlineLevel="0" collapsed="false">
      <c r="A653" s="345" t="n">
        <v>633</v>
      </c>
      <c r="B653" s="396" t="n">
        <v>7682</v>
      </c>
      <c r="C653" s="383" t="s">
        <v>4279</v>
      </c>
      <c r="D653" s="384"/>
      <c r="E653" s="401" t="s">
        <v>2360</v>
      </c>
      <c r="F653" s="386" t="s">
        <v>4280</v>
      </c>
      <c r="G653" s="387" t="str">
        <f aca="false">HYPERLINK("http://www.gardenbulbs.ru/images/summer_CL/thumbnails/"&amp;C653&amp;".jpg","фото")</f>
        <v>фото</v>
      </c>
      <c r="H653" s="388"/>
      <c r="I653" s="409" t="s">
        <v>4281</v>
      </c>
      <c r="J653" s="235" t="s">
        <v>2369</v>
      </c>
      <c r="K653" s="408" t="s">
        <v>289</v>
      </c>
      <c r="L653" s="390" t="n">
        <v>100</v>
      </c>
      <c r="M653" s="391" t="n">
        <v>1779.1</v>
      </c>
      <c r="N653" s="392"/>
      <c r="O653" s="372" t="n">
        <f aca="false">IF(ISERROR(N653*M653),0,N653*M653)</f>
        <v>0</v>
      </c>
      <c r="P653" s="393" t="n">
        <v>4607105143142</v>
      </c>
      <c r="Q653" s="235"/>
      <c r="R653" s="375" t="n">
        <f aca="false">ROUND(M653/L653,2)</f>
        <v>17.79</v>
      </c>
      <c r="S653" s="394" t="s">
        <v>4282</v>
      </c>
      <c r="T653" s="537"/>
      <c r="U653" s="537"/>
      <c r="V653" s="537"/>
      <c r="W653" s="537"/>
      <c r="X653" s="537"/>
    </row>
    <row r="654" customFormat="false" ht="38.25" hidden="false" customHeight="false" outlineLevel="0" collapsed="false">
      <c r="A654" s="345" t="n">
        <v>634</v>
      </c>
      <c r="B654" s="396" t="n">
        <v>1218</v>
      </c>
      <c r="C654" s="383" t="s">
        <v>4283</v>
      </c>
      <c r="D654" s="384"/>
      <c r="E654" s="385" t="s">
        <v>2360</v>
      </c>
      <c r="F654" s="386" t="s">
        <v>4284</v>
      </c>
      <c r="G654" s="387" t="str">
        <f aca="false">HYPERLINK("http://www.gardenbulbs.ru/images/summer_CL/thumbnails/"&amp;C654&amp;".jpg","фото")</f>
        <v>фото</v>
      </c>
      <c r="H654" s="388"/>
      <c r="I654" s="398" t="s">
        <v>4285</v>
      </c>
      <c r="J654" s="235" t="s">
        <v>2369</v>
      </c>
      <c r="K654" s="236" t="s">
        <v>289</v>
      </c>
      <c r="L654" s="390" t="n">
        <v>100</v>
      </c>
      <c r="M654" s="391" t="n">
        <v>1396</v>
      </c>
      <c r="N654" s="392"/>
      <c r="O654" s="372" t="n">
        <f aca="false">IF(ISERROR(N654*M654),0,N654*M654)</f>
        <v>0</v>
      </c>
      <c r="P654" s="393" t="n">
        <v>4607105143043</v>
      </c>
      <c r="Q654" s="235"/>
      <c r="R654" s="375" t="n">
        <f aca="false">ROUND(M654/L654,2)</f>
        <v>13.96</v>
      </c>
      <c r="S654" s="394" t="s">
        <v>4283</v>
      </c>
      <c r="T654" s="537"/>
      <c r="U654" s="537"/>
      <c r="V654" s="537"/>
      <c r="W654" s="537"/>
      <c r="X654" s="537"/>
    </row>
    <row r="655" customFormat="false" ht="25.5" hidden="false" customHeight="false" outlineLevel="0" collapsed="false">
      <c r="A655" s="345" t="n">
        <v>635</v>
      </c>
      <c r="B655" s="396" t="n">
        <v>1225</v>
      </c>
      <c r="C655" s="383" t="s">
        <v>4286</v>
      </c>
      <c r="D655" s="384"/>
      <c r="E655" s="385" t="s">
        <v>2360</v>
      </c>
      <c r="F655" s="386" t="s">
        <v>4287</v>
      </c>
      <c r="G655" s="387" t="str">
        <f aca="false">HYPERLINK("http://www.gardenbulbs.ru/images/summer_CL/thumbnails/"&amp;C655&amp;".jpg","фото")</f>
        <v>фото</v>
      </c>
      <c r="H655" s="388"/>
      <c r="I655" s="398" t="s">
        <v>4288</v>
      </c>
      <c r="J655" s="235" t="s">
        <v>2369</v>
      </c>
      <c r="K655" s="236" t="s">
        <v>289</v>
      </c>
      <c r="L655" s="390" t="n">
        <v>100</v>
      </c>
      <c r="M655" s="370" t="n">
        <v>2736.8</v>
      </c>
      <c r="N655" s="392"/>
      <c r="O655" s="372" t="n">
        <f aca="false">IF(ISERROR(N655*M655),0,N655*M655)</f>
        <v>0</v>
      </c>
      <c r="P655" s="393" t="n">
        <v>4607105143067</v>
      </c>
      <c r="Q655" s="235"/>
      <c r="R655" s="375" t="n">
        <f aca="false">ROUND(M655/L655,2)</f>
        <v>27.37</v>
      </c>
      <c r="S655" s="394" t="s">
        <v>4286</v>
      </c>
      <c r="T655" s="537"/>
      <c r="U655" s="537"/>
      <c r="V655" s="537"/>
      <c r="W655" s="537"/>
      <c r="X655" s="537"/>
    </row>
    <row r="656" customFormat="false" ht="15.75" hidden="false" customHeight="false" outlineLevel="0" collapsed="false">
      <c r="A656" s="345" t="n">
        <v>636</v>
      </c>
      <c r="B656" s="396" t="n">
        <v>2028</v>
      </c>
      <c r="C656" s="383" t="s">
        <v>4289</v>
      </c>
      <c r="D656" s="384"/>
      <c r="E656" s="385" t="s">
        <v>2360</v>
      </c>
      <c r="F656" s="386" t="s">
        <v>4290</v>
      </c>
      <c r="G656" s="387" t="str">
        <f aca="false">HYPERLINK("http://www.gardenbulbs.ru/images/summer_CL/thumbnails/"&amp;C656&amp;".jpg","фото")</f>
        <v>фото</v>
      </c>
      <c r="H656" s="388"/>
      <c r="I656" s="398" t="s">
        <v>4291</v>
      </c>
      <c r="J656" s="235" t="s">
        <v>2369</v>
      </c>
      <c r="K656" s="236" t="s">
        <v>2379</v>
      </c>
      <c r="L656" s="390" t="n">
        <v>100</v>
      </c>
      <c r="M656" s="370" t="n">
        <v>1874.8</v>
      </c>
      <c r="N656" s="392"/>
      <c r="O656" s="372" t="n">
        <f aca="false">IF(ISERROR(N656*M656),0,N656*M656)</f>
        <v>0</v>
      </c>
      <c r="P656" s="393" t="n">
        <v>4607105143050</v>
      </c>
      <c r="Q656" s="235"/>
      <c r="R656" s="375" t="n">
        <f aca="false">ROUND(M656/L656,2)</f>
        <v>18.75</v>
      </c>
      <c r="S656" s="394" t="s">
        <v>4289</v>
      </c>
      <c r="T656" s="537"/>
      <c r="U656" s="537"/>
      <c r="V656" s="537"/>
      <c r="W656" s="537"/>
      <c r="X656" s="537"/>
    </row>
    <row r="657" customFormat="false" ht="15.75" hidden="false" customHeight="false" outlineLevel="0" collapsed="false">
      <c r="A657" s="345" t="n">
        <v>637</v>
      </c>
      <c r="B657" s="396" t="n">
        <v>1001</v>
      </c>
      <c r="C657" s="383" t="s">
        <v>4292</v>
      </c>
      <c r="D657" s="384"/>
      <c r="E657" s="385" t="s">
        <v>2360</v>
      </c>
      <c r="F657" s="386" t="s">
        <v>4293</v>
      </c>
      <c r="G657" s="387" t="str">
        <f aca="false">HYPERLINK("http://www.gardenbulbs.ru/images/summer_CL/thumbnails/"&amp;C657&amp;".jpg","фото")</f>
        <v>фото</v>
      </c>
      <c r="H657" s="388"/>
      <c r="I657" s="398" t="s">
        <v>4294</v>
      </c>
      <c r="J657" s="235" t="s">
        <v>2404</v>
      </c>
      <c r="K657" s="236" t="s">
        <v>289</v>
      </c>
      <c r="L657" s="390" t="n">
        <v>100</v>
      </c>
      <c r="M657" s="391" t="n">
        <v>1587.5</v>
      </c>
      <c r="N657" s="392"/>
      <c r="O657" s="372" t="n">
        <f aca="false">IF(ISERROR(N657*M657),0,N657*M657)</f>
        <v>0</v>
      </c>
      <c r="P657" s="393" t="n">
        <v>4607105143074</v>
      </c>
      <c r="Q657" s="235"/>
      <c r="R657" s="375" t="n">
        <f aca="false">ROUND(M657/L657,2)</f>
        <v>15.88</v>
      </c>
      <c r="S657" s="394" t="s">
        <v>4292</v>
      </c>
      <c r="T657" s="537"/>
      <c r="U657" s="537"/>
      <c r="V657" s="537"/>
      <c r="W657" s="537"/>
      <c r="X657" s="537"/>
    </row>
    <row r="658" customFormat="false" ht="38.25" hidden="false" customHeight="false" outlineLevel="0" collapsed="false">
      <c r="A658" s="345" t="n">
        <v>638</v>
      </c>
      <c r="B658" s="396" t="n">
        <v>1941</v>
      </c>
      <c r="C658" s="383" t="s">
        <v>4295</v>
      </c>
      <c r="D658" s="384" t="s">
        <v>4296</v>
      </c>
      <c r="E658" s="416" t="s">
        <v>2360</v>
      </c>
      <c r="F658" s="386" t="s">
        <v>4297</v>
      </c>
      <c r="G658" s="387" t="str">
        <f aca="false">HYPERLINK("http://www.gardenbulbs.ru/images/summer_CL/thumbnails/"&amp;C658&amp;".jpg","фото")</f>
        <v>фото</v>
      </c>
      <c r="H658" s="387" t="str">
        <f aca="false">HYPERLINK("http://www.gardenbulbs.ru/images/summer_CL/thumbnails/"&amp;D658&amp;".jpg","фото")</f>
        <v>фото</v>
      </c>
      <c r="I658" s="421" t="s">
        <v>4298</v>
      </c>
      <c r="J658" s="235" t="s">
        <v>2363</v>
      </c>
      <c r="K658" s="408" t="s">
        <v>289</v>
      </c>
      <c r="L658" s="403" t="n">
        <v>100</v>
      </c>
      <c r="M658" s="370" t="n">
        <v>2334.6</v>
      </c>
      <c r="N658" s="392"/>
      <c r="O658" s="372" t="n">
        <f aca="false">IF(ISERROR(N658*M658),0,N658*M658)</f>
        <v>0</v>
      </c>
      <c r="P658" s="393" t="n">
        <v>4607105143081</v>
      </c>
      <c r="Q658" s="235"/>
      <c r="R658" s="375" t="n">
        <f aca="false">ROUND(M658/L658,2)</f>
        <v>23.35</v>
      </c>
      <c r="S658" s="394" t="s">
        <v>4299</v>
      </c>
      <c r="T658" s="537"/>
      <c r="U658" s="537"/>
      <c r="V658" s="537"/>
      <c r="W658" s="537"/>
      <c r="X658" s="537"/>
    </row>
    <row r="659" customFormat="false" ht="15.75" hidden="false" customHeight="false" outlineLevel="0" collapsed="false">
      <c r="A659" s="345" t="n">
        <v>639</v>
      </c>
      <c r="B659" s="396" t="n">
        <v>2705</v>
      </c>
      <c r="C659" s="383" t="s">
        <v>4300</v>
      </c>
      <c r="D659" s="384"/>
      <c r="E659" s="385" t="s">
        <v>2360</v>
      </c>
      <c r="F659" s="386" t="s">
        <v>4301</v>
      </c>
      <c r="G659" s="387" t="str">
        <f aca="false">HYPERLINK("http://www.gardenbulbs.ru/images/summer_CL/thumbnails/"&amp;C659&amp;".jpg","фото")</f>
        <v>фото</v>
      </c>
      <c r="H659" s="388"/>
      <c r="I659" s="398" t="s">
        <v>4302</v>
      </c>
      <c r="J659" s="235" t="s">
        <v>2369</v>
      </c>
      <c r="K659" s="236" t="s">
        <v>289</v>
      </c>
      <c r="L659" s="390" t="n">
        <v>100</v>
      </c>
      <c r="M659" s="391" t="n">
        <v>1510.9</v>
      </c>
      <c r="N659" s="392"/>
      <c r="O659" s="372" t="n">
        <f aca="false">IF(ISERROR(N659*M659),0,N659*M659)</f>
        <v>0</v>
      </c>
      <c r="P659" s="393" t="n">
        <v>4607105143098</v>
      </c>
      <c r="Q659" s="235"/>
      <c r="R659" s="375" t="n">
        <f aca="false">ROUND(M659/L659,2)</f>
        <v>15.11</v>
      </c>
      <c r="S659" s="394" t="s">
        <v>4300</v>
      </c>
      <c r="T659" s="537"/>
      <c r="U659" s="537"/>
      <c r="V659" s="537"/>
      <c r="W659" s="537"/>
      <c r="X659" s="537"/>
    </row>
    <row r="660" customFormat="false" ht="15.75" hidden="false" customHeight="false" outlineLevel="0" collapsed="false">
      <c r="A660" s="345" t="n">
        <v>640</v>
      </c>
      <c r="B660" s="396" t="n">
        <v>1260</v>
      </c>
      <c r="C660" s="383" t="s">
        <v>4303</v>
      </c>
      <c r="D660" s="384"/>
      <c r="E660" s="385" t="s">
        <v>2360</v>
      </c>
      <c r="F660" s="386" t="s">
        <v>4304</v>
      </c>
      <c r="G660" s="387" t="str">
        <f aca="false">HYPERLINK("http://www.gardenbulbs.ru/images/summer_CL/thumbnails/"&amp;C660&amp;".jpg","фото")</f>
        <v>фото</v>
      </c>
      <c r="H660" s="388"/>
      <c r="I660" s="398" t="s">
        <v>4305</v>
      </c>
      <c r="J660" s="235" t="s">
        <v>2363</v>
      </c>
      <c r="K660" s="236" t="s">
        <v>289</v>
      </c>
      <c r="L660" s="390" t="n">
        <v>100</v>
      </c>
      <c r="M660" s="370" t="n">
        <v>1415.1</v>
      </c>
      <c r="N660" s="392"/>
      <c r="O660" s="372" t="n">
        <f aca="false">IF(ISERROR(N660*M660),0,N660*M660)</f>
        <v>0</v>
      </c>
      <c r="P660" s="393" t="n">
        <v>4607105143128</v>
      </c>
      <c r="Q660" s="235"/>
      <c r="R660" s="375" t="n">
        <f aca="false">ROUND(M660/L660,2)</f>
        <v>14.15</v>
      </c>
      <c r="S660" s="394" t="s">
        <v>4303</v>
      </c>
      <c r="T660" s="537"/>
      <c r="U660" s="537"/>
      <c r="V660" s="537"/>
      <c r="W660" s="537"/>
      <c r="X660" s="537"/>
    </row>
    <row r="661" customFormat="false" ht="25.5" hidden="false" customHeight="false" outlineLevel="0" collapsed="false">
      <c r="A661" s="345" t="n">
        <v>641</v>
      </c>
      <c r="B661" s="460" t="n">
        <v>145</v>
      </c>
      <c r="C661" s="383" t="s">
        <v>4306</v>
      </c>
      <c r="D661" s="384"/>
      <c r="E661" s="385" t="s">
        <v>2360</v>
      </c>
      <c r="F661" s="386" t="s">
        <v>4307</v>
      </c>
      <c r="G661" s="387" t="str">
        <f aca="false">HYPERLINK("http://www.gardenbulbs.ru/images/summer_CL/thumbnails/"&amp;C661&amp;".jpg","фото")</f>
        <v>фото</v>
      </c>
      <c r="H661" s="388"/>
      <c r="I661" s="398" t="s">
        <v>4308</v>
      </c>
      <c r="J661" s="235" t="s">
        <v>2363</v>
      </c>
      <c r="K661" s="236" t="s">
        <v>289</v>
      </c>
      <c r="L661" s="390" t="n">
        <v>100</v>
      </c>
      <c r="M661" s="370" t="n">
        <v>1281</v>
      </c>
      <c r="N661" s="392"/>
      <c r="O661" s="372" t="n">
        <f aca="false">IF(ISERROR(N661*M661),0,N661*M661)</f>
        <v>0</v>
      </c>
      <c r="P661" s="393" t="n">
        <v>4607105143104</v>
      </c>
      <c r="Q661" s="235"/>
      <c r="R661" s="375" t="n">
        <f aca="false">ROUND(M661/L661,2)</f>
        <v>12.81</v>
      </c>
      <c r="S661" s="394" t="s">
        <v>4306</v>
      </c>
      <c r="T661" s="537"/>
      <c r="U661" s="537"/>
      <c r="V661" s="537"/>
      <c r="W661" s="537"/>
      <c r="X661" s="537"/>
    </row>
    <row r="662" customFormat="false" ht="25.5" hidden="false" customHeight="false" outlineLevel="0" collapsed="false">
      <c r="A662" s="345" t="n">
        <v>642</v>
      </c>
      <c r="B662" s="460" t="n">
        <v>295</v>
      </c>
      <c r="C662" s="383" t="s">
        <v>4309</v>
      </c>
      <c r="D662" s="384"/>
      <c r="E662" s="385" t="s">
        <v>2360</v>
      </c>
      <c r="F662" s="386" t="s">
        <v>4310</v>
      </c>
      <c r="G662" s="387" t="str">
        <f aca="false">HYPERLINK("http://www.gardenbulbs.ru/images/summer_CL/thumbnails/"&amp;C662&amp;".jpg","фото")</f>
        <v>фото</v>
      </c>
      <c r="H662" s="388"/>
      <c r="I662" s="398" t="s">
        <v>4311</v>
      </c>
      <c r="J662" s="235" t="s">
        <v>2363</v>
      </c>
      <c r="K662" s="236" t="s">
        <v>289</v>
      </c>
      <c r="L662" s="390" t="n">
        <v>100</v>
      </c>
      <c r="M662" s="370" t="n">
        <v>1472.6</v>
      </c>
      <c r="N662" s="392"/>
      <c r="O662" s="372" t="n">
        <f aca="false">IF(ISERROR(N662*M662),0,N662*M662)</f>
        <v>0</v>
      </c>
      <c r="P662" s="393" t="n">
        <v>4607105143111</v>
      </c>
      <c r="Q662" s="235"/>
      <c r="R662" s="375" t="n">
        <f aca="false">ROUND(M662/L662,2)</f>
        <v>14.73</v>
      </c>
      <c r="S662" s="394" t="s">
        <v>4309</v>
      </c>
      <c r="T662" s="537"/>
      <c r="U662" s="537"/>
      <c r="V662" s="537"/>
      <c r="W662" s="537"/>
      <c r="X662" s="537"/>
    </row>
    <row r="663" customFormat="false" ht="51" hidden="false" customHeight="false" outlineLevel="0" collapsed="false">
      <c r="A663" s="345" t="n">
        <v>643</v>
      </c>
      <c r="B663" s="460" t="n">
        <v>1164</v>
      </c>
      <c r="C663" s="383" t="s">
        <v>4312</v>
      </c>
      <c r="D663" s="384"/>
      <c r="E663" s="385" t="s">
        <v>2360</v>
      </c>
      <c r="F663" s="386" t="s">
        <v>4313</v>
      </c>
      <c r="G663" s="387" t="str">
        <f aca="false">HYPERLINK("http://www.gardenbulbs.ru/images/summer_CL/thumbnails/"&amp;C663&amp;".jpg","фото")</f>
        <v>фото</v>
      </c>
      <c r="H663" s="388"/>
      <c r="I663" s="400" t="s">
        <v>4314</v>
      </c>
      <c r="J663" s="235" t="s">
        <v>2363</v>
      </c>
      <c r="K663" s="236" t="s">
        <v>289</v>
      </c>
      <c r="L663" s="390" t="n">
        <v>100</v>
      </c>
      <c r="M663" s="391" t="n">
        <v>1779.1</v>
      </c>
      <c r="N663" s="392"/>
      <c r="O663" s="372" t="n">
        <f aca="false">IF(ISERROR(N663*M663),0,N663*M663)</f>
        <v>0</v>
      </c>
      <c r="P663" s="393" t="n">
        <v>4607105143562</v>
      </c>
      <c r="Q663" s="235"/>
      <c r="R663" s="375" t="n">
        <f aca="false">ROUND(M663/L663,2)</f>
        <v>17.79</v>
      </c>
      <c r="S663" s="394" t="s">
        <v>4312</v>
      </c>
      <c r="T663" s="537"/>
      <c r="U663" s="537"/>
      <c r="V663" s="537"/>
      <c r="W663" s="537"/>
      <c r="X663" s="537"/>
    </row>
    <row r="664" customFormat="false" ht="51" hidden="false" customHeight="false" outlineLevel="0" collapsed="false">
      <c r="A664" s="345" t="n">
        <v>644</v>
      </c>
      <c r="B664" s="396" t="n">
        <v>1227</v>
      </c>
      <c r="C664" s="383" t="s">
        <v>4315</v>
      </c>
      <c r="D664" s="384"/>
      <c r="E664" s="385" t="s">
        <v>2360</v>
      </c>
      <c r="F664" s="386" t="s">
        <v>4316</v>
      </c>
      <c r="G664" s="387" t="str">
        <f aca="false">HYPERLINK("http://www.gardenbulbs.ru/images/summer_CL/thumbnails/"&amp;C664&amp;".jpg","фото")</f>
        <v>фото</v>
      </c>
      <c r="H664" s="387"/>
      <c r="I664" s="400" t="s">
        <v>4317</v>
      </c>
      <c r="J664" s="235" t="s">
        <v>2363</v>
      </c>
      <c r="K664" s="236" t="s">
        <v>289</v>
      </c>
      <c r="L664" s="390" t="n">
        <v>100</v>
      </c>
      <c r="M664" s="370" t="n">
        <v>1817.4</v>
      </c>
      <c r="N664" s="392"/>
      <c r="O664" s="372" t="n">
        <f aca="false">IF(ISERROR(N664*M664),0,N664*M664)</f>
        <v>0</v>
      </c>
      <c r="P664" s="393" t="n">
        <v>4607105143555</v>
      </c>
      <c r="Q664" s="235"/>
      <c r="R664" s="375" t="n">
        <f aca="false">ROUND(M664/L664,2)</f>
        <v>18.17</v>
      </c>
      <c r="S664" s="394" t="s">
        <v>4318</v>
      </c>
      <c r="T664" s="537"/>
      <c r="U664" s="537"/>
      <c r="V664" s="537"/>
      <c r="W664" s="537"/>
      <c r="X664" s="537"/>
    </row>
    <row r="665" customFormat="false" ht="25.5" hidden="false" customHeight="false" outlineLevel="0" collapsed="false">
      <c r="A665" s="345" t="n">
        <v>645</v>
      </c>
      <c r="B665" s="396" t="n">
        <v>143</v>
      </c>
      <c r="C665" s="383" t="s">
        <v>4319</v>
      </c>
      <c r="D665" s="384"/>
      <c r="E665" s="385" t="s">
        <v>2360</v>
      </c>
      <c r="F665" s="386" t="s">
        <v>4320</v>
      </c>
      <c r="G665" s="387" t="str">
        <f aca="false">HYPERLINK("http://www.gardenbulbs.ru/images/summer_CL/thumbnails/"&amp;C665&amp;".jpg","фото")</f>
        <v>фото</v>
      </c>
      <c r="H665" s="388"/>
      <c r="I665" s="398" t="s">
        <v>4321</v>
      </c>
      <c r="J665" s="235" t="s">
        <v>2363</v>
      </c>
      <c r="K665" s="236" t="s">
        <v>289</v>
      </c>
      <c r="L665" s="390" t="n">
        <v>100</v>
      </c>
      <c r="M665" s="370" t="n">
        <v>2449.5</v>
      </c>
      <c r="N665" s="392"/>
      <c r="O665" s="372" t="n">
        <f aca="false">IF(ISERROR(N665*M665),0,N665*M665)</f>
        <v>0</v>
      </c>
      <c r="P665" s="393" t="n">
        <v>4607105143203</v>
      </c>
      <c r="Q665" s="235"/>
      <c r="R665" s="375" t="n">
        <f aca="false">ROUND(M665/L665,2)</f>
        <v>24.5</v>
      </c>
      <c r="S665" s="394" t="s">
        <v>4319</v>
      </c>
      <c r="T665" s="537"/>
      <c r="U665" s="537"/>
      <c r="V665" s="537"/>
      <c r="W665" s="537"/>
      <c r="X665" s="537"/>
    </row>
    <row r="666" customFormat="false" ht="38.25" hidden="false" customHeight="false" outlineLevel="0" collapsed="false">
      <c r="A666" s="345" t="n">
        <v>646</v>
      </c>
      <c r="B666" s="396" t="n">
        <v>11910</v>
      </c>
      <c r="C666" s="383" t="s">
        <v>4322</v>
      </c>
      <c r="D666" s="384"/>
      <c r="E666" s="410" t="s">
        <v>2360</v>
      </c>
      <c r="F666" s="411" t="s">
        <v>4323</v>
      </c>
      <c r="G666" s="365" t="str">
        <f aca="false">HYPERLINK("http://www.gardenbulbs.ru/images/summer_CL/thumbnails/"&amp;C666&amp;".jpg","фото")</f>
        <v>фото</v>
      </c>
      <c r="H666" s="412"/>
      <c r="I666" s="480" t="s">
        <v>4324</v>
      </c>
      <c r="J666" s="367" t="s">
        <v>2369</v>
      </c>
      <c r="K666" s="414" t="s">
        <v>289</v>
      </c>
      <c r="L666" s="390" t="n">
        <v>100</v>
      </c>
      <c r="M666" s="370" t="n">
        <v>1779.1</v>
      </c>
      <c r="N666" s="392"/>
      <c r="O666" s="372" t="n">
        <f aca="false">IF(ISERROR(N666*M666),0,N666*M666)</f>
        <v>0</v>
      </c>
      <c r="P666" s="393" t="n">
        <v>4607105143210</v>
      </c>
      <c r="Q666" s="235" t="s">
        <v>226</v>
      </c>
      <c r="R666" s="375" t="n">
        <f aca="false">ROUND(M666/L666,2)</f>
        <v>17.79</v>
      </c>
      <c r="S666" s="394" t="s">
        <v>4322</v>
      </c>
      <c r="T666" s="537"/>
      <c r="U666" s="537"/>
      <c r="V666" s="537"/>
      <c r="W666" s="537"/>
      <c r="X666" s="537"/>
    </row>
    <row r="667" customFormat="false" ht="38.25" hidden="false" customHeight="false" outlineLevel="0" collapsed="false">
      <c r="A667" s="345" t="n">
        <v>647</v>
      </c>
      <c r="B667" s="396" t="n">
        <v>5080</v>
      </c>
      <c r="C667" s="383" t="s">
        <v>4325</v>
      </c>
      <c r="D667" s="384"/>
      <c r="E667" s="385" t="s">
        <v>2360</v>
      </c>
      <c r="F667" s="386" t="s">
        <v>4326</v>
      </c>
      <c r="G667" s="387" t="str">
        <f aca="false">HYPERLINK("http://www.gardenbulbs.ru/images/summer_CL/thumbnails/"&amp;C667&amp;".jpg","фото")</f>
        <v>фото</v>
      </c>
      <c r="H667" s="388"/>
      <c r="I667" s="421" t="s">
        <v>4327</v>
      </c>
      <c r="J667" s="235" t="s">
        <v>2369</v>
      </c>
      <c r="K667" s="236" t="s">
        <v>289</v>
      </c>
      <c r="L667" s="390" t="n">
        <v>100</v>
      </c>
      <c r="M667" s="370" t="n">
        <v>1798.2</v>
      </c>
      <c r="N667" s="392"/>
      <c r="O667" s="372" t="n">
        <f aca="false">IF(ISERROR(N667*M667),0,N667*M667)</f>
        <v>0</v>
      </c>
      <c r="P667" s="393" t="n">
        <v>4607105143241</v>
      </c>
      <c r="Q667" s="235"/>
      <c r="R667" s="375" t="n">
        <f aca="false">ROUND(M667/L667,2)</f>
        <v>17.98</v>
      </c>
      <c r="S667" s="394" t="s">
        <v>4325</v>
      </c>
      <c r="T667" s="537"/>
      <c r="U667" s="537"/>
      <c r="V667" s="537"/>
      <c r="W667" s="537"/>
      <c r="X667" s="537"/>
    </row>
    <row r="668" customFormat="false" ht="15.75" hidden="false" customHeight="false" outlineLevel="0" collapsed="false">
      <c r="A668" s="345" t="n">
        <v>648</v>
      </c>
      <c r="B668" s="396" t="n">
        <v>7531</v>
      </c>
      <c r="C668" s="383" t="s">
        <v>4328</v>
      </c>
      <c r="D668" s="384"/>
      <c r="E668" s="385" t="s">
        <v>2360</v>
      </c>
      <c r="F668" s="386" t="s">
        <v>4329</v>
      </c>
      <c r="G668" s="387" t="str">
        <f aca="false">HYPERLINK("http://www.gardenbulbs.ru/images/summer_CL/thumbnails/"&amp;C668&amp;".jpg","фото")</f>
        <v>фото</v>
      </c>
      <c r="H668" s="388"/>
      <c r="I668" s="398" t="s">
        <v>390</v>
      </c>
      <c r="J668" s="235" t="s">
        <v>2363</v>
      </c>
      <c r="K668" s="236" t="s">
        <v>289</v>
      </c>
      <c r="L668" s="390" t="n">
        <v>100</v>
      </c>
      <c r="M668" s="370" t="n">
        <v>1702.5</v>
      </c>
      <c r="N668" s="392"/>
      <c r="O668" s="372" t="n">
        <f aca="false">IF(ISERROR(N668*M668),0,N668*M668)</f>
        <v>0</v>
      </c>
      <c r="P668" s="393" t="n">
        <v>4607105143258</v>
      </c>
      <c r="Q668" s="235"/>
      <c r="R668" s="375" t="n">
        <f aca="false">ROUND(M668/L668,2)</f>
        <v>17.03</v>
      </c>
      <c r="S668" s="394" t="s">
        <v>4328</v>
      </c>
      <c r="T668" s="537"/>
      <c r="U668" s="537"/>
      <c r="V668" s="537"/>
      <c r="W668" s="537"/>
      <c r="X668" s="537"/>
    </row>
    <row r="669" customFormat="false" ht="25.5" hidden="false" customHeight="false" outlineLevel="0" collapsed="false">
      <c r="A669" s="345" t="n">
        <v>649</v>
      </c>
      <c r="B669" s="396" t="n">
        <v>11916</v>
      </c>
      <c r="C669" s="383" t="s">
        <v>4330</v>
      </c>
      <c r="D669" s="384"/>
      <c r="E669" s="418" t="s">
        <v>2360</v>
      </c>
      <c r="F669" s="411" t="s">
        <v>4331</v>
      </c>
      <c r="G669" s="365" t="str">
        <f aca="false">HYPERLINK("http://www.gardenbulbs.ru/images/summer_CL/thumbnails/"&amp;C669&amp;".jpg","фото")</f>
        <v>фото</v>
      </c>
      <c r="H669" s="365"/>
      <c r="I669" s="419" t="s">
        <v>4332</v>
      </c>
      <c r="J669" s="367" t="s">
        <v>2363</v>
      </c>
      <c r="K669" s="430" t="s">
        <v>289</v>
      </c>
      <c r="L669" s="390" t="n">
        <v>100</v>
      </c>
      <c r="M669" s="370" t="n">
        <v>2353.7</v>
      </c>
      <c r="N669" s="392"/>
      <c r="O669" s="372" t="n">
        <f aca="false">IF(ISERROR(N669*M669),0,N669*M669)</f>
        <v>0</v>
      </c>
      <c r="P669" s="393" t="n">
        <v>4607105143579</v>
      </c>
      <c r="Q669" s="235" t="s">
        <v>226</v>
      </c>
      <c r="R669" s="375" t="n">
        <f aca="false">ROUND(M669/L669,2)</f>
        <v>23.54</v>
      </c>
      <c r="S669" s="394" t="s">
        <v>4330</v>
      </c>
      <c r="T669" s="537"/>
      <c r="U669" s="537"/>
      <c r="V669" s="537"/>
      <c r="W669" s="537"/>
      <c r="X669" s="537"/>
    </row>
    <row r="670" customFormat="false" ht="114.75" hidden="false" customHeight="false" outlineLevel="0" collapsed="false">
      <c r="A670" s="345" t="n">
        <v>650</v>
      </c>
      <c r="B670" s="396" t="n">
        <v>150</v>
      </c>
      <c r="C670" s="383" t="s">
        <v>4333</v>
      </c>
      <c r="D670" s="384" t="s">
        <v>4334</v>
      </c>
      <c r="E670" s="385" t="s">
        <v>2360</v>
      </c>
      <c r="F670" s="386" t="s">
        <v>4335</v>
      </c>
      <c r="G670" s="387" t="str">
        <f aca="false">HYPERLINK("http://www.gardenbulbs.ru/images/summer_CL/thumbnails/"&amp;C670&amp;".jpg","фото")</f>
        <v>фото</v>
      </c>
      <c r="H670" s="387" t="str">
        <f aca="false">HYPERLINK("http://www.gardenbulbs.ru/images/summer_CL/thumbnails/"&amp;D670&amp;".jpg","фото")</f>
        <v>фото</v>
      </c>
      <c r="I670" s="400" t="s">
        <v>4336</v>
      </c>
      <c r="J670" s="235" t="s">
        <v>2363</v>
      </c>
      <c r="K670" s="236" t="s">
        <v>289</v>
      </c>
      <c r="L670" s="390" t="n">
        <v>100</v>
      </c>
      <c r="M670" s="370" t="n">
        <v>2200.5</v>
      </c>
      <c r="N670" s="392"/>
      <c r="O670" s="372" t="n">
        <f aca="false">IF(ISERROR(N670*M670),0,N670*M670)</f>
        <v>0</v>
      </c>
      <c r="P670" s="393" t="n">
        <v>4607105143265</v>
      </c>
      <c r="Q670" s="235"/>
      <c r="R670" s="375" t="n">
        <f aca="false">ROUND(M670/L670,2)</f>
        <v>22.01</v>
      </c>
      <c r="S670" s="394" t="s">
        <v>4337</v>
      </c>
      <c r="T670" s="537"/>
      <c r="U670" s="537"/>
      <c r="V670" s="537"/>
      <c r="W670" s="537"/>
      <c r="X670" s="537"/>
    </row>
    <row r="671" customFormat="false" ht="25.5" hidden="false" customHeight="false" outlineLevel="0" collapsed="false">
      <c r="A671" s="345" t="n">
        <v>651</v>
      </c>
      <c r="B671" s="396" t="n">
        <v>1038</v>
      </c>
      <c r="C671" s="383" t="s">
        <v>4338</v>
      </c>
      <c r="D671" s="384"/>
      <c r="E671" s="385" t="s">
        <v>2360</v>
      </c>
      <c r="F671" s="397" t="s">
        <v>4339</v>
      </c>
      <c r="G671" s="387" t="str">
        <f aca="false">HYPERLINK("http://www.gardenbulbs.ru/images/summer_CL/thumbnails/"&amp;C671&amp;".jpg","фото")</f>
        <v>фото</v>
      </c>
      <c r="H671" s="388"/>
      <c r="I671" s="398" t="s">
        <v>4340</v>
      </c>
      <c r="J671" s="235" t="s">
        <v>2363</v>
      </c>
      <c r="K671" s="408" t="s">
        <v>289</v>
      </c>
      <c r="L671" s="390" t="n">
        <v>100</v>
      </c>
      <c r="M671" s="370" t="n">
        <v>1434.3</v>
      </c>
      <c r="N671" s="392"/>
      <c r="O671" s="372" t="n">
        <f aca="false">IF(ISERROR(N671*M671),0,N671*M671)</f>
        <v>0</v>
      </c>
      <c r="P671" s="393" t="n">
        <v>4607105143289</v>
      </c>
      <c r="Q671" s="235"/>
      <c r="R671" s="375" t="n">
        <f aca="false">ROUND(M671/L671,2)</f>
        <v>14.34</v>
      </c>
      <c r="S671" s="394" t="s">
        <v>4338</v>
      </c>
      <c r="T671" s="537"/>
      <c r="U671" s="537"/>
      <c r="V671" s="537"/>
      <c r="W671" s="537"/>
      <c r="X671" s="537"/>
    </row>
    <row r="672" customFormat="false" ht="38.25" hidden="false" customHeight="false" outlineLevel="0" collapsed="false">
      <c r="A672" s="345" t="n">
        <v>652</v>
      </c>
      <c r="B672" s="396" t="n">
        <v>1956</v>
      </c>
      <c r="C672" s="383" t="s">
        <v>3708</v>
      </c>
      <c r="D672" s="384"/>
      <c r="E672" s="385" t="s">
        <v>2360</v>
      </c>
      <c r="F672" s="386" t="s">
        <v>4341</v>
      </c>
      <c r="G672" s="387" t="str">
        <f aca="false">HYPERLINK("http://www.gardenbulbs.ru/images/summer_CL/thumbnails/"&amp;C672&amp;".jpg","фото")</f>
        <v>фото</v>
      </c>
      <c r="H672" s="388"/>
      <c r="I672" s="398" t="s">
        <v>4342</v>
      </c>
      <c r="J672" s="235" t="s">
        <v>2404</v>
      </c>
      <c r="K672" s="236" t="s">
        <v>2379</v>
      </c>
      <c r="L672" s="390" t="n">
        <v>100</v>
      </c>
      <c r="M672" s="370" t="n">
        <v>1874.8</v>
      </c>
      <c r="N672" s="392"/>
      <c r="O672" s="372" t="n">
        <f aca="false">IF(ISERROR(N672*M672),0,N672*M672)</f>
        <v>0</v>
      </c>
      <c r="P672" s="393" t="n">
        <v>4607105143319</v>
      </c>
      <c r="Q672" s="235"/>
      <c r="R672" s="375" t="n">
        <f aca="false">ROUND(M672/L672,2)</f>
        <v>18.75</v>
      </c>
      <c r="S672" s="394" t="s">
        <v>3708</v>
      </c>
      <c r="T672" s="537"/>
      <c r="U672" s="537"/>
      <c r="V672" s="537"/>
      <c r="W672" s="537"/>
      <c r="X672" s="537"/>
    </row>
    <row r="673" customFormat="false" ht="38.25" hidden="false" customHeight="false" outlineLevel="0" collapsed="false">
      <c r="A673" s="345" t="n">
        <v>653</v>
      </c>
      <c r="B673" s="396" t="n">
        <v>1737</v>
      </c>
      <c r="C673" s="383" t="s">
        <v>3712</v>
      </c>
      <c r="D673" s="384"/>
      <c r="E673" s="385" t="s">
        <v>2360</v>
      </c>
      <c r="F673" s="386" t="s">
        <v>4343</v>
      </c>
      <c r="G673" s="387" t="str">
        <f aca="false">HYPERLINK("http://www.gardenbulbs.ru/images/summer_CL/thumbnails/"&amp;C673&amp;".jpg","фото")</f>
        <v>фото</v>
      </c>
      <c r="H673" s="388"/>
      <c r="I673" s="398" t="s">
        <v>4344</v>
      </c>
      <c r="J673" s="235" t="s">
        <v>2404</v>
      </c>
      <c r="K673" s="236" t="s">
        <v>2379</v>
      </c>
      <c r="L673" s="390" t="n">
        <v>100</v>
      </c>
      <c r="M673" s="370" t="n">
        <v>1549.2</v>
      </c>
      <c r="N673" s="392"/>
      <c r="O673" s="372" t="n">
        <f aca="false">IF(ISERROR(N673*M673),0,N673*M673)</f>
        <v>0</v>
      </c>
      <c r="P673" s="393" t="n">
        <v>4607105143296</v>
      </c>
      <c r="Q673" s="235"/>
      <c r="R673" s="375" t="n">
        <f aca="false">ROUND(M673/L673,2)</f>
        <v>15.49</v>
      </c>
      <c r="S673" s="394" t="s">
        <v>3712</v>
      </c>
      <c r="T673" s="537"/>
      <c r="U673" s="537"/>
      <c r="V673" s="537"/>
      <c r="W673" s="537"/>
      <c r="X673" s="537"/>
    </row>
    <row r="674" customFormat="false" ht="38.25" hidden="false" customHeight="false" outlineLevel="0" collapsed="false">
      <c r="A674" s="345" t="n">
        <v>654</v>
      </c>
      <c r="B674" s="396" t="n">
        <v>2216</v>
      </c>
      <c r="C674" s="383" t="s">
        <v>3715</v>
      </c>
      <c r="D674" s="384"/>
      <c r="E674" s="385" t="s">
        <v>2360</v>
      </c>
      <c r="F674" s="386" t="s">
        <v>4345</v>
      </c>
      <c r="G674" s="387" t="str">
        <f aca="false">HYPERLINK("http://www.gardenbulbs.ru/images/summer_CL/thumbnails/"&amp;C674&amp;".jpg","фото")</f>
        <v>фото</v>
      </c>
      <c r="H674" s="387"/>
      <c r="I674" s="398" t="s">
        <v>4346</v>
      </c>
      <c r="J674" s="235" t="s">
        <v>2404</v>
      </c>
      <c r="K674" s="236" t="s">
        <v>2379</v>
      </c>
      <c r="L674" s="390" t="n">
        <v>100</v>
      </c>
      <c r="M674" s="370" t="n">
        <v>1874.8</v>
      </c>
      <c r="N674" s="392"/>
      <c r="O674" s="372" t="n">
        <f aca="false">IF(ISERROR(N674*M674),0,N674*M674)</f>
        <v>0</v>
      </c>
      <c r="P674" s="393" t="n">
        <v>4607105143302</v>
      </c>
      <c r="Q674" s="235"/>
      <c r="R674" s="375" t="n">
        <f aca="false">ROUND(M674/L674,2)</f>
        <v>18.75</v>
      </c>
      <c r="S674" s="394" t="s">
        <v>3715</v>
      </c>
      <c r="T674" s="537"/>
      <c r="U674" s="537"/>
      <c r="V674" s="537"/>
      <c r="W674" s="537"/>
      <c r="X674" s="537"/>
    </row>
    <row r="675" customFormat="false" ht="38.25" hidden="false" customHeight="false" outlineLevel="0" collapsed="false">
      <c r="A675" s="345" t="n">
        <v>655</v>
      </c>
      <c r="B675" s="396" t="n">
        <v>4248</v>
      </c>
      <c r="C675" s="383" t="s">
        <v>4347</v>
      </c>
      <c r="D675" s="384"/>
      <c r="E675" s="401" t="s">
        <v>2360</v>
      </c>
      <c r="F675" s="386" t="s">
        <v>4348</v>
      </c>
      <c r="G675" s="387" t="str">
        <f aca="false">HYPERLINK("http://www.gardenbulbs.ru/images/summer_CL/thumbnails/"&amp;C675&amp;".jpg","фото")</f>
        <v>фото</v>
      </c>
      <c r="H675" s="388"/>
      <c r="I675" s="422" t="s">
        <v>4349</v>
      </c>
      <c r="J675" s="235" t="s">
        <v>2363</v>
      </c>
      <c r="K675" s="408" t="s">
        <v>289</v>
      </c>
      <c r="L675" s="390" t="n">
        <v>100</v>
      </c>
      <c r="M675" s="391" t="n">
        <v>1779.1</v>
      </c>
      <c r="N675" s="392"/>
      <c r="O675" s="372" t="n">
        <f aca="false">IF(ISERROR(N675*M675),0,N675*M675)</f>
        <v>0</v>
      </c>
      <c r="P675" s="393" t="n">
        <v>4607105143272</v>
      </c>
      <c r="Q675" s="235"/>
      <c r="R675" s="375" t="n">
        <f aca="false">ROUND(M675/L675,2)</f>
        <v>17.79</v>
      </c>
      <c r="S675" s="394" t="s">
        <v>4347</v>
      </c>
      <c r="T675" s="537"/>
      <c r="U675" s="537"/>
      <c r="V675" s="537"/>
      <c r="W675" s="537"/>
      <c r="X675" s="537"/>
    </row>
    <row r="676" customFormat="false" ht="15.75" hidden="false" customHeight="false" outlineLevel="0" collapsed="false">
      <c r="A676" s="345" t="n">
        <v>656</v>
      </c>
      <c r="B676" s="396" t="n">
        <v>4249</v>
      </c>
      <c r="C676" s="383" t="s">
        <v>4350</v>
      </c>
      <c r="D676" s="384"/>
      <c r="E676" s="416" t="s">
        <v>2360</v>
      </c>
      <c r="F676" s="386" t="s">
        <v>4351</v>
      </c>
      <c r="G676" s="387" t="str">
        <f aca="false">HYPERLINK("http://www.gardenbulbs.ru/images/summer_CL/thumbnails/"&amp;C676&amp;".jpg","фото")</f>
        <v>фото</v>
      </c>
      <c r="H676" s="388"/>
      <c r="I676" s="398" t="s">
        <v>4352</v>
      </c>
      <c r="J676" s="235" t="s">
        <v>2363</v>
      </c>
      <c r="K676" s="408" t="s">
        <v>289</v>
      </c>
      <c r="L676" s="403" t="n">
        <v>100</v>
      </c>
      <c r="M676" s="370" t="n">
        <v>2353.7</v>
      </c>
      <c r="N676" s="392"/>
      <c r="O676" s="372" t="n">
        <f aca="false">IF(ISERROR(N676*M676),0,N676*M676)</f>
        <v>0</v>
      </c>
      <c r="P676" s="393" t="n">
        <v>4607105143159</v>
      </c>
      <c r="Q676" s="235"/>
      <c r="R676" s="375" t="n">
        <f aca="false">ROUND(M676/L676,2)</f>
        <v>23.54</v>
      </c>
      <c r="S676" s="394" t="s">
        <v>4350</v>
      </c>
      <c r="T676" s="537"/>
      <c r="U676" s="537"/>
      <c r="V676" s="537"/>
      <c r="W676" s="537"/>
      <c r="X676" s="537"/>
    </row>
    <row r="677" customFormat="false" ht="25.5" hidden="false" customHeight="false" outlineLevel="0" collapsed="false">
      <c r="A677" s="345" t="n">
        <v>657</v>
      </c>
      <c r="B677" s="396" t="n">
        <v>2098</v>
      </c>
      <c r="C677" s="383" t="s">
        <v>4353</v>
      </c>
      <c r="D677" s="384"/>
      <c r="E677" s="385" t="s">
        <v>2360</v>
      </c>
      <c r="F677" s="386" t="s">
        <v>4354</v>
      </c>
      <c r="G677" s="387" t="str">
        <f aca="false">HYPERLINK("http://www.gardenbulbs.ru/images/summer_CL/thumbnails/"&amp;C677&amp;".jpg","фото")</f>
        <v>фото</v>
      </c>
      <c r="H677" s="388"/>
      <c r="I677" s="398" t="s">
        <v>4355</v>
      </c>
      <c r="J677" s="235" t="s">
        <v>2363</v>
      </c>
      <c r="K677" s="236" t="s">
        <v>289</v>
      </c>
      <c r="L677" s="390" t="n">
        <v>100</v>
      </c>
      <c r="M677" s="370" t="n">
        <v>1836.5</v>
      </c>
      <c r="N677" s="392"/>
      <c r="O677" s="372" t="n">
        <f aca="false">IF(ISERROR(N677*M677),0,N677*M677)</f>
        <v>0</v>
      </c>
      <c r="P677" s="393" t="n">
        <v>4607105143326</v>
      </c>
      <c r="Q677" s="235"/>
      <c r="R677" s="375" t="n">
        <f aca="false">ROUND(M677/L677,2)</f>
        <v>18.37</v>
      </c>
      <c r="S677" s="394" t="s">
        <v>4353</v>
      </c>
      <c r="T677" s="537"/>
      <c r="U677" s="537"/>
      <c r="V677" s="537"/>
      <c r="W677" s="537"/>
      <c r="X677" s="537"/>
    </row>
    <row r="678" customFormat="false" ht="25.5" hidden="false" customHeight="false" outlineLevel="0" collapsed="false">
      <c r="A678" s="345" t="n">
        <v>658</v>
      </c>
      <c r="B678" s="396" t="n">
        <v>2869</v>
      </c>
      <c r="C678" s="383" t="s">
        <v>4356</v>
      </c>
      <c r="D678" s="384"/>
      <c r="E678" s="385" t="s">
        <v>2360</v>
      </c>
      <c r="F678" s="386" t="s">
        <v>4357</v>
      </c>
      <c r="G678" s="387" t="str">
        <f aca="false">HYPERLINK("http://www.gardenbulbs.ru/images/summer_CL/thumbnails/"&amp;C678&amp;".jpg","фото")</f>
        <v>фото</v>
      </c>
      <c r="H678" s="387"/>
      <c r="I678" s="398" t="s">
        <v>4358</v>
      </c>
      <c r="J678" s="235" t="s">
        <v>2369</v>
      </c>
      <c r="K678" s="236" t="s">
        <v>289</v>
      </c>
      <c r="L678" s="390" t="n">
        <v>100</v>
      </c>
      <c r="M678" s="370" t="n">
        <v>2008.9</v>
      </c>
      <c r="N678" s="392"/>
      <c r="O678" s="372" t="n">
        <f aca="false">IF(ISERROR(N678*M678),0,N678*M678)</f>
        <v>0</v>
      </c>
      <c r="P678" s="393" t="n">
        <v>4607105143333</v>
      </c>
      <c r="Q678" s="235"/>
      <c r="R678" s="375" t="n">
        <f aca="false">ROUND(M678/L678,2)</f>
        <v>20.09</v>
      </c>
      <c r="S678" s="394" t="s">
        <v>4356</v>
      </c>
      <c r="T678" s="537"/>
      <c r="U678" s="537"/>
      <c r="V678" s="537"/>
      <c r="W678" s="537"/>
      <c r="X678" s="537"/>
    </row>
    <row r="679" customFormat="false" ht="15.75" hidden="false" customHeight="false" outlineLevel="0" collapsed="false">
      <c r="A679" s="345" t="n">
        <v>659</v>
      </c>
      <c r="B679" s="396" t="n">
        <v>11909</v>
      </c>
      <c r="C679" s="383" t="s">
        <v>4359</v>
      </c>
      <c r="D679" s="384"/>
      <c r="E679" s="418" t="s">
        <v>2360</v>
      </c>
      <c r="F679" s="411" t="s">
        <v>4360</v>
      </c>
      <c r="G679" s="365" t="str">
        <f aca="false">HYPERLINK("http://www.gardenbulbs.ru/images/summer_CL/thumbnails/"&amp;C679&amp;".jpg","фото")</f>
        <v>фото</v>
      </c>
      <c r="H679" s="412"/>
      <c r="I679" s="419" t="s">
        <v>4361</v>
      </c>
      <c r="J679" s="367" t="s">
        <v>2363</v>
      </c>
      <c r="K679" s="430" t="s">
        <v>289</v>
      </c>
      <c r="L679" s="390" t="n">
        <v>100</v>
      </c>
      <c r="M679" s="391" t="n">
        <v>1951.5</v>
      </c>
      <c r="N679" s="392"/>
      <c r="O679" s="372" t="n">
        <f aca="false">IF(ISERROR(N679*M679),0,N679*M679)</f>
        <v>0</v>
      </c>
      <c r="P679" s="393" t="n">
        <v>4607105143166</v>
      </c>
      <c r="Q679" s="235" t="s">
        <v>226</v>
      </c>
      <c r="R679" s="375" t="n">
        <f aca="false">ROUND(M679/L679,2)</f>
        <v>19.52</v>
      </c>
      <c r="S679" s="394" t="s">
        <v>4359</v>
      </c>
      <c r="T679" s="537"/>
      <c r="U679" s="537"/>
      <c r="V679" s="537"/>
      <c r="W679" s="537"/>
      <c r="X679" s="537"/>
    </row>
    <row r="680" customFormat="false" ht="38.25" hidden="false" customHeight="false" outlineLevel="0" collapsed="false">
      <c r="A680" s="345" t="n">
        <v>660</v>
      </c>
      <c r="B680" s="396" t="n">
        <v>1943</v>
      </c>
      <c r="C680" s="383" t="s">
        <v>4362</v>
      </c>
      <c r="D680" s="384"/>
      <c r="E680" s="385" t="s">
        <v>2360</v>
      </c>
      <c r="F680" s="386" t="s">
        <v>4363</v>
      </c>
      <c r="G680" s="387" t="str">
        <f aca="false">HYPERLINK("http://www.gardenbulbs.ru/images/summer_CL/thumbnails/"&amp;C680&amp;".jpg","фото")</f>
        <v>фото</v>
      </c>
      <c r="H680" s="388"/>
      <c r="I680" s="398" t="s">
        <v>4364</v>
      </c>
      <c r="J680" s="235" t="s">
        <v>2363</v>
      </c>
      <c r="K680" s="236" t="s">
        <v>289</v>
      </c>
      <c r="L680" s="390" t="n">
        <v>100</v>
      </c>
      <c r="M680" s="370" t="n">
        <v>1606.7</v>
      </c>
      <c r="N680" s="392"/>
      <c r="O680" s="372" t="n">
        <f aca="false">IF(ISERROR(N680*M680),0,N680*M680)</f>
        <v>0</v>
      </c>
      <c r="P680" s="393" t="n">
        <v>4607105143180</v>
      </c>
      <c r="Q680" s="235"/>
      <c r="R680" s="375" t="n">
        <f aca="false">ROUND(M680/L680,2)</f>
        <v>16.07</v>
      </c>
      <c r="S680" s="394" t="s">
        <v>4362</v>
      </c>
      <c r="T680" s="537"/>
      <c r="U680" s="537"/>
      <c r="V680" s="537"/>
      <c r="W680" s="537"/>
      <c r="X680" s="537"/>
    </row>
    <row r="681" customFormat="false" ht="15.75" hidden="false" customHeight="false" outlineLevel="0" collapsed="false">
      <c r="A681" s="345" t="n">
        <v>661</v>
      </c>
      <c r="B681" s="396" t="n">
        <v>6612</v>
      </c>
      <c r="C681" s="383" t="s">
        <v>4365</v>
      </c>
      <c r="D681" s="384"/>
      <c r="E681" s="401" t="s">
        <v>2360</v>
      </c>
      <c r="F681" s="386" t="s">
        <v>4366</v>
      </c>
      <c r="G681" s="387" t="str">
        <f aca="false">HYPERLINK("http://www.gardenbulbs.ru/images/summer_CL/thumbnails/"&amp;C681&amp;".jpg","фото")</f>
        <v>фото</v>
      </c>
      <c r="H681" s="388"/>
      <c r="I681" s="422" t="s">
        <v>4367</v>
      </c>
      <c r="J681" s="235" t="s">
        <v>2363</v>
      </c>
      <c r="K681" s="408" t="s">
        <v>289</v>
      </c>
      <c r="L681" s="390" t="n">
        <v>100</v>
      </c>
      <c r="M681" s="370" t="n">
        <v>1491.7</v>
      </c>
      <c r="N681" s="392"/>
      <c r="O681" s="372" t="n">
        <f aca="false">IF(ISERROR(N681*M681),0,N681*M681)</f>
        <v>0</v>
      </c>
      <c r="P681" s="393" t="n">
        <v>4607105143173</v>
      </c>
      <c r="Q681" s="235"/>
      <c r="R681" s="375" t="n">
        <f aca="false">ROUND(M681/L681,2)</f>
        <v>14.92</v>
      </c>
      <c r="S681" s="394" t="s">
        <v>4365</v>
      </c>
      <c r="T681" s="537"/>
      <c r="U681" s="537"/>
      <c r="V681" s="537"/>
      <c r="W681" s="537"/>
      <c r="X681" s="537"/>
    </row>
    <row r="682" customFormat="false" ht="25.5" hidden="false" customHeight="false" outlineLevel="0" collapsed="false">
      <c r="A682" s="345" t="n">
        <v>662</v>
      </c>
      <c r="B682" s="396" t="n">
        <v>1771</v>
      </c>
      <c r="C682" s="383" t="s">
        <v>4368</v>
      </c>
      <c r="D682" s="384"/>
      <c r="E682" s="385" t="s">
        <v>2360</v>
      </c>
      <c r="F682" s="386" t="s">
        <v>4369</v>
      </c>
      <c r="G682" s="387" t="str">
        <f aca="false">HYPERLINK("http://www.gardenbulbs.ru/images/summer_CL/thumbnails/"&amp;C682&amp;".jpg","фото")</f>
        <v>фото</v>
      </c>
      <c r="H682" s="388"/>
      <c r="I682" s="398" t="s">
        <v>4370</v>
      </c>
      <c r="J682" s="235" t="s">
        <v>2404</v>
      </c>
      <c r="K682" s="236" t="s">
        <v>289</v>
      </c>
      <c r="L682" s="390" t="n">
        <v>100</v>
      </c>
      <c r="M682" s="370" t="n">
        <v>1147</v>
      </c>
      <c r="N682" s="392"/>
      <c r="O682" s="372" t="n">
        <f aca="false">IF(ISERROR(N682*M682),0,N682*M682)</f>
        <v>0</v>
      </c>
      <c r="P682" s="393" t="n">
        <v>4607105143227</v>
      </c>
      <c r="Q682" s="235"/>
      <c r="R682" s="375" t="n">
        <f aca="false">ROUND(M682/L682,2)</f>
        <v>11.47</v>
      </c>
      <c r="S682" s="394" t="s">
        <v>4368</v>
      </c>
      <c r="T682" s="537"/>
      <c r="U682" s="537"/>
      <c r="V682" s="537"/>
      <c r="W682" s="537"/>
      <c r="X682" s="537"/>
    </row>
    <row r="683" customFormat="false" ht="25.5" hidden="false" customHeight="false" outlineLevel="0" collapsed="false">
      <c r="A683" s="345" t="n">
        <v>663</v>
      </c>
      <c r="B683" s="396" t="n">
        <v>2079</v>
      </c>
      <c r="C683" s="383" t="s">
        <v>4371</v>
      </c>
      <c r="D683" s="384"/>
      <c r="E683" s="385" t="s">
        <v>2360</v>
      </c>
      <c r="F683" s="386" t="s">
        <v>4372</v>
      </c>
      <c r="G683" s="387" t="str">
        <f aca="false">HYPERLINK("http://www.gardenbulbs.ru/images/summer_CL/thumbnails/"&amp;C683&amp;".jpg","фото")</f>
        <v>фото</v>
      </c>
      <c r="H683" s="388"/>
      <c r="I683" s="398" t="s">
        <v>4373</v>
      </c>
      <c r="J683" s="235" t="s">
        <v>2363</v>
      </c>
      <c r="K683" s="236" t="s">
        <v>289</v>
      </c>
      <c r="L683" s="390" t="n">
        <v>100</v>
      </c>
      <c r="M683" s="370" t="n">
        <v>1530.1</v>
      </c>
      <c r="N683" s="392"/>
      <c r="O683" s="372" t="n">
        <f aca="false">IF(ISERROR(N683*M683),0,N683*M683)</f>
        <v>0</v>
      </c>
      <c r="P683" s="393" t="n">
        <v>4607105143234</v>
      </c>
      <c r="Q683" s="235"/>
      <c r="R683" s="375" t="n">
        <f aca="false">ROUND(M683/L683,2)</f>
        <v>15.3</v>
      </c>
      <c r="S683" s="394" t="s">
        <v>4371</v>
      </c>
      <c r="T683" s="537"/>
      <c r="U683" s="537"/>
      <c r="V683" s="537"/>
      <c r="W683" s="537"/>
      <c r="X683" s="537"/>
    </row>
    <row r="684" customFormat="false" ht="25.5" hidden="false" customHeight="false" outlineLevel="0" collapsed="false">
      <c r="A684" s="345" t="n">
        <v>664</v>
      </c>
      <c r="B684" s="396" t="n">
        <v>11911</v>
      </c>
      <c r="C684" s="383" t="s">
        <v>4374</v>
      </c>
      <c r="D684" s="384"/>
      <c r="E684" s="418" t="s">
        <v>2360</v>
      </c>
      <c r="F684" s="411" t="s">
        <v>4375</v>
      </c>
      <c r="G684" s="365" t="str">
        <f aca="false">HYPERLINK("http://www.gardenbulbs.ru/images/summer_CL/thumbnails/"&amp;C684&amp;".jpg","фото")</f>
        <v>фото</v>
      </c>
      <c r="H684" s="412"/>
      <c r="I684" s="419" t="s">
        <v>4376</v>
      </c>
      <c r="J684" s="367" t="s">
        <v>2369</v>
      </c>
      <c r="K684" s="430" t="s">
        <v>289</v>
      </c>
      <c r="L684" s="390" t="n">
        <v>100</v>
      </c>
      <c r="M684" s="370" t="n">
        <v>2008.9</v>
      </c>
      <c r="N684" s="392"/>
      <c r="O684" s="372" t="n">
        <f aca="false">IF(ISERROR(N684*M684),0,N684*M684)</f>
        <v>0</v>
      </c>
      <c r="P684" s="393" t="n">
        <v>4607105143340</v>
      </c>
      <c r="Q684" s="235" t="s">
        <v>226</v>
      </c>
      <c r="R684" s="375" t="n">
        <f aca="false">ROUND(M684/L684,2)</f>
        <v>20.09</v>
      </c>
      <c r="S684" s="394" t="s">
        <v>4374</v>
      </c>
      <c r="T684" s="537"/>
      <c r="U684" s="537"/>
      <c r="V684" s="537"/>
      <c r="W684" s="537"/>
      <c r="X684" s="537"/>
    </row>
    <row r="685" customFormat="false" ht="38.25" hidden="false" customHeight="false" outlineLevel="0" collapsed="false">
      <c r="A685" s="345" t="n">
        <v>665</v>
      </c>
      <c r="B685" s="396" t="n">
        <v>2706</v>
      </c>
      <c r="C685" s="383" t="s">
        <v>4377</v>
      </c>
      <c r="D685" s="384"/>
      <c r="E685" s="385" t="s">
        <v>2360</v>
      </c>
      <c r="F685" s="386" t="s">
        <v>4378</v>
      </c>
      <c r="G685" s="387" t="str">
        <f aca="false">HYPERLINK("http://www.gardenbulbs.ru/images/summer_CL/thumbnails/"&amp;C685&amp;".jpg","фото")</f>
        <v>фото</v>
      </c>
      <c r="H685" s="388"/>
      <c r="I685" s="398" t="s">
        <v>4379</v>
      </c>
      <c r="J685" s="235" t="s">
        <v>2363</v>
      </c>
      <c r="K685" s="236" t="s">
        <v>289</v>
      </c>
      <c r="L685" s="390" t="n">
        <v>100</v>
      </c>
      <c r="M685" s="370" t="n">
        <v>1721.6</v>
      </c>
      <c r="N685" s="392"/>
      <c r="O685" s="372" t="n">
        <f aca="false">IF(ISERROR(N685*M685),0,N685*M685)</f>
        <v>0</v>
      </c>
      <c r="P685" s="393" t="n">
        <v>4607105143357</v>
      </c>
      <c r="Q685" s="235"/>
      <c r="R685" s="375" t="n">
        <f aca="false">ROUND(M685/L685,2)</f>
        <v>17.22</v>
      </c>
      <c r="S685" s="394" t="s">
        <v>4377</v>
      </c>
      <c r="T685" s="537"/>
      <c r="U685" s="537"/>
      <c r="V685" s="537"/>
      <c r="W685" s="537"/>
      <c r="X685" s="537"/>
    </row>
    <row r="686" customFormat="false" ht="25.5" hidden="false" customHeight="false" outlineLevel="0" collapsed="false">
      <c r="A686" s="345" t="n">
        <v>666</v>
      </c>
      <c r="B686" s="396" t="n">
        <v>1205</v>
      </c>
      <c r="C686" s="383" t="s">
        <v>4380</v>
      </c>
      <c r="D686" s="384"/>
      <c r="E686" s="385" t="s">
        <v>2360</v>
      </c>
      <c r="F686" s="397" t="s">
        <v>4381</v>
      </c>
      <c r="G686" s="387" t="str">
        <f aca="false">HYPERLINK("http://www.gardenbulbs.ru/images/summer_CL/thumbnails/"&amp;C686&amp;".jpg","фото")</f>
        <v>фото</v>
      </c>
      <c r="H686" s="388"/>
      <c r="I686" s="398" t="s">
        <v>4382</v>
      </c>
      <c r="J686" s="235" t="s">
        <v>2363</v>
      </c>
      <c r="K686" s="408" t="s">
        <v>289</v>
      </c>
      <c r="L686" s="390" t="n">
        <v>100</v>
      </c>
      <c r="M686" s="370" t="n">
        <v>1606.7</v>
      </c>
      <c r="N686" s="392"/>
      <c r="O686" s="372" t="n">
        <f aca="false">IF(ISERROR(N686*M686),0,N686*M686)</f>
        <v>0</v>
      </c>
      <c r="P686" s="393" t="n">
        <v>4607105143364</v>
      </c>
      <c r="Q686" s="367"/>
      <c r="R686" s="375" t="n">
        <f aca="false">ROUND(M686/L686,2)</f>
        <v>16.07</v>
      </c>
      <c r="S686" s="394" t="s">
        <v>4380</v>
      </c>
      <c r="T686" s="537"/>
      <c r="U686" s="537"/>
      <c r="V686" s="537"/>
      <c r="W686" s="537"/>
      <c r="X686" s="537"/>
    </row>
    <row r="687" customFormat="false" ht="51" hidden="false" customHeight="false" outlineLevel="0" collapsed="false">
      <c r="A687" s="345" t="n">
        <v>667</v>
      </c>
      <c r="B687" s="396" t="n">
        <v>5562</v>
      </c>
      <c r="C687" s="383" t="s">
        <v>3717</v>
      </c>
      <c r="D687" s="384"/>
      <c r="E687" s="385" t="s">
        <v>2360</v>
      </c>
      <c r="F687" s="386" t="s">
        <v>4383</v>
      </c>
      <c r="G687" s="387" t="str">
        <f aca="false">HYPERLINK("http://www.gardenbulbs.ru/images/summer_CL/thumbnails/"&amp;C687&amp;".jpg","фото")</f>
        <v>фото</v>
      </c>
      <c r="H687" s="388"/>
      <c r="I687" s="398" t="s">
        <v>4384</v>
      </c>
      <c r="J687" s="235" t="s">
        <v>2404</v>
      </c>
      <c r="K687" s="236" t="s">
        <v>289</v>
      </c>
      <c r="L687" s="390" t="n">
        <v>100</v>
      </c>
      <c r="M687" s="370" t="n">
        <v>1702.5</v>
      </c>
      <c r="N687" s="392"/>
      <c r="O687" s="372" t="n">
        <f aca="false">IF(ISERROR(N687*M687),0,N687*M687)</f>
        <v>0</v>
      </c>
      <c r="P687" s="393" t="n">
        <v>4607105143371</v>
      </c>
      <c r="Q687" s="235"/>
      <c r="R687" s="375" t="n">
        <f aca="false">ROUND(M687/L687,2)</f>
        <v>17.03</v>
      </c>
      <c r="S687" s="394" t="s">
        <v>3717</v>
      </c>
      <c r="T687" s="537"/>
      <c r="U687" s="537"/>
      <c r="V687" s="537"/>
      <c r="W687" s="537"/>
      <c r="X687" s="537"/>
    </row>
    <row r="688" customFormat="false" ht="15.75" hidden="false" customHeight="false" outlineLevel="0" collapsed="false">
      <c r="A688" s="345" t="n">
        <v>668</v>
      </c>
      <c r="B688" s="396" t="n">
        <v>5245</v>
      </c>
      <c r="C688" s="383" t="s">
        <v>4385</v>
      </c>
      <c r="D688" s="384"/>
      <c r="E688" s="385" t="s">
        <v>2360</v>
      </c>
      <c r="F688" s="386" t="s">
        <v>4386</v>
      </c>
      <c r="G688" s="387" t="str">
        <f aca="false">HYPERLINK("http://www.gardenbulbs.ru/images/summer_CL/thumbnails/"&amp;C688&amp;".jpg","фото")</f>
        <v>фото</v>
      </c>
      <c r="H688" s="388"/>
      <c r="I688" s="398" t="s">
        <v>4053</v>
      </c>
      <c r="J688" s="235" t="s">
        <v>2363</v>
      </c>
      <c r="K688" s="236" t="s">
        <v>289</v>
      </c>
      <c r="L688" s="390" t="n">
        <v>100</v>
      </c>
      <c r="M688" s="370" t="n">
        <v>1606.7</v>
      </c>
      <c r="N688" s="392"/>
      <c r="O688" s="372" t="n">
        <f aca="false">IF(ISERROR(N688*M688),0,N688*M688)</f>
        <v>0</v>
      </c>
      <c r="P688" s="393" t="n">
        <v>4607105142381</v>
      </c>
      <c r="Q688" s="235"/>
      <c r="R688" s="375" t="n">
        <f aca="false">ROUND(M688/L688,2)</f>
        <v>16.07</v>
      </c>
      <c r="S688" s="394" t="s">
        <v>4385</v>
      </c>
      <c r="T688" s="537"/>
      <c r="U688" s="537"/>
      <c r="V688" s="537"/>
      <c r="W688" s="537"/>
      <c r="X688" s="537"/>
    </row>
    <row r="689" customFormat="false" ht="25.5" hidden="false" customHeight="false" outlineLevel="0" collapsed="false">
      <c r="A689" s="345" t="n">
        <v>669</v>
      </c>
      <c r="B689" s="396" t="n">
        <v>1120</v>
      </c>
      <c r="C689" s="383" t="s">
        <v>4387</v>
      </c>
      <c r="D689" s="384"/>
      <c r="E689" s="385" t="s">
        <v>2360</v>
      </c>
      <c r="F689" s="397" t="s">
        <v>4388</v>
      </c>
      <c r="G689" s="387" t="str">
        <f aca="false">HYPERLINK("http://www.gardenbulbs.ru/images/summer_CL/thumbnails/"&amp;C689&amp;".jpg","фото")</f>
        <v>фото</v>
      </c>
      <c r="H689" s="388"/>
      <c r="I689" s="398" t="s">
        <v>4389</v>
      </c>
      <c r="J689" s="235" t="s">
        <v>2363</v>
      </c>
      <c r="K689" s="408" t="s">
        <v>289</v>
      </c>
      <c r="L689" s="390" t="n">
        <v>100</v>
      </c>
      <c r="M689" s="370" t="n">
        <v>1721.6</v>
      </c>
      <c r="N689" s="392"/>
      <c r="O689" s="372" t="n">
        <f aca="false">IF(ISERROR(N689*M689),0,N689*M689)</f>
        <v>0</v>
      </c>
      <c r="P689" s="393" t="n">
        <v>4607105142398</v>
      </c>
      <c r="Q689" s="235"/>
      <c r="R689" s="375" t="n">
        <f aca="false">ROUND(M689/L689,2)</f>
        <v>17.22</v>
      </c>
      <c r="S689" s="394" t="s">
        <v>4387</v>
      </c>
      <c r="T689" s="537"/>
      <c r="U689" s="537"/>
      <c r="V689" s="537"/>
      <c r="W689" s="537"/>
      <c r="X689" s="537"/>
    </row>
    <row r="690" customFormat="false" ht="15.75" hidden="false" customHeight="false" outlineLevel="0" collapsed="false">
      <c r="A690" s="345" t="n">
        <v>670</v>
      </c>
      <c r="B690" s="396" t="n">
        <v>11912</v>
      </c>
      <c r="C690" s="383" t="s">
        <v>4390</v>
      </c>
      <c r="D690" s="384"/>
      <c r="E690" s="418" t="s">
        <v>2360</v>
      </c>
      <c r="F690" s="411" t="s">
        <v>4391</v>
      </c>
      <c r="G690" s="365" t="str">
        <f aca="false">HYPERLINK("http://www.gardenbulbs.ru/images/summer_CL/thumbnails/"&amp;C690&amp;".jpg","фото")</f>
        <v>фото</v>
      </c>
      <c r="H690" s="412"/>
      <c r="I690" s="419" t="s">
        <v>4392</v>
      </c>
      <c r="J690" s="367" t="s">
        <v>2363</v>
      </c>
      <c r="K690" s="430" t="s">
        <v>289</v>
      </c>
      <c r="L690" s="390" t="n">
        <v>100</v>
      </c>
      <c r="M690" s="391" t="n">
        <v>1625.8</v>
      </c>
      <c r="N690" s="392"/>
      <c r="O690" s="372" t="n">
        <f aca="false">IF(ISERROR(N690*M690),0,N690*M690)</f>
        <v>0</v>
      </c>
      <c r="P690" s="393" t="n">
        <v>4607105143388</v>
      </c>
      <c r="Q690" s="235" t="s">
        <v>226</v>
      </c>
      <c r="R690" s="375" t="n">
        <f aca="false">ROUND(M690/L690,2)</f>
        <v>16.26</v>
      </c>
      <c r="S690" s="394" t="s">
        <v>4390</v>
      </c>
      <c r="T690" s="537"/>
      <c r="U690" s="537"/>
      <c r="V690" s="537"/>
      <c r="W690" s="537"/>
      <c r="X690" s="537"/>
    </row>
    <row r="691" customFormat="false" ht="25.5" hidden="false" customHeight="false" outlineLevel="0" collapsed="false">
      <c r="A691" s="345" t="n">
        <v>671</v>
      </c>
      <c r="B691" s="431" t="n">
        <v>5188</v>
      </c>
      <c r="C691" s="432" t="s">
        <v>4393</v>
      </c>
      <c r="D691" s="433"/>
      <c r="E691" s="434" t="s">
        <v>2360</v>
      </c>
      <c r="F691" s="435" t="s">
        <v>4394</v>
      </c>
      <c r="G691" s="436" t="str">
        <f aca="false">HYPERLINK("http://www.gardenbulbs.ru/images/summer_CL/thumbnails/"&amp;C691&amp;".jpg","фото")</f>
        <v>фото</v>
      </c>
      <c r="H691" s="437"/>
      <c r="I691" s="462" t="s">
        <v>4395</v>
      </c>
      <c r="J691" s="439" t="s">
        <v>2363</v>
      </c>
      <c r="K691" s="440" t="s">
        <v>289</v>
      </c>
      <c r="L691" s="441" t="n">
        <v>100</v>
      </c>
      <c r="M691" s="370" t="n">
        <v>2698.5</v>
      </c>
      <c r="N691" s="442"/>
      <c r="O691" s="372" t="n">
        <f aca="false">IF(ISERROR(N691*M691),0,N691*M691)</f>
        <v>0</v>
      </c>
      <c r="P691" s="443" t="n">
        <v>4607105142565</v>
      </c>
      <c r="Q691" s="439"/>
      <c r="R691" s="375" t="n">
        <f aca="false">ROUND(M691/L691,2)</f>
        <v>26.99</v>
      </c>
      <c r="S691" s="444" t="s">
        <v>4393</v>
      </c>
      <c r="T691" s="537"/>
      <c r="U691" s="537"/>
      <c r="V691" s="537"/>
      <c r="W691" s="537"/>
      <c r="X691" s="537"/>
    </row>
    <row r="692" customFormat="false" ht="12.75" hidden="false" customHeight="false" outlineLevel="0" collapsed="false">
      <c r="A692" s="345" t="n">
        <v>672</v>
      </c>
      <c r="B692" s="474"/>
      <c r="C692" s="475"/>
      <c r="D692" s="475"/>
      <c r="E692" s="448" t="s">
        <v>4396</v>
      </c>
      <c r="F692" s="449"/>
      <c r="G692" s="449"/>
      <c r="H692" s="449"/>
      <c r="I692" s="449"/>
      <c r="J692" s="449"/>
      <c r="K692" s="449"/>
      <c r="L692" s="449"/>
      <c r="M692" s="449"/>
      <c r="N692" s="449"/>
      <c r="O692" s="449"/>
      <c r="P692" s="449"/>
      <c r="Q692" s="449"/>
      <c r="R692" s="449"/>
      <c r="S692" s="449"/>
      <c r="T692" s="537"/>
      <c r="U692" s="537"/>
      <c r="V692" s="537"/>
      <c r="W692" s="537"/>
      <c r="X692" s="537"/>
    </row>
    <row r="693" customFormat="false" ht="25.5" hidden="false" customHeight="false" outlineLevel="0" collapsed="false">
      <c r="A693" s="345" t="n">
        <v>673</v>
      </c>
      <c r="B693" s="359" t="n">
        <v>1117</v>
      </c>
      <c r="C693" s="360" t="s">
        <v>4397</v>
      </c>
      <c r="D693" s="361"/>
      <c r="E693" s="452" t="s">
        <v>2360</v>
      </c>
      <c r="F693" s="379" t="s">
        <v>4398</v>
      </c>
      <c r="G693" s="380" t="str">
        <f aca="false">HYPERLINK("http://www.gardenbulbs.ru/images/summer_CL/thumbnails/"&amp;C693&amp;".jpg","фото")</f>
        <v>фото</v>
      </c>
      <c r="H693" s="453"/>
      <c r="I693" s="454" t="s">
        <v>4399</v>
      </c>
      <c r="J693" s="374" t="s">
        <v>2646</v>
      </c>
      <c r="K693" s="455" t="s">
        <v>289</v>
      </c>
      <c r="L693" s="456" t="n">
        <v>100</v>
      </c>
      <c r="M693" s="370" t="n">
        <v>1453.4</v>
      </c>
      <c r="N693" s="371"/>
      <c r="O693" s="372" t="n">
        <f aca="false">IF(ISERROR(N693*M693),0,N693*M693)</f>
        <v>0</v>
      </c>
      <c r="P693" s="373" t="n">
        <v>4607105143630</v>
      </c>
      <c r="Q693" s="374"/>
      <c r="R693" s="375" t="n">
        <f aca="false">ROUND(M693/L693,2)</f>
        <v>14.53</v>
      </c>
      <c r="S693" s="376" t="s">
        <v>4397</v>
      </c>
      <c r="T693" s="537"/>
      <c r="U693" s="537"/>
      <c r="V693" s="537"/>
      <c r="W693" s="537"/>
      <c r="X693" s="537"/>
    </row>
    <row r="694" customFormat="false" ht="38.25" hidden="false" customHeight="false" outlineLevel="0" collapsed="false">
      <c r="A694" s="345" t="n">
        <v>674</v>
      </c>
      <c r="B694" s="396" t="n">
        <v>2069</v>
      </c>
      <c r="C694" s="383" t="s">
        <v>4401</v>
      </c>
      <c r="D694" s="384"/>
      <c r="E694" s="385" t="s">
        <v>2360</v>
      </c>
      <c r="F694" s="386" t="s">
        <v>4402</v>
      </c>
      <c r="G694" s="387" t="str">
        <f aca="false">HYPERLINK("http://www.gardenbulbs.ru/images/summer_CL/thumbnails/"&amp;C694&amp;".jpg","фото")</f>
        <v>фото</v>
      </c>
      <c r="H694" s="388"/>
      <c r="I694" s="398" t="s">
        <v>4403</v>
      </c>
      <c r="J694" s="235" t="s">
        <v>2646</v>
      </c>
      <c r="K694" s="236" t="s">
        <v>289</v>
      </c>
      <c r="L694" s="390" t="n">
        <v>100</v>
      </c>
      <c r="M694" s="370" t="n">
        <v>1491.7</v>
      </c>
      <c r="N694" s="392"/>
      <c r="O694" s="372" t="n">
        <f aca="false">IF(ISERROR(N694*M694),0,N694*M694)</f>
        <v>0</v>
      </c>
      <c r="P694" s="393" t="n">
        <v>4607105143647</v>
      </c>
      <c r="Q694" s="235"/>
      <c r="R694" s="375" t="n">
        <f aca="false">ROUND(M694/L694,2)</f>
        <v>14.92</v>
      </c>
      <c r="S694" s="394" t="s">
        <v>4401</v>
      </c>
      <c r="T694" s="537"/>
      <c r="U694" s="537"/>
      <c r="V694" s="537"/>
      <c r="W694" s="537"/>
      <c r="X694" s="537"/>
    </row>
    <row r="695" customFormat="false" ht="25.5" hidden="false" customHeight="false" outlineLevel="0" collapsed="false">
      <c r="A695" s="345" t="n">
        <v>675</v>
      </c>
      <c r="B695" s="396" t="n">
        <v>11917</v>
      </c>
      <c r="C695" s="383" t="s">
        <v>4404</v>
      </c>
      <c r="D695" s="384"/>
      <c r="E695" s="418" t="s">
        <v>2360</v>
      </c>
      <c r="F695" s="411" t="s">
        <v>4405</v>
      </c>
      <c r="G695" s="365" t="str">
        <f aca="false">HYPERLINK("http://www.gardenbulbs.ru/images/summer_CL/thumbnails/"&amp;C695&amp;".jpg","фото")</f>
        <v>фото</v>
      </c>
      <c r="H695" s="412"/>
      <c r="I695" s="419" t="s">
        <v>4406</v>
      </c>
      <c r="J695" s="367" t="s">
        <v>2491</v>
      </c>
      <c r="K695" s="430" t="s">
        <v>289</v>
      </c>
      <c r="L695" s="390" t="n">
        <v>100</v>
      </c>
      <c r="M695" s="370" t="n">
        <v>1625.8</v>
      </c>
      <c r="N695" s="392"/>
      <c r="O695" s="372" t="n">
        <f aca="false">IF(ISERROR(N695*M695),0,N695*M695)</f>
        <v>0</v>
      </c>
      <c r="P695" s="393" t="n">
        <v>4607105143654</v>
      </c>
      <c r="Q695" s="235" t="s">
        <v>226</v>
      </c>
      <c r="R695" s="375" t="n">
        <f aca="false">ROUND(M695/L695,2)</f>
        <v>16.26</v>
      </c>
      <c r="S695" s="394" t="s">
        <v>4407</v>
      </c>
      <c r="T695" s="537"/>
      <c r="U695" s="537"/>
      <c r="V695" s="537"/>
      <c r="W695" s="537"/>
      <c r="X695" s="537"/>
    </row>
    <row r="696" customFormat="false" ht="38.25" hidden="false" customHeight="false" outlineLevel="0" collapsed="false">
      <c r="A696" s="345" t="n">
        <v>676</v>
      </c>
      <c r="B696" s="396" t="n">
        <v>11918</v>
      </c>
      <c r="C696" s="383" t="s">
        <v>4408</v>
      </c>
      <c r="D696" s="384"/>
      <c r="E696" s="418" t="s">
        <v>2360</v>
      </c>
      <c r="F696" s="411" t="s">
        <v>4409</v>
      </c>
      <c r="G696" s="365" t="str">
        <f aca="false">HYPERLINK("http://www.gardenbulbs.ru/images/summer_CL/thumbnails/"&amp;C696&amp;".jpg","фото")</f>
        <v>фото</v>
      </c>
      <c r="H696" s="412"/>
      <c r="I696" s="419" t="s">
        <v>4410</v>
      </c>
      <c r="J696" s="367" t="s">
        <v>2478</v>
      </c>
      <c r="K696" s="430" t="s">
        <v>289</v>
      </c>
      <c r="L696" s="390" t="n">
        <v>100</v>
      </c>
      <c r="M696" s="391" t="n">
        <v>1587.5</v>
      </c>
      <c r="N696" s="392"/>
      <c r="O696" s="372" t="n">
        <f aca="false">IF(ISERROR(N696*M696),0,N696*M696)</f>
        <v>0</v>
      </c>
      <c r="P696" s="393" t="n">
        <v>4607105143678</v>
      </c>
      <c r="Q696" s="235" t="s">
        <v>226</v>
      </c>
      <c r="R696" s="375" t="n">
        <f aca="false">ROUND(M696/L696,2)</f>
        <v>15.88</v>
      </c>
      <c r="S696" s="394" t="s">
        <v>4408</v>
      </c>
      <c r="T696" s="537"/>
      <c r="U696" s="537"/>
      <c r="V696" s="537"/>
      <c r="W696" s="537"/>
      <c r="X696" s="537"/>
    </row>
    <row r="697" customFormat="false" ht="25.5" hidden="false" customHeight="false" outlineLevel="0" collapsed="false">
      <c r="A697" s="345" t="n">
        <v>677</v>
      </c>
      <c r="B697" s="396" t="n">
        <v>11919</v>
      </c>
      <c r="C697" s="383" t="s">
        <v>4411</v>
      </c>
      <c r="D697" s="384"/>
      <c r="E697" s="418" t="s">
        <v>2360</v>
      </c>
      <c r="F697" s="411" t="s">
        <v>4412</v>
      </c>
      <c r="G697" s="365" t="str">
        <f aca="false">HYPERLINK("http://www.gardenbulbs.ru/images/summer_CL/thumbnails/"&amp;C697&amp;".jpg","фото")</f>
        <v>фото</v>
      </c>
      <c r="H697" s="412"/>
      <c r="I697" s="419" t="s">
        <v>4413</v>
      </c>
      <c r="J697" s="367" t="s">
        <v>2589</v>
      </c>
      <c r="K697" s="430" t="s">
        <v>289</v>
      </c>
      <c r="L697" s="390" t="n">
        <v>100</v>
      </c>
      <c r="M697" s="370" t="n">
        <v>1874.8</v>
      </c>
      <c r="N697" s="392"/>
      <c r="O697" s="372" t="n">
        <f aca="false">IF(ISERROR(N697*M697),0,N697*M697)</f>
        <v>0</v>
      </c>
      <c r="P697" s="393" t="n">
        <v>4607105143685</v>
      </c>
      <c r="Q697" s="367" t="s">
        <v>226</v>
      </c>
      <c r="R697" s="375" t="n">
        <f aca="false">ROUND(M697/L697,2)</f>
        <v>18.75</v>
      </c>
      <c r="S697" s="394" t="s">
        <v>4411</v>
      </c>
      <c r="T697" s="537"/>
      <c r="U697" s="537"/>
      <c r="V697" s="537"/>
      <c r="W697" s="537"/>
      <c r="X697" s="537"/>
    </row>
    <row r="698" customFormat="false" ht="25.5" hidden="false" customHeight="false" outlineLevel="0" collapsed="false">
      <c r="A698" s="345" t="n">
        <v>678</v>
      </c>
      <c r="B698" s="396" t="n">
        <v>1155</v>
      </c>
      <c r="C698" s="383" t="s">
        <v>4414</v>
      </c>
      <c r="D698" s="384"/>
      <c r="E698" s="385" t="s">
        <v>2360</v>
      </c>
      <c r="F698" s="386" t="s">
        <v>4415</v>
      </c>
      <c r="G698" s="387" t="str">
        <f aca="false">HYPERLINK("http://www.gardenbulbs.ru/images/summer_CL/thumbnails/"&amp;C698&amp;".jpg","фото")</f>
        <v>фото</v>
      </c>
      <c r="H698" s="388"/>
      <c r="I698" s="398" t="s">
        <v>4416</v>
      </c>
      <c r="J698" s="235" t="s">
        <v>2478</v>
      </c>
      <c r="K698" s="236" t="s">
        <v>289</v>
      </c>
      <c r="L698" s="390" t="n">
        <v>100</v>
      </c>
      <c r="M698" s="370" t="n">
        <v>1587.5</v>
      </c>
      <c r="N698" s="392"/>
      <c r="O698" s="372" t="n">
        <f aca="false">IF(ISERROR(N698*M698),0,N698*M698)</f>
        <v>0</v>
      </c>
      <c r="P698" s="393" t="n">
        <v>4607105143777</v>
      </c>
      <c r="Q698" s="235"/>
      <c r="R698" s="375" t="n">
        <f aca="false">ROUND(M698/L698,2)</f>
        <v>15.88</v>
      </c>
      <c r="S698" s="394" t="s">
        <v>4414</v>
      </c>
      <c r="T698" s="537"/>
      <c r="U698" s="537"/>
      <c r="V698" s="537"/>
      <c r="W698" s="537"/>
      <c r="X698" s="537"/>
    </row>
    <row r="699" customFormat="false" ht="51" hidden="false" customHeight="false" outlineLevel="0" collapsed="false">
      <c r="A699" s="345" t="n">
        <v>679</v>
      </c>
      <c r="B699" s="396" t="n">
        <v>1245</v>
      </c>
      <c r="C699" s="383" t="s">
        <v>4417</v>
      </c>
      <c r="D699" s="384"/>
      <c r="E699" s="401" t="s">
        <v>2360</v>
      </c>
      <c r="F699" s="386" t="s">
        <v>4418</v>
      </c>
      <c r="G699" s="387" t="str">
        <f aca="false">HYPERLINK("http://www.gardenbulbs.ru/images/summer_CL/thumbnails/"&amp;C699&amp;".jpg","фото")</f>
        <v>фото</v>
      </c>
      <c r="H699" s="388"/>
      <c r="I699" s="422" t="s">
        <v>4419</v>
      </c>
      <c r="J699" s="235" t="s">
        <v>2491</v>
      </c>
      <c r="K699" s="408" t="s">
        <v>289</v>
      </c>
      <c r="L699" s="390" t="n">
        <v>100</v>
      </c>
      <c r="M699" s="370" t="n">
        <v>1549.2</v>
      </c>
      <c r="N699" s="392"/>
      <c r="O699" s="372" t="n">
        <f aca="false">IF(ISERROR(N699*M699),0,N699*M699)</f>
        <v>0</v>
      </c>
      <c r="P699" s="393" t="n">
        <v>4607105143661</v>
      </c>
      <c r="Q699" s="235"/>
      <c r="R699" s="375" t="n">
        <f aca="false">ROUND(M699/L699,2)</f>
        <v>15.49</v>
      </c>
      <c r="S699" s="394" t="s">
        <v>4420</v>
      </c>
      <c r="T699" s="537"/>
      <c r="U699" s="537"/>
      <c r="V699" s="537"/>
      <c r="W699" s="537"/>
      <c r="X699" s="537"/>
    </row>
    <row r="700" customFormat="false" ht="22.5" hidden="false" customHeight="false" outlineLevel="0" collapsed="false">
      <c r="A700" s="345" t="n">
        <v>680</v>
      </c>
      <c r="B700" s="396" t="n">
        <v>11921</v>
      </c>
      <c r="C700" s="383" t="s">
        <v>4421</v>
      </c>
      <c r="D700" s="384" t="s">
        <v>4422</v>
      </c>
      <c r="E700" s="410" t="s">
        <v>2360</v>
      </c>
      <c r="F700" s="411" t="s">
        <v>4423</v>
      </c>
      <c r="G700" s="365" t="str">
        <f aca="false">HYPERLINK("http://www.gardenbulbs.ru/images/summer_CL/thumbnails/"&amp;C700&amp;".jpg","фото")</f>
        <v>фото</v>
      </c>
      <c r="H700" s="365" t="str">
        <f aca="false">HYPERLINK("http://www.gardenbulbs.ru/images/summer_CL/thumbnails/"&amp;D700&amp;".jpg","фото")</f>
        <v>фото</v>
      </c>
      <c r="I700" s="480" t="s">
        <v>3913</v>
      </c>
      <c r="J700" s="367" t="s">
        <v>2491</v>
      </c>
      <c r="K700" s="414" t="s">
        <v>289</v>
      </c>
      <c r="L700" s="390" t="n">
        <v>100</v>
      </c>
      <c r="M700" s="370" t="n">
        <v>1491.7</v>
      </c>
      <c r="N700" s="392"/>
      <c r="O700" s="372" t="n">
        <f aca="false">IF(ISERROR(N700*M700),0,N700*M700)</f>
        <v>0</v>
      </c>
      <c r="P700" s="393" t="n">
        <v>4607105143760</v>
      </c>
      <c r="Q700" s="235" t="s">
        <v>226</v>
      </c>
      <c r="R700" s="375" t="n">
        <f aca="false">ROUND(M700/L700,2)</f>
        <v>14.92</v>
      </c>
      <c r="S700" s="394" t="s">
        <v>4424</v>
      </c>
      <c r="T700" s="537"/>
      <c r="U700" s="537"/>
      <c r="V700" s="537"/>
      <c r="W700" s="537"/>
      <c r="X700" s="537"/>
    </row>
    <row r="701" customFormat="false" ht="25.5" hidden="false" customHeight="false" outlineLevel="0" collapsed="false">
      <c r="A701" s="345" t="n">
        <v>681</v>
      </c>
      <c r="B701" s="396" t="n">
        <v>2912</v>
      </c>
      <c r="C701" s="383" t="s">
        <v>4425</v>
      </c>
      <c r="D701" s="384"/>
      <c r="E701" s="416" t="s">
        <v>2360</v>
      </c>
      <c r="F701" s="386" t="s">
        <v>4426</v>
      </c>
      <c r="G701" s="387" t="str">
        <f aca="false">HYPERLINK("http://www.gardenbulbs.ru/images/summer_CL/thumbnails/"&amp;C701&amp;".jpg","фото")</f>
        <v>фото</v>
      </c>
      <c r="H701" s="388"/>
      <c r="I701" s="398" t="s">
        <v>4427</v>
      </c>
      <c r="J701" s="235" t="s">
        <v>3323</v>
      </c>
      <c r="K701" s="408" t="s">
        <v>289</v>
      </c>
      <c r="L701" s="403" t="n">
        <v>100</v>
      </c>
      <c r="M701" s="370" t="n">
        <v>2162.2</v>
      </c>
      <c r="N701" s="392"/>
      <c r="O701" s="372" t="n">
        <f aca="false">IF(ISERROR(N701*M701),0,N701*M701)</f>
        <v>0</v>
      </c>
      <c r="P701" s="393" t="n">
        <v>4607105143692</v>
      </c>
      <c r="Q701" s="235"/>
      <c r="R701" s="375" t="n">
        <f aca="false">ROUND(M701/L701,2)</f>
        <v>21.62</v>
      </c>
      <c r="S701" s="394" t="s">
        <v>4425</v>
      </c>
      <c r="T701" s="537"/>
      <c r="U701" s="537"/>
      <c r="V701" s="537"/>
      <c r="W701" s="537"/>
      <c r="X701" s="537"/>
    </row>
    <row r="702" customFormat="false" ht="25.5" hidden="false" customHeight="false" outlineLevel="0" collapsed="false">
      <c r="A702" s="345" t="n">
        <v>682</v>
      </c>
      <c r="B702" s="396" t="n">
        <v>5253</v>
      </c>
      <c r="C702" s="383" t="s">
        <v>4428</v>
      </c>
      <c r="D702" s="384"/>
      <c r="E702" s="385" t="s">
        <v>2360</v>
      </c>
      <c r="F702" s="386" t="s">
        <v>4429</v>
      </c>
      <c r="G702" s="387" t="str">
        <f aca="false">HYPERLINK("http://www.gardenbulbs.ru/images/summer_CL/thumbnails/"&amp;C702&amp;".jpg","фото")</f>
        <v>фото</v>
      </c>
      <c r="H702" s="388"/>
      <c r="I702" s="398" t="s">
        <v>4430</v>
      </c>
      <c r="J702" s="235" t="s">
        <v>3323</v>
      </c>
      <c r="K702" s="236" t="s">
        <v>289</v>
      </c>
      <c r="L702" s="390" t="n">
        <v>100</v>
      </c>
      <c r="M702" s="391" t="n">
        <v>1683.3</v>
      </c>
      <c r="N702" s="392"/>
      <c r="O702" s="372" t="n">
        <f aca="false">IF(ISERROR(N702*M702),0,N702*M702)</f>
        <v>0</v>
      </c>
      <c r="P702" s="393" t="n">
        <v>4607105143708</v>
      </c>
      <c r="Q702" s="235"/>
      <c r="R702" s="375" t="n">
        <f aca="false">ROUND(M702/L702,2)</f>
        <v>16.83</v>
      </c>
      <c r="S702" s="394" t="s">
        <v>4428</v>
      </c>
      <c r="T702" s="537"/>
      <c r="U702" s="537"/>
      <c r="V702" s="537"/>
      <c r="W702" s="537"/>
      <c r="X702" s="537"/>
    </row>
    <row r="703" customFormat="false" ht="25.5" hidden="false" customHeight="false" outlineLevel="0" collapsed="false">
      <c r="A703" s="345" t="n">
        <v>683</v>
      </c>
      <c r="B703" s="396" t="n">
        <v>5187</v>
      </c>
      <c r="C703" s="383" t="s">
        <v>4431</v>
      </c>
      <c r="D703" s="384"/>
      <c r="E703" s="385" t="s">
        <v>2360</v>
      </c>
      <c r="F703" s="386" t="s">
        <v>4432</v>
      </c>
      <c r="G703" s="387" t="str">
        <f aca="false">HYPERLINK("http://www.gardenbulbs.ru/images/summer_CL/thumbnails/"&amp;C703&amp;".jpg","фото")</f>
        <v>фото</v>
      </c>
      <c r="H703" s="388"/>
      <c r="I703" s="398" t="s">
        <v>4433</v>
      </c>
      <c r="J703" s="235" t="s">
        <v>3323</v>
      </c>
      <c r="K703" s="236" t="s">
        <v>289</v>
      </c>
      <c r="L703" s="390" t="n">
        <v>100</v>
      </c>
      <c r="M703" s="370" t="n">
        <v>1530.1</v>
      </c>
      <c r="N703" s="392"/>
      <c r="O703" s="372" t="n">
        <f aca="false">IF(ISERROR(N703*M703),0,N703*M703)</f>
        <v>0</v>
      </c>
      <c r="P703" s="393" t="n">
        <v>4607105143715</v>
      </c>
      <c r="Q703" s="235"/>
      <c r="R703" s="375" t="n">
        <f aca="false">ROUND(M703/L703,2)</f>
        <v>15.3</v>
      </c>
      <c r="S703" s="394" t="s">
        <v>4431</v>
      </c>
      <c r="T703" s="537"/>
      <c r="U703" s="537"/>
      <c r="V703" s="537"/>
      <c r="W703" s="537"/>
      <c r="X703" s="537"/>
    </row>
    <row r="704" customFormat="false" ht="25.5" hidden="false" customHeight="false" outlineLevel="0" collapsed="false">
      <c r="A704" s="345" t="n">
        <v>684</v>
      </c>
      <c r="B704" s="396" t="n">
        <v>2014</v>
      </c>
      <c r="C704" s="383" t="s">
        <v>4434</v>
      </c>
      <c r="D704" s="384"/>
      <c r="E704" s="385" t="s">
        <v>2360</v>
      </c>
      <c r="F704" s="386" t="s">
        <v>4435</v>
      </c>
      <c r="G704" s="387" t="str">
        <f aca="false">HYPERLINK("http://www.gardenbulbs.ru/images/summer_CL/thumbnails/"&amp;C704&amp;".jpg","фото")</f>
        <v>фото</v>
      </c>
      <c r="H704" s="388"/>
      <c r="I704" s="398" t="s">
        <v>4436</v>
      </c>
      <c r="J704" s="235" t="s">
        <v>3323</v>
      </c>
      <c r="K704" s="236" t="s">
        <v>289</v>
      </c>
      <c r="L704" s="390" t="n">
        <v>100</v>
      </c>
      <c r="M704" s="370" t="n">
        <v>1491.7</v>
      </c>
      <c r="N704" s="392"/>
      <c r="O704" s="372" t="n">
        <f aca="false">IF(ISERROR(N704*M704),0,N704*M704)</f>
        <v>0</v>
      </c>
      <c r="P704" s="393" t="n">
        <v>4607105143722</v>
      </c>
      <c r="Q704" s="235"/>
      <c r="R704" s="375" t="n">
        <f aca="false">ROUND(M704/L704,2)</f>
        <v>14.92</v>
      </c>
      <c r="S704" s="394" t="s">
        <v>4434</v>
      </c>
      <c r="T704" s="537"/>
      <c r="U704" s="537"/>
      <c r="V704" s="537"/>
      <c r="W704" s="537"/>
      <c r="X704" s="537"/>
    </row>
    <row r="705" customFormat="false" ht="89.25" hidden="false" customHeight="false" outlineLevel="0" collapsed="false">
      <c r="A705" s="345" t="n">
        <v>685</v>
      </c>
      <c r="B705" s="396" t="n">
        <v>1031</v>
      </c>
      <c r="C705" s="383" t="s">
        <v>4437</v>
      </c>
      <c r="D705" s="384" t="s">
        <v>4438</v>
      </c>
      <c r="E705" s="401" t="s">
        <v>2360</v>
      </c>
      <c r="F705" s="386" t="s">
        <v>4439</v>
      </c>
      <c r="G705" s="387" t="str">
        <f aca="false">HYPERLINK("http://www.gardenbulbs.ru/images/summer_CL/thumbnails/"&amp;C705&amp;".jpg","фото")</f>
        <v>фото</v>
      </c>
      <c r="H705" s="387" t="str">
        <f aca="false">HYPERLINK("http://www.gardenbulbs.ru/images/summer_CL/thumbnails/"&amp;D705&amp;".jpg","фото")</f>
        <v>фото</v>
      </c>
      <c r="I705" s="422" t="s">
        <v>4440</v>
      </c>
      <c r="J705" s="235" t="s">
        <v>2656</v>
      </c>
      <c r="K705" s="408" t="s">
        <v>289</v>
      </c>
      <c r="L705" s="390" t="n">
        <v>100</v>
      </c>
      <c r="M705" s="370" t="n">
        <v>2449.5</v>
      </c>
      <c r="N705" s="392"/>
      <c r="O705" s="372" t="n">
        <f aca="false">IF(ISERROR(N705*M705),0,N705*M705)</f>
        <v>0</v>
      </c>
      <c r="P705" s="393" t="n">
        <v>4607105143739</v>
      </c>
      <c r="Q705" s="235"/>
      <c r="R705" s="375" t="n">
        <f aca="false">ROUND(M705/L705,2)</f>
        <v>24.5</v>
      </c>
      <c r="S705" s="394" t="s">
        <v>4437</v>
      </c>
      <c r="T705" s="537"/>
      <c r="U705" s="537"/>
      <c r="V705" s="537"/>
      <c r="W705" s="537"/>
      <c r="X705" s="537"/>
    </row>
    <row r="706" customFormat="false" ht="15.75" hidden="false" customHeight="false" outlineLevel="0" collapsed="false">
      <c r="A706" s="345" t="n">
        <v>686</v>
      </c>
      <c r="B706" s="396" t="n">
        <v>11920</v>
      </c>
      <c r="C706" s="383" t="s">
        <v>4441</v>
      </c>
      <c r="D706" s="384"/>
      <c r="E706" s="418" t="s">
        <v>2360</v>
      </c>
      <c r="F706" s="411" t="s">
        <v>4442</v>
      </c>
      <c r="G706" s="365" t="str">
        <f aca="false">HYPERLINK("http://www.gardenbulbs.ru/images/summer_CL/thumbnails/"&amp;C706&amp;".jpg","фото")</f>
        <v>фото</v>
      </c>
      <c r="H706" s="412"/>
      <c r="I706" s="419" t="s">
        <v>4443</v>
      </c>
      <c r="J706" s="367" t="s">
        <v>2491</v>
      </c>
      <c r="K706" s="430" t="s">
        <v>289</v>
      </c>
      <c r="L706" s="390" t="n">
        <v>100</v>
      </c>
      <c r="M706" s="370" t="n">
        <v>1549.2</v>
      </c>
      <c r="N706" s="392"/>
      <c r="O706" s="372" t="n">
        <f aca="false">IF(ISERROR(N706*M706),0,N706*M706)</f>
        <v>0</v>
      </c>
      <c r="P706" s="393" t="n">
        <v>4607105143746</v>
      </c>
      <c r="Q706" s="235" t="s">
        <v>226</v>
      </c>
      <c r="R706" s="375" t="n">
        <f aca="false">ROUND(M706/L706,2)</f>
        <v>15.49</v>
      </c>
      <c r="S706" s="394" t="s">
        <v>4441</v>
      </c>
      <c r="T706" s="537"/>
      <c r="U706" s="537"/>
      <c r="V706" s="537"/>
      <c r="W706" s="537"/>
      <c r="X706" s="537"/>
    </row>
    <row r="707" customFormat="false" ht="38.25" hidden="false" customHeight="false" outlineLevel="0" collapsed="false">
      <c r="A707" s="345" t="n">
        <v>687</v>
      </c>
      <c r="B707" s="396" t="n">
        <v>1149</v>
      </c>
      <c r="C707" s="383" t="s">
        <v>4444</v>
      </c>
      <c r="D707" s="384"/>
      <c r="E707" s="385" t="s">
        <v>2360</v>
      </c>
      <c r="F707" s="386" t="s">
        <v>4445</v>
      </c>
      <c r="G707" s="387" t="str">
        <f aca="false">HYPERLINK("http://www.gardenbulbs.ru/images/summer_CL/thumbnails/"&amp;C707&amp;".jpg","фото")</f>
        <v>фото</v>
      </c>
      <c r="H707" s="388"/>
      <c r="I707" s="398" t="s">
        <v>4446</v>
      </c>
      <c r="J707" s="235" t="s">
        <v>2363</v>
      </c>
      <c r="K707" s="236" t="s">
        <v>289</v>
      </c>
      <c r="L707" s="390" t="n">
        <v>100</v>
      </c>
      <c r="M707" s="370" t="n">
        <v>1874.8</v>
      </c>
      <c r="N707" s="392"/>
      <c r="O707" s="372" t="n">
        <f aca="false">IF(ISERROR(N707*M707),0,N707*M707)</f>
        <v>0</v>
      </c>
      <c r="P707" s="393" t="n">
        <v>4607105143753</v>
      </c>
      <c r="Q707" s="235"/>
      <c r="R707" s="375" t="n">
        <f aca="false">ROUND(M707/L707,2)</f>
        <v>18.75</v>
      </c>
      <c r="S707" s="394" t="s">
        <v>4444</v>
      </c>
      <c r="T707" s="537"/>
      <c r="U707" s="537"/>
      <c r="V707" s="537"/>
      <c r="W707" s="537"/>
      <c r="X707" s="537"/>
    </row>
    <row r="708" customFormat="false" ht="25.5" hidden="false" customHeight="false" outlineLevel="0" collapsed="false">
      <c r="A708" s="345" t="n">
        <v>688</v>
      </c>
      <c r="B708" s="431" t="n">
        <v>1930</v>
      </c>
      <c r="C708" s="432" t="s">
        <v>4447</v>
      </c>
      <c r="D708" s="433"/>
      <c r="E708" s="434" t="s">
        <v>2360</v>
      </c>
      <c r="F708" s="435" t="s">
        <v>4448</v>
      </c>
      <c r="G708" s="436" t="str">
        <f aca="false">HYPERLINK("http://www.gardenbulbs.ru/images/summer_CL/thumbnails/"&amp;C708&amp;".jpg","фото")</f>
        <v>фото</v>
      </c>
      <c r="H708" s="437"/>
      <c r="I708" s="462" t="s">
        <v>4449</v>
      </c>
      <c r="J708" s="439" t="s">
        <v>2426</v>
      </c>
      <c r="K708" s="440" t="s">
        <v>289</v>
      </c>
      <c r="L708" s="441" t="n">
        <v>100</v>
      </c>
      <c r="M708" s="370" t="n">
        <v>1587.5</v>
      </c>
      <c r="N708" s="442"/>
      <c r="O708" s="372" t="n">
        <f aca="false">IF(ISERROR(N708*M708),0,N708*M708)</f>
        <v>0</v>
      </c>
      <c r="P708" s="443" t="n">
        <v>4607105143784</v>
      </c>
      <c r="Q708" s="439"/>
      <c r="R708" s="375" t="n">
        <f aca="false">ROUND(M708/L708,2)</f>
        <v>15.88</v>
      </c>
      <c r="S708" s="444" t="s">
        <v>4447</v>
      </c>
      <c r="T708" s="537"/>
      <c r="U708" s="537"/>
      <c r="V708" s="537"/>
      <c r="W708" s="537"/>
      <c r="X708" s="537"/>
    </row>
    <row r="709" customFormat="false" ht="12.75" hidden="false" customHeight="false" outlineLevel="0" collapsed="false">
      <c r="A709" s="345" t="n">
        <v>689</v>
      </c>
      <c r="B709" s="474"/>
      <c r="C709" s="475"/>
      <c r="D709" s="475"/>
      <c r="E709" s="448" t="s">
        <v>4450</v>
      </c>
      <c r="F709" s="449"/>
      <c r="G709" s="449"/>
      <c r="H709" s="449"/>
      <c r="I709" s="449"/>
      <c r="J709" s="449"/>
      <c r="K709" s="449"/>
      <c r="L709" s="449"/>
      <c r="M709" s="449"/>
      <c r="N709" s="449"/>
      <c r="O709" s="449"/>
      <c r="P709" s="449"/>
      <c r="Q709" s="449"/>
      <c r="R709" s="449"/>
      <c r="S709" s="449"/>
      <c r="T709" s="537"/>
      <c r="U709" s="537"/>
      <c r="V709" s="537"/>
      <c r="W709" s="537"/>
      <c r="X709" s="537"/>
    </row>
    <row r="710" customFormat="false" ht="63.75" hidden="false" customHeight="false" outlineLevel="0" collapsed="false">
      <c r="A710" s="345" t="n">
        <v>690</v>
      </c>
      <c r="B710" s="359" t="n">
        <v>5177</v>
      </c>
      <c r="C710" s="360" t="s">
        <v>4451</v>
      </c>
      <c r="D710" s="361"/>
      <c r="E710" s="452" t="s">
        <v>2360</v>
      </c>
      <c r="F710" s="379" t="s">
        <v>4452</v>
      </c>
      <c r="G710" s="380" t="str">
        <f aca="false">HYPERLINK("http://www.gardenbulbs.ru/images/summer_CL/thumbnails/"&amp;C710&amp;".jpg","фото")</f>
        <v>фото</v>
      </c>
      <c r="H710" s="453"/>
      <c r="I710" s="454" t="s">
        <v>4453</v>
      </c>
      <c r="J710" s="374" t="s">
        <v>2646</v>
      </c>
      <c r="K710" s="455" t="s">
        <v>289</v>
      </c>
      <c r="L710" s="456" t="n">
        <v>100</v>
      </c>
      <c r="M710" s="370" t="n">
        <v>1587.5</v>
      </c>
      <c r="N710" s="371"/>
      <c r="O710" s="372" t="n">
        <f aca="false">IF(ISERROR(N710*M710),0,N710*M710)</f>
        <v>0</v>
      </c>
      <c r="P710" s="373" t="n">
        <v>4607105143791</v>
      </c>
      <c r="Q710" s="374"/>
      <c r="R710" s="375" t="n">
        <f aca="false">ROUND(M710/L710,2)</f>
        <v>15.88</v>
      </c>
      <c r="S710" s="376" t="s">
        <v>4451</v>
      </c>
      <c r="T710" s="537"/>
      <c r="U710" s="537"/>
      <c r="V710" s="537"/>
      <c r="W710" s="537"/>
      <c r="X710" s="537"/>
    </row>
    <row r="711" customFormat="false" ht="63.75" hidden="false" customHeight="false" outlineLevel="0" collapsed="false">
      <c r="A711" s="345" t="n">
        <v>691</v>
      </c>
      <c r="B711" s="396" t="n">
        <v>5186</v>
      </c>
      <c r="C711" s="383" t="s">
        <v>4455</v>
      </c>
      <c r="D711" s="384"/>
      <c r="E711" s="385" t="s">
        <v>2360</v>
      </c>
      <c r="F711" s="386" t="s">
        <v>4456</v>
      </c>
      <c r="G711" s="387" t="str">
        <f aca="false">HYPERLINK("http://www.gardenbulbs.ru/images/summer_CL/thumbnails/"&amp;C711&amp;".jpg","фото")</f>
        <v>фото</v>
      </c>
      <c r="H711" s="388"/>
      <c r="I711" s="398" t="s">
        <v>4457</v>
      </c>
      <c r="J711" s="235" t="s">
        <v>3323</v>
      </c>
      <c r="K711" s="236" t="s">
        <v>289</v>
      </c>
      <c r="L711" s="390" t="n">
        <v>100</v>
      </c>
      <c r="M711" s="370" t="n">
        <v>1683.3</v>
      </c>
      <c r="N711" s="392"/>
      <c r="O711" s="372" t="n">
        <f aca="false">IF(ISERROR(N711*M711),0,N711*M711)</f>
        <v>0</v>
      </c>
      <c r="P711" s="393" t="n">
        <v>4607105143814</v>
      </c>
      <c r="Q711" s="235"/>
      <c r="R711" s="375" t="n">
        <f aca="false">ROUND(M711/L711,2)</f>
        <v>16.83</v>
      </c>
      <c r="S711" s="394" t="s">
        <v>4455</v>
      </c>
      <c r="T711" s="537"/>
      <c r="U711" s="537"/>
      <c r="V711" s="537"/>
      <c r="W711" s="537"/>
      <c r="X711" s="537"/>
    </row>
    <row r="712" customFormat="false" ht="25.5" hidden="false" customHeight="false" outlineLevel="0" collapsed="false">
      <c r="A712" s="345" t="n">
        <v>692</v>
      </c>
      <c r="B712" s="396" t="n">
        <v>1222</v>
      </c>
      <c r="C712" s="383" t="s">
        <v>4458</v>
      </c>
      <c r="D712" s="384" t="s">
        <v>4459</v>
      </c>
      <c r="E712" s="416" t="s">
        <v>2360</v>
      </c>
      <c r="F712" s="386" t="s">
        <v>4460</v>
      </c>
      <c r="G712" s="387" t="str">
        <f aca="false">HYPERLINK("http://www.gardenbulbs.ru/images/summer_CL/thumbnails/"&amp;C712&amp;".jpg","фото")</f>
        <v>фото</v>
      </c>
      <c r="H712" s="387" t="str">
        <f aca="false">HYPERLINK("http://www.gardenbulbs.ru/images/summer_CL/thumbnails/"&amp;D712&amp;".jpg","фото")</f>
        <v>фото</v>
      </c>
      <c r="I712" s="398" t="s">
        <v>4461</v>
      </c>
      <c r="J712" s="235" t="s">
        <v>2491</v>
      </c>
      <c r="K712" s="408" t="s">
        <v>289</v>
      </c>
      <c r="L712" s="403" t="n">
        <v>100</v>
      </c>
      <c r="M712" s="370" t="n">
        <v>1530.1</v>
      </c>
      <c r="N712" s="392"/>
      <c r="O712" s="372" t="n">
        <f aca="false">IF(ISERROR(N712*M712),0,N712*M712)</f>
        <v>0</v>
      </c>
      <c r="P712" s="393" t="n">
        <v>4607105143807</v>
      </c>
      <c r="Q712" s="235"/>
      <c r="R712" s="375" t="n">
        <f aca="false">ROUND(M712/L712,2)</f>
        <v>15.3</v>
      </c>
      <c r="S712" s="394" t="s">
        <v>4462</v>
      </c>
      <c r="T712" s="537"/>
      <c r="U712" s="537"/>
      <c r="V712" s="537"/>
      <c r="W712" s="537"/>
      <c r="X712" s="537"/>
    </row>
    <row r="713" customFormat="false" ht="38.25" hidden="false" customHeight="false" outlineLevel="0" collapsed="false">
      <c r="A713" s="345" t="n">
        <v>693</v>
      </c>
      <c r="B713" s="396" t="n">
        <v>1173</v>
      </c>
      <c r="C713" s="383" t="s">
        <v>4463</v>
      </c>
      <c r="D713" s="384"/>
      <c r="E713" s="385" t="s">
        <v>2360</v>
      </c>
      <c r="F713" s="386" t="s">
        <v>4464</v>
      </c>
      <c r="G713" s="387" t="str">
        <f aca="false">HYPERLINK("http://www.gardenbulbs.ru/images/summer_CL/thumbnails/"&amp;C713&amp;".jpg","фото")</f>
        <v>фото</v>
      </c>
      <c r="H713" s="388"/>
      <c r="I713" s="398" t="s">
        <v>4465</v>
      </c>
      <c r="J713" s="235" t="s">
        <v>4466</v>
      </c>
      <c r="K713" s="236" t="s">
        <v>289</v>
      </c>
      <c r="L713" s="390" t="n">
        <v>100</v>
      </c>
      <c r="M713" s="370" t="n">
        <v>1491.7</v>
      </c>
      <c r="N713" s="392"/>
      <c r="O713" s="372" t="n">
        <f aca="false">IF(ISERROR(N713*M713),0,N713*M713)</f>
        <v>0</v>
      </c>
      <c r="P713" s="393" t="n">
        <v>4607105143845</v>
      </c>
      <c r="Q713" s="235"/>
      <c r="R713" s="375" t="n">
        <f aca="false">ROUND(M713/L713,2)</f>
        <v>14.92</v>
      </c>
      <c r="S713" s="394" t="s">
        <v>4467</v>
      </c>
      <c r="T713" s="537"/>
      <c r="U713" s="537"/>
      <c r="V713" s="537"/>
      <c r="W713" s="537"/>
      <c r="X713" s="537"/>
    </row>
    <row r="714" customFormat="false" ht="15.75" hidden="false" customHeight="false" outlineLevel="0" collapsed="false">
      <c r="A714" s="345" t="n">
        <v>694</v>
      </c>
      <c r="B714" s="396" t="n">
        <v>2698</v>
      </c>
      <c r="C714" s="383" t="s">
        <v>4468</v>
      </c>
      <c r="D714" s="384"/>
      <c r="E714" s="385" t="s">
        <v>2360</v>
      </c>
      <c r="F714" s="386" t="s">
        <v>4469</v>
      </c>
      <c r="G714" s="387" t="str">
        <f aca="false">HYPERLINK("http://www.gardenbulbs.ru/images/summer_CL/thumbnails/"&amp;C714&amp;".jpg","фото")</f>
        <v>фото</v>
      </c>
      <c r="H714" s="388"/>
      <c r="I714" s="398" t="s">
        <v>337</v>
      </c>
      <c r="J714" s="235" t="s">
        <v>2646</v>
      </c>
      <c r="K714" s="236" t="s">
        <v>289</v>
      </c>
      <c r="L714" s="390" t="n">
        <v>100</v>
      </c>
      <c r="M714" s="370" t="n">
        <v>1683.3</v>
      </c>
      <c r="N714" s="392"/>
      <c r="O714" s="372" t="n">
        <f aca="false">IF(ISERROR(N714*M714),0,N714*M714)</f>
        <v>0</v>
      </c>
      <c r="P714" s="393" t="n">
        <v>4607105143821</v>
      </c>
      <c r="Q714" s="235"/>
      <c r="R714" s="375" t="n">
        <f aca="false">ROUND(M714/L714,2)</f>
        <v>16.83</v>
      </c>
      <c r="S714" s="394" t="s">
        <v>4468</v>
      </c>
      <c r="T714" s="537"/>
      <c r="U714" s="537"/>
      <c r="V714" s="537"/>
      <c r="W714" s="537"/>
      <c r="X714" s="537"/>
    </row>
    <row r="715" customFormat="false" ht="51" hidden="false" customHeight="false" outlineLevel="0" collapsed="false">
      <c r="A715" s="345" t="n">
        <v>695</v>
      </c>
      <c r="B715" s="396" t="n">
        <v>1208</v>
      </c>
      <c r="C715" s="383" t="s">
        <v>4470</v>
      </c>
      <c r="D715" s="384"/>
      <c r="E715" s="385" t="s">
        <v>2360</v>
      </c>
      <c r="F715" s="386" t="s">
        <v>4471</v>
      </c>
      <c r="G715" s="387" t="str">
        <f aca="false">HYPERLINK("http://www.gardenbulbs.ru/images/summer_CL/thumbnails/"&amp;C715&amp;".jpg","фото")</f>
        <v>фото</v>
      </c>
      <c r="H715" s="388"/>
      <c r="I715" s="398" t="s">
        <v>4472</v>
      </c>
      <c r="J715" s="235" t="s">
        <v>2646</v>
      </c>
      <c r="K715" s="236" t="s">
        <v>2379</v>
      </c>
      <c r="L715" s="390" t="n">
        <v>100</v>
      </c>
      <c r="M715" s="370" t="n">
        <v>1376.8</v>
      </c>
      <c r="N715" s="392"/>
      <c r="O715" s="372" t="n">
        <f aca="false">IF(ISERROR(N715*M715),0,N715*M715)</f>
        <v>0</v>
      </c>
      <c r="P715" s="393" t="n">
        <v>4607105143852</v>
      </c>
      <c r="Q715" s="235"/>
      <c r="R715" s="375" t="n">
        <f aca="false">ROUND(M715/L715,2)</f>
        <v>13.77</v>
      </c>
      <c r="S715" s="394" t="s">
        <v>4470</v>
      </c>
      <c r="T715" s="537"/>
      <c r="U715" s="537"/>
      <c r="V715" s="537"/>
      <c r="W715" s="537"/>
      <c r="X715" s="537"/>
    </row>
    <row r="716" customFormat="false" ht="25.5" hidden="false" customHeight="false" outlineLevel="0" collapsed="false">
      <c r="A716" s="345" t="n">
        <v>696</v>
      </c>
      <c r="B716" s="404" t="n">
        <v>2099</v>
      </c>
      <c r="C716" s="383" t="s">
        <v>4473</v>
      </c>
      <c r="D716" s="384"/>
      <c r="E716" s="416" t="s">
        <v>2360</v>
      </c>
      <c r="F716" s="406" t="s">
        <v>4474</v>
      </c>
      <c r="G716" s="387" t="str">
        <f aca="false">HYPERLINK("http://www.gardenbulbs.ru/images/summer_CL/thumbnails/"&amp;C716&amp;".jpg","фото")</f>
        <v>фото</v>
      </c>
      <c r="H716" s="388"/>
      <c r="I716" s="467" t="s">
        <v>4475</v>
      </c>
      <c r="J716" s="235" t="s">
        <v>2491</v>
      </c>
      <c r="K716" s="408" t="s">
        <v>289</v>
      </c>
      <c r="L716" s="403" t="n">
        <v>100</v>
      </c>
      <c r="M716" s="370" t="n">
        <v>1645</v>
      </c>
      <c r="N716" s="392"/>
      <c r="O716" s="372" t="n">
        <f aca="false">IF(ISERROR(N716*M716),0,N716*M716)</f>
        <v>0</v>
      </c>
      <c r="P716" s="393" t="n">
        <v>4607105143869</v>
      </c>
      <c r="Q716" s="235"/>
      <c r="R716" s="375" t="n">
        <f aca="false">ROUND(M716/L716,2)</f>
        <v>16.45</v>
      </c>
      <c r="S716" s="394" t="s">
        <v>4473</v>
      </c>
      <c r="T716" s="537"/>
      <c r="U716" s="537"/>
      <c r="V716" s="537"/>
      <c r="W716" s="537"/>
      <c r="X716" s="537"/>
    </row>
    <row r="717" customFormat="false" ht="25.5" hidden="false" customHeight="false" outlineLevel="0" collapsed="false">
      <c r="A717" s="345" t="n">
        <v>697</v>
      </c>
      <c r="B717" s="431" t="n">
        <v>5189</v>
      </c>
      <c r="C717" s="432" t="s">
        <v>4476</v>
      </c>
      <c r="D717" s="433" t="s">
        <v>4477</v>
      </c>
      <c r="E717" s="491" t="s">
        <v>2360</v>
      </c>
      <c r="F717" s="435" t="s">
        <v>4478</v>
      </c>
      <c r="G717" s="436" t="str">
        <f aca="false">HYPERLINK("http://www.gardenbulbs.ru/images/summer_CL/thumbnails/"&amp;C717&amp;".jpg","фото")</f>
        <v>фото</v>
      </c>
      <c r="H717" s="436" t="str">
        <f aca="false">HYPERLINK("http://www.gardenbulbs.ru/images/summer_CL/thumbnails/"&amp;D717&amp;".jpg","фото")</f>
        <v>фото</v>
      </c>
      <c r="I717" s="462" t="s">
        <v>4479</v>
      </c>
      <c r="J717" s="439" t="s">
        <v>2491</v>
      </c>
      <c r="K717" s="492" t="s">
        <v>289</v>
      </c>
      <c r="L717" s="493" t="n">
        <v>100</v>
      </c>
      <c r="M717" s="370" t="n">
        <v>1683.3</v>
      </c>
      <c r="N717" s="442"/>
      <c r="O717" s="372" t="n">
        <f aca="false">IF(ISERROR(N717*M717),0,N717*M717)</f>
        <v>0</v>
      </c>
      <c r="P717" s="443" t="n">
        <v>4607105143838</v>
      </c>
      <c r="Q717" s="439"/>
      <c r="R717" s="375" t="n">
        <f aca="false">ROUND(M717/L717,2)</f>
        <v>16.83</v>
      </c>
      <c r="S717" s="444" t="s">
        <v>4480</v>
      </c>
      <c r="T717" s="537"/>
      <c r="U717" s="537"/>
      <c r="V717" s="537"/>
      <c r="W717" s="537"/>
      <c r="X717" s="537"/>
    </row>
    <row r="718" customFormat="false" ht="12.75" hidden="false" customHeight="false" outlineLevel="0" collapsed="false">
      <c r="A718" s="345" t="n">
        <v>698</v>
      </c>
      <c r="B718" s="474"/>
      <c r="C718" s="475"/>
      <c r="D718" s="475"/>
      <c r="E718" s="448" t="s">
        <v>4481</v>
      </c>
      <c r="F718" s="449"/>
      <c r="G718" s="449"/>
      <c r="H718" s="449"/>
      <c r="I718" s="449"/>
      <c r="J718" s="449"/>
      <c r="K718" s="449"/>
      <c r="L718" s="449"/>
      <c r="M718" s="449"/>
      <c r="N718" s="449"/>
      <c r="O718" s="449"/>
      <c r="P718" s="449"/>
      <c r="Q718" s="449"/>
      <c r="R718" s="449"/>
      <c r="S718" s="449"/>
      <c r="T718" s="537"/>
      <c r="U718" s="537"/>
      <c r="V718" s="537"/>
      <c r="W718" s="537"/>
      <c r="X718" s="537"/>
    </row>
    <row r="719" customFormat="false" ht="25.5" hidden="false" customHeight="false" outlineLevel="0" collapsed="false">
      <c r="A719" s="345" t="n">
        <v>699</v>
      </c>
      <c r="B719" s="359" t="n">
        <v>2699</v>
      </c>
      <c r="C719" s="360" t="s">
        <v>4482</v>
      </c>
      <c r="D719" s="361"/>
      <c r="E719" s="378" t="s">
        <v>2360</v>
      </c>
      <c r="F719" s="379" t="s">
        <v>4483</v>
      </c>
      <c r="G719" s="380" t="str">
        <f aca="false">HYPERLINK("http://www.gardenbulbs.ru/images/summer_CL/thumbnails/"&amp;C719&amp;".jpg","фото")</f>
        <v>фото</v>
      </c>
      <c r="H719" s="453"/>
      <c r="I719" s="454" t="s">
        <v>4484</v>
      </c>
      <c r="J719" s="374" t="s">
        <v>2478</v>
      </c>
      <c r="K719" s="455" t="s">
        <v>2379</v>
      </c>
      <c r="L719" s="369" t="n">
        <v>100</v>
      </c>
      <c r="M719" s="370" t="n">
        <v>1721.6</v>
      </c>
      <c r="N719" s="371"/>
      <c r="O719" s="372" t="n">
        <f aca="false">IF(ISERROR(N719*M719),0,N719*M719)</f>
        <v>0</v>
      </c>
      <c r="P719" s="373" t="n">
        <v>4607105143876</v>
      </c>
      <c r="Q719" s="374"/>
      <c r="R719" s="375" t="n">
        <f aca="false">ROUND(M719/L719,2)</f>
        <v>17.22</v>
      </c>
      <c r="S719" s="376" t="s">
        <v>4482</v>
      </c>
      <c r="T719" s="537"/>
      <c r="U719" s="537"/>
      <c r="V719" s="537"/>
      <c r="W719" s="537"/>
      <c r="X719" s="537"/>
    </row>
    <row r="720" customFormat="false" ht="25.5" hidden="false" customHeight="false" outlineLevel="0" collapsed="false">
      <c r="A720" s="345" t="n">
        <v>700</v>
      </c>
      <c r="B720" s="396" t="n">
        <v>11922</v>
      </c>
      <c r="C720" s="383" t="s">
        <v>4486</v>
      </c>
      <c r="D720" s="384" t="s">
        <v>4487</v>
      </c>
      <c r="E720" s="410" t="s">
        <v>2360</v>
      </c>
      <c r="F720" s="411" t="s">
        <v>4488</v>
      </c>
      <c r="G720" s="365" t="str">
        <f aca="false">HYPERLINK("http://www.gardenbulbs.ru/images/summer_CL/thumbnails/"&amp;C720&amp;".jpg","фото")</f>
        <v>фото</v>
      </c>
      <c r="H720" s="365" t="str">
        <f aca="false">HYPERLINK("http://www.gardenbulbs.ru/images/summer_CL/thumbnails/"&amp;D720&amp;".jpg","фото")</f>
        <v>фото</v>
      </c>
      <c r="I720" s="480" t="s">
        <v>4489</v>
      </c>
      <c r="J720" s="367" t="s">
        <v>2363</v>
      </c>
      <c r="K720" s="414" t="s">
        <v>289</v>
      </c>
      <c r="L720" s="390" t="n">
        <v>100</v>
      </c>
      <c r="M720" s="370" t="n">
        <v>2449.5</v>
      </c>
      <c r="N720" s="392"/>
      <c r="O720" s="372" t="n">
        <f aca="false">IF(ISERROR(N720*M720),0,N720*M720)</f>
        <v>0</v>
      </c>
      <c r="P720" s="393" t="n">
        <v>4607105143883</v>
      </c>
      <c r="Q720" s="235" t="s">
        <v>226</v>
      </c>
      <c r="R720" s="375" t="n">
        <f aca="false">ROUND(M720/L720,2)</f>
        <v>24.5</v>
      </c>
      <c r="S720" s="394" t="s">
        <v>4486</v>
      </c>
      <c r="T720" s="537"/>
      <c r="U720" s="537"/>
      <c r="V720" s="537"/>
      <c r="W720" s="537"/>
      <c r="X720" s="537"/>
    </row>
    <row r="721" customFormat="false" ht="15.75" hidden="false" customHeight="false" outlineLevel="0" collapsed="false">
      <c r="A721" s="345" t="n">
        <v>701</v>
      </c>
      <c r="B721" s="396" t="n">
        <v>11923</v>
      </c>
      <c r="C721" s="383" t="s">
        <v>4490</v>
      </c>
      <c r="D721" s="384"/>
      <c r="E721" s="418" t="s">
        <v>2360</v>
      </c>
      <c r="F721" s="411" t="s">
        <v>4491</v>
      </c>
      <c r="G721" s="365" t="str">
        <f aca="false">HYPERLINK("http://www.gardenbulbs.ru/images/summer_CL/thumbnails/"&amp;C721&amp;".jpg","фото")</f>
        <v>фото</v>
      </c>
      <c r="H721" s="412"/>
      <c r="I721" s="419" t="s">
        <v>2822</v>
      </c>
      <c r="J721" s="367" t="s">
        <v>2363</v>
      </c>
      <c r="K721" s="430" t="s">
        <v>2492</v>
      </c>
      <c r="L721" s="390" t="n">
        <v>100</v>
      </c>
      <c r="M721" s="391" t="n">
        <v>1204.4</v>
      </c>
      <c r="N721" s="392"/>
      <c r="O721" s="372" t="n">
        <f aca="false">IF(ISERROR(N721*M721),0,N721*M721)</f>
        <v>0</v>
      </c>
      <c r="P721" s="393" t="n">
        <v>4607105143890</v>
      </c>
      <c r="Q721" s="235" t="s">
        <v>226</v>
      </c>
      <c r="R721" s="375" t="n">
        <f aca="false">ROUND(M721/L721,2)</f>
        <v>12.04</v>
      </c>
      <c r="S721" s="394" t="s">
        <v>4490</v>
      </c>
      <c r="T721" s="537"/>
      <c r="U721" s="537"/>
      <c r="V721" s="537"/>
      <c r="W721" s="537"/>
      <c r="X721" s="537"/>
    </row>
    <row r="722" customFormat="false" ht="51" hidden="false" customHeight="false" outlineLevel="0" collapsed="false">
      <c r="A722" s="345" t="n">
        <v>702</v>
      </c>
      <c r="B722" s="396" t="n">
        <v>11924</v>
      </c>
      <c r="C722" s="383" t="s">
        <v>4492</v>
      </c>
      <c r="D722" s="384" t="s">
        <v>4493</v>
      </c>
      <c r="E722" s="418" t="s">
        <v>2360</v>
      </c>
      <c r="F722" s="411" t="s">
        <v>4494</v>
      </c>
      <c r="G722" s="365" t="str">
        <f aca="false">HYPERLINK("http://www.gardenbulbs.ru/images/summer_CL/thumbnails/"&amp;C722&amp;".jpg","фото")</f>
        <v>фото</v>
      </c>
      <c r="H722" s="365" t="str">
        <f aca="false">HYPERLINK("http://www.gardenbulbs.ru/images/summer_CL/thumbnails/"&amp;D722&amp;".jpg","фото")</f>
        <v>фото</v>
      </c>
      <c r="I722" s="419" t="s">
        <v>4495</v>
      </c>
      <c r="J722" s="367" t="s">
        <v>2426</v>
      </c>
      <c r="K722" s="430" t="s">
        <v>289</v>
      </c>
      <c r="L722" s="390" t="n">
        <v>100</v>
      </c>
      <c r="M722" s="370" t="n">
        <v>1300.2</v>
      </c>
      <c r="N722" s="392"/>
      <c r="O722" s="372" t="n">
        <f aca="false">IF(ISERROR(N722*M722),0,N722*M722)</f>
        <v>0</v>
      </c>
      <c r="P722" s="393" t="n">
        <v>4607105143906</v>
      </c>
      <c r="Q722" s="235" t="s">
        <v>226</v>
      </c>
      <c r="R722" s="375" t="n">
        <f aca="false">ROUND(M722/L722,2)</f>
        <v>13</v>
      </c>
      <c r="S722" s="394" t="s">
        <v>4492</v>
      </c>
      <c r="T722" s="537"/>
      <c r="U722" s="537"/>
      <c r="V722" s="537"/>
      <c r="W722" s="537"/>
      <c r="X722" s="537"/>
    </row>
    <row r="723" customFormat="false" ht="38.25" hidden="false" customHeight="false" outlineLevel="0" collapsed="false">
      <c r="A723" s="345" t="n">
        <v>703</v>
      </c>
      <c r="B723" s="396" t="n">
        <v>1051</v>
      </c>
      <c r="C723" s="383" t="s">
        <v>4496</v>
      </c>
      <c r="D723" s="384"/>
      <c r="E723" s="416" t="s">
        <v>2360</v>
      </c>
      <c r="F723" s="386" t="s">
        <v>4497</v>
      </c>
      <c r="G723" s="387" t="str">
        <f aca="false">HYPERLINK("http://www.gardenbulbs.ru/images/summer_CL/thumbnails/"&amp;C723&amp;".jpg","фото")</f>
        <v>фото</v>
      </c>
      <c r="H723" s="388"/>
      <c r="I723" s="398" t="s">
        <v>4498</v>
      </c>
      <c r="J723" s="235" t="s">
        <v>2426</v>
      </c>
      <c r="K723" s="408" t="s">
        <v>289</v>
      </c>
      <c r="L723" s="403" t="n">
        <v>100</v>
      </c>
      <c r="M723" s="370" t="n">
        <v>1338.5</v>
      </c>
      <c r="N723" s="392"/>
      <c r="O723" s="372" t="n">
        <f aca="false">IF(ISERROR(N723*M723),0,N723*M723)</f>
        <v>0</v>
      </c>
      <c r="P723" s="393" t="n">
        <v>4607105143951</v>
      </c>
      <c r="Q723" s="235"/>
      <c r="R723" s="375" t="n">
        <f aca="false">ROUND(M723/L723,2)</f>
        <v>13.39</v>
      </c>
      <c r="S723" s="394" t="s">
        <v>4496</v>
      </c>
      <c r="T723" s="537"/>
      <c r="U723" s="537"/>
      <c r="V723" s="537"/>
      <c r="W723" s="537"/>
      <c r="X723" s="537"/>
    </row>
    <row r="724" customFormat="false" ht="38.25" hidden="false" customHeight="false" outlineLevel="0" collapsed="false">
      <c r="A724" s="345" t="n">
        <v>704</v>
      </c>
      <c r="B724" s="396" t="n">
        <v>11925</v>
      </c>
      <c r="C724" s="383" t="s">
        <v>4499</v>
      </c>
      <c r="D724" s="384" t="s">
        <v>4500</v>
      </c>
      <c r="E724" s="418" t="s">
        <v>2360</v>
      </c>
      <c r="F724" s="411" t="s">
        <v>4501</v>
      </c>
      <c r="G724" s="365" t="str">
        <f aca="false">HYPERLINK("http://www.gardenbulbs.ru/images/summer_CL/thumbnails/"&amp;C724&amp;".jpg","фото")</f>
        <v>фото</v>
      </c>
      <c r="H724" s="365" t="str">
        <f aca="false">HYPERLINK("http://www.gardenbulbs.ru/images/summer_CL/thumbnails/"&amp;D724&amp;".jpg","фото")</f>
        <v>фото</v>
      </c>
      <c r="I724" s="419" t="s">
        <v>4502</v>
      </c>
      <c r="J724" s="367" t="s">
        <v>2426</v>
      </c>
      <c r="K724" s="430" t="s">
        <v>289</v>
      </c>
      <c r="L724" s="390" t="n">
        <v>100</v>
      </c>
      <c r="M724" s="391" t="n">
        <v>1874.8</v>
      </c>
      <c r="N724" s="392"/>
      <c r="O724" s="372" t="n">
        <f aca="false">IF(ISERROR(N724*M724),0,N724*M724)</f>
        <v>0</v>
      </c>
      <c r="P724" s="393" t="n">
        <v>4607105143913</v>
      </c>
      <c r="Q724" s="235" t="s">
        <v>226</v>
      </c>
      <c r="R724" s="375" t="n">
        <f aca="false">ROUND(M724/L724,2)</f>
        <v>18.75</v>
      </c>
      <c r="S724" s="394" t="s">
        <v>4499</v>
      </c>
      <c r="T724" s="537"/>
      <c r="U724" s="537"/>
      <c r="V724" s="537"/>
      <c r="W724" s="537"/>
      <c r="X724" s="537"/>
    </row>
    <row r="725" customFormat="false" ht="15.75" hidden="false" customHeight="false" outlineLevel="0" collapsed="false">
      <c r="A725" s="345" t="n">
        <v>705</v>
      </c>
      <c r="B725" s="396" t="n">
        <v>11926</v>
      </c>
      <c r="C725" s="383" t="s">
        <v>4503</v>
      </c>
      <c r="D725" s="384"/>
      <c r="E725" s="418" t="s">
        <v>2360</v>
      </c>
      <c r="F725" s="411" t="s">
        <v>4504</v>
      </c>
      <c r="G725" s="365" t="str">
        <f aca="false">HYPERLINK("http://www.gardenbulbs.ru/images/summer_CL/thumbnails/"&amp;C725&amp;".jpg","фото")</f>
        <v>фото</v>
      </c>
      <c r="H725" s="365"/>
      <c r="I725" s="419" t="s">
        <v>4505</v>
      </c>
      <c r="J725" s="367" t="s">
        <v>2426</v>
      </c>
      <c r="K725" s="430" t="s">
        <v>289</v>
      </c>
      <c r="L725" s="390" t="n">
        <v>100</v>
      </c>
      <c r="M725" s="391" t="n">
        <v>1396</v>
      </c>
      <c r="N725" s="392"/>
      <c r="O725" s="372" t="n">
        <f aca="false">IF(ISERROR(N725*M725),0,N725*M725)</f>
        <v>0</v>
      </c>
      <c r="P725" s="393" t="n">
        <v>4607105143920</v>
      </c>
      <c r="Q725" s="235" t="s">
        <v>226</v>
      </c>
      <c r="R725" s="375" t="n">
        <f aca="false">ROUND(M725/L725,2)</f>
        <v>13.96</v>
      </c>
      <c r="S725" s="394" t="s">
        <v>4503</v>
      </c>
      <c r="T725" s="537"/>
      <c r="U725" s="537"/>
      <c r="V725" s="537"/>
      <c r="W725" s="537"/>
      <c r="X725" s="537"/>
    </row>
    <row r="726" customFormat="false" ht="22.5" hidden="false" customHeight="false" outlineLevel="0" collapsed="false">
      <c r="A726" s="345" t="n">
        <v>706</v>
      </c>
      <c r="B726" s="396" t="n">
        <v>3762</v>
      </c>
      <c r="C726" s="383" t="s">
        <v>4506</v>
      </c>
      <c r="D726" s="384" t="s">
        <v>4507</v>
      </c>
      <c r="E726" s="416" t="s">
        <v>2360</v>
      </c>
      <c r="F726" s="386" t="s">
        <v>4508</v>
      </c>
      <c r="G726" s="387" t="str">
        <f aca="false">HYPERLINK("http://www.gardenbulbs.ru/images/summer_CL/thumbnails/"&amp;C726&amp;".jpg","фото")</f>
        <v>фото</v>
      </c>
      <c r="H726" s="387" t="str">
        <f aca="false">HYPERLINK("http://www.gardenbulbs.ru/images/summer_CL/thumbnails/"&amp;D726&amp;".jpg","фото")</f>
        <v>фото</v>
      </c>
      <c r="I726" s="398" t="s">
        <v>283</v>
      </c>
      <c r="J726" s="235" t="s">
        <v>2478</v>
      </c>
      <c r="K726" s="408" t="s">
        <v>289</v>
      </c>
      <c r="L726" s="403" t="n">
        <v>100</v>
      </c>
      <c r="M726" s="370" t="n">
        <v>1434.3</v>
      </c>
      <c r="N726" s="392"/>
      <c r="O726" s="372" t="n">
        <f aca="false">IF(ISERROR(N726*M726),0,N726*M726)</f>
        <v>0</v>
      </c>
      <c r="P726" s="393" t="n">
        <v>4607105143937</v>
      </c>
      <c r="Q726" s="235"/>
      <c r="R726" s="375" t="n">
        <f aca="false">ROUND(M726/L726,2)</f>
        <v>14.34</v>
      </c>
      <c r="S726" s="394" t="s">
        <v>4509</v>
      </c>
      <c r="T726" s="537"/>
      <c r="U726" s="537"/>
      <c r="V726" s="537"/>
      <c r="W726" s="537"/>
      <c r="X726" s="537"/>
    </row>
    <row r="727" customFormat="false" ht="25.5" hidden="false" customHeight="false" outlineLevel="0" collapsed="false">
      <c r="A727" s="345" t="n">
        <v>707</v>
      </c>
      <c r="B727" s="497" t="n">
        <v>1210</v>
      </c>
      <c r="C727" s="432" t="s">
        <v>4510</v>
      </c>
      <c r="D727" s="433"/>
      <c r="E727" s="491" t="s">
        <v>2360</v>
      </c>
      <c r="F727" s="498" t="s">
        <v>4511</v>
      </c>
      <c r="G727" s="436" t="str">
        <f aca="false">HYPERLINK("http://www.gardenbulbs.ru/images/summer_CL/thumbnails/"&amp;C727&amp;".jpg","фото")</f>
        <v>фото</v>
      </c>
      <c r="H727" s="436"/>
      <c r="I727" s="499" t="s">
        <v>4512</v>
      </c>
      <c r="J727" s="500" t="s">
        <v>2656</v>
      </c>
      <c r="K727" s="440" t="s">
        <v>2379</v>
      </c>
      <c r="L727" s="493" t="n">
        <v>100</v>
      </c>
      <c r="M727" s="391" t="n">
        <v>1779.1</v>
      </c>
      <c r="N727" s="442"/>
      <c r="O727" s="372" t="n">
        <f aca="false">IF(ISERROR(N727*M727),0,N727*M727)</f>
        <v>0</v>
      </c>
      <c r="P727" s="443" t="n">
        <v>4607105143944</v>
      </c>
      <c r="Q727" s="439"/>
      <c r="R727" s="375" t="n">
        <f aca="false">ROUND(M727/L727,2)</f>
        <v>17.79</v>
      </c>
      <c r="S727" s="444" t="s">
        <v>4510</v>
      </c>
      <c r="T727" s="537"/>
      <c r="U727" s="537"/>
      <c r="V727" s="537"/>
      <c r="W727" s="537"/>
      <c r="X727" s="537"/>
    </row>
    <row r="728" customFormat="false" ht="12.75" hidden="false" customHeight="false" outlineLevel="0" collapsed="false">
      <c r="A728" s="345" t="n">
        <v>708</v>
      </c>
      <c r="B728" s="474"/>
      <c r="C728" s="475"/>
      <c r="D728" s="475"/>
      <c r="E728" s="448" t="s">
        <v>4513</v>
      </c>
      <c r="F728" s="449"/>
      <c r="G728" s="449"/>
      <c r="H728" s="449"/>
      <c r="I728" s="449"/>
      <c r="J728" s="449"/>
      <c r="K728" s="449"/>
      <c r="L728" s="449"/>
      <c r="M728" s="449"/>
      <c r="N728" s="449"/>
      <c r="O728" s="449"/>
      <c r="P728" s="449"/>
      <c r="Q728" s="449"/>
      <c r="R728" s="449"/>
      <c r="S728" s="449"/>
      <c r="T728" s="537"/>
      <c r="U728" s="537"/>
      <c r="V728" s="537"/>
      <c r="W728" s="537"/>
      <c r="X728" s="537"/>
    </row>
    <row r="729" customFormat="false" ht="28.5" hidden="false" customHeight="false" outlineLevel="0" collapsed="false">
      <c r="A729" s="345" t="n">
        <v>709</v>
      </c>
      <c r="B729" s="424" t="n">
        <v>1064</v>
      </c>
      <c r="C729" s="360" t="s">
        <v>4514</v>
      </c>
      <c r="D729" s="361"/>
      <c r="E729" s="378" t="s">
        <v>2360</v>
      </c>
      <c r="F729" s="502" t="s">
        <v>4515</v>
      </c>
      <c r="G729" s="380" t="str">
        <f aca="false">HYPERLINK("http://www.gardenbulbs.ru/images/summer_CL/thumbnails/"&amp;C729&amp;".jpg","фото")</f>
        <v>фото</v>
      </c>
      <c r="H729" s="453"/>
      <c r="I729" s="503" t="s">
        <v>4516</v>
      </c>
      <c r="J729" s="504" t="s">
        <v>2392</v>
      </c>
      <c r="K729" s="382" t="s">
        <v>4517</v>
      </c>
      <c r="L729" s="369" t="n">
        <v>50</v>
      </c>
      <c r="M729" s="391" t="n">
        <v>3359.3</v>
      </c>
      <c r="N729" s="371"/>
      <c r="O729" s="372" t="n">
        <f aca="false">IF(ISERROR(N729*M729),0,N729*M729)</f>
        <v>0</v>
      </c>
      <c r="P729" s="373" t="n">
        <v>4607105143968</v>
      </c>
      <c r="Q729" s="374"/>
      <c r="R729" s="375" t="n">
        <f aca="false">ROUND(M729/L729,2)</f>
        <v>67.19</v>
      </c>
      <c r="S729" s="376" t="s">
        <v>4514</v>
      </c>
      <c r="T729" s="537"/>
      <c r="U729" s="537"/>
      <c r="V729" s="537"/>
      <c r="W729" s="537"/>
      <c r="X729" s="537"/>
    </row>
    <row r="730" customFormat="false" ht="25.5" hidden="false" customHeight="false" outlineLevel="0" collapsed="false">
      <c r="A730" s="345" t="n">
        <v>710</v>
      </c>
      <c r="B730" s="404" t="n">
        <v>2907</v>
      </c>
      <c r="C730" s="383" t="s">
        <v>4519</v>
      </c>
      <c r="D730" s="384"/>
      <c r="E730" s="416" t="s">
        <v>2360</v>
      </c>
      <c r="F730" s="406" t="s">
        <v>4520</v>
      </c>
      <c r="G730" s="387" t="str">
        <f aca="false">HYPERLINK("http://www.gardenbulbs.ru/images/summer_CL/thumbnails/"&amp;C730&amp;".jpg","фото")</f>
        <v>фото</v>
      </c>
      <c r="H730" s="388"/>
      <c r="I730" s="467" t="s">
        <v>4521</v>
      </c>
      <c r="J730" s="407" t="s">
        <v>2646</v>
      </c>
      <c r="K730" s="408" t="s">
        <v>2590</v>
      </c>
      <c r="L730" s="403" t="n">
        <v>150</v>
      </c>
      <c r="M730" s="391" t="n">
        <v>1779.1</v>
      </c>
      <c r="N730" s="392"/>
      <c r="O730" s="372" t="n">
        <f aca="false">IF(ISERROR(N730*M730),0,N730*M730)</f>
        <v>0</v>
      </c>
      <c r="P730" s="393" t="n">
        <v>4607105144033</v>
      </c>
      <c r="Q730" s="235"/>
      <c r="R730" s="375" t="n">
        <f aca="false">ROUND(M730/L730,2)</f>
        <v>11.86</v>
      </c>
      <c r="S730" s="394" t="s">
        <v>4519</v>
      </c>
      <c r="T730" s="537"/>
      <c r="U730" s="537"/>
      <c r="V730" s="537"/>
      <c r="W730" s="537"/>
      <c r="X730" s="537"/>
    </row>
    <row r="731" customFormat="false" ht="15.75" hidden="false" customHeight="false" outlineLevel="0" collapsed="false">
      <c r="A731" s="345" t="n">
        <v>711</v>
      </c>
      <c r="B731" s="404" t="n">
        <v>5252</v>
      </c>
      <c r="C731" s="383" t="s">
        <v>4522</v>
      </c>
      <c r="D731" s="384"/>
      <c r="E731" s="416" t="s">
        <v>2360</v>
      </c>
      <c r="F731" s="406" t="s">
        <v>4523</v>
      </c>
      <c r="G731" s="387" t="str">
        <f aca="false">HYPERLINK("http://www.gardenbulbs.ru/images/summer_CL/thumbnails/"&amp;C731&amp;".jpg","фото")</f>
        <v>фото</v>
      </c>
      <c r="H731" s="388"/>
      <c r="I731" s="467" t="s">
        <v>4524</v>
      </c>
      <c r="J731" s="407" t="s">
        <v>2646</v>
      </c>
      <c r="K731" s="408" t="s">
        <v>4525</v>
      </c>
      <c r="L731" s="403" t="n">
        <v>150</v>
      </c>
      <c r="M731" s="391" t="n">
        <v>1635.4</v>
      </c>
      <c r="N731" s="392"/>
      <c r="O731" s="372" t="n">
        <f aca="false">IF(ISERROR(N731*M731),0,N731*M731)</f>
        <v>0</v>
      </c>
      <c r="P731" s="393" t="n">
        <v>4607105143982</v>
      </c>
      <c r="Q731" s="235"/>
      <c r="R731" s="375" t="n">
        <f aca="false">ROUND(M731/L731,2)</f>
        <v>10.9</v>
      </c>
      <c r="S731" s="394" t="s">
        <v>4522</v>
      </c>
      <c r="T731" s="537"/>
      <c r="U731" s="537"/>
      <c r="V731" s="537"/>
      <c r="W731" s="537"/>
      <c r="X731" s="537"/>
    </row>
    <row r="732" customFormat="false" ht="28.5" hidden="false" customHeight="false" outlineLevel="0" collapsed="false">
      <c r="A732" s="345" t="n">
        <v>712</v>
      </c>
      <c r="B732" s="396" t="n">
        <v>2086</v>
      </c>
      <c r="C732" s="383" t="s">
        <v>4526</v>
      </c>
      <c r="D732" s="384"/>
      <c r="E732" s="385" t="s">
        <v>2360</v>
      </c>
      <c r="F732" s="397" t="s">
        <v>4527</v>
      </c>
      <c r="G732" s="387" t="str">
        <f aca="false">HYPERLINK("http://www.gardenbulbs.ru/images/summer_CL/thumbnails/"&amp;C732&amp;".jpg","фото")</f>
        <v>фото</v>
      </c>
      <c r="H732" s="388"/>
      <c r="I732" s="398" t="s">
        <v>4528</v>
      </c>
      <c r="J732" s="407" t="s">
        <v>2646</v>
      </c>
      <c r="K732" s="408" t="s">
        <v>4517</v>
      </c>
      <c r="L732" s="403" t="n">
        <v>150</v>
      </c>
      <c r="M732" s="391" t="n">
        <v>2210.1</v>
      </c>
      <c r="N732" s="392"/>
      <c r="O732" s="372" t="n">
        <f aca="false">IF(ISERROR(N732*M732),0,N732*M732)</f>
        <v>0</v>
      </c>
      <c r="P732" s="393" t="n">
        <v>4607105143999</v>
      </c>
      <c r="Q732" s="235"/>
      <c r="R732" s="375" t="n">
        <f aca="false">ROUND(M732/L732,2)</f>
        <v>14.73</v>
      </c>
      <c r="S732" s="394" t="s">
        <v>4526</v>
      </c>
      <c r="T732" s="537"/>
      <c r="U732" s="537"/>
      <c r="V732" s="537"/>
      <c r="W732" s="537"/>
      <c r="X732" s="537"/>
    </row>
    <row r="733" customFormat="false" ht="25.5" hidden="false" customHeight="false" outlineLevel="0" collapsed="false">
      <c r="A733" s="345" t="n">
        <v>713</v>
      </c>
      <c r="B733" s="404" t="n">
        <v>149</v>
      </c>
      <c r="C733" s="383" t="s">
        <v>4529</v>
      </c>
      <c r="D733" s="384"/>
      <c r="E733" s="416" t="s">
        <v>2360</v>
      </c>
      <c r="F733" s="406" t="s">
        <v>4530</v>
      </c>
      <c r="G733" s="387" t="str">
        <f aca="false">HYPERLINK("http://www.gardenbulbs.ru/images/summer_CL/thumbnails/"&amp;C733&amp;".jpg","фото")</f>
        <v>фото</v>
      </c>
      <c r="H733" s="388"/>
      <c r="I733" s="467" t="s">
        <v>4531</v>
      </c>
      <c r="J733" s="407" t="s">
        <v>2491</v>
      </c>
      <c r="K733" s="408" t="s">
        <v>4525</v>
      </c>
      <c r="L733" s="403" t="n">
        <v>150</v>
      </c>
      <c r="M733" s="370" t="n">
        <v>2870.9</v>
      </c>
      <c r="N733" s="392"/>
      <c r="O733" s="372" t="n">
        <f aca="false">IF(ISERROR(N733*M733),0,N733*M733)</f>
        <v>0</v>
      </c>
      <c r="P733" s="393" t="n">
        <v>4607105144026</v>
      </c>
      <c r="Q733" s="235"/>
      <c r="R733" s="375" t="n">
        <f aca="false">ROUND(M733/L733,2)</f>
        <v>19.14</v>
      </c>
      <c r="S733" s="394" t="s">
        <v>4532</v>
      </c>
      <c r="T733" s="537"/>
      <c r="U733" s="537"/>
      <c r="V733" s="537"/>
      <c r="W733" s="537"/>
      <c r="X733" s="537"/>
    </row>
    <row r="734" customFormat="false" ht="28.5" hidden="false" customHeight="false" outlineLevel="0" collapsed="false">
      <c r="A734" s="345" t="n">
        <v>714</v>
      </c>
      <c r="B734" s="396" t="n">
        <v>11928</v>
      </c>
      <c r="C734" s="383" t="s">
        <v>4533</v>
      </c>
      <c r="D734" s="384"/>
      <c r="E734" s="418" t="s">
        <v>2360</v>
      </c>
      <c r="F734" s="411" t="s">
        <v>4534</v>
      </c>
      <c r="G734" s="365" t="str">
        <f aca="false">HYPERLINK("http://www.gardenbulbs.ru/images/summer_CL/thumbnails/"&amp;C734&amp;".jpg","фото")</f>
        <v>фото</v>
      </c>
      <c r="H734" s="412"/>
      <c r="I734" s="419" t="s">
        <v>4535</v>
      </c>
      <c r="J734" s="367" t="s">
        <v>2491</v>
      </c>
      <c r="K734" s="414" t="s">
        <v>4525</v>
      </c>
      <c r="L734" s="390" t="n">
        <v>150</v>
      </c>
      <c r="M734" s="370" t="n">
        <v>2928.4</v>
      </c>
      <c r="N734" s="392"/>
      <c r="O734" s="372" t="n">
        <f aca="false">IF(ISERROR(N734*M734),0,N734*M734)</f>
        <v>0</v>
      </c>
      <c r="P734" s="393" t="n">
        <v>4607105144095</v>
      </c>
      <c r="Q734" s="367" t="s">
        <v>226</v>
      </c>
      <c r="R734" s="375" t="n">
        <f aca="false">ROUND(M734/L734,2)</f>
        <v>19.52</v>
      </c>
      <c r="S734" s="394" t="s">
        <v>4533</v>
      </c>
      <c r="T734" s="537"/>
      <c r="U734" s="537"/>
      <c r="V734" s="537"/>
      <c r="W734" s="537"/>
      <c r="X734" s="537"/>
    </row>
    <row r="735" customFormat="false" ht="25.5" hidden="false" customHeight="false" outlineLevel="0" collapsed="false">
      <c r="A735" s="345" t="n">
        <v>715</v>
      </c>
      <c r="B735" s="396" t="n">
        <v>1163</v>
      </c>
      <c r="C735" s="383" t="s">
        <v>4536</v>
      </c>
      <c r="D735" s="384" t="s">
        <v>4537</v>
      </c>
      <c r="E735" s="416" t="s">
        <v>2360</v>
      </c>
      <c r="F735" s="386" t="s">
        <v>4538</v>
      </c>
      <c r="G735" s="387" t="str">
        <f aca="false">HYPERLINK("http://www.gardenbulbs.ru/images/summer_CL/thumbnails/"&amp;C735&amp;".jpg","фото")</f>
        <v>фото</v>
      </c>
      <c r="H735" s="387" t="str">
        <f aca="false">HYPERLINK("http://www.gardenbulbs.ru/images/summer_CL/thumbnails/"&amp;D735&amp;".jpg","фото")</f>
        <v>фото</v>
      </c>
      <c r="I735" s="398" t="s">
        <v>4539</v>
      </c>
      <c r="J735" s="235" t="s">
        <v>2392</v>
      </c>
      <c r="K735" s="408" t="s">
        <v>4525</v>
      </c>
      <c r="L735" s="403" t="n">
        <v>150</v>
      </c>
      <c r="M735" s="370" t="n">
        <v>2554.8</v>
      </c>
      <c r="N735" s="392"/>
      <c r="O735" s="372" t="n">
        <f aca="false">IF(ISERROR(N735*M735),0,N735*M735)</f>
        <v>0</v>
      </c>
      <c r="P735" s="393" t="n">
        <v>4607105144071</v>
      </c>
      <c r="Q735" s="235"/>
      <c r="R735" s="375" t="n">
        <f aca="false">ROUND(M735/L735,2)</f>
        <v>17.03</v>
      </c>
      <c r="S735" s="394" t="s">
        <v>4540</v>
      </c>
      <c r="T735" s="537"/>
      <c r="U735" s="537"/>
      <c r="V735" s="537"/>
      <c r="W735" s="537"/>
      <c r="X735" s="537"/>
    </row>
    <row r="736" customFormat="false" ht="28.5" hidden="false" customHeight="false" outlineLevel="0" collapsed="false">
      <c r="A736" s="345" t="n">
        <v>716</v>
      </c>
      <c r="B736" s="396" t="n">
        <v>11927</v>
      </c>
      <c r="C736" s="383" t="s">
        <v>4541</v>
      </c>
      <c r="D736" s="384"/>
      <c r="E736" s="418" t="s">
        <v>2360</v>
      </c>
      <c r="F736" s="411" t="s">
        <v>4542</v>
      </c>
      <c r="G736" s="365" t="str">
        <f aca="false">HYPERLINK("http://www.gardenbulbs.ru/images/summer_CL/thumbnails/"&amp;C736&amp;".jpg","фото")</f>
        <v>фото</v>
      </c>
      <c r="H736" s="412"/>
      <c r="I736" s="419" t="s">
        <v>4543</v>
      </c>
      <c r="J736" s="367" t="s">
        <v>2589</v>
      </c>
      <c r="K736" s="430" t="s">
        <v>2590</v>
      </c>
      <c r="L736" s="390" t="n">
        <v>150</v>
      </c>
      <c r="M736" s="391" t="n">
        <v>2353.7</v>
      </c>
      <c r="N736" s="392"/>
      <c r="O736" s="372" t="n">
        <f aca="false">IF(ISERROR(N736*M736),0,N736*M736)</f>
        <v>0</v>
      </c>
      <c r="P736" s="393" t="n">
        <v>4607105143975</v>
      </c>
      <c r="Q736" s="235" t="s">
        <v>226</v>
      </c>
      <c r="R736" s="375" t="n">
        <f aca="false">ROUND(M736/L736,2)</f>
        <v>15.69</v>
      </c>
      <c r="S736" s="394" t="s">
        <v>4541</v>
      </c>
      <c r="T736" s="537"/>
      <c r="U736" s="537"/>
      <c r="V736" s="537"/>
      <c r="W736" s="537"/>
      <c r="X736" s="537"/>
    </row>
    <row r="737" customFormat="false" ht="15.75" hidden="false" customHeight="false" outlineLevel="0" collapsed="false">
      <c r="A737" s="345" t="n">
        <v>717</v>
      </c>
      <c r="B737" s="396" t="n">
        <v>11929</v>
      </c>
      <c r="C737" s="383" t="s">
        <v>4544</v>
      </c>
      <c r="D737" s="384"/>
      <c r="E737" s="418" t="s">
        <v>2360</v>
      </c>
      <c r="F737" s="411" t="s">
        <v>4545</v>
      </c>
      <c r="G737" s="365" t="str">
        <f aca="false">HYPERLINK("http://www.gardenbulbs.ru/images/summer_CL/thumbnails/"&amp;C737&amp;".jpg","фото")</f>
        <v>фото</v>
      </c>
      <c r="H737" s="412"/>
      <c r="I737" s="419" t="s">
        <v>4546</v>
      </c>
      <c r="J737" s="367" t="s">
        <v>2589</v>
      </c>
      <c r="K737" s="430" t="s">
        <v>2492</v>
      </c>
      <c r="L737" s="390" t="n">
        <v>150</v>
      </c>
      <c r="M737" s="391" t="n">
        <v>2641</v>
      </c>
      <c r="N737" s="392"/>
      <c r="O737" s="372" t="n">
        <f aca="false">IF(ISERROR(N737*M737),0,N737*M737)</f>
        <v>0</v>
      </c>
      <c r="P737" s="393" t="n">
        <v>4607105144149</v>
      </c>
      <c r="Q737" s="235" t="s">
        <v>226</v>
      </c>
      <c r="R737" s="375" t="n">
        <f aca="false">ROUND(M737/L737,2)</f>
        <v>17.61</v>
      </c>
      <c r="S737" s="394" t="s">
        <v>4544</v>
      </c>
      <c r="T737" s="537"/>
      <c r="U737" s="537"/>
      <c r="V737" s="537"/>
      <c r="W737" s="537"/>
      <c r="X737" s="537"/>
    </row>
    <row r="738" customFormat="false" ht="15.75" hidden="false" customHeight="false" outlineLevel="0" collapsed="false">
      <c r="A738" s="345" t="n">
        <v>718</v>
      </c>
      <c r="B738" s="396" t="n">
        <v>11930</v>
      </c>
      <c r="C738" s="383" t="s">
        <v>4547</v>
      </c>
      <c r="D738" s="384"/>
      <c r="E738" s="418" t="s">
        <v>2360</v>
      </c>
      <c r="F738" s="411" t="s">
        <v>4548</v>
      </c>
      <c r="G738" s="365" t="str">
        <f aca="false">HYPERLINK("http://www.gardenbulbs.ru/images/summer_CL/thumbnails/"&amp;C738&amp;".jpg","фото")</f>
        <v>фото</v>
      </c>
      <c r="H738" s="412"/>
      <c r="I738" s="419" t="s">
        <v>4549</v>
      </c>
      <c r="J738" s="367" t="s">
        <v>2589</v>
      </c>
      <c r="K738" s="414" t="s">
        <v>2590</v>
      </c>
      <c r="L738" s="403" t="n">
        <v>150</v>
      </c>
      <c r="M738" s="391" t="n">
        <v>2353.7</v>
      </c>
      <c r="N738" s="392"/>
      <c r="O738" s="372" t="n">
        <f aca="false">IF(ISERROR(N738*M738),0,N738*M738)</f>
        <v>0</v>
      </c>
      <c r="P738" s="393" t="n">
        <v>4607105144156</v>
      </c>
      <c r="Q738" s="235" t="s">
        <v>226</v>
      </c>
      <c r="R738" s="375" t="n">
        <f aca="false">ROUND(M738/L738,2)</f>
        <v>15.69</v>
      </c>
      <c r="S738" s="394" t="s">
        <v>4547</v>
      </c>
      <c r="T738" s="537"/>
      <c r="U738" s="537"/>
      <c r="V738" s="537"/>
      <c r="W738" s="537"/>
      <c r="X738" s="537"/>
    </row>
    <row r="739" customFormat="false" ht="38.25" hidden="false" customHeight="false" outlineLevel="0" collapsed="false">
      <c r="A739" s="345" t="n">
        <v>719</v>
      </c>
      <c r="B739" s="404" t="n">
        <v>1938</v>
      </c>
      <c r="C739" s="383" t="s">
        <v>4550</v>
      </c>
      <c r="D739" s="384"/>
      <c r="E739" s="416" t="s">
        <v>2360</v>
      </c>
      <c r="F739" s="406" t="s">
        <v>4551</v>
      </c>
      <c r="G739" s="387" t="str">
        <f aca="false">HYPERLINK("http://www.gardenbulbs.ru/images/summer_CL/thumbnails/"&amp;C739&amp;".jpg","фото")</f>
        <v>фото</v>
      </c>
      <c r="H739" s="388"/>
      <c r="I739" s="467" t="s">
        <v>4552</v>
      </c>
      <c r="J739" s="407" t="s">
        <v>2392</v>
      </c>
      <c r="K739" s="408" t="s">
        <v>4517</v>
      </c>
      <c r="L739" s="403" t="n">
        <v>150</v>
      </c>
      <c r="M739" s="370" t="n">
        <v>2439.9</v>
      </c>
      <c r="N739" s="392"/>
      <c r="O739" s="372" t="n">
        <f aca="false">IF(ISERROR(N739*M739),0,N739*M739)</f>
        <v>0</v>
      </c>
      <c r="P739" s="393" t="n">
        <v>4607105144040</v>
      </c>
      <c r="Q739" s="235"/>
      <c r="R739" s="375" t="n">
        <f aca="false">ROUND(M739/L739,2)</f>
        <v>16.27</v>
      </c>
      <c r="S739" s="394" t="s">
        <v>4550</v>
      </c>
      <c r="T739" s="537"/>
      <c r="U739" s="537"/>
      <c r="V739" s="537"/>
      <c r="W739" s="537"/>
      <c r="X739" s="537"/>
    </row>
    <row r="740" customFormat="false" ht="25.5" hidden="false" customHeight="false" outlineLevel="0" collapsed="false">
      <c r="A740" s="345" t="n">
        <v>720</v>
      </c>
      <c r="B740" s="404" t="n">
        <v>342</v>
      </c>
      <c r="C740" s="383" t="s">
        <v>4553</v>
      </c>
      <c r="D740" s="384"/>
      <c r="E740" s="416" t="s">
        <v>2360</v>
      </c>
      <c r="F740" s="406" t="s">
        <v>4554</v>
      </c>
      <c r="G740" s="387" t="str">
        <f aca="false">HYPERLINK("http://www.gardenbulbs.ru/images/summer_CL/thumbnails/"&amp;C740&amp;".jpg","фото")</f>
        <v>фото</v>
      </c>
      <c r="H740" s="388"/>
      <c r="I740" s="467" t="s">
        <v>4555</v>
      </c>
      <c r="J740" s="407" t="s">
        <v>2392</v>
      </c>
      <c r="K740" s="408" t="s">
        <v>4525</v>
      </c>
      <c r="L740" s="403" t="n">
        <v>150</v>
      </c>
      <c r="M740" s="370" t="n">
        <v>1922.7</v>
      </c>
      <c r="N740" s="392"/>
      <c r="O740" s="372" t="n">
        <f aca="false">IF(ISERROR(N740*M740),0,N740*M740)</f>
        <v>0</v>
      </c>
      <c r="P740" s="393" t="n">
        <v>4607105144057</v>
      </c>
      <c r="Q740" s="235"/>
      <c r="R740" s="375" t="n">
        <f aca="false">ROUND(M740/L740,2)</f>
        <v>12.82</v>
      </c>
      <c r="S740" s="394" t="s">
        <v>4556</v>
      </c>
      <c r="T740" s="537"/>
      <c r="U740" s="537"/>
      <c r="V740" s="537"/>
      <c r="W740" s="537"/>
      <c r="X740" s="537"/>
    </row>
    <row r="741" customFormat="false" ht="28.5" hidden="false" customHeight="false" outlineLevel="0" collapsed="false">
      <c r="A741" s="345" t="n">
        <v>721</v>
      </c>
      <c r="B741" s="404" t="n">
        <v>1114</v>
      </c>
      <c r="C741" s="383" t="s">
        <v>4557</v>
      </c>
      <c r="D741" s="384"/>
      <c r="E741" s="416" t="s">
        <v>2360</v>
      </c>
      <c r="F741" s="406" t="s">
        <v>4558</v>
      </c>
      <c r="G741" s="387" t="str">
        <f aca="false">HYPERLINK("http://www.gardenbulbs.ru/images/summer_CL/thumbnails/"&amp;C741&amp;".jpg","фото")</f>
        <v>фото</v>
      </c>
      <c r="H741" s="388"/>
      <c r="I741" s="467" t="s">
        <v>4559</v>
      </c>
      <c r="J741" s="407" t="s">
        <v>2392</v>
      </c>
      <c r="K741" s="408" t="s">
        <v>4525</v>
      </c>
      <c r="L741" s="403" t="n">
        <v>150</v>
      </c>
      <c r="M741" s="370" t="n">
        <v>2439.9</v>
      </c>
      <c r="N741" s="392"/>
      <c r="O741" s="372" t="n">
        <f aca="false">IF(ISERROR(N741*M741),0,N741*M741)</f>
        <v>0</v>
      </c>
      <c r="P741" s="393" t="n">
        <v>4607105144064</v>
      </c>
      <c r="Q741" s="235"/>
      <c r="R741" s="375" t="n">
        <f aca="false">ROUND(M741/L741,2)</f>
        <v>16.27</v>
      </c>
      <c r="S741" s="394" t="s">
        <v>4560</v>
      </c>
      <c r="T741" s="537"/>
      <c r="U741" s="537"/>
      <c r="V741" s="537"/>
      <c r="W741" s="537"/>
      <c r="X741" s="537"/>
    </row>
    <row r="742" customFormat="false" ht="15.75" hidden="false" customHeight="false" outlineLevel="0" collapsed="false">
      <c r="A742" s="345" t="n">
        <v>722</v>
      </c>
      <c r="B742" s="396" t="n">
        <v>1298</v>
      </c>
      <c r="C742" s="383" t="s">
        <v>4561</v>
      </c>
      <c r="D742" s="384"/>
      <c r="E742" s="416" t="s">
        <v>2360</v>
      </c>
      <c r="F742" s="386" t="s">
        <v>4562</v>
      </c>
      <c r="G742" s="387" t="str">
        <f aca="false">HYPERLINK("http://www.gardenbulbs.ru/images/summer_CL/thumbnails/"&amp;C742&amp;".jpg","фото")</f>
        <v>фото</v>
      </c>
      <c r="H742" s="388"/>
      <c r="I742" s="398" t="s">
        <v>4563</v>
      </c>
      <c r="J742" s="235" t="s">
        <v>2589</v>
      </c>
      <c r="K742" s="408" t="s">
        <v>4525</v>
      </c>
      <c r="L742" s="403" t="n">
        <v>150</v>
      </c>
      <c r="M742" s="391" t="n">
        <v>2353.7</v>
      </c>
      <c r="N742" s="392"/>
      <c r="O742" s="372" t="n">
        <f aca="false">IF(ISERROR(N742*M742),0,N742*M742)</f>
        <v>0</v>
      </c>
      <c r="P742" s="393" t="n">
        <v>4607105144088</v>
      </c>
      <c r="Q742" s="235"/>
      <c r="R742" s="375" t="n">
        <f aca="false">ROUND(M742/L742,2)</f>
        <v>15.69</v>
      </c>
      <c r="S742" s="394" t="s">
        <v>4561</v>
      </c>
      <c r="T742" s="537"/>
      <c r="U742" s="537"/>
      <c r="V742" s="537"/>
      <c r="W742" s="537"/>
      <c r="X742" s="537"/>
    </row>
    <row r="743" customFormat="false" ht="51" hidden="false" customHeight="false" outlineLevel="0" collapsed="false">
      <c r="A743" s="345" t="n">
        <v>723</v>
      </c>
      <c r="B743" s="396" t="n">
        <v>6102</v>
      </c>
      <c r="C743" s="383" t="s">
        <v>4564</v>
      </c>
      <c r="D743" s="384"/>
      <c r="E743" s="416" t="s">
        <v>2360</v>
      </c>
      <c r="F743" s="386" t="s">
        <v>4565</v>
      </c>
      <c r="G743" s="387" t="str">
        <f aca="false">HYPERLINK("http://www.gardenbulbs.ru/images/summer_CL/thumbnails/"&amp;C743&amp;".jpg","фото")</f>
        <v>фото</v>
      </c>
      <c r="H743" s="388"/>
      <c r="I743" s="398" t="s">
        <v>4566</v>
      </c>
      <c r="J743" s="235" t="s">
        <v>2589</v>
      </c>
      <c r="K743" s="408" t="s">
        <v>4517</v>
      </c>
      <c r="L743" s="403" t="n">
        <v>150</v>
      </c>
      <c r="M743" s="391" t="n">
        <v>2497.4</v>
      </c>
      <c r="N743" s="392"/>
      <c r="O743" s="372" t="n">
        <f aca="false">IF(ISERROR(N743*M743),0,N743*M743)</f>
        <v>0</v>
      </c>
      <c r="P743" s="393" t="n">
        <v>4607105144101</v>
      </c>
      <c r="Q743" s="235"/>
      <c r="R743" s="375" t="n">
        <f aca="false">ROUND(M743/L743,2)</f>
        <v>16.65</v>
      </c>
      <c r="S743" s="394" t="s">
        <v>4564</v>
      </c>
      <c r="T743" s="537"/>
      <c r="U743" s="537"/>
      <c r="V743" s="537"/>
      <c r="W743" s="537"/>
      <c r="X743" s="537"/>
    </row>
    <row r="744" customFormat="false" ht="28.5" hidden="false" customHeight="false" outlineLevel="0" collapsed="false">
      <c r="A744" s="345" t="n">
        <v>724</v>
      </c>
      <c r="B744" s="396" t="n">
        <v>1115</v>
      </c>
      <c r="C744" s="383" t="s">
        <v>4567</v>
      </c>
      <c r="D744" s="384"/>
      <c r="E744" s="385" t="s">
        <v>2360</v>
      </c>
      <c r="F744" s="386" t="s">
        <v>4568</v>
      </c>
      <c r="G744" s="387" t="str">
        <f aca="false">HYPERLINK("http://www.gardenbulbs.ru/images/summer_CL/thumbnails/"&amp;C744&amp;".jpg","фото")</f>
        <v>фото</v>
      </c>
      <c r="H744" s="388"/>
      <c r="I744" s="398" t="s">
        <v>4569</v>
      </c>
      <c r="J744" s="235" t="s">
        <v>2363</v>
      </c>
      <c r="K744" s="408" t="s">
        <v>4525</v>
      </c>
      <c r="L744" s="390" t="n">
        <v>150</v>
      </c>
      <c r="M744" s="391" t="n">
        <v>2641</v>
      </c>
      <c r="N744" s="392"/>
      <c r="O744" s="372" t="n">
        <f aca="false">IF(ISERROR(N744*M744),0,N744*M744)</f>
        <v>0</v>
      </c>
      <c r="P744" s="393" t="n">
        <v>4607105144002</v>
      </c>
      <c r="Q744" s="235"/>
      <c r="R744" s="375" t="n">
        <f aca="false">ROUND(M744/L744,2)</f>
        <v>17.61</v>
      </c>
      <c r="S744" s="394" t="s">
        <v>4567</v>
      </c>
      <c r="T744" s="537"/>
      <c r="U744" s="537"/>
      <c r="V744" s="537"/>
      <c r="W744" s="537"/>
      <c r="X744" s="537"/>
    </row>
    <row r="745" customFormat="false" ht="28.5" hidden="false" customHeight="false" outlineLevel="0" collapsed="false">
      <c r="A745" s="345" t="n">
        <v>725</v>
      </c>
      <c r="B745" s="396" t="n">
        <v>1146</v>
      </c>
      <c r="C745" s="383" t="s">
        <v>4570</v>
      </c>
      <c r="D745" s="384"/>
      <c r="E745" s="385" t="s">
        <v>2360</v>
      </c>
      <c r="F745" s="386" t="s">
        <v>4571</v>
      </c>
      <c r="G745" s="387" t="str">
        <f aca="false">HYPERLINK("http://www.gardenbulbs.ru/images/summer_CL/thumbnails/"&amp;C745&amp;".jpg","фото")</f>
        <v>фото</v>
      </c>
      <c r="H745" s="388"/>
      <c r="I745" s="398" t="s">
        <v>4572</v>
      </c>
      <c r="J745" s="235" t="s">
        <v>2392</v>
      </c>
      <c r="K745" s="408" t="s">
        <v>4517</v>
      </c>
      <c r="L745" s="390" t="n">
        <v>150</v>
      </c>
      <c r="M745" s="391" t="n">
        <v>2497.4</v>
      </c>
      <c r="N745" s="392"/>
      <c r="O745" s="372" t="n">
        <f aca="false">IF(ISERROR(N745*M745),0,N745*M745)</f>
        <v>0</v>
      </c>
      <c r="P745" s="393" t="n">
        <v>4607105144019</v>
      </c>
      <c r="Q745" s="235"/>
      <c r="R745" s="375" t="n">
        <f aca="false">ROUND(M745/L745,2)</f>
        <v>16.65</v>
      </c>
      <c r="S745" s="394" t="s">
        <v>4570</v>
      </c>
      <c r="T745" s="537"/>
      <c r="U745" s="537"/>
      <c r="V745" s="537"/>
      <c r="W745" s="537"/>
      <c r="X745" s="537"/>
    </row>
    <row r="746" customFormat="false" ht="15.75" hidden="false" customHeight="false" outlineLevel="0" collapsed="false">
      <c r="A746" s="345" t="n">
        <v>726</v>
      </c>
      <c r="B746" s="396" t="n">
        <v>2110</v>
      </c>
      <c r="C746" s="383" t="s">
        <v>4573</v>
      </c>
      <c r="D746" s="384"/>
      <c r="E746" s="416" t="s">
        <v>2360</v>
      </c>
      <c r="F746" s="386" t="s">
        <v>4574</v>
      </c>
      <c r="G746" s="387" t="str">
        <f aca="false">HYPERLINK("http://www.gardenbulbs.ru/images/summer_CL/thumbnails/"&amp;C746&amp;".jpg","фото")</f>
        <v>фото</v>
      </c>
      <c r="H746" s="388"/>
      <c r="I746" s="398" t="s">
        <v>4575</v>
      </c>
      <c r="J746" s="235" t="s">
        <v>2589</v>
      </c>
      <c r="K746" s="408" t="s">
        <v>4525</v>
      </c>
      <c r="L746" s="403" t="n">
        <v>150</v>
      </c>
      <c r="M746" s="370" t="n">
        <v>2497.4</v>
      </c>
      <c r="N746" s="392"/>
      <c r="O746" s="372" t="n">
        <f aca="false">IF(ISERROR(N746*M746),0,N746*M746)</f>
        <v>0</v>
      </c>
      <c r="P746" s="393" t="n">
        <v>4607105144118</v>
      </c>
      <c r="Q746" s="235"/>
      <c r="R746" s="375" t="n">
        <f aca="false">ROUND(M746/L746,2)</f>
        <v>16.65</v>
      </c>
      <c r="S746" s="394" t="s">
        <v>4573</v>
      </c>
      <c r="T746" s="537"/>
      <c r="U746" s="537"/>
      <c r="V746" s="537"/>
      <c r="W746" s="537"/>
      <c r="X746" s="537"/>
    </row>
    <row r="747" customFormat="false" ht="15.75" hidden="false" customHeight="false" outlineLevel="0" collapsed="false">
      <c r="A747" s="345" t="n">
        <v>727</v>
      </c>
      <c r="B747" s="404" t="n">
        <v>1021</v>
      </c>
      <c r="C747" s="383" t="s">
        <v>4576</v>
      </c>
      <c r="D747" s="384"/>
      <c r="E747" s="416" t="s">
        <v>2360</v>
      </c>
      <c r="F747" s="406" t="s">
        <v>4577</v>
      </c>
      <c r="G747" s="387" t="str">
        <f aca="false">HYPERLINK("http://www.gardenbulbs.ru/images/summer_CL/thumbnails/"&amp;C747&amp;".jpg","фото")</f>
        <v>фото</v>
      </c>
      <c r="H747" s="388"/>
      <c r="I747" s="467" t="s">
        <v>4578</v>
      </c>
      <c r="J747" s="407" t="s">
        <v>2392</v>
      </c>
      <c r="K747" s="408" t="s">
        <v>4579</v>
      </c>
      <c r="L747" s="403" t="n">
        <v>150</v>
      </c>
      <c r="M747" s="391" t="n">
        <v>1060.8</v>
      </c>
      <c r="N747" s="392"/>
      <c r="O747" s="372" t="n">
        <f aca="false">IF(ISERROR(N747*M747),0,N747*M747)</f>
        <v>0</v>
      </c>
      <c r="P747" s="393" t="n">
        <v>4607105144125</v>
      </c>
      <c r="Q747" s="235"/>
      <c r="R747" s="375" t="n">
        <f aca="false">ROUND(M747/L747,2)</f>
        <v>7.07</v>
      </c>
      <c r="S747" s="394" t="s">
        <v>4580</v>
      </c>
      <c r="T747" s="537"/>
      <c r="U747" s="537"/>
      <c r="V747" s="537"/>
      <c r="W747" s="537"/>
      <c r="X747" s="537"/>
    </row>
    <row r="748" customFormat="false" ht="25.5" hidden="false" customHeight="false" outlineLevel="0" collapsed="false">
      <c r="A748" s="345" t="n">
        <v>728</v>
      </c>
      <c r="B748" s="431" t="n">
        <v>1035</v>
      </c>
      <c r="C748" s="432" t="s">
        <v>4581</v>
      </c>
      <c r="D748" s="433"/>
      <c r="E748" s="434" t="s">
        <v>2360</v>
      </c>
      <c r="F748" s="435" t="s">
        <v>4582</v>
      </c>
      <c r="G748" s="436" t="str">
        <f aca="false">HYPERLINK("http://www.gardenbulbs.ru/images/summer_CL/thumbnails/"&amp;C748&amp;".jpg","фото")</f>
        <v>фото</v>
      </c>
      <c r="H748" s="437"/>
      <c r="I748" s="462" t="s">
        <v>4583</v>
      </c>
      <c r="J748" s="439" t="s">
        <v>2392</v>
      </c>
      <c r="K748" s="440" t="s">
        <v>4584</v>
      </c>
      <c r="L748" s="441" t="n">
        <v>100</v>
      </c>
      <c r="M748" s="370" t="n">
        <v>3349.8</v>
      </c>
      <c r="N748" s="442"/>
      <c r="O748" s="372" t="n">
        <f aca="false">IF(ISERROR(N748*M748),0,N748*M748)</f>
        <v>0</v>
      </c>
      <c r="P748" s="443" t="n">
        <v>4607105144132</v>
      </c>
      <c r="Q748" s="439"/>
      <c r="R748" s="375" t="n">
        <f aca="false">ROUND(M748/L748,2)</f>
        <v>33.5</v>
      </c>
      <c r="S748" s="444" t="s">
        <v>4585</v>
      </c>
      <c r="T748" s="537"/>
      <c r="U748" s="537"/>
      <c r="V748" s="537"/>
      <c r="W748" s="537"/>
      <c r="X748" s="537"/>
    </row>
    <row r="749" customFormat="false" ht="18.75" hidden="false" customHeight="false" outlineLevel="0" collapsed="false">
      <c r="A749" s="345" t="n">
        <v>729</v>
      </c>
      <c r="B749" s="505"/>
      <c r="C749" s="346"/>
      <c r="D749" s="346"/>
      <c r="E749" s="506" t="s">
        <v>4586</v>
      </c>
      <c r="F749" s="507"/>
      <c r="G749" s="507"/>
      <c r="H749" s="507"/>
      <c r="I749" s="507"/>
      <c r="J749" s="507"/>
      <c r="K749" s="507"/>
      <c r="L749" s="507"/>
      <c r="M749" s="507"/>
      <c r="N749" s="507"/>
      <c r="O749" s="507"/>
      <c r="P749" s="507"/>
      <c r="Q749" s="507"/>
      <c r="R749" s="507"/>
      <c r="S749" s="507"/>
      <c r="T749" s="537"/>
      <c r="U749" s="537"/>
      <c r="V749" s="537"/>
      <c r="W749" s="537"/>
      <c r="X749" s="537"/>
    </row>
    <row r="750" customFormat="false" ht="12.75" hidden="false" customHeight="false" outlineLevel="0" collapsed="false">
      <c r="A750" s="345" t="n">
        <v>730</v>
      </c>
      <c r="B750" s="508"/>
      <c r="C750" s="509"/>
      <c r="D750" s="509"/>
      <c r="E750" s="448" t="s">
        <v>4587</v>
      </c>
      <c r="F750" s="469"/>
      <c r="G750" s="469"/>
      <c r="H750" s="469"/>
      <c r="I750" s="469"/>
      <c r="J750" s="469"/>
      <c r="K750" s="469"/>
      <c r="L750" s="469"/>
      <c r="M750" s="469"/>
      <c r="N750" s="469"/>
      <c r="O750" s="469"/>
      <c r="P750" s="469"/>
      <c r="Q750" s="469"/>
      <c r="R750" s="469"/>
      <c r="S750" s="469"/>
      <c r="T750" s="537"/>
      <c r="U750" s="537"/>
      <c r="V750" s="537"/>
      <c r="W750" s="537"/>
      <c r="X750" s="537"/>
    </row>
    <row r="751" customFormat="false" ht="15.75" hidden="false" customHeight="false" outlineLevel="0" collapsed="false">
      <c r="A751" s="345" t="n">
        <v>731</v>
      </c>
      <c r="B751" s="359" t="n">
        <v>5193</v>
      </c>
      <c r="C751" s="360" t="s">
        <v>4588</v>
      </c>
      <c r="D751" s="361"/>
      <c r="E751" s="452" t="s">
        <v>4589</v>
      </c>
      <c r="F751" s="510" t="s">
        <v>4590</v>
      </c>
      <c r="G751" s="380" t="str">
        <f aca="false">HYPERLINK("http://www.gardenbulbs.ru/images/summer_CL/thumbnails/"&amp;C751&amp;".jpg","фото")</f>
        <v>фото</v>
      </c>
      <c r="H751" s="453"/>
      <c r="I751" s="454" t="s">
        <v>4005</v>
      </c>
      <c r="J751" s="374" t="s">
        <v>2589</v>
      </c>
      <c r="K751" s="511" t="s">
        <v>4591</v>
      </c>
      <c r="L751" s="456" t="n">
        <v>75</v>
      </c>
      <c r="M751" s="391" t="n">
        <v>2072.9</v>
      </c>
      <c r="N751" s="371"/>
      <c r="O751" s="372" t="n">
        <f aca="false">IF(ISERROR(N751*M751),0,N751*M751)</f>
        <v>0</v>
      </c>
      <c r="P751" s="373" t="n">
        <v>4607105144347</v>
      </c>
      <c r="Q751" s="374"/>
      <c r="R751" s="375" t="n">
        <f aca="false">ROUND(M751/L751,2)</f>
        <v>27.64</v>
      </c>
      <c r="S751" s="376" t="s">
        <v>4588</v>
      </c>
      <c r="T751" s="537"/>
      <c r="U751" s="537"/>
      <c r="V751" s="537"/>
      <c r="W751" s="537"/>
      <c r="X751" s="537"/>
    </row>
    <row r="752" customFormat="false" ht="15.75" hidden="false" customHeight="false" outlineLevel="0" collapsed="false">
      <c r="A752" s="345" t="n">
        <v>732</v>
      </c>
      <c r="B752" s="396" t="n">
        <v>1739</v>
      </c>
      <c r="C752" s="383" t="s">
        <v>4592</v>
      </c>
      <c r="D752" s="384"/>
      <c r="E752" s="385" t="s">
        <v>4589</v>
      </c>
      <c r="F752" s="512" t="s">
        <v>4593</v>
      </c>
      <c r="G752" s="387" t="str">
        <f aca="false">HYPERLINK("http://www.gardenbulbs.ru/images/summer_CL/thumbnails/"&amp;C752&amp;".jpg","фото")</f>
        <v>фото</v>
      </c>
      <c r="H752" s="388"/>
      <c r="I752" s="398" t="s">
        <v>283</v>
      </c>
      <c r="J752" s="235" t="s">
        <v>2589</v>
      </c>
      <c r="K752" s="399" t="s">
        <v>4591</v>
      </c>
      <c r="L752" s="390" t="n">
        <v>75</v>
      </c>
      <c r="M752" s="391" t="n">
        <v>2072.9</v>
      </c>
      <c r="N752" s="392"/>
      <c r="O752" s="372" t="n">
        <f aca="false">IF(ISERROR(N752*M752),0,N752*M752)</f>
        <v>0</v>
      </c>
      <c r="P752" s="393" t="n">
        <v>4607105144606</v>
      </c>
      <c r="Q752" s="235"/>
      <c r="R752" s="375" t="n">
        <f aca="false">ROUND(M752/L752,2)</f>
        <v>27.64</v>
      </c>
      <c r="S752" s="394" t="s">
        <v>4592</v>
      </c>
      <c r="T752" s="537"/>
      <c r="U752" s="537"/>
      <c r="V752" s="537"/>
      <c r="W752" s="537"/>
      <c r="X752" s="537"/>
    </row>
    <row r="753" customFormat="false" ht="15.75" hidden="false" customHeight="false" outlineLevel="0" collapsed="false">
      <c r="A753" s="345" t="n">
        <v>733</v>
      </c>
      <c r="B753" s="396" t="n">
        <v>5166</v>
      </c>
      <c r="C753" s="383" t="s">
        <v>4594</v>
      </c>
      <c r="D753" s="384"/>
      <c r="E753" s="385" t="s">
        <v>4589</v>
      </c>
      <c r="F753" s="397" t="s">
        <v>4595</v>
      </c>
      <c r="G753" s="387" t="str">
        <f aca="false">HYPERLINK("http://www.gardenbulbs.ru/images/summer_CL/thumbnails/"&amp;C753&amp;".jpg","фото")</f>
        <v>фото</v>
      </c>
      <c r="H753" s="388"/>
      <c r="I753" s="398" t="s">
        <v>3925</v>
      </c>
      <c r="J753" s="235" t="s">
        <v>2478</v>
      </c>
      <c r="K753" s="399" t="s">
        <v>4591</v>
      </c>
      <c r="L753" s="390" t="n">
        <v>75</v>
      </c>
      <c r="M753" s="391" t="n">
        <v>2072.9</v>
      </c>
      <c r="N753" s="392"/>
      <c r="O753" s="372" t="n">
        <f aca="false">IF(ISERROR(N753*M753),0,N753*M753)</f>
        <v>0</v>
      </c>
      <c r="P753" s="393" t="n">
        <v>4607105144569</v>
      </c>
      <c r="Q753" s="235"/>
      <c r="R753" s="375" t="n">
        <f aca="false">ROUND(M753/L753,2)</f>
        <v>27.64</v>
      </c>
      <c r="S753" s="394" t="s">
        <v>4594</v>
      </c>
      <c r="T753" s="537"/>
      <c r="U753" s="537"/>
      <c r="V753" s="537"/>
      <c r="W753" s="537"/>
      <c r="X753" s="537"/>
    </row>
    <row r="754" customFormat="false" ht="15.75" hidden="false" customHeight="false" outlineLevel="0" collapsed="false">
      <c r="A754" s="345" t="n">
        <v>734</v>
      </c>
      <c r="B754" s="396" t="n">
        <v>11934</v>
      </c>
      <c r="C754" s="383" t="s">
        <v>4596</v>
      </c>
      <c r="D754" s="384"/>
      <c r="E754" s="418" t="s">
        <v>4589</v>
      </c>
      <c r="F754" s="411" t="s">
        <v>4597</v>
      </c>
      <c r="G754" s="365" t="str">
        <f aca="false">HYPERLINK("http://www.gardenbulbs.ru/images/summer_CL/thumbnails/"&amp;C754&amp;".jpg","фото")</f>
        <v>фото</v>
      </c>
      <c r="H754" s="412"/>
      <c r="I754" s="419" t="s">
        <v>4598</v>
      </c>
      <c r="J754" s="367" t="s">
        <v>2589</v>
      </c>
      <c r="K754" s="513" t="s">
        <v>4591</v>
      </c>
      <c r="L754" s="390" t="n">
        <v>75</v>
      </c>
      <c r="M754" s="391" t="n">
        <v>2144.7</v>
      </c>
      <c r="N754" s="392"/>
      <c r="O754" s="372" t="n">
        <f aca="false">IF(ISERROR(N754*M754),0,N754*M754)</f>
        <v>0</v>
      </c>
      <c r="P754" s="393" t="n">
        <v>4607105144668</v>
      </c>
      <c r="Q754" s="235" t="s">
        <v>226</v>
      </c>
      <c r="R754" s="375" t="n">
        <f aca="false">ROUND(M754/L754,2)</f>
        <v>28.6</v>
      </c>
      <c r="S754" s="394" t="s">
        <v>4596</v>
      </c>
      <c r="T754" s="537"/>
      <c r="U754" s="537"/>
      <c r="V754" s="537"/>
      <c r="W754" s="537"/>
      <c r="X754" s="537"/>
    </row>
    <row r="755" customFormat="false" ht="15.75" hidden="false" customHeight="false" outlineLevel="0" collapsed="false">
      <c r="A755" s="345" t="n">
        <v>735</v>
      </c>
      <c r="B755" s="396" t="n">
        <v>2085</v>
      </c>
      <c r="C755" s="383" t="s">
        <v>4599</v>
      </c>
      <c r="D755" s="384"/>
      <c r="E755" s="385" t="s">
        <v>4589</v>
      </c>
      <c r="F755" s="386" t="s">
        <v>4600</v>
      </c>
      <c r="G755" s="387" t="str">
        <f aca="false">HYPERLINK("http://www.gardenbulbs.ru/images/summer_CL/thumbnails/"&amp;C755&amp;".jpg","фото")</f>
        <v>фото</v>
      </c>
      <c r="H755" s="388"/>
      <c r="I755" s="398" t="s">
        <v>390</v>
      </c>
      <c r="J755" s="235" t="s">
        <v>2589</v>
      </c>
      <c r="K755" s="399" t="s">
        <v>4591</v>
      </c>
      <c r="L755" s="390" t="n">
        <v>75</v>
      </c>
      <c r="M755" s="391" t="n">
        <v>2144.7</v>
      </c>
      <c r="N755" s="392"/>
      <c r="O755" s="372" t="n">
        <f aca="false">IF(ISERROR(N755*M755),0,N755*M755)</f>
        <v>0</v>
      </c>
      <c r="P755" s="393" t="n">
        <v>4607105144743</v>
      </c>
      <c r="Q755" s="235"/>
      <c r="R755" s="375" t="n">
        <f aca="false">ROUND(M755/L755,2)</f>
        <v>28.6</v>
      </c>
      <c r="S755" s="394" t="s">
        <v>4599</v>
      </c>
      <c r="T755" s="537"/>
      <c r="U755" s="537"/>
      <c r="V755" s="537"/>
      <c r="W755" s="537"/>
      <c r="X755" s="537"/>
    </row>
    <row r="756" customFormat="false" ht="15.75" hidden="false" customHeight="false" outlineLevel="0" collapsed="false">
      <c r="A756" s="345" t="n">
        <v>736</v>
      </c>
      <c r="B756" s="431" t="n">
        <v>11932</v>
      </c>
      <c r="C756" s="432" t="s">
        <v>4601</v>
      </c>
      <c r="D756" s="433"/>
      <c r="E756" s="481" t="s">
        <v>4589</v>
      </c>
      <c r="F756" s="482" t="s">
        <v>4602</v>
      </c>
      <c r="G756" s="483" t="str">
        <f aca="false">HYPERLINK("http://www.gardenbulbs.ru/images/summer_CL/thumbnails/"&amp;C756&amp;".jpg","фото")</f>
        <v>фото</v>
      </c>
      <c r="H756" s="483"/>
      <c r="I756" s="485" t="s">
        <v>4603</v>
      </c>
      <c r="J756" s="468" t="s">
        <v>2589</v>
      </c>
      <c r="K756" s="514" t="s">
        <v>4591</v>
      </c>
      <c r="L756" s="441" t="n">
        <v>75</v>
      </c>
      <c r="M756" s="391" t="n">
        <v>2144.7</v>
      </c>
      <c r="N756" s="442"/>
      <c r="O756" s="372" t="n">
        <f aca="false">IF(ISERROR(N756*M756),0,N756*M756)</f>
        <v>0</v>
      </c>
      <c r="P756" s="443" t="n">
        <v>4607105144439</v>
      </c>
      <c r="Q756" s="439" t="s">
        <v>226</v>
      </c>
      <c r="R756" s="375" t="n">
        <f aca="false">ROUND(M756/L756,2)</f>
        <v>28.6</v>
      </c>
      <c r="S756" s="444" t="s">
        <v>4601</v>
      </c>
      <c r="T756" s="537"/>
      <c r="U756" s="537"/>
      <c r="V756" s="537"/>
      <c r="W756" s="537"/>
      <c r="X756" s="537"/>
    </row>
    <row r="757" customFormat="false" ht="12.75" hidden="false" customHeight="false" outlineLevel="0" collapsed="false">
      <c r="A757" s="345" t="n">
        <v>737</v>
      </c>
      <c r="B757" s="508"/>
      <c r="C757" s="509"/>
      <c r="D757" s="509"/>
      <c r="E757" s="448" t="s">
        <v>4604</v>
      </c>
      <c r="F757" s="469"/>
      <c r="G757" s="469"/>
      <c r="H757" s="469"/>
      <c r="I757" s="469"/>
      <c r="J757" s="469"/>
      <c r="K757" s="469"/>
      <c r="L757" s="469"/>
      <c r="M757" s="469"/>
      <c r="N757" s="469"/>
      <c r="O757" s="469"/>
      <c r="P757" s="469"/>
      <c r="Q757" s="469"/>
      <c r="R757" s="469"/>
      <c r="S757" s="469"/>
      <c r="T757" s="537"/>
      <c r="U757" s="537"/>
      <c r="V757" s="537"/>
      <c r="W757" s="537"/>
      <c r="X757" s="537"/>
    </row>
    <row r="758" customFormat="false" ht="15.75" hidden="false" customHeight="false" outlineLevel="0" collapsed="false">
      <c r="A758" s="345" t="n">
        <v>738</v>
      </c>
      <c r="B758" s="359" t="n">
        <v>11931</v>
      </c>
      <c r="C758" s="360" t="s">
        <v>4605</v>
      </c>
      <c r="D758" s="361"/>
      <c r="E758" s="476" t="s">
        <v>4589</v>
      </c>
      <c r="F758" s="363" t="s">
        <v>4606</v>
      </c>
      <c r="G758" s="364" t="str">
        <f aca="false">HYPERLINK("http://www.gardenbulbs.ru/images/summer_CL/thumbnails/"&amp;C758&amp;".jpg","фото")</f>
        <v>фото</v>
      </c>
      <c r="H758" s="477"/>
      <c r="I758" s="478" t="s">
        <v>4607</v>
      </c>
      <c r="J758" s="466" t="s">
        <v>2656</v>
      </c>
      <c r="K758" s="515" t="s">
        <v>4591</v>
      </c>
      <c r="L758" s="456" t="n">
        <v>75</v>
      </c>
      <c r="M758" s="391" t="n">
        <v>2001</v>
      </c>
      <c r="N758" s="371"/>
      <c r="O758" s="372" t="n">
        <f aca="false">IF(ISERROR(N758*M758),0,N758*M758)</f>
        <v>0</v>
      </c>
      <c r="P758" s="373" t="n">
        <v>4607105144309</v>
      </c>
      <c r="Q758" s="374" t="s">
        <v>226</v>
      </c>
      <c r="R758" s="375" t="n">
        <f aca="false">ROUND(M758/L758,2)</f>
        <v>26.68</v>
      </c>
      <c r="S758" s="376" t="s">
        <v>4605</v>
      </c>
      <c r="T758" s="537"/>
      <c r="U758" s="537"/>
      <c r="V758" s="537"/>
      <c r="W758" s="537"/>
      <c r="X758" s="537"/>
    </row>
    <row r="759" customFormat="false" ht="15.75" hidden="false" customHeight="false" outlineLevel="0" collapsed="false">
      <c r="A759" s="345" t="n">
        <v>739</v>
      </c>
      <c r="B759" s="431" t="n">
        <v>11935</v>
      </c>
      <c r="C759" s="432" t="s">
        <v>4608</v>
      </c>
      <c r="D759" s="433"/>
      <c r="E759" s="481" t="s">
        <v>4589</v>
      </c>
      <c r="F759" s="482" t="s">
        <v>4609</v>
      </c>
      <c r="G759" s="483" t="str">
        <f aca="false">HYPERLINK("http://www.gardenbulbs.ru/images/summer_CL/thumbnails/"&amp;C759&amp;".jpg","фото")</f>
        <v>фото</v>
      </c>
      <c r="H759" s="484"/>
      <c r="I759" s="485" t="s">
        <v>4610</v>
      </c>
      <c r="J759" s="468" t="s">
        <v>2656</v>
      </c>
      <c r="K759" s="514" t="s">
        <v>4591</v>
      </c>
      <c r="L759" s="441" t="n">
        <v>75</v>
      </c>
      <c r="M759" s="391" t="n">
        <v>1929.2</v>
      </c>
      <c r="N759" s="442"/>
      <c r="O759" s="372" t="n">
        <f aca="false">IF(ISERROR(N759*M759),0,N759*M759)</f>
        <v>0</v>
      </c>
      <c r="P759" s="443" t="n">
        <v>4607105144729</v>
      </c>
      <c r="Q759" s="439" t="s">
        <v>226</v>
      </c>
      <c r="R759" s="375" t="n">
        <f aca="false">ROUND(M759/L759,2)</f>
        <v>25.72</v>
      </c>
      <c r="S759" s="444" t="s">
        <v>4608</v>
      </c>
      <c r="T759" s="537"/>
      <c r="U759" s="537"/>
      <c r="V759" s="537"/>
      <c r="W759" s="537"/>
      <c r="X759" s="537"/>
    </row>
    <row r="760" customFormat="false" ht="12.75" hidden="false" customHeight="false" outlineLevel="0" collapsed="false">
      <c r="A760" s="345" t="n">
        <v>740</v>
      </c>
      <c r="B760" s="508"/>
      <c r="C760" s="509"/>
      <c r="D760" s="509"/>
      <c r="E760" s="448" t="s">
        <v>4611</v>
      </c>
      <c r="F760" s="469"/>
      <c r="G760" s="469"/>
      <c r="H760" s="469"/>
      <c r="I760" s="469"/>
      <c r="J760" s="469"/>
      <c r="K760" s="469"/>
      <c r="L760" s="469"/>
      <c r="M760" s="469"/>
      <c r="N760" s="469"/>
      <c r="O760" s="469"/>
      <c r="P760" s="469"/>
      <c r="Q760" s="469"/>
      <c r="R760" s="469"/>
      <c r="S760" s="469"/>
      <c r="T760" s="537"/>
      <c r="U760" s="537"/>
      <c r="V760" s="537"/>
      <c r="W760" s="537"/>
      <c r="X760" s="537"/>
    </row>
    <row r="761" customFormat="false" ht="15.75" hidden="false" customHeight="false" outlineLevel="0" collapsed="false">
      <c r="A761" s="345" t="n">
        <v>741</v>
      </c>
      <c r="B761" s="359" t="n">
        <v>5208</v>
      </c>
      <c r="C761" s="360" t="s">
        <v>4612</v>
      </c>
      <c r="D761" s="361"/>
      <c r="E761" s="452" t="s">
        <v>4589</v>
      </c>
      <c r="F761" s="516" t="s">
        <v>4613</v>
      </c>
      <c r="G761" s="380" t="str">
        <f aca="false">HYPERLINK("http://www.gardenbulbs.ru/images/summer_CL/thumbnails/"&amp;C761&amp;".jpg","фото")</f>
        <v>фото</v>
      </c>
      <c r="H761" s="453"/>
      <c r="I761" s="454" t="s">
        <v>4614</v>
      </c>
      <c r="J761" s="374" t="s">
        <v>2478</v>
      </c>
      <c r="K761" s="511" t="s">
        <v>4591</v>
      </c>
      <c r="L761" s="456" t="n">
        <v>75</v>
      </c>
      <c r="M761" s="370" t="n">
        <v>2216.5</v>
      </c>
      <c r="N761" s="371"/>
      <c r="O761" s="372" t="n">
        <f aca="false">IF(ISERROR(N761*M761),0,N761*M761)</f>
        <v>0</v>
      </c>
      <c r="P761" s="373" t="n">
        <v>4607105144170</v>
      </c>
      <c r="Q761" s="374"/>
      <c r="R761" s="375" t="n">
        <f aca="false">ROUND(M761/L761,2)</f>
        <v>29.55</v>
      </c>
      <c r="S761" s="376" t="s">
        <v>4612</v>
      </c>
      <c r="T761" s="537"/>
      <c r="U761" s="537"/>
      <c r="V761" s="537"/>
      <c r="W761" s="537"/>
      <c r="X761" s="537"/>
    </row>
    <row r="762" customFormat="false" ht="15.75" hidden="false" customHeight="false" outlineLevel="0" collapsed="false">
      <c r="A762" s="345" t="n">
        <v>742</v>
      </c>
      <c r="B762" s="396" t="n">
        <v>5644</v>
      </c>
      <c r="C762" s="383" t="s">
        <v>4615</v>
      </c>
      <c r="D762" s="384"/>
      <c r="E762" s="385" t="s">
        <v>4589</v>
      </c>
      <c r="F762" s="397" t="s">
        <v>4616</v>
      </c>
      <c r="G762" s="387" t="str">
        <f aca="false">HYPERLINK("http://www.gardenbulbs.ru/images/summer_CL/thumbnails/"&amp;C762&amp;".jpg","фото")</f>
        <v>фото</v>
      </c>
      <c r="H762" s="387"/>
      <c r="I762" s="398" t="s">
        <v>4617</v>
      </c>
      <c r="J762" s="235" t="s">
        <v>2478</v>
      </c>
      <c r="K762" s="399" t="s">
        <v>4591</v>
      </c>
      <c r="L762" s="390" t="n">
        <v>75</v>
      </c>
      <c r="M762" s="391" t="n">
        <v>2072.9</v>
      </c>
      <c r="N762" s="392"/>
      <c r="O762" s="372" t="n">
        <f aca="false">IF(ISERROR(N762*M762),0,N762*M762)</f>
        <v>0</v>
      </c>
      <c r="P762" s="393" t="n">
        <v>4607105144187</v>
      </c>
      <c r="Q762" s="235"/>
      <c r="R762" s="375" t="n">
        <f aca="false">ROUND(M762/L762,2)</f>
        <v>27.64</v>
      </c>
      <c r="S762" s="394" t="s">
        <v>4615</v>
      </c>
      <c r="T762" s="537"/>
      <c r="U762" s="537"/>
      <c r="V762" s="537"/>
      <c r="W762" s="537"/>
      <c r="X762" s="537"/>
    </row>
    <row r="763" customFormat="false" ht="25.5" hidden="false" customHeight="false" outlineLevel="0" collapsed="false">
      <c r="A763" s="345" t="n">
        <v>743</v>
      </c>
      <c r="B763" s="396" t="n">
        <v>5192</v>
      </c>
      <c r="C763" s="383" t="s">
        <v>4618</v>
      </c>
      <c r="D763" s="384"/>
      <c r="E763" s="385" t="s">
        <v>4589</v>
      </c>
      <c r="F763" s="397" t="s">
        <v>4619</v>
      </c>
      <c r="G763" s="387" t="str">
        <f aca="false">HYPERLINK("http://www.gardenbulbs.ru/images/summer_CL/thumbnails/"&amp;C763&amp;".jpg","фото")</f>
        <v>фото</v>
      </c>
      <c r="H763" s="388"/>
      <c r="I763" s="398" t="s">
        <v>4620</v>
      </c>
      <c r="J763" s="235" t="s">
        <v>2589</v>
      </c>
      <c r="K763" s="399" t="s">
        <v>4591</v>
      </c>
      <c r="L763" s="390" t="n">
        <v>75</v>
      </c>
      <c r="M763" s="391" t="n">
        <v>2072.9</v>
      </c>
      <c r="N763" s="392"/>
      <c r="O763" s="372" t="n">
        <f aca="false">IF(ISERROR(N763*M763),0,N763*M763)</f>
        <v>0</v>
      </c>
      <c r="P763" s="393" t="n">
        <v>4607105144521</v>
      </c>
      <c r="Q763" s="235"/>
      <c r="R763" s="375" t="n">
        <f aca="false">ROUND(M763/L763,2)</f>
        <v>27.64</v>
      </c>
      <c r="S763" s="394" t="s">
        <v>4621</v>
      </c>
      <c r="T763" s="537"/>
      <c r="U763" s="537"/>
      <c r="V763" s="537"/>
      <c r="W763" s="537"/>
      <c r="X763" s="537"/>
    </row>
    <row r="764" customFormat="false" ht="15.75" hidden="false" customHeight="false" outlineLevel="0" collapsed="false">
      <c r="A764" s="345" t="n">
        <v>744</v>
      </c>
      <c r="B764" s="396" t="n">
        <v>1175</v>
      </c>
      <c r="C764" s="383" t="s">
        <v>4622</v>
      </c>
      <c r="D764" s="384"/>
      <c r="E764" s="385" t="s">
        <v>4589</v>
      </c>
      <c r="F764" s="397" t="s">
        <v>4623</v>
      </c>
      <c r="G764" s="387" t="str">
        <f aca="false">HYPERLINK("http://www.gardenbulbs.ru/images/summer_CL/thumbnails/"&amp;C764&amp;".jpg","фото")</f>
        <v>фото</v>
      </c>
      <c r="H764" s="388"/>
      <c r="I764" s="398" t="s">
        <v>744</v>
      </c>
      <c r="J764" s="235" t="s">
        <v>2589</v>
      </c>
      <c r="K764" s="399" t="s">
        <v>4591</v>
      </c>
      <c r="L764" s="390" t="n">
        <v>75</v>
      </c>
      <c r="M764" s="391" t="n">
        <v>2001</v>
      </c>
      <c r="N764" s="392"/>
      <c r="O764" s="372" t="n">
        <f aca="false">IF(ISERROR(N764*M764),0,N764*M764)</f>
        <v>0</v>
      </c>
      <c r="P764" s="393" t="n">
        <v>4607105144200</v>
      </c>
      <c r="Q764" s="235"/>
      <c r="R764" s="375" t="n">
        <f aca="false">ROUND(M764/L764,2)</f>
        <v>26.68</v>
      </c>
      <c r="S764" s="394" t="s">
        <v>4622</v>
      </c>
      <c r="T764" s="537"/>
      <c r="U764" s="537"/>
      <c r="V764" s="537"/>
      <c r="W764" s="537"/>
      <c r="X764" s="537"/>
    </row>
    <row r="765" customFormat="false" ht="15.75" hidden="false" customHeight="false" outlineLevel="0" collapsed="false">
      <c r="A765" s="345" t="n">
        <v>745</v>
      </c>
      <c r="B765" s="396" t="n">
        <v>1238</v>
      </c>
      <c r="C765" s="383" t="s">
        <v>4624</v>
      </c>
      <c r="D765" s="384"/>
      <c r="E765" s="385" t="s">
        <v>4589</v>
      </c>
      <c r="F765" s="397" t="s">
        <v>4625</v>
      </c>
      <c r="G765" s="387" t="str">
        <f aca="false">HYPERLINK("http://www.gardenbulbs.ru/images/summer_CL/thumbnails/"&amp;C765&amp;".jpg","фото")</f>
        <v>фото</v>
      </c>
      <c r="H765" s="388"/>
      <c r="I765" s="398" t="s">
        <v>4626</v>
      </c>
      <c r="J765" s="235" t="s">
        <v>2589</v>
      </c>
      <c r="K765" s="399" t="s">
        <v>4591</v>
      </c>
      <c r="L765" s="390" t="n">
        <v>75</v>
      </c>
      <c r="M765" s="391" t="n">
        <v>2001</v>
      </c>
      <c r="N765" s="392"/>
      <c r="O765" s="372" t="n">
        <f aca="false">IF(ISERROR(N765*M765),0,N765*M765)</f>
        <v>0</v>
      </c>
      <c r="P765" s="393" t="n">
        <v>4607105144217</v>
      </c>
      <c r="Q765" s="235"/>
      <c r="R765" s="375" t="n">
        <f aca="false">ROUND(M765/L765,2)</f>
        <v>26.68</v>
      </c>
      <c r="S765" s="394" t="s">
        <v>4624</v>
      </c>
      <c r="T765" s="537"/>
      <c r="U765" s="537"/>
      <c r="V765" s="537"/>
      <c r="W765" s="537"/>
      <c r="X765" s="537"/>
    </row>
    <row r="766" customFormat="false" ht="15.75" hidden="false" customHeight="false" outlineLevel="0" collapsed="false">
      <c r="A766" s="345" t="n">
        <v>746</v>
      </c>
      <c r="B766" s="396" t="n">
        <v>5689</v>
      </c>
      <c r="C766" s="383" t="s">
        <v>4627</v>
      </c>
      <c r="D766" s="384"/>
      <c r="E766" s="385" t="s">
        <v>4589</v>
      </c>
      <c r="F766" s="397" t="s">
        <v>4628</v>
      </c>
      <c r="G766" s="387" t="str">
        <f aca="false">HYPERLINK("http://www.gardenbulbs.ru/images/summer_CL/thumbnails/"&amp;C766&amp;".jpg","фото")</f>
        <v>фото</v>
      </c>
      <c r="H766" s="388"/>
      <c r="I766" s="398" t="s">
        <v>390</v>
      </c>
      <c r="J766" s="235" t="s">
        <v>2656</v>
      </c>
      <c r="K766" s="399" t="s">
        <v>4591</v>
      </c>
      <c r="L766" s="390" t="n">
        <v>75</v>
      </c>
      <c r="M766" s="391" t="n">
        <v>2072.9</v>
      </c>
      <c r="N766" s="392"/>
      <c r="O766" s="372" t="n">
        <f aca="false">IF(ISERROR(N766*M766),0,N766*M766)</f>
        <v>0</v>
      </c>
      <c r="P766" s="393" t="n">
        <v>4607105144224</v>
      </c>
      <c r="Q766" s="235"/>
      <c r="R766" s="375" t="n">
        <f aca="false">ROUND(M766/L766,2)</f>
        <v>27.64</v>
      </c>
      <c r="S766" s="394" t="s">
        <v>4627</v>
      </c>
      <c r="T766" s="537"/>
      <c r="U766" s="537"/>
      <c r="V766" s="537"/>
      <c r="W766" s="537"/>
      <c r="X766" s="537"/>
    </row>
    <row r="767" customFormat="false" ht="15.75" hidden="false" customHeight="false" outlineLevel="0" collapsed="false">
      <c r="A767" s="345" t="n">
        <v>747</v>
      </c>
      <c r="B767" s="359" t="n">
        <v>1080</v>
      </c>
      <c r="C767" s="383" t="s">
        <v>4629</v>
      </c>
      <c r="D767" s="384"/>
      <c r="E767" s="385" t="s">
        <v>4589</v>
      </c>
      <c r="F767" s="397" t="s">
        <v>4630</v>
      </c>
      <c r="G767" s="387" t="str">
        <f aca="false">HYPERLINK("http://www.gardenbulbs.ru/images/summer_CL/thumbnails/"&amp;C767&amp;".jpg","фото")</f>
        <v>фото</v>
      </c>
      <c r="H767" s="388"/>
      <c r="I767" s="398" t="s">
        <v>3812</v>
      </c>
      <c r="J767" s="235" t="s">
        <v>2478</v>
      </c>
      <c r="K767" s="399" t="s">
        <v>4591</v>
      </c>
      <c r="L767" s="390" t="n">
        <v>75</v>
      </c>
      <c r="M767" s="391" t="n">
        <v>2072.9</v>
      </c>
      <c r="N767" s="392"/>
      <c r="O767" s="372" t="n">
        <f aca="false">IF(ISERROR(N767*M767),0,N767*M767)</f>
        <v>0</v>
      </c>
      <c r="P767" s="393" t="n">
        <v>4607105144231</v>
      </c>
      <c r="Q767" s="235"/>
      <c r="R767" s="375" t="n">
        <f aca="false">ROUND(M767/L767,2)</f>
        <v>27.64</v>
      </c>
      <c r="S767" s="394" t="s">
        <v>4629</v>
      </c>
      <c r="T767" s="537"/>
      <c r="U767" s="537"/>
      <c r="V767" s="537"/>
      <c r="W767" s="537"/>
      <c r="X767" s="537"/>
    </row>
    <row r="768" customFormat="false" ht="38.25" hidden="false" customHeight="false" outlineLevel="0" collapsed="false">
      <c r="A768" s="345" t="n">
        <v>748</v>
      </c>
      <c r="B768" s="396" t="n">
        <v>5279</v>
      </c>
      <c r="C768" s="383" t="s">
        <v>4631</v>
      </c>
      <c r="D768" s="384"/>
      <c r="E768" s="385" t="s">
        <v>4589</v>
      </c>
      <c r="F768" s="397" t="s">
        <v>4632</v>
      </c>
      <c r="G768" s="387" t="str">
        <f aca="false">HYPERLINK("http://www.gardenbulbs.ru/images/summer_CL/thumbnails/"&amp;C768&amp;".jpg","фото")</f>
        <v>фото</v>
      </c>
      <c r="H768" s="388"/>
      <c r="I768" s="400" t="s">
        <v>4633</v>
      </c>
      <c r="J768" s="235" t="s">
        <v>2589</v>
      </c>
      <c r="K768" s="399" t="s">
        <v>4591</v>
      </c>
      <c r="L768" s="390" t="n">
        <v>75</v>
      </c>
      <c r="M768" s="370" t="n">
        <v>2288.4</v>
      </c>
      <c r="N768" s="392"/>
      <c r="O768" s="372" t="n">
        <f aca="false">IF(ISERROR(N768*M768),0,N768*M768)</f>
        <v>0</v>
      </c>
      <c r="P768" s="393" t="n">
        <v>4607105144248</v>
      </c>
      <c r="Q768" s="235"/>
      <c r="R768" s="375" t="n">
        <f aca="false">ROUND(M768/L768,2)</f>
        <v>30.51</v>
      </c>
      <c r="S768" s="394" t="s">
        <v>4631</v>
      </c>
      <c r="T768" s="537"/>
      <c r="U768" s="537"/>
      <c r="V768" s="537"/>
      <c r="W768" s="537"/>
      <c r="X768" s="537"/>
    </row>
    <row r="769" customFormat="false" ht="25.5" hidden="false" customHeight="false" outlineLevel="0" collapsed="false">
      <c r="A769" s="345" t="n">
        <v>749</v>
      </c>
      <c r="B769" s="396" t="n">
        <v>4251</v>
      </c>
      <c r="C769" s="383" t="s">
        <v>4634</v>
      </c>
      <c r="D769" s="384"/>
      <c r="E769" s="385" t="s">
        <v>4589</v>
      </c>
      <c r="F769" s="397" t="s">
        <v>4635</v>
      </c>
      <c r="G769" s="387" t="str">
        <f aca="false">HYPERLINK("http://www.gardenbulbs.ru/images/summer_CL/thumbnails/"&amp;C769&amp;".jpg","фото")</f>
        <v>фото</v>
      </c>
      <c r="H769" s="388"/>
      <c r="I769" s="398" t="s">
        <v>4636</v>
      </c>
      <c r="J769" s="235" t="s">
        <v>2656</v>
      </c>
      <c r="K769" s="399" t="s">
        <v>4591</v>
      </c>
      <c r="L769" s="390" t="n">
        <v>75</v>
      </c>
      <c r="M769" s="391" t="n">
        <v>2072.9</v>
      </c>
      <c r="N769" s="392"/>
      <c r="O769" s="372" t="n">
        <f aca="false">IF(ISERROR(N769*M769),0,N769*M769)</f>
        <v>0</v>
      </c>
      <c r="P769" s="393" t="n">
        <v>4607105144194</v>
      </c>
      <c r="Q769" s="235"/>
      <c r="R769" s="375" t="n">
        <f aca="false">ROUND(M769/L769,2)</f>
        <v>27.64</v>
      </c>
      <c r="S769" s="394" t="s">
        <v>4634</v>
      </c>
      <c r="T769" s="537"/>
      <c r="U769" s="537"/>
      <c r="V769" s="537"/>
      <c r="W769" s="537"/>
      <c r="X769" s="537"/>
    </row>
    <row r="770" customFormat="false" ht="15.75" hidden="false" customHeight="false" outlineLevel="0" collapsed="false">
      <c r="A770" s="345" t="n">
        <v>750</v>
      </c>
      <c r="B770" s="396" t="n">
        <v>6350</v>
      </c>
      <c r="C770" s="383" t="s">
        <v>4637</v>
      </c>
      <c r="D770" s="384"/>
      <c r="E770" s="401" t="s">
        <v>4589</v>
      </c>
      <c r="F770" s="386" t="s">
        <v>4638</v>
      </c>
      <c r="G770" s="387" t="str">
        <f aca="false">HYPERLINK("http://www.gardenbulbs.ru/images/summer_CL/thumbnails/"&amp;C770&amp;".jpg","фото")</f>
        <v>фото</v>
      </c>
      <c r="H770" s="388"/>
      <c r="I770" s="422" t="s">
        <v>4639</v>
      </c>
      <c r="J770" s="235" t="s">
        <v>2656</v>
      </c>
      <c r="K770" s="408" t="s">
        <v>4591</v>
      </c>
      <c r="L770" s="390" t="n">
        <v>75</v>
      </c>
      <c r="M770" s="391" t="n">
        <v>2072.9</v>
      </c>
      <c r="N770" s="392"/>
      <c r="O770" s="372" t="n">
        <f aca="false">IF(ISERROR(N770*M770),0,N770*M770)</f>
        <v>0</v>
      </c>
      <c r="P770" s="393" t="n">
        <v>4607105144255</v>
      </c>
      <c r="Q770" s="235"/>
      <c r="R770" s="375" t="n">
        <f aca="false">ROUND(M770/L770,2)</f>
        <v>27.64</v>
      </c>
      <c r="S770" s="394" t="s">
        <v>4637</v>
      </c>
      <c r="T770" s="537"/>
      <c r="U770" s="537"/>
      <c r="V770" s="537"/>
      <c r="W770" s="537"/>
      <c r="X770" s="537"/>
    </row>
    <row r="771" customFormat="false" ht="25.5" hidden="false" customHeight="false" outlineLevel="0" collapsed="false">
      <c r="A771" s="345" t="n">
        <v>751</v>
      </c>
      <c r="B771" s="396" t="n">
        <v>872</v>
      </c>
      <c r="C771" s="383" t="s">
        <v>4640</v>
      </c>
      <c r="D771" s="384"/>
      <c r="E771" s="385" t="s">
        <v>4589</v>
      </c>
      <c r="F771" s="397" t="s">
        <v>4641</v>
      </c>
      <c r="G771" s="387" t="str">
        <f aca="false">HYPERLINK("http://www.gardenbulbs.ru/images/summer_CL/thumbnails/"&amp;C771&amp;".jpg","фото")</f>
        <v>фото</v>
      </c>
      <c r="H771" s="388"/>
      <c r="I771" s="400" t="s">
        <v>4642</v>
      </c>
      <c r="J771" s="235" t="s">
        <v>2589</v>
      </c>
      <c r="K771" s="399" t="s">
        <v>1830</v>
      </c>
      <c r="L771" s="390" t="n">
        <v>75</v>
      </c>
      <c r="M771" s="391" t="n">
        <v>2144.7</v>
      </c>
      <c r="N771" s="392"/>
      <c r="O771" s="372" t="n">
        <f aca="false">IF(ISERROR(N771*M771),0,N771*M771)</f>
        <v>0</v>
      </c>
      <c r="P771" s="393" t="n">
        <v>4607105144163</v>
      </c>
      <c r="Q771" s="235"/>
      <c r="R771" s="375" t="n">
        <f aca="false">ROUND(M771/L771,2)</f>
        <v>28.6</v>
      </c>
      <c r="S771" s="394" t="s">
        <v>4640</v>
      </c>
      <c r="T771" s="537"/>
      <c r="U771" s="537"/>
      <c r="V771" s="537"/>
      <c r="W771" s="537"/>
      <c r="X771" s="537"/>
    </row>
    <row r="772" customFormat="false" ht="38.25" hidden="false" customHeight="false" outlineLevel="0" collapsed="false">
      <c r="A772" s="345" t="n">
        <v>752</v>
      </c>
      <c r="B772" s="396" t="n">
        <v>5207</v>
      </c>
      <c r="C772" s="383" t="s">
        <v>4643</v>
      </c>
      <c r="D772" s="384"/>
      <c r="E772" s="385" t="s">
        <v>4589</v>
      </c>
      <c r="F772" s="397" t="s">
        <v>4644</v>
      </c>
      <c r="G772" s="387" t="str">
        <f aca="false">HYPERLINK("http://www.gardenbulbs.ru/images/summer_CL/thumbnails/"&amp;C772&amp;".jpg","фото")</f>
        <v>фото</v>
      </c>
      <c r="H772" s="388"/>
      <c r="I772" s="421" t="s">
        <v>4645</v>
      </c>
      <c r="J772" s="235" t="s">
        <v>2656</v>
      </c>
      <c r="K772" s="399" t="s">
        <v>4591</v>
      </c>
      <c r="L772" s="390" t="n">
        <v>75</v>
      </c>
      <c r="M772" s="370" t="n">
        <v>2288.4</v>
      </c>
      <c r="N772" s="392"/>
      <c r="O772" s="372" t="n">
        <f aca="false">IF(ISERROR(N772*M772),0,N772*M772)</f>
        <v>0</v>
      </c>
      <c r="P772" s="393" t="n">
        <v>4607105144262</v>
      </c>
      <c r="Q772" s="235"/>
      <c r="R772" s="375" t="n">
        <f aca="false">ROUND(M772/L772,2)</f>
        <v>30.51</v>
      </c>
      <c r="S772" s="394" t="s">
        <v>4643</v>
      </c>
      <c r="T772" s="537"/>
      <c r="U772" s="537"/>
      <c r="V772" s="537"/>
      <c r="W772" s="537"/>
      <c r="X772" s="537"/>
    </row>
    <row r="773" customFormat="false" ht="25.5" hidden="false" customHeight="false" outlineLevel="0" collapsed="false">
      <c r="A773" s="345" t="n">
        <v>753</v>
      </c>
      <c r="B773" s="396" t="n">
        <v>5981</v>
      </c>
      <c r="C773" s="383" t="s">
        <v>4646</v>
      </c>
      <c r="D773" s="384"/>
      <c r="E773" s="385" t="s">
        <v>4589</v>
      </c>
      <c r="F773" s="397" t="s">
        <v>4647</v>
      </c>
      <c r="G773" s="387" t="str">
        <f aca="false">HYPERLINK("http://www.gardenbulbs.ru/images/summer_CL/thumbnails/"&amp;C773&amp;".jpg","фото")</f>
        <v>фото</v>
      </c>
      <c r="H773" s="388"/>
      <c r="I773" s="398" t="s">
        <v>4648</v>
      </c>
      <c r="J773" s="235" t="s">
        <v>2478</v>
      </c>
      <c r="K773" s="399" t="s">
        <v>4591</v>
      </c>
      <c r="L773" s="390" t="n">
        <v>75</v>
      </c>
      <c r="M773" s="391" t="n">
        <v>1929.2</v>
      </c>
      <c r="N773" s="392"/>
      <c r="O773" s="372" t="n">
        <f aca="false">IF(ISERROR(N773*M773),0,N773*M773)</f>
        <v>0</v>
      </c>
      <c r="P773" s="393" t="n">
        <v>4607105144286</v>
      </c>
      <c r="Q773" s="235"/>
      <c r="R773" s="375" t="n">
        <f aca="false">ROUND(M773/L773,2)</f>
        <v>25.72</v>
      </c>
      <c r="S773" s="394" t="s">
        <v>4646</v>
      </c>
      <c r="T773" s="537"/>
      <c r="U773" s="537"/>
      <c r="V773" s="537"/>
      <c r="W773" s="537"/>
      <c r="X773" s="537"/>
    </row>
    <row r="774" customFormat="false" ht="15.75" hidden="false" customHeight="false" outlineLevel="0" collapsed="false">
      <c r="A774" s="345" t="n">
        <v>754</v>
      </c>
      <c r="B774" s="396" t="n">
        <v>11982</v>
      </c>
      <c r="C774" s="383" t="s">
        <v>4649</v>
      </c>
      <c r="D774" s="384"/>
      <c r="E774" s="385" t="s">
        <v>4589</v>
      </c>
      <c r="F774" s="397" t="s">
        <v>4650</v>
      </c>
      <c r="G774" s="387" t="str">
        <f aca="false">HYPERLINK("http://www.gardenbulbs.ru/images/summer_CL/thumbnails/"&amp;C774&amp;".jpg","фото")</f>
        <v>фото</v>
      </c>
      <c r="H774" s="388"/>
      <c r="I774" s="398" t="s">
        <v>4651</v>
      </c>
      <c r="J774" s="235" t="s">
        <v>2589</v>
      </c>
      <c r="K774" s="399" t="s">
        <v>4591</v>
      </c>
      <c r="L774" s="390" t="n">
        <v>75</v>
      </c>
      <c r="M774" s="391" t="n">
        <v>2144.7</v>
      </c>
      <c r="N774" s="392"/>
      <c r="O774" s="372" t="n">
        <f aca="false">IF(ISERROR(N774*M774),0,N774*M774)</f>
        <v>0</v>
      </c>
      <c r="P774" s="393" t="n">
        <v>4607105144279</v>
      </c>
      <c r="Q774" s="235"/>
      <c r="R774" s="375" t="n">
        <f aca="false">ROUND(M774/L774,2)</f>
        <v>28.6</v>
      </c>
      <c r="S774" s="394" t="s">
        <v>4649</v>
      </c>
      <c r="T774" s="537"/>
      <c r="U774" s="537"/>
      <c r="V774" s="537"/>
      <c r="W774" s="537"/>
      <c r="X774" s="537"/>
    </row>
    <row r="775" customFormat="false" ht="15.75" hidden="false" customHeight="false" outlineLevel="0" collapsed="false">
      <c r="A775" s="345" t="n">
        <v>755</v>
      </c>
      <c r="B775" s="396" t="n">
        <v>11983</v>
      </c>
      <c r="C775" s="383" t="s">
        <v>4652</v>
      </c>
      <c r="D775" s="384"/>
      <c r="E775" s="385" t="s">
        <v>4589</v>
      </c>
      <c r="F775" s="397" t="s">
        <v>4653</v>
      </c>
      <c r="G775" s="387" t="str">
        <f aca="false">HYPERLINK("http://www.gardenbulbs.ru/images/summer_CL/thumbnails/"&amp;C775&amp;".jpg","фото")</f>
        <v>фото</v>
      </c>
      <c r="H775" s="388"/>
      <c r="I775" s="398" t="s">
        <v>4654</v>
      </c>
      <c r="J775" s="235" t="s">
        <v>2589</v>
      </c>
      <c r="K775" s="399" t="s">
        <v>4591</v>
      </c>
      <c r="L775" s="390" t="n">
        <v>75</v>
      </c>
      <c r="M775" s="391" t="n">
        <v>2863</v>
      </c>
      <c r="N775" s="392"/>
      <c r="O775" s="372" t="n">
        <f aca="false">IF(ISERROR(N775*M775),0,N775*M775)</f>
        <v>0</v>
      </c>
      <c r="P775" s="393" t="n">
        <v>4607105144293</v>
      </c>
      <c r="Q775" s="235"/>
      <c r="R775" s="375" t="n">
        <f aca="false">ROUND(M775/L775,2)</f>
        <v>38.17</v>
      </c>
      <c r="S775" s="394" t="s">
        <v>4652</v>
      </c>
      <c r="T775" s="537"/>
      <c r="U775" s="537"/>
      <c r="V775" s="537"/>
      <c r="W775" s="537"/>
      <c r="X775" s="537"/>
    </row>
    <row r="776" customFormat="false" ht="15.75" hidden="false" customHeight="false" outlineLevel="0" collapsed="false">
      <c r="A776" s="345" t="n">
        <v>756</v>
      </c>
      <c r="B776" s="396" t="n">
        <v>5197</v>
      </c>
      <c r="C776" s="383" t="s">
        <v>4655</v>
      </c>
      <c r="D776" s="384"/>
      <c r="E776" s="385" t="s">
        <v>4589</v>
      </c>
      <c r="F776" s="512" t="s">
        <v>4656</v>
      </c>
      <c r="G776" s="387" t="str">
        <f aca="false">HYPERLINK("http://www.gardenbulbs.ru/images/summer_CL/thumbnails/"&amp;C776&amp;".jpg","фото")</f>
        <v>фото</v>
      </c>
      <c r="H776" s="388"/>
      <c r="I776" s="398" t="s">
        <v>4657</v>
      </c>
      <c r="J776" s="235" t="s">
        <v>2478</v>
      </c>
      <c r="K776" s="399" t="s">
        <v>4591</v>
      </c>
      <c r="L776" s="390" t="n">
        <v>75</v>
      </c>
      <c r="M776" s="391" t="n">
        <v>2001</v>
      </c>
      <c r="N776" s="392"/>
      <c r="O776" s="372" t="n">
        <f aca="false">IF(ISERROR(N776*M776),0,N776*M776)</f>
        <v>0</v>
      </c>
      <c r="P776" s="393" t="n">
        <v>4607105144316</v>
      </c>
      <c r="Q776" s="235"/>
      <c r="R776" s="375" t="n">
        <f aca="false">ROUND(M776/L776,2)</f>
        <v>26.68</v>
      </c>
      <c r="S776" s="394" t="s">
        <v>4655</v>
      </c>
      <c r="T776" s="537"/>
      <c r="U776" s="537"/>
      <c r="V776" s="537"/>
      <c r="W776" s="537"/>
      <c r="X776" s="537"/>
    </row>
    <row r="777" customFormat="false" ht="15.75" hidden="false" customHeight="false" outlineLevel="0" collapsed="false">
      <c r="A777" s="345" t="n">
        <v>757</v>
      </c>
      <c r="B777" s="396" t="n">
        <v>1294</v>
      </c>
      <c r="C777" s="383" t="s">
        <v>4658</v>
      </c>
      <c r="D777" s="384"/>
      <c r="E777" s="385" t="s">
        <v>4589</v>
      </c>
      <c r="F777" s="397" t="s">
        <v>4659</v>
      </c>
      <c r="G777" s="387" t="str">
        <f aca="false">HYPERLINK("http://www.gardenbulbs.ru/images/summer_CL/thumbnails/"&amp;C777&amp;".jpg","фото")</f>
        <v>фото</v>
      </c>
      <c r="H777" s="388"/>
      <c r="I777" s="398" t="s">
        <v>3564</v>
      </c>
      <c r="J777" s="235" t="s">
        <v>2589</v>
      </c>
      <c r="K777" s="399" t="s">
        <v>4591</v>
      </c>
      <c r="L777" s="390" t="n">
        <v>75</v>
      </c>
      <c r="M777" s="391" t="n">
        <v>2144.7</v>
      </c>
      <c r="N777" s="392"/>
      <c r="O777" s="372" t="n">
        <f aca="false">IF(ISERROR(N777*M777),0,N777*M777)</f>
        <v>0</v>
      </c>
      <c r="P777" s="393" t="n">
        <v>4607105144323</v>
      </c>
      <c r="Q777" s="235"/>
      <c r="R777" s="375" t="n">
        <f aca="false">ROUND(M777/L777,2)</f>
        <v>28.6</v>
      </c>
      <c r="S777" s="394" t="s">
        <v>4658</v>
      </c>
      <c r="T777" s="537"/>
      <c r="U777" s="537"/>
      <c r="V777" s="537"/>
      <c r="W777" s="537"/>
      <c r="X777" s="537"/>
    </row>
    <row r="778" customFormat="false" ht="15.75" hidden="false" customHeight="false" outlineLevel="0" collapsed="false">
      <c r="A778" s="345" t="n">
        <v>758</v>
      </c>
      <c r="B778" s="396" t="n">
        <v>5071</v>
      </c>
      <c r="C778" s="383" t="s">
        <v>4660</v>
      </c>
      <c r="D778" s="384"/>
      <c r="E778" s="385" t="s">
        <v>4589</v>
      </c>
      <c r="F778" s="386" t="s">
        <v>4661</v>
      </c>
      <c r="G778" s="387" t="str">
        <f aca="false">HYPERLINK("http://www.gardenbulbs.ru/images/summer_CL/thumbnails/"&amp;C778&amp;".jpg","фото")</f>
        <v>фото</v>
      </c>
      <c r="H778" s="388"/>
      <c r="I778" s="398" t="s">
        <v>4662</v>
      </c>
      <c r="J778" s="235" t="s">
        <v>2656</v>
      </c>
      <c r="K778" s="399" t="s">
        <v>4591</v>
      </c>
      <c r="L778" s="390" t="n">
        <v>75</v>
      </c>
      <c r="M778" s="391" t="n">
        <v>2144.7</v>
      </c>
      <c r="N778" s="392"/>
      <c r="O778" s="372" t="n">
        <f aca="false">IF(ISERROR(N778*M778),0,N778*M778)</f>
        <v>0</v>
      </c>
      <c r="P778" s="393" t="n">
        <v>4607105144330</v>
      </c>
      <c r="Q778" s="235"/>
      <c r="R778" s="375" t="n">
        <f aca="false">ROUND(M778/L778,2)</f>
        <v>28.6</v>
      </c>
      <c r="S778" s="394" t="s">
        <v>4660</v>
      </c>
      <c r="T778" s="537"/>
      <c r="U778" s="537"/>
      <c r="V778" s="537"/>
      <c r="W778" s="537"/>
      <c r="X778" s="537"/>
    </row>
    <row r="779" customFormat="false" ht="15.75" hidden="false" customHeight="false" outlineLevel="0" collapsed="false">
      <c r="A779" s="345" t="n">
        <v>759</v>
      </c>
      <c r="B779" s="396" t="n">
        <v>2049</v>
      </c>
      <c r="C779" s="383" t="s">
        <v>4663</v>
      </c>
      <c r="D779" s="384"/>
      <c r="E779" s="401" t="s">
        <v>4589</v>
      </c>
      <c r="F779" s="386" t="s">
        <v>4664</v>
      </c>
      <c r="G779" s="387" t="str">
        <f aca="false">HYPERLINK("http://www.gardenbulbs.ru/images/summer_CL/thumbnails/"&amp;C779&amp;".jpg","фото")</f>
        <v>фото</v>
      </c>
      <c r="H779" s="388"/>
      <c r="I779" s="422" t="s">
        <v>2669</v>
      </c>
      <c r="J779" s="235" t="s">
        <v>2656</v>
      </c>
      <c r="K779" s="408" t="s">
        <v>4591</v>
      </c>
      <c r="L779" s="390" t="n">
        <v>75</v>
      </c>
      <c r="M779" s="391" t="n">
        <v>2144.7</v>
      </c>
      <c r="N779" s="392"/>
      <c r="O779" s="372" t="n">
        <f aca="false">IF(ISERROR(N779*M779),0,N779*M779)</f>
        <v>0</v>
      </c>
      <c r="P779" s="393" t="n">
        <v>4607105144453</v>
      </c>
      <c r="Q779" s="235"/>
      <c r="R779" s="375" t="n">
        <f aca="false">ROUND(M779/L779,2)</f>
        <v>28.6</v>
      </c>
      <c r="S779" s="394" t="s">
        <v>4663</v>
      </c>
      <c r="T779" s="537"/>
      <c r="U779" s="537"/>
      <c r="V779" s="537"/>
      <c r="W779" s="537"/>
      <c r="X779" s="537"/>
    </row>
    <row r="780" customFormat="false" ht="15.75" hidden="false" customHeight="false" outlineLevel="0" collapsed="false">
      <c r="A780" s="345" t="n">
        <v>760</v>
      </c>
      <c r="B780" s="396" t="n">
        <v>1129</v>
      </c>
      <c r="C780" s="383" t="s">
        <v>4665</v>
      </c>
      <c r="D780" s="384"/>
      <c r="E780" s="385" t="s">
        <v>4589</v>
      </c>
      <c r="F780" s="397" t="s">
        <v>4666</v>
      </c>
      <c r="G780" s="387" t="str">
        <f aca="false">HYPERLINK("http://www.gardenbulbs.ru/images/summer_CL/thumbnails/"&amp;C780&amp;".jpg","фото")</f>
        <v>фото</v>
      </c>
      <c r="H780" s="388"/>
      <c r="I780" s="398" t="s">
        <v>390</v>
      </c>
      <c r="J780" s="235" t="s">
        <v>2656</v>
      </c>
      <c r="K780" s="399" t="s">
        <v>4591</v>
      </c>
      <c r="L780" s="390" t="n">
        <v>75</v>
      </c>
      <c r="M780" s="391" t="n">
        <v>2072.9</v>
      </c>
      <c r="N780" s="392"/>
      <c r="O780" s="372" t="n">
        <f aca="false">IF(ISERROR(N780*M780),0,N780*M780)</f>
        <v>0</v>
      </c>
      <c r="P780" s="393" t="n">
        <v>4607105144460</v>
      </c>
      <c r="Q780" s="235"/>
      <c r="R780" s="375" t="n">
        <f aca="false">ROUND(M780/L780,2)</f>
        <v>27.64</v>
      </c>
      <c r="S780" s="394" t="s">
        <v>4665</v>
      </c>
      <c r="T780" s="537"/>
      <c r="U780" s="537"/>
      <c r="V780" s="537"/>
      <c r="W780" s="537"/>
      <c r="X780" s="537"/>
    </row>
    <row r="781" customFormat="false" ht="25.5" hidden="false" customHeight="false" outlineLevel="0" collapsed="false">
      <c r="A781" s="345" t="n">
        <v>761</v>
      </c>
      <c r="B781" s="396" t="n">
        <v>5284</v>
      </c>
      <c r="C781" s="383" t="s">
        <v>4667</v>
      </c>
      <c r="D781" s="384"/>
      <c r="E781" s="385" t="s">
        <v>4589</v>
      </c>
      <c r="F781" s="397" t="s">
        <v>3133</v>
      </c>
      <c r="G781" s="387" t="str">
        <f aca="false">HYPERLINK("http://www.gardenbulbs.ru/images/summer_CL/thumbnails/"&amp;C781&amp;".jpg","фото")</f>
        <v>фото</v>
      </c>
      <c r="H781" s="388"/>
      <c r="I781" s="398" t="s">
        <v>4668</v>
      </c>
      <c r="J781" s="235" t="s">
        <v>2589</v>
      </c>
      <c r="K781" s="399" t="s">
        <v>4591</v>
      </c>
      <c r="L781" s="390" t="n">
        <v>75</v>
      </c>
      <c r="M781" s="391" t="n">
        <v>2072.9</v>
      </c>
      <c r="N781" s="392"/>
      <c r="O781" s="372" t="n">
        <f aca="false">IF(ISERROR(N781*M781),0,N781*M781)</f>
        <v>0</v>
      </c>
      <c r="P781" s="393" t="n">
        <v>4607105144781</v>
      </c>
      <c r="Q781" s="235"/>
      <c r="R781" s="375" t="n">
        <f aca="false">ROUND(M781/L781,2)</f>
        <v>27.64</v>
      </c>
      <c r="S781" s="394" t="s">
        <v>4667</v>
      </c>
      <c r="T781" s="537"/>
      <c r="U781" s="537"/>
      <c r="V781" s="537"/>
      <c r="W781" s="537"/>
      <c r="X781" s="537"/>
    </row>
    <row r="782" customFormat="false" ht="15.75" hidden="false" customHeight="false" outlineLevel="0" collapsed="false">
      <c r="A782" s="345" t="n">
        <v>762</v>
      </c>
      <c r="B782" s="396" t="n">
        <v>2003</v>
      </c>
      <c r="C782" s="383" t="s">
        <v>4669</v>
      </c>
      <c r="D782" s="384"/>
      <c r="E782" s="385" t="s">
        <v>4589</v>
      </c>
      <c r="F782" s="386" t="s">
        <v>4670</v>
      </c>
      <c r="G782" s="387" t="str">
        <f aca="false">HYPERLINK("http://www.gardenbulbs.ru/images/summer_CL/thumbnails/"&amp;C782&amp;".jpg","фото")</f>
        <v>фото</v>
      </c>
      <c r="H782" s="388"/>
      <c r="I782" s="398" t="s">
        <v>2822</v>
      </c>
      <c r="J782" s="235" t="s">
        <v>2589</v>
      </c>
      <c r="K782" s="399" t="s">
        <v>4591</v>
      </c>
      <c r="L782" s="390" t="n">
        <v>75</v>
      </c>
      <c r="M782" s="391" t="n">
        <v>2072.9</v>
      </c>
      <c r="N782" s="392"/>
      <c r="O782" s="372" t="n">
        <f aca="false">IF(ISERROR(N782*M782),0,N782*M782)</f>
        <v>0</v>
      </c>
      <c r="P782" s="393" t="n">
        <v>4607105144682</v>
      </c>
      <c r="Q782" s="235"/>
      <c r="R782" s="375" t="n">
        <f aca="false">ROUND(M782/L782,2)</f>
        <v>27.64</v>
      </c>
      <c r="S782" s="394" t="s">
        <v>4669</v>
      </c>
      <c r="T782" s="537"/>
      <c r="U782" s="537"/>
      <c r="V782" s="537"/>
      <c r="W782" s="537"/>
      <c r="X782" s="537"/>
    </row>
    <row r="783" customFormat="false" ht="15.75" hidden="false" customHeight="false" outlineLevel="0" collapsed="false">
      <c r="A783" s="345" t="n">
        <v>763</v>
      </c>
      <c r="B783" s="396" t="n">
        <v>1240</v>
      </c>
      <c r="C783" s="383" t="s">
        <v>4671</v>
      </c>
      <c r="D783" s="384"/>
      <c r="E783" s="385" t="s">
        <v>4589</v>
      </c>
      <c r="F783" s="386" t="s">
        <v>4672</v>
      </c>
      <c r="G783" s="387" t="str">
        <f aca="false">HYPERLINK("http://www.gardenbulbs.ru/images/summer_CL/thumbnails/"&amp;C783&amp;".jpg","фото")</f>
        <v>фото</v>
      </c>
      <c r="H783" s="388"/>
      <c r="I783" s="398" t="s">
        <v>4673</v>
      </c>
      <c r="J783" s="235" t="s">
        <v>2656</v>
      </c>
      <c r="K783" s="399" t="s">
        <v>4591</v>
      </c>
      <c r="L783" s="390" t="n">
        <v>75</v>
      </c>
      <c r="M783" s="391" t="n">
        <v>2072.9</v>
      </c>
      <c r="N783" s="392"/>
      <c r="O783" s="372" t="n">
        <f aca="false">IF(ISERROR(N783*M783),0,N783*M783)</f>
        <v>0</v>
      </c>
      <c r="P783" s="393" t="n">
        <v>4607105144378</v>
      </c>
      <c r="Q783" s="235"/>
      <c r="R783" s="375" t="n">
        <f aca="false">ROUND(M783/L783,2)</f>
        <v>27.64</v>
      </c>
      <c r="S783" s="394" t="s">
        <v>4674</v>
      </c>
      <c r="T783" s="537"/>
      <c r="U783" s="537"/>
      <c r="V783" s="537"/>
      <c r="W783" s="537"/>
      <c r="X783" s="537"/>
    </row>
    <row r="784" customFormat="false" ht="38.25" hidden="false" customHeight="false" outlineLevel="0" collapsed="false">
      <c r="A784" s="345" t="n">
        <v>764</v>
      </c>
      <c r="B784" s="396" t="n">
        <v>1229</v>
      </c>
      <c r="C784" s="383" t="s">
        <v>4675</v>
      </c>
      <c r="D784" s="384"/>
      <c r="E784" s="385" t="s">
        <v>4589</v>
      </c>
      <c r="F784" s="397" t="s">
        <v>4676</v>
      </c>
      <c r="G784" s="387" t="str">
        <f aca="false">HYPERLINK("http://www.gardenbulbs.ru/images/summer_CL/thumbnails/"&amp;C784&amp;".jpg","фото")</f>
        <v>фото</v>
      </c>
      <c r="H784" s="388"/>
      <c r="I784" s="421" t="s">
        <v>4677</v>
      </c>
      <c r="J784" s="235" t="s">
        <v>2656</v>
      </c>
      <c r="K784" s="399" t="s">
        <v>4591</v>
      </c>
      <c r="L784" s="390" t="n">
        <v>75</v>
      </c>
      <c r="M784" s="391" t="n">
        <v>2144.7</v>
      </c>
      <c r="N784" s="392"/>
      <c r="O784" s="372" t="n">
        <f aca="false">IF(ISERROR(N784*M784),0,N784*M784)</f>
        <v>0</v>
      </c>
      <c r="P784" s="393" t="n">
        <v>4607105144408</v>
      </c>
      <c r="Q784" s="235"/>
      <c r="R784" s="375" t="n">
        <f aca="false">ROUND(M784/L784,2)</f>
        <v>28.6</v>
      </c>
      <c r="S784" s="394" t="s">
        <v>4675</v>
      </c>
      <c r="T784" s="537"/>
      <c r="U784" s="537"/>
      <c r="V784" s="537"/>
      <c r="W784" s="537"/>
      <c r="X784" s="537"/>
    </row>
    <row r="785" customFormat="false" ht="15.75" hidden="false" customHeight="false" outlineLevel="0" collapsed="false">
      <c r="A785" s="345" t="n">
        <v>765</v>
      </c>
      <c r="B785" s="396" t="n">
        <v>1937</v>
      </c>
      <c r="C785" s="383" t="s">
        <v>4678</v>
      </c>
      <c r="D785" s="384"/>
      <c r="E785" s="385" t="s">
        <v>4589</v>
      </c>
      <c r="F785" s="397" t="s">
        <v>4679</v>
      </c>
      <c r="G785" s="387" t="str">
        <f aca="false">HYPERLINK("http://www.gardenbulbs.ru/images/summer_CL/thumbnails/"&amp;C785&amp;".jpg","фото")</f>
        <v>фото</v>
      </c>
      <c r="H785" s="388"/>
      <c r="I785" s="398" t="s">
        <v>4680</v>
      </c>
      <c r="J785" s="235" t="s">
        <v>2589</v>
      </c>
      <c r="K785" s="399" t="s">
        <v>4591</v>
      </c>
      <c r="L785" s="390" t="n">
        <v>75</v>
      </c>
      <c r="M785" s="391" t="n">
        <v>2144.7</v>
      </c>
      <c r="N785" s="392"/>
      <c r="O785" s="372" t="n">
        <f aca="false">IF(ISERROR(N785*M785),0,N785*M785)</f>
        <v>0</v>
      </c>
      <c r="P785" s="393" t="n">
        <v>4607105144750</v>
      </c>
      <c r="Q785" s="235"/>
      <c r="R785" s="375" t="n">
        <f aca="false">ROUND(M785/L785,2)</f>
        <v>28.6</v>
      </c>
      <c r="S785" s="394" t="s">
        <v>4678</v>
      </c>
      <c r="T785" s="537"/>
      <c r="U785" s="537"/>
      <c r="V785" s="537"/>
      <c r="W785" s="537"/>
      <c r="X785" s="537"/>
    </row>
    <row r="786" customFormat="false" ht="15.75" hidden="false" customHeight="false" outlineLevel="0" collapsed="false">
      <c r="A786" s="345" t="n">
        <v>766</v>
      </c>
      <c r="B786" s="396" t="n">
        <v>6399</v>
      </c>
      <c r="C786" s="383" t="s">
        <v>4681</v>
      </c>
      <c r="D786" s="384"/>
      <c r="E786" s="385" t="s">
        <v>4589</v>
      </c>
      <c r="F786" s="397" t="s">
        <v>4682</v>
      </c>
      <c r="G786" s="387" t="str">
        <f aca="false">HYPERLINK("http://www.gardenbulbs.ru/images/summer_CL/thumbnails/"&amp;C786&amp;".jpg","фото")</f>
        <v>фото</v>
      </c>
      <c r="H786" s="388"/>
      <c r="I786" s="398" t="s">
        <v>4683</v>
      </c>
      <c r="J786" s="235" t="s">
        <v>2589</v>
      </c>
      <c r="K786" s="399" t="s">
        <v>4591</v>
      </c>
      <c r="L786" s="390" t="n">
        <v>75</v>
      </c>
      <c r="M786" s="391" t="n">
        <v>2072.9</v>
      </c>
      <c r="N786" s="392"/>
      <c r="O786" s="372" t="n">
        <f aca="false">IF(ISERROR(N786*M786),0,N786*M786)</f>
        <v>0</v>
      </c>
      <c r="P786" s="393" t="n">
        <v>4607105144767</v>
      </c>
      <c r="Q786" s="235"/>
      <c r="R786" s="375" t="n">
        <f aca="false">ROUND(M786/L786,2)</f>
        <v>27.64</v>
      </c>
      <c r="S786" s="394" t="s">
        <v>4681</v>
      </c>
      <c r="T786" s="537"/>
      <c r="U786" s="537"/>
      <c r="V786" s="537"/>
      <c r="W786" s="537"/>
      <c r="X786" s="537"/>
    </row>
    <row r="787" customFormat="false" ht="76.5" hidden="false" customHeight="false" outlineLevel="0" collapsed="false">
      <c r="A787" s="345" t="n">
        <v>767</v>
      </c>
      <c r="B787" s="396" t="n">
        <v>1998</v>
      </c>
      <c r="C787" s="383" t="s">
        <v>4684</v>
      </c>
      <c r="D787" s="384" t="s">
        <v>4685</v>
      </c>
      <c r="E787" s="385" t="s">
        <v>4589</v>
      </c>
      <c r="F787" s="397" t="s">
        <v>4686</v>
      </c>
      <c r="G787" s="387" t="str">
        <f aca="false">HYPERLINK("http://www.gardenbulbs.ru/images/summer_CL/thumbnails/"&amp;C787&amp;".jpg","фото")</f>
        <v>фото</v>
      </c>
      <c r="H787" s="387" t="str">
        <f aca="false">HYPERLINK("http://www.gardenbulbs.ru/images/summer_CL/thumbnails/"&amp;D787&amp;".jpg","фото")</f>
        <v>фото</v>
      </c>
      <c r="I787" s="421" t="s">
        <v>4687</v>
      </c>
      <c r="J787" s="235" t="s">
        <v>2656</v>
      </c>
      <c r="K787" s="399" t="s">
        <v>4591</v>
      </c>
      <c r="L787" s="390" t="n">
        <v>75</v>
      </c>
      <c r="M787" s="391" t="n">
        <v>2144.7</v>
      </c>
      <c r="N787" s="392"/>
      <c r="O787" s="372" t="n">
        <f aca="false">IF(ISERROR(N787*M787),0,N787*M787)</f>
        <v>0</v>
      </c>
      <c r="P787" s="393" t="n">
        <v>4607105144774</v>
      </c>
      <c r="Q787" s="235"/>
      <c r="R787" s="375" t="n">
        <f aca="false">ROUND(M787/L787,2)</f>
        <v>28.6</v>
      </c>
      <c r="S787" s="394" t="s">
        <v>4684</v>
      </c>
      <c r="T787" s="537"/>
      <c r="U787" s="537"/>
      <c r="V787" s="537"/>
      <c r="W787" s="537"/>
      <c r="X787" s="537"/>
    </row>
    <row r="788" customFormat="false" ht="15.75" hidden="false" customHeight="false" outlineLevel="0" collapsed="false">
      <c r="A788" s="345" t="n">
        <v>768</v>
      </c>
      <c r="B788" s="396" t="n">
        <v>5536</v>
      </c>
      <c r="C788" s="383" t="s">
        <v>4688</v>
      </c>
      <c r="D788" s="384"/>
      <c r="E788" s="385" t="s">
        <v>4589</v>
      </c>
      <c r="F788" s="397" t="s">
        <v>4689</v>
      </c>
      <c r="G788" s="387" t="str">
        <f aca="false">HYPERLINK("http://www.gardenbulbs.ru/images/summer_CL/thumbnails/"&amp;C788&amp;".jpg","фото")</f>
        <v>фото</v>
      </c>
      <c r="H788" s="388"/>
      <c r="I788" s="398" t="s">
        <v>4690</v>
      </c>
      <c r="J788" s="235" t="s">
        <v>2478</v>
      </c>
      <c r="K788" s="399" t="s">
        <v>4591</v>
      </c>
      <c r="L788" s="390" t="n">
        <v>75</v>
      </c>
      <c r="M788" s="391" t="n">
        <v>2072.9</v>
      </c>
      <c r="N788" s="392"/>
      <c r="O788" s="372" t="n">
        <f aca="false">IF(ISERROR(N788*M788),0,N788*M788)</f>
        <v>0</v>
      </c>
      <c r="P788" s="393" t="n">
        <v>4607105144392</v>
      </c>
      <c r="Q788" s="235"/>
      <c r="R788" s="375" t="n">
        <f aca="false">ROUND(M788/L788,2)</f>
        <v>27.64</v>
      </c>
      <c r="S788" s="394" t="s">
        <v>4688</v>
      </c>
      <c r="T788" s="537"/>
      <c r="U788" s="537"/>
      <c r="V788" s="537"/>
      <c r="W788" s="537"/>
      <c r="X788" s="537"/>
    </row>
    <row r="789" customFormat="false" ht="25.5" hidden="false" customHeight="false" outlineLevel="0" collapsed="false">
      <c r="A789" s="345" t="n">
        <v>769</v>
      </c>
      <c r="B789" s="396" t="n">
        <v>5281</v>
      </c>
      <c r="C789" s="383" t="s">
        <v>4691</v>
      </c>
      <c r="D789" s="384"/>
      <c r="E789" s="385" t="s">
        <v>4589</v>
      </c>
      <c r="F789" s="397" t="s">
        <v>4692</v>
      </c>
      <c r="G789" s="387" t="str">
        <f aca="false">HYPERLINK("http://www.gardenbulbs.ru/images/summer_CL/thumbnails/"&amp;C789&amp;".jpg","фото")</f>
        <v>фото</v>
      </c>
      <c r="H789" s="388"/>
      <c r="I789" s="421" t="s">
        <v>4693</v>
      </c>
      <c r="J789" s="235" t="s">
        <v>2589</v>
      </c>
      <c r="K789" s="399" t="s">
        <v>4591</v>
      </c>
      <c r="L789" s="390" t="n">
        <v>75</v>
      </c>
      <c r="M789" s="391" t="n">
        <v>2001</v>
      </c>
      <c r="N789" s="392"/>
      <c r="O789" s="372" t="n">
        <f aca="false">IF(ISERROR(N789*M789),0,N789*M789)</f>
        <v>0</v>
      </c>
      <c r="P789" s="393" t="n">
        <v>4607105144385</v>
      </c>
      <c r="Q789" s="235"/>
      <c r="R789" s="375" t="n">
        <f aca="false">ROUND(M789/L789,2)</f>
        <v>26.68</v>
      </c>
      <c r="S789" s="394" t="s">
        <v>4691</v>
      </c>
      <c r="T789" s="537"/>
      <c r="U789" s="537"/>
      <c r="V789" s="537"/>
      <c r="W789" s="537"/>
      <c r="X789" s="537"/>
    </row>
    <row r="790" customFormat="false" ht="15.75" hidden="false" customHeight="false" outlineLevel="0" collapsed="false">
      <c r="A790" s="345" t="n">
        <v>770</v>
      </c>
      <c r="B790" s="396" t="n">
        <v>1286</v>
      </c>
      <c r="C790" s="383" t="s">
        <v>4694</v>
      </c>
      <c r="D790" s="384"/>
      <c r="E790" s="385" t="s">
        <v>4589</v>
      </c>
      <c r="F790" s="397" t="s">
        <v>4695</v>
      </c>
      <c r="G790" s="387" t="str">
        <f aca="false">HYPERLINK("http://www.gardenbulbs.ru/images/summer_CL/thumbnails/"&amp;C790&amp;".jpg","фото")</f>
        <v>фото</v>
      </c>
      <c r="H790" s="388"/>
      <c r="I790" s="398" t="s">
        <v>1046</v>
      </c>
      <c r="J790" s="235" t="s">
        <v>2478</v>
      </c>
      <c r="K790" s="399" t="s">
        <v>4591</v>
      </c>
      <c r="L790" s="390" t="n">
        <v>75</v>
      </c>
      <c r="M790" s="391" t="n">
        <v>2144.7</v>
      </c>
      <c r="N790" s="392"/>
      <c r="O790" s="372" t="n">
        <f aca="false">IF(ISERROR(N790*M790),0,N790*M790)</f>
        <v>0</v>
      </c>
      <c r="P790" s="393" t="n">
        <v>4607105144415</v>
      </c>
      <c r="Q790" s="235"/>
      <c r="R790" s="375" t="n">
        <f aca="false">ROUND(M790/L790,2)</f>
        <v>28.6</v>
      </c>
      <c r="S790" s="394" t="s">
        <v>4694</v>
      </c>
      <c r="T790" s="537"/>
      <c r="U790" s="537"/>
      <c r="V790" s="537"/>
      <c r="W790" s="537"/>
      <c r="X790" s="537"/>
    </row>
    <row r="791" customFormat="false" ht="15.75" hidden="false" customHeight="false" outlineLevel="0" collapsed="false">
      <c r="A791" s="345" t="n">
        <v>771</v>
      </c>
      <c r="B791" s="396" t="n">
        <v>1029</v>
      </c>
      <c r="C791" s="383" t="s">
        <v>4696</v>
      </c>
      <c r="D791" s="384"/>
      <c r="E791" s="385" t="s">
        <v>4589</v>
      </c>
      <c r="F791" s="397" t="s">
        <v>4697</v>
      </c>
      <c r="G791" s="387" t="str">
        <f aca="false">HYPERLINK("http://www.gardenbulbs.ru/images/summer_CL/thumbnails/"&amp;C791&amp;".jpg","фото")</f>
        <v>фото</v>
      </c>
      <c r="H791" s="388"/>
      <c r="I791" s="398" t="s">
        <v>4598</v>
      </c>
      <c r="J791" s="235" t="s">
        <v>2589</v>
      </c>
      <c r="K791" s="399" t="s">
        <v>4591</v>
      </c>
      <c r="L791" s="390" t="n">
        <v>75</v>
      </c>
      <c r="M791" s="391" t="n">
        <v>2001</v>
      </c>
      <c r="N791" s="392"/>
      <c r="O791" s="372" t="n">
        <f aca="false">IF(ISERROR(N791*M791),0,N791*M791)</f>
        <v>0</v>
      </c>
      <c r="P791" s="393" t="n">
        <v>4607105144804</v>
      </c>
      <c r="Q791" s="235"/>
      <c r="R791" s="375" t="n">
        <f aca="false">ROUND(M791/L791,2)</f>
        <v>26.68</v>
      </c>
      <c r="S791" s="394" t="s">
        <v>4696</v>
      </c>
      <c r="T791" s="537"/>
      <c r="U791" s="537"/>
      <c r="V791" s="537"/>
      <c r="W791" s="537"/>
      <c r="X791" s="537"/>
    </row>
    <row r="792" customFormat="false" ht="38.25" hidden="false" customHeight="false" outlineLevel="0" collapsed="false">
      <c r="A792" s="345" t="n">
        <v>772</v>
      </c>
      <c r="B792" s="396" t="n">
        <v>2943</v>
      </c>
      <c r="C792" s="383" t="s">
        <v>4698</v>
      </c>
      <c r="D792" s="384"/>
      <c r="E792" s="401" t="s">
        <v>4589</v>
      </c>
      <c r="F792" s="386" t="s">
        <v>4699</v>
      </c>
      <c r="G792" s="387" t="str">
        <f aca="false">HYPERLINK("http://www.gardenbulbs.ru/images/summer_CL/thumbnails/"&amp;C792&amp;".jpg","фото")</f>
        <v>фото</v>
      </c>
      <c r="H792" s="388"/>
      <c r="I792" s="422" t="s">
        <v>4700</v>
      </c>
      <c r="J792" s="235" t="s">
        <v>2589</v>
      </c>
      <c r="K792" s="408" t="s">
        <v>4701</v>
      </c>
      <c r="L792" s="390" t="n">
        <v>40</v>
      </c>
      <c r="M792" s="391" t="n">
        <v>1900.5</v>
      </c>
      <c r="N792" s="392"/>
      <c r="O792" s="372" t="n">
        <f aca="false">IF(ISERROR(N792*M792),0,N792*M792)</f>
        <v>0</v>
      </c>
      <c r="P792" s="393" t="n">
        <v>4607105144477</v>
      </c>
      <c r="Q792" s="235"/>
      <c r="R792" s="375" t="n">
        <f aca="false">ROUND(M792/L792,2)</f>
        <v>47.51</v>
      </c>
      <c r="S792" s="394" t="s">
        <v>4698</v>
      </c>
      <c r="T792" s="537"/>
      <c r="U792" s="537"/>
      <c r="V792" s="537"/>
      <c r="W792" s="537"/>
      <c r="X792" s="537"/>
    </row>
    <row r="793" customFormat="false" ht="15.75" hidden="false" customHeight="false" outlineLevel="0" collapsed="false">
      <c r="A793" s="345" t="n">
        <v>773</v>
      </c>
      <c r="B793" s="396" t="n">
        <v>5266</v>
      </c>
      <c r="C793" s="383" t="s">
        <v>4702</v>
      </c>
      <c r="D793" s="384"/>
      <c r="E793" s="385" t="s">
        <v>4589</v>
      </c>
      <c r="F793" s="397" t="s">
        <v>3470</v>
      </c>
      <c r="G793" s="387" t="str">
        <f aca="false">HYPERLINK("http://www.gardenbulbs.ru/images/summer_CL/thumbnails/"&amp;C793&amp;".jpg","фото")</f>
        <v>фото</v>
      </c>
      <c r="H793" s="388"/>
      <c r="I793" s="398" t="s">
        <v>390</v>
      </c>
      <c r="J793" s="235" t="s">
        <v>2656</v>
      </c>
      <c r="K793" s="399" t="s">
        <v>4591</v>
      </c>
      <c r="L793" s="390" t="n">
        <v>75</v>
      </c>
      <c r="M793" s="391" t="n">
        <v>2144.7</v>
      </c>
      <c r="N793" s="392"/>
      <c r="O793" s="372" t="n">
        <f aca="false">IF(ISERROR(N793*M793),0,N793*M793)</f>
        <v>0</v>
      </c>
      <c r="P793" s="393" t="n">
        <v>4607105144484</v>
      </c>
      <c r="Q793" s="235"/>
      <c r="R793" s="375" t="n">
        <f aca="false">ROUND(M793/L793,2)</f>
        <v>28.6</v>
      </c>
      <c r="S793" s="394" t="s">
        <v>4702</v>
      </c>
      <c r="T793" s="537"/>
      <c r="U793" s="537"/>
      <c r="V793" s="537"/>
      <c r="W793" s="537"/>
      <c r="X793" s="537"/>
    </row>
    <row r="794" customFormat="false" ht="15.75" hidden="false" customHeight="false" outlineLevel="0" collapsed="false">
      <c r="A794" s="345" t="n">
        <v>774</v>
      </c>
      <c r="B794" s="396" t="n">
        <v>1297</v>
      </c>
      <c r="C794" s="383" t="s">
        <v>4703</v>
      </c>
      <c r="D794" s="384"/>
      <c r="E794" s="385" t="s">
        <v>4589</v>
      </c>
      <c r="F794" s="397" t="s">
        <v>4704</v>
      </c>
      <c r="G794" s="387" t="str">
        <f aca="false">HYPERLINK("http://www.gardenbulbs.ru/images/summer_CL/thumbnails/"&amp;C794&amp;".jpg","фото")</f>
        <v>фото</v>
      </c>
      <c r="H794" s="388"/>
      <c r="I794" s="398" t="s">
        <v>4705</v>
      </c>
      <c r="J794" s="235" t="s">
        <v>2656</v>
      </c>
      <c r="K794" s="399" t="s">
        <v>4591</v>
      </c>
      <c r="L794" s="390" t="n">
        <v>75</v>
      </c>
      <c r="M794" s="370" t="n">
        <v>2216.5</v>
      </c>
      <c r="N794" s="392"/>
      <c r="O794" s="372" t="n">
        <f aca="false">IF(ISERROR(N794*M794),0,N794*M794)</f>
        <v>0</v>
      </c>
      <c r="P794" s="393" t="n">
        <v>4607105144491</v>
      </c>
      <c r="Q794" s="235"/>
      <c r="R794" s="375" t="n">
        <f aca="false">ROUND(M794/L794,2)</f>
        <v>29.55</v>
      </c>
      <c r="S794" s="394" t="s">
        <v>4703</v>
      </c>
      <c r="T794" s="537"/>
      <c r="U794" s="537"/>
      <c r="V794" s="537"/>
      <c r="W794" s="537"/>
      <c r="X794" s="537"/>
    </row>
    <row r="795" customFormat="false" ht="15.75" hidden="false" customHeight="false" outlineLevel="0" collapsed="false">
      <c r="A795" s="345" t="n">
        <v>775</v>
      </c>
      <c r="B795" s="396" t="n">
        <v>1131</v>
      </c>
      <c r="C795" s="383" t="s">
        <v>4706</v>
      </c>
      <c r="D795" s="384"/>
      <c r="E795" s="385" t="s">
        <v>4589</v>
      </c>
      <c r="F795" s="397" t="s">
        <v>4707</v>
      </c>
      <c r="G795" s="387" t="str">
        <f aca="false">HYPERLINK("http://www.gardenbulbs.ru/images/summer_CL/thumbnails/"&amp;C795&amp;".jpg","фото")</f>
        <v>фото</v>
      </c>
      <c r="H795" s="388"/>
      <c r="I795" s="398" t="s">
        <v>4708</v>
      </c>
      <c r="J795" s="235" t="s">
        <v>2589</v>
      </c>
      <c r="K795" s="399" t="s">
        <v>4591</v>
      </c>
      <c r="L795" s="390" t="n">
        <v>75</v>
      </c>
      <c r="M795" s="391" t="n">
        <v>2144.7</v>
      </c>
      <c r="N795" s="392"/>
      <c r="O795" s="372" t="n">
        <f aca="false">IF(ISERROR(N795*M795),0,N795*M795)</f>
        <v>0</v>
      </c>
      <c r="P795" s="393" t="n">
        <v>4607105144507</v>
      </c>
      <c r="Q795" s="235"/>
      <c r="R795" s="375" t="n">
        <f aca="false">ROUND(M795/L795,2)</f>
        <v>28.6</v>
      </c>
      <c r="S795" s="394" t="s">
        <v>4706</v>
      </c>
      <c r="T795" s="537"/>
      <c r="U795" s="537"/>
      <c r="V795" s="537"/>
      <c r="W795" s="537"/>
      <c r="X795" s="537"/>
    </row>
    <row r="796" customFormat="false" ht="25.5" hidden="false" customHeight="false" outlineLevel="0" collapsed="false">
      <c r="A796" s="345" t="n">
        <v>776</v>
      </c>
      <c r="B796" s="396" t="n">
        <v>1972</v>
      </c>
      <c r="C796" s="383" t="s">
        <v>4709</v>
      </c>
      <c r="D796" s="384"/>
      <c r="E796" s="401" t="s">
        <v>4589</v>
      </c>
      <c r="F796" s="386" t="s">
        <v>4710</v>
      </c>
      <c r="G796" s="387" t="str">
        <f aca="false">HYPERLINK("http://www.gardenbulbs.ru/images/summer_CL/thumbnails/"&amp;C796&amp;".jpg","фото")</f>
        <v>фото</v>
      </c>
      <c r="H796" s="388"/>
      <c r="I796" s="422" t="s">
        <v>4711</v>
      </c>
      <c r="J796" s="235" t="s">
        <v>2589</v>
      </c>
      <c r="K796" s="408" t="s">
        <v>4591</v>
      </c>
      <c r="L796" s="390" t="n">
        <v>75</v>
      </c>
      <c r="M796" s="391" t="n">
        <v>2144.7</v>
      </c>
      <c r="N796" s="392"/>
      <c r="O796" s="372" t="n">
        <f aca="false">IF(ISERROR(N796*M796),0,N796*M796)</f>
        <v>0</v>
      </c>
      <c r="P796" s="393" t="n">
        <v>4607105144538</v>
      </c>
      <c r="Q796" s="235"/>
      <c r="R796" s="375" t="n">
        <f aca="false">ROUND(M796/L796,2)</f>
        <v>28.6</v>
      </c>
      <c r="S796" s="394" t="s">
        <v>4712</v>
      </c>
      <c r="T796" s="537"/>
      <c r="U796" s="537"/>
      <c r="V796" s="537"/>
      <c r="W796" s="537"/>
      <c r="X796" s="537"/>
    </row>
    <row r="797" customFormat="false" ht="15.75" hidden="false" customHeight="false" outlineLevel="0" collapsed="false">
      <c r="A797" s="345" t="n">
        <v>777</v>
      </c>
      <c r="B797" s="396" t="n">
        <v>5165</v>
      </c>
      <c r="C797" s="383" t="s">
        <v>4713</v>
      </c>
      <c r="D797" s="384"/>
      <c r="E797" s="401" t="s">
        <v>4589</v>
      </c>
      <c r="F797" s="386" t="s">
        <v>4714</v>
      </c>
      <c r="G797" s="387" t="str">
        <f aca="false">HYPERLINK("http://www.gardenbulbs.ru/images/summer_CL/thumbnails/"&amp;C797&amp;".jpg","фото")</f>
        <v>фото</v>
      </c>
      <c r="H797" s="388"/>
      <c r="I797" s="422" t="s">
        <v>2190</v>
      </c>
      <c r="J797" s="235" t="s">
        <v>2478</v>
      </c>
      <c r="K797" s="408" t="s">
        <v>4591</v>
      </c>
      <c r="L797" s="390" t="n">
        <v>75</v>
      </c>
      <c r="M797" s="391" t="n">
        <v>2144.7</v>
      </c>
      <c r="N797" s="392"/>
      <c r="O797" s="372" t="n">
        <f aca="false">IF(ISERROR(N797*M797),0,N797*M797)</f>
        <v>0</v>
      </c>
      <c r="P797" s="393" t="n">
        <v>4607105144514</v>
      </c>
      <c r="Q797" s="235"/>
      <c r="R797" s="375" t="n">
        <f aca="false">ROUND(M797/L797,2)</f>
        <v>28.6</v>
      </c>
      <c r="S797" s="394" t="s">
        <v>4713</v>
      </c>
      <c r="T797" s="537"/>
      <c r="U797" s="537"/>
      <c r="V797" s="537"/>
      <c r="W797" s="537"/>
      <c r="X797" s="537"/>
    </row>
    <row r="798" customFormat="false" ht="15.75" hidden="false" customHeight="false" outlineLevel="0" collapsed="false">
      <c r="A798" s="345" t="n">
        <v>778</v>
      </c>
      <c r="B798" s="396" t="n">
        <v>1241</v>
      </c>
      <c r="C798" s="383" t="s">
        <v>4715</v>
      </c>
      <c r="D798" s="384"/>
      <c r="E798" s="385" t="s">
        <v>4589</v>
      </c>
      <c r="F798" s="397" t="s">
        <v>4716</v>
      </c>
      <c r="G798" s="387" t="str">
        <f aca="false">HYPERLINK("http://www.gardenbulbs.ru/images/summer_CL/thumbnails/"&amp;C798&amp;".jpg","фото")</f>
        <v>фото</v>
      </c>
      <c r="H798" s="388"/>
      <c r="I798" s="400" t="s">
        <v>3999</v>
      </c>
      <c r="J798" s="235" t="s">
        <v>2656</v>
      </c>
      <c r="K798" s="399" t="s">
        <v>4717</v>
      </c>
      <c r="L798" s="390" t="n">
        <v>75</v>
      </c>
      <c r="M798" s="391" t="n">
        <v>4371.5</v>
      </c>
      <c r="N798" s="392"/>
      <c r="O798" s="372" t="n">
        <f aca="false">IF(ISERROR(N798*M798),0,N798*M798)</f>
        <v>0</v>
      </c>
      <c r="P798" s="393" t="n">
        <v>4607105144545</v>
      </c>
      <c r="Q798" s="235"/>
      <c r="R798" s="375" t="n">
        <f aca="false">ROUND(M798/L798,2)</f>
        <v>58.29</v>
      </c>
      <c r="S798" s="394" t="s">
        <v>4715</v>
      </c>
      <c r="T798" s="537"/>
      <c r="U798" s="537"/>
      <c r="V798" s="537"/>
      <c r="W798" s="537"/>
      <c r="X798" s="537"/>
    </row>
    <row r="799" customFormat="false" ht="15.75" hidden="false" customHeight="false" outlineLevel="0" collapsed="false">
      <c r="A799" s="345" t="n">
        <v>779</v>
      </c>
      <c r="B799" s="396" t="n">
        <v>1963</v>
      </c>
      <c r="C799" s="383" t="s">
        <v>4718</v>
      </c>
      <c r="D799" s="384"/>
      <c r="E799" s="385" t="s">
        <v>4589</v>
      </c>
      <c r="F799" s="397" t="s">
        <v>4719</v>
      </c>
      <c r="G799" s="387" t="str">
        <f aca="false">HYPERLINK("http://www.gardenbulbs.ru/images/summer_CL/thumbnails/"&amp;C799&amp;".jpg","фото")</f>
        <v>фото</v>
      </c>
      <c r="H799" s="388"/>
      <c r="I799" s="398" t="s">
        <v>4720</v>
      </c>
      <c r="J799" s="235" t="s">
        <v>2478</v>
      </c>
      <c r="K799" s="399" t="s">
        <v>4591</v>
      </c>
      <c r="L799" s="390" t="n">
        <v>75</v>
      </c>
      <c r="M799" s="370" t="n">
        <v>2288.4</v>
      </c>
      <c r="N799" s="392"/>
      <c r="O799" s="372" t="n">
        <f aca="false">IF(ISERROR(N799*M799),0,N799*M799)</f>
        <v>0</v>
      </c>
      <c r="P799" s="393" t="n">
        <v>4607105144620</v>
      </c>
      <c r="Q799" s="235"/>
      <c r="R799" s="375" t="n">
        <f aca="false">ROUND(M799/L799,2)</f>
        <v>30.51</v>
      </c>
      <c r="S799" s="394" t="s">
        <v>4718</v>
      </c>
      <c r="T799" s="537"/>
      <c r="U799" s="537"/>
      <c r="V799" s="537"/>
      <c r="W799" s="537"/>
      <c r="X799" s="537"/>
    </row>
    <row r="800" customFormat="false" ht="15.75" hidden="false" customHeight="false" outlineLevel="0" collapsed="false">
      <c r="A800" s="345" t="n">
        <v>780</v>
      </c>
      <c r="B800" s="396" t="n">
        <v>2862</v>
      </c>
      <c r="C800" s="383" t="s">
        <v>4721</v>
      </c>
      <c r="D800" s="384"/>
      <c r="E800" s="385" t="s">
        <v>4589</v>
      </c>
      <c r="F800" s="397" t="s">
        <v>4722</v>
      </c>
      <c r="G800" s="387" t="str">
        <f aca="false">HYPERLINK("http://www.gardenbulbs.ru/images/summer_CL/thumbnails/"&amp;C800&amp;".jpg","фото")</f>
        <v>фото</v>
      </c>
      <c r="H800" s="388"/>
      <c r="I800" s="398" t="s">
        <v>4723</v>
      </c>
      <c r="J800" s="235" t="s">
        <v>2589</v>
      </c>
      <c r="K800" s="399" t="s">
        <v>4591</v>
      </c>
      <c r="L800" s="390" t="n">
        <v>75</v>
      </c>
      <c r="M800" s="391" t="n">
        <v>2144.7</v>
      </c>
      <c r="N800" s="392"/>
      <c r="O800" s="372" t="n">
        <f aca="false">IF(ISERROR(N800*M800),0,N800*M800)</f>
        <v>0</v>
      </c>
      <c r="P800" s="393" t="n">
        <v>4607105144613</v>
      </c>
      <c r="Q800" s="235"/>
      <c r="R800" s="375" t="n">
        <f aca="false">ROUND(M800/L800,2)</f>
        <v>28.6</v>
      </c>
      <c r="S800" s="394" t="s">
        <v>4721</v>
      </c>
      <c r="T800" s="537"/>
      <c r="U800" s="537"/>
      <c r="V800" s="537"/>
      <c r="W800" s="537"/>
      <c r="X800" s="537"/>
    </row>
    <row r="801" customFormat="false" ht="25.5" hidden="false" customHeight="false" outlineLevel="0" collapsed="false">
      <c r="A801" s="345" t="n">
        <v>781</v>
      </c>
      <c r="B801" s="396" t="n">
        <v>2885</v>
      </c>
      <c r="C801" s="383" t="s">
        <v>4724</v>
      </c>
      <c r="D801" s="384"/>
      <c r="E801" s="385" t="s">
        <v>4589</v>
      </c>
      <c r="F801" s="397" t="s">
        <v>4725</v>
      </c>
      <c r="G801" s="387" t="str">
        <f aca="false">HYPERLINK("http://www.gardenbulbs.ru/images/summer_CL/thumbnails/"&amp;C801&amp;".jpg","фото")</f>
        <v>фото</v>
      </c>
      <c r="H801" s="388"/>
      <c r="I801" s="398" t="s">
        <v>4726</v>
      </c>
      <c r="J801" s="235" t="s">
        <v>2478</v>
      </c>
      <c r="K801" s="399" t="s">
        <v>4591</v>
      </c>
      <c r="L801" s="390" t="n">
        <v>75</v>
      </c>
      <c r="M801" s="391" t="n">
        <v>2503.9</v>
      </c>
      <c r="N801" s="392"/>
      <c r="O801" s="372" t="n">
        <f aca="false">IF(ISERROR(N801*M801),0,N801*M801)</f>
        <v>0</v>
      </c>
      <c r="P801" s="393" t="n">
        <v>4607105144590</v>
      </c>
      <c r="Q801" s="235"/>
      <c r="R801" s="375" t="n">
        <f aca="false">ROUND(M801/L801,2)</f>
        <v>33.39</v>
      </c>
      <c r="S801" s="394" t="s">
        <v>4727</v>
      </c>
      <c r="T801" s="537"/>
      <c r="U801" s="537"/>
      <c r="V801" s="537"/>
      <c r="W801" s="537"/>
      <c r="X801" s="537"/>
    </row>
    <row r="802" customFormat="false" ht="25.5" hidden="false" customHeight="false" outlineLevel="0" collapsed="false">
      <c r="A802" s="345" t="n">
        <v>782</v>
      </c>
      <c r="B802" s="396" t="n">
        <v>2001</v>
      </c>
      <c r="C802" s="383" t="s">
        <v>4728</v>
      </c>
      <c r="D802" s="384"/>
      <c r="E802" s="385" t="s">
        <v>4589</v>
      </c>
      <c r="F802" s="397" t="s">
        <v>4729</v>
      </c>
      <c r="G802" s="387" t="str">
        <f aca="false">HYPERLINK("http://www.gardenbulbs.ru/images/summer_CL/thumbnails/"&amp;C802&amp;".jpg","фото")</f>
        <v>фото</v>
      </c>
      <c r="H802" s="388"/>
      <c r="I802" s="398" t="s">
        <v>4730</v>
      </c>
      <c r="J802" s="235" t="s">
        <v>2589</v>
      </c>
      <c r="K802" s="399" t="s">
        <v>4591</v>
      </c>
      <c r="L802" s="390" t="n">
        <v>75</v>
      </c>
      <c r="M802" s="391" t="n">
        <v>2072.9</v>
      </c>
      <c r="N802" s="392"/>
      <c r="O802" s="372" t="n">
        <f aca="false">IF(ISERROR(N802*M802),0,N802*M802)</f>
        <v>0</v>
      </c>
      <c r="P802" s="393" t="n">
        <v>4607105144576</v>
      </c>
      <c r="Q802" s="235"/>
      <c r="R802" s="375" t="n">
        <f aca="false">ROUND(M802/L802,2)</f>
        <v>27.64</v>
      </c>
      <c r="S802" s="394" t="s">
        <v>4728</v>
      </c>
      <c r="T802" s="537"/>
      <c r="U802" s="537"/>
      <c r="V802" s="537"/>
      <c r="W802" s="537"/>
      <c r="X802" s="537"/>
    </row>
    <row r="803" customFormat="false" ht="15.75" hidden="false" customHeight="false" outlineLevel="0" collapsed="false">
      <c r="A803" s="345" t="n">
        <v>783</v>
      </c>
      <c r="B803" s="396" t="n">
        <v>11933</v>
      </c>
      <c r="C803" s="383" t="s">
        <v>4731</v>
      </c>
      <c r="D803" s="384"/>
      <c r="E803" s="418" t="s">
        <v>4589</v>
      </c>
      <c r="F803" s="411" t="s">
        <v>4732</v>
      </c>
      <c r="G803" s="365" t="str">
        <f aca="false">HYPERLINK("http://www.gardenbulbs.ru/images/summer_CL/thumbnails/"&amp;C803&amp;".jpg","фото")</f>
        <v>фото</v>
      </c>
      <c r="H803" s="412"/>
      <c r="I803" s="419" t="s">
        <v>4733</v>
      </c>
      <c r="J803" s="367" t="s">
        <v>2589</v>
      </c>
      <c r="K803" s="513" t="s">
        <v>4591</v>
      </c>
      <c r="L803" s="390" t="n">
        <v>75</v>
      </c>
      <c r="M803" s="391" t="n">
        <v>2072.9</v>
      </c>
      <c r="N803" s="392"/>
      <c r="O803" s="372" t="n">
        <f aca="false">IF(ISERROR(N803*M803),0,N803*M803)</f>
        <v>0</v>
      </c>
      <c r="P803" s="393" t="n">
        <v>4607105144583</v>
      </c>
      <c r="Q803" s="235" t="s">
        <v>226</v>
      </c>
      <c r="R803" s="375" t="n">
        <f aca="false">ROUND(M803/L803,2)</f>
        <v>27.64</v>
      </c>
      <c r="S803" s="394" t="s">
        <v>4731</v>
      </c>
      <c r="T803" s="537"/>
      <c r="U803" s="537"/>
      <c r="V803" s="537"/>
      <c r="W803" s="537"/>
      <c r="X803" s="537"/>
    </row>
    <row r="804" customFormat="false" ht="15.75" hidden="false" customHeight="false" outlineLevel="0" collapsed="false">
      <c r="A804" s="345" t="n">
        <v>784</v>
      </c>
      <c r="B804" s="396" t="n">
        <v>1158</v>
      </c>
      <c r="C804" s="383" t="s">
        <v>4734</v>
      </c>
      <c r="D804" s="384"/>
      <c r="E804" s="385" t="s">
        <v>4589</v>
      </c>
      <c r="F804" s="397" t="s">
        <v>4735</v>
      </c>
      <c r="G804" s="387" t="str">
        <f aca="false">HYPERLINK("http://www.gardenbulbs.ru/images/summer_CL/thumbnails/"&amp;C804&amp;".jpg","фото")</f>
        <v>фото</v>
      </c>
      <c r="H804" s="388"/>
      <c r="I804" s="398" t="s">
        <v>4736</v>
      </c>
      <c r="J804" s="235" t="s">
        <v>2589</v>
      </c>
      <c r="K804" s="399" t="s">
        <v>4591</v>
      </c>
      <c r="L804" s="390" t="n">
        <v>75</v>
      </c>
      <c r="M804" s="391" t="n">
        <v>2072.9</v>
      </c>
      <c r="N804" s="392"/>
      <c r="O804" s="372" t="n">
        <f aca="false">IF(ISERROR(N804*M804),0,N804*M804)</f>
        <v>0</v>
      </c>
      <c r="P804" s="393" t="n">
        <v>4607105144552</v>
      </c>
      <c r="Q804" s="235"/>
      <c r="R804" s="375" t="n">
        <f aca="false">ROUND(M804/L804,2)</f>
        <v>27.64</v>
      </c>
      <c r="S804" s="394" t="s">
        <v>4734</v>
      </c>
      <c r="T804" s="537"/>
      <c r="U804" s="537"/>
      <c r="V804" s="537"/>
      <c r="W804" s="537"/>
      <c r="X804" s="537"/>
    </row>
    <row r="805" customFormat="false" ht="15.75" hidden="false" customHeight="false" outlineLevel="0" collapsed="false">
      <c r="A805" s="345" t="n">
        <v>785</v>
      </c>
      <c r="B805" s="396" t="n">
        <v>2059</v>
      </c>
      <c r="C805" s="383" t="s">
        <v>4737</v>
      </c>
      <c r="D805" s="384"/>
      <c r="E805" s="385" t="s">
        <v>4589</v>
      </c>
      <c r="F805" s="397" t="s">
        <v>4738</v>
      </c>
      <c r="G805" s="387" t="str">
        <f aca="false">HYPERLINK("http://www.gardenbulbs.ru/images/summer_CL/thumbnails/"&amp;C805&amp;".jpg","фото")</f>
        <v>фото</v>
      </c>
      <c r="H805" s="387"/>
      <c r="I805" s="398" t="s">
        <v>2669</v>
      </c>
      <c r="J805" s="235" t="s">
        <v>2589</v>
      </c>
      <c r="K805" s="399" t="s">
        <v>4591</v>
      </c>
      <c r="L805" s="390" t="n">
        <v>75</v>
      </c>
      <c r="M805" s="391" t="n">
        <v>1857.4</v>
      </c>
      <c r="N805" s="392"/>
      <c r="O805" s="372" t="n">
        <f aca="false">IF(ISERROR(N805*M805),0,N805*M805)</f>
        <v>0</v>
      </c>
      <c r="P805" s="393" t="n">
        <v>4607105144637</v>
      </c>
      <c r="Q805" s="235"/>
      <c r="R805" s="375" t="n">
        <f aca="false">ROUND(M805/L805,2)</f>
        <v>24.77</v>
      </c>
      <c r="S805" s="394" t="s">
        <v>4737</v>
      </c>
      <c r="T805" s="537"/>
      <c r="U805" s="537"/>
      <c r="V805" s="537"/>
      <c r="W805" s="537"/>
      <c r="X805" s="537"/>
    </row>
    <row r="806" customFormat="false" ht="15.75" hidden="false" customHeight="false" outlineLevel="0" collapsed="false">
      <c r="A806" s="345" t="n">
        <v>786</v>
      </c>
      <c r="B806" s="396" t="n">
        <v>5260</v>
      </c>
      <c r="C806" s="383" t="s">
        <v>4739</v>
      </c>
      <c r="D806" s="384"/>
      <c r="E806" s="385" t="s">
        <v>4589</v>
      </c>
      <c r="F806" s="397" t="s">
        <v>4740</v>
      </c>
      <c r="G806" s="387" t="str">
        <f aca="false">HYPERLINK("http://www.gardenbulbs.ru/images/summer_CL/thumbnails/"&amp;C806&amp;".jpg","фото")</f>
        <v>фото</v>
      </c>
      <c r="H806" s="388"/>
      <c r="I806" s="398" t="s">
        <v>4741</v>
      </c>
      <c r="J806" s="235" t="s">
        <v>2589</v>
      </c>
      <c r="K806" s="399" t="s">
        <v>4591</v>
      </c>
      <c r="L806" s="390" t="n">
        <v>75</v>
      </c>
      <c r="M806" s="391" t="n">
        <v>2863</v>
      </c>
      <c r="N806" s="392"/>
      <c r="O806" s="372" t="n">
        <f aca="false">IF(ISERROR(N806*M806),0,N806*M806)</f>
        <v>0</v>
      </c>
      <c r="P806" s="393" t="n">
        <v>4607105144644</v>
      </c>
      <c r="Q806" s="235"/>
      <c r="R806" s="375" t="n">
        <f aca="false">ROUND(M806/L806,2)</f>
        <v>38.17</v>
      </c>
      <c r="S806" s="394" t="s">
        <v>4739</v>
      </c>
      <c r="T806" s="537"/>
      <c r="U806" s="537"/>
      <c r="V806" s="537"/>
      <c r="W806" s="537"/>
      <c r="X806" s="537"/>
    </row>
    <row r="807" customFormat="false" ht="25.5" hidden="false" customHeight="false" outlineLevel="0" collapsed="false">
      <c r="A807" s="345" t="n">
        <v>787</v>
      </c>
      <c r="B807" s="396" t="n">
        <v>5180</v>
      </c>
      <c r="C807" s="383" t="s">
        <v>4742</v>
      </c>
      <c r="D807" s="384"/>
      <c r="E807" s="385" t="s">
        <v>4589</v>
      </c>
      <c r="F807" s="397" t="s">
        <v>4743</v>
      </c>
      <c r="G807" s="387" t="str">
        <f aca="false">HYPERLINK("http://www.gardenbulbs.ru/images/summer_CL/thumbnails/"&amp;C807&amp;".jpg","фото")</f>
        <v>фото</v>
      </c>
      <c r="H807" s="388"/>
      <c r="I807" s="398" t="s">
        <v>4744</v>
      </c>
      <c r="J807" s="235" t="s">
        <v>2656</v>
      </c>
      <c r="K807" s="399" t="s">
        <v>4591</v>
      </c>
      <c r="L807" s="390" t="n">
        <v>75</v>
      </c>
      <c r="M807" s="370" t="n">
        <v>2216.5</v>
      </c>
      <c r="N807" s="392"/>
      <c r="O807" s="372" t="n">
        <f aca="false">IF(ISERROR(N807*M807),0,N807*M807)</f>
        <v>0</v>
      </c>
      <c r="P807" s="393" t="n">
        <v>4607105144651</v>
      </c>
      <c r="Q807" s="235"/>
      <c r="R807" s="375" t="n">
        <f aca="false">ROUND(M807/L807,2)</f>
        <v>29.55</v>
      </c>
      <c r="S807" s="394" t="s">
        <v>4742</v>
      </c>
      <c r="T807" s="537"/>
      <c r="U807" s="537"/>
      <c r="V807" s="537"/>
      <c r="W807" s="537"/>
      <c r="X807" s="537"/>
    </row>
    <row r="808" customFormat="false" ht="15.75" hidden="false" customHeight="false" outlineLevel="0" collapsed="false">
      <c r="A808" s="345" t="n">
        <v>788</v>
      </c>
      <c r="B808" s="396" t="n">
        <v>5101</v>
      </c>
      <c r="C808" s="383" t="s">
        <v>4745</v>
      </c>
      <c r="D808" s="384"/>
      <c r="E808" s="418" t="s">
        <v>4589</v>
      </c>
      <c r="F808" s="411" t="s">
        <v>4746</v>
      </c>
      <c r="G808" s="365" t="str">
        <f aca="false">HYPERLINK("http://www.gardenbulbs.ru/images/summer_CL/thumbnails/"&amp;C808&amp;".jpg","фото")</f>
        <v>фото</v>
      </c>
      <c r="H808" s="412"/>
      <c r="I808" s="419" t="s">
        <v>4747</v>
      </c>
      <c r="J808" s="367" t="s">
        <v>2656</v>
      </c>
      <c r="K808" s="513" t="s">
        <v>4591</v>
      </c>
      <c r="L808" s="390" t="n">
        <v>75</v>
      </c>
      <c r="M808" s="391" t="n">
        <v>2503.9</v>
      </c>
      <c r="N808" s="392"/>
      <c r="O808" s="372" t="n">
        <f aca="false">IF(ISERROR(N808*M808),0,N808*M808)</f>
        <v>0</v>
      </c>
      <c r="P808" s="393" t="n">
        <v>4607105144705</v>
      </c>
      <c r="Q808" s="235" t="s">
        <v>226</v>
      </c>
      <c r="R808" s="375" t="n">
        <f aca="false">ROUND(M808/L808,2)</f>
        <v>33.39</v>
      </c>
      <c r="S808" s="394" t="s">
        <v>4745</v>
      </c>
      <c r="T808" s="537"/>
      <c r="U808" s="537"/>
      <c r="V808" s="537"/>
      <c r="W808" s="537"/>
      <c r="X808" s="537"/>
    </row>
    <row r="809" customFormat="false" ht="25.5" hidden="false" customHeight="false" outlineLevel="0" collapsed="false">
      <c r="A809" s="345" t="n">
        <v>789</v>
      </c>
      <c r="B809" s="396" t="n">
        <v>5066</v>
      </c>
      <c r="C809" s="383" t="s">
        <v>4748</v>
      </c>
      <c r="D809" s="384"/>
      <c r="E809" s="385" t="s">
        <v>4589</v>
      </c>
      <c r="F809" s="397" t="s">
        <v>4749</v>
      </c>
      <c r="G809" s="387" t="str">
        <f aca="false">HYPERLINK("http://www.gardenbulbs.ru/images/summer_CL/thumbnails/"&amp;C809&amp;".jpg","фото")</f>
        <v>фото</v>
      </c>
      <c r="H809" s="388"/>
      <c r="I809" s="398" t="s">
        <v>4750</v>
      </c>
      <c r="J809" s="235" t="s">
        <v>2656</v>
      </c>
      <c r="K809" s="399" t="s">
        <v>4591</v>
      </c>
      <c r="L809" s="390" t="n">
        <v>75</v>
      </c>
      <c r="M809" s="391" t="n">
        <v>2144.7</v>
      </c>
      <c r="N809" s="392"/>
      <c r="O809" s="372" t="n">
        <f aca="false">IF(ISERROR(N809*M809),0,N809*M809)</f>
        <v>0</v>
      </c>
      <c r="P809" s="393" t="n">
        <v>4607105144798</v>
      </c>
      <c r="Q809" s="235"/>
      <c r="R809" s="375" t="n">
        <f aca="false">ROUND(M809/L809,2)</f>
        <v>28.6</v>
      </c>
      <c r="S809" s="394" t="s">
        <v>4748</v>
      </c>
      <c r="T809" s="537"/>
      <c r="U809" s="537"/>
      <c r="V809" s="537"/>
      <c r="W809" s="537"/>
      <c r="X809" s="537"/>
    </row>
    <row r="810" customFormat="false" ht="76.5" hidden="false" customHeight="false" outlineLevel="0" collapsed="false">
      <c r="A810" s="345" t="n">
        <v>790</v>
      </c>
      <c r="B810" s="396" t="n">
        <v>5206</v>
      </c>
      <c r="C810" s="383" t="s">
        <v>4751</v>
      </c>
      <c r="D810" s="384" t="s">
        <v>4752</v>
      </c>
      <c r="E810" s="385" t="s">
        <v>4589</v>
      </c>
      <c r="F810" s="397" t="s">
        <v>4753</v>
      </c>
      <c r="G810" s="387" t="str">
        <f aca="false">HYPERLINK("http://www.gardenbulbs.ru/images/summer_CL/thumbnails/"&amp;C810&amp;".jpg","фото")</f>
        <v>фото</v>
      </c>
      <c r="H810" s="387" t="str">
        <f aca="false">HYPERLINK("http://www.gardenbulbs.ru/images/summer_CL/thumbnails/"&amp;D810&amp;".jpg","фото")</f>
        <v>фото</v>
      </c>
      <c r="I810" s="421" t="s">
        <v>4754</v>
      </c>
      <c r="J810" s="235" t="s">
        <v>2656</v>
      </c>
      <c r="K810" s="399" t="s">
        <v>4591</v>
      </c>
      <c r="L810" s="390" t="n">
        <v>75</v>
      </c>
      <c r="M810" s="391" t="n">
        <v>2144.7</v>
      </c>
      <c r="N810" s="392"/>
      <c r="O810" s="372" t="n">
        <f aca="false">IF(ISERROR(N810*M810),0,N810*M810)</f>
        <v>0</v>
      </c>
      <c r="P810" s="393" t="n">
        <v>4607105144675</v>
      </c>
      <c r="Q810" s="235"/>
      <c r="R810" s="375" t="n">
        <f aca="false">ROUND(M810/L810,2)</f>
        <v>28.6</v>
      </c>
      <c r="S810" s="394" t="s">
        <v>4755</v>
      </c>
      <c r="T810" s="537"/>
      <c r="U810" s="537"/>
      <c r="V810" s="537"/>
      <c r="W810" s="537"/>
      <c r="X810" s="537"/>
    </row>
    <row r="811" customFormat="false" ht="25.5" hidden="false" customHeight="false" outlineLevel="0" collapsed="false">
      <c r="A811" s="345" t="n">
        <v>791</v>
      </c>
      <c r="B811" s="396" t="n">
        <v>1751</v>
      </c>
      <c r="C811" s="383" t="s">
        <v>4756</v>
      </c>
      <c r="D811" s="384"/>
      <c r="E811" s="401" t="s">
        <v>4589</v>
      </c>
      <c r="F811" s="386" t="s">
        <v>4757</v>
      </c>
      <c r="G811" s="387" t="str">
        <f aca="false">HYPERLINK("http://www.gardenbulbs.ru/images/summer_CL/thumbnails/"&amp;C811&amp;".jpg","фото")</f>
        <v>фото</v>
      </c>
      <c r="H811" s="388"/>
      <c r="I811" s="422" t="s">
        <v>4758</v>
      </c>
      <c r="J811" s="235" t="s">
        <v>2589</v>
      </c>
      <c r="K811" s="408" t="s">
        <v>4591</v>
      </c>
      <c r="L811" s="390" t="n">
        <v>75</v>
      </c>
      <c r="M811" s="391" t="n">
        <v>2144.7</v>
      </c>
      <c r="N811" s="392"/>
      <c r="O811" s="372" t="n">
        <f aca="false">IF(ISERROR(N811*M811),0,N811*M811)</f>
        <v>0</v>
      </c>
      <c r="P811" s="393" t="n">
        <v>4607105144699</v>
      </c>
      <c r="Q811" s="235"/>
      <c r="R811" s="375" t="n">
        <f aca="false">ROUND(M811/L811,2)</f>
        <v>28.6</v>
      </c>
      <c r="S811" s="394" t="s">
        <v>4756</v>
      </c>
      <c r="T811" s="537"/>
      <c r="U811" s="537"/>
      <c r="V811" s="537"/>
      <c r="W811" s="537"/>
      <c r="X811" s="537"/>
    </row>
    <row r="812" customFormat="false" ht="15.75" hidden="false" customHeight="false" outlineLevel="0" collapsed="false">
      <c r="A812" s="345" t="n">
        <v>792</v>
      </c>
      <c r="B812" s="396" t="n">
        <v>5072</v>
      </c>
      <c r="C812" s="383" t="s">
        <v>4759</v>
      </c>
      <c r="D812" s="384"/>
      <c r="E812" s="385" t="s">
        <v>4589</v>
      </c>
      <c r="F812" s="386" t="s">
        <v>4760</v>
      </c>
      <c r="G812" s="387" t="str">
        <f aca="false">HYPERLINK("http://www.gardenbulbs.ru/images/summer_CL/thumbnails/"&amp;C812&amp;".jpg","фото")</f>
        <v>фото</v>
      </c>
      <c r="H812" s="388"/>
      <c r="I812" s="398" t="s">
        <v>4761</v>
      </c>
      <c r="J812" s="235" t="s">
        <v>2589</v>
      </c>
      <c r="K812" s="399" t="s">
        <v>4591</v>
      </c>
      <c r="L812" s="390" t="n">
        <v>75</v>
      </c>
      <c r="M812" s="391" t="n">
        <v>2144.7</v>
      </c>
      <c r="N812" s="392"/>
      <c r="O812" s="372" t="n">
        <f aca="false">IF(ISERROR(N812*M812),0,N812*M812)</f>
        <v>0</v>
      </c>
      <c r="P812" s="393" t="n">
        <v>4607105144712</v>
      </c>
      <c r="Q812" s="235"/>
      <c r="R812" s="375" t="n">
        <f aca="false">ROUND(M812/L812,2)</f>
        <v>28.6</v>
      </c>
      <c r="S812" s="394" t="s">
        <v>4759</v>
      </c>
      <c r="T812" s="537"/>
      <c r="U812" s="537"/>
      <c r="V812" s="537"/>
      <c r="W812" s="537"/>
      <c r="X812" s="537"/>
    </row>
    <row r="813" customFormat="false" ht="25.5" hidden="false" customHeight="false" outlineLevel="0" collapsed="false">
      <c r="A813" s="345" t="n">
        <v>793</v>
      </c>
      <c r="B813" s="396" t="n">
        <v>5176</v>
      </c>
      <c r="C813" s="383" t="s">
        <v>4762</v>
      </c>
      <c r="D813" s="384"/>
      <c r="E813" s="385" t="s">
        <v>4589</v>
      </c>
      <c r="F813" s="397" t="s">
        <v>4763</v>
      </c>
      <c r="G813" s="387" t="str">
        <f aca="false">HYPERLINK("http://www.gardenbulbs.ru/images/summer_CL/thumbnails/"&amp;C813&amp;".jpg","фото")</f>
        <v>фото</v>
      </c>
      <c r="H813" s="388"/>
      <c r="I813" s="398" t="s">
        <v>4764</v>
      </c>
      <c r="J813" s="235" t="s">
        <v>2589</v>
      </c>
      <c r="K813" s="399" t="s">
        <v>4591</v>
      </c>
      <c r="L813" s="390" t="n">
        <v>75</v>
      </c>
      <c r="M813" s="391" t="n">
        <v>2144.7</v>
      </c>
      <c r="N813" s="392"/>
      <c r="O813" s="372" t="n">
        <f aca="false">IF(ISERROR(N813*M813),0,N813*M813)</f>
        <v>0</v>
      </c>
      <c r="P813" s="393" t="n">
        <v>4607105144361</v>
      </c>
      <c r="Q813" s="235"/>
      <c r="R813" s="375" t="n">
        <f aca="false">ROUND(M813/L813,2)</f>
        <v>28.6</v>
      </c>
      <c r="S813" s="394" t="s">
        <v>4762</v>
      </c>
      <c r="T813" s="537"/>
      <c r="U813" s="537"/>
      <c r="V813" s="537"/>
      <c r="W813" s="537"/>
      <c r="X813" s="537"/>
    </row>
    <row r="814" customFormat="false" ht="15.75" hidden="false" customHeight="false" outlineLevel="0" collapsed="false">
      <c r="A814" s="345" t="n">
        <v>794</v>
      </c>
      <c r="B814" s="396" t="n">
        <v>3763</v>
      </c>
      <c r="C814" s="383" t="s">
        <v>4765</v>
      </c>
      <c r="D814" s="384"/>
      <c r="E814" s="385" t="s">
        <v>4589</v>
      </c>
      <c r="F814" s="397" t="s">
        <v>4766</v>
      </c>
      <c r="G814" s="387" t="str">
        <f aca="false">HYPERLINK("http://www.gardenbulbs.ru/images/summer_CL/thumbnails/"&amp;C814&amp;".jpg","фото")</f>
        <v>фото</v>
      </c>
      <c r="H814" s="388"/>
      <c r="I814" s="398" t="s">
        <v>390</v>
      </c>
      <c r="J814" s="235" t="s">
        <v>2589</v>
      </c>
      <c r="K814" s="399" t="s">
        <v>4591</v>
      </c>
      <c r="L814" s="390" t="n">
        <v>75</v>
      </c>
      <c r="M814" s="391" t="n">
        <v>2144.7</v>
      </c>
      <c r="N814" s="392"/>
      <c r="O814" s="372" t="n">
        <f aca="false">IF(ISERROR(N814*M814),0,N814*M814)</f>
        <v>0</v>
      </c>
      <c r="P814" s="393" t="n">
        <v>4607105144736</v>
      </c>
      <c r="Q814" s="235"/>
      <c r="R814" s="375" t="n">
        <f aca="false">ROUND(M814/L814,2)</f>
        <v>28.6</v>
      </c>
      <c r="S814" s="394" t="s">
        <v>4765</v>
      </c>
      <c r="T814" s="537"/>
      <c r="U814" s="537"/>
      <c r="V814" s="537"/>
      <c r="W814" s="537"/>
      <c r="X814" s="537"/>
    </row>
    <row r="815" customFormat="false" ht="15.75" hidden="false" customHeight="false" outlineLevel="0" collapsed="false">
      <c r="A815" s="345" t="n">
        <v>795</v>
      </c>
      <c r="B815" s="396" t="n">
        <v>5258</v>
      </c>
      <c r="C815" s="383" t="s">
        <v>4767</v>
      </c>
      <c r="D815" s="384"/>
      <c r="E815" s="385" t="s">
        <v>4589</v>
      </c>
      <c r="F815" s="386" t="s">
        <v>4768</v>
      </c>
      <c r="G815" s="387" t="str">
        <f aca="false">HYPERLINK("http://www.gardenbulbs.ru/images/summer_CL/thumbnails/"&amp;C815&amp;".jpg","фото")</f>
        <v>фото</v>
      </c>
      <c r="H815" s="388"/>
      <c r="I815" s="398" t="s">
        <v>4769</v>
      </c>
      <c r="J815" s="235" t="s">
        <v>2589</v>
      </c>
      <c r="K815" s="399" t="s">
        <v>4591</v>
      </c>
      <c r="L815" s="390" t="n">
        <v>75</v>
      </c>
      <c r="M815" s="391" t="n">
        <v>2144.7</v>
      </c>
      <c r="N815" s="392"/>
      <c r="O815" s="372" t="n">
        <f aca="false">IF(ISERROR(N815*M815),0,N815*M815)</f>
        <v>0</v>
      </c>
      <c r="P815" s="393" t="n">
        <v>4607105144354</v>
      </c>
      <c r="Q815" s="235"/>
      <c r="R815" s="375" t="n">
        <f aca="false">ROUND(M815/L815,2)</f>
        <v>28.6</v>
      </c>
      <c r="S815" s="394" t="s">
        <v>4767</v>
      </c>
      <c r="T815" s="537"/>
      <c r="U815" s="537"/>
      <c r="V815" s="537"/>
      <c r="W815" s="537"/>
      <c r="X815" s="537"/>
    </row>
    <row r="816" customFormat="false" ht="15.75" hidden="false" customHeight="false" outlineLevel="0" collapsed="false">
      <c r="A816" s="345" t="n">
        <v>796</v>
      </c>
      <c r="B816" s="396" t="n">
        <v>1274</v>
      </c>
      <c r="C816" s="383" t="s">
        <v>4770</v>
      </c>
      <c r="D816" s="384"/>
      <c r="E816" s="385" t="s">
        <v>4589</v>
      </c>
      <c r="F816" s="397" t="s">
        <v>4771</v>
      </c>
      <c r="G816" s="387" t="str">
        <f aca="false">HYPERLINK("http://www.gardenbulbs.ru/images/summer_CL/thumbnails/"&amp;C816&amp;".jpg","фото")</f>
        <v>фото</v>
      </c>
      <c r="H816" s="388"/>
      <c r="I816" s="398" t="s">
        <v>4772</v>
      </c>
      <c r="J816" s="235" t="s">
        <v>2478</v>
      </c>
      <c r="K816" s="399" t="s">
        <v>4591</v>
      </c>
      <c r="L816" s="390" t="n">
        <v>75</v>
      </c>
      <c r="M816" s="391" t="n">
        <v>1785.6</v>
      </c>
      <c r="N816" s="392"/>
      <c r="O816" s="372" t="n">
        <f aca="false">IF(ISERROR(N816*M816),0,N816*M816)</f>
        <v>0</v>
      </c>
      <c r="P816" s="393" t="n">
        <v>4607105144422</v>
      </c>
      <c r="Q816" s="235"/>
      <c r="R816" s="375" t="n">
        <f aca="false">ROUND(M816/L816,2)</f>
        <v>23.81</v>
      </c>
      <c r="S816" s="394" t="s">
        <v>4770</v>
      </c>
      <c r="T816" s="537"/>
      <c r="U816" s="537"/>
      <c r="V816" s="537"/>
      <c r="W816" s="537"/>
      <c r="X816" s="537"/>
    </row>
    <row r="817" customFormat="false" ht="15.75" hidden="false" customHeight="false" outlineLevel="0" collapsed="false">
      <c r="A817" s="345" t="n">
        <v>797</v>
      </c>
      <c r="B817" s="431" t="n">
        <v>2924</v>
      </c>
      <c r="C817" s="432" t="s">
        <v>4773</v>
      </c>
      <c r="D817" s="433"/>
      <c r="E817" s="434" t="s">
        <v>4589</v>
      </c>
      <c r="F817" s="465" t="s">
        <v>4774</v>
      </c>
      <c r="G817" s="436" t="str">
        <f aca="false">HYPERLINK("http://www.gardenbulbs.ru/images/summer_CL/thumbnails/"&amp;C817&amp;".jpg","фото")</f>
        <v>фото</v>
      </c>
      <c r="H817" s="437"/>
      <c r="I817" s="462" t="s">
        <v>4775</v>
      </c>
      <c r="J817" s="439" t="s">
        <v>2656</v>
      </c>
      <c r="K817" s="517" t="s">
        <v>4591</v>
      </c>
      <c r="L817" s="441" t="n">
        <v>75</v>
      </c>
      <c r="M817" s="391" t="n">
        <v>2144.7</v>
      </c>
      <c r="N817" s="442"/>
      <c r="O817" s="372" t="n">
        <f aca="false">IF(ISERROR(N817*M817),0,N817*M817)</f>
        <v>0</v>
      </c>
      <c r="P817" s="443" t="n">
        <v>4607105144446</v>
      </c>
      <c r="Q817" s="439"/>
      <c r="R817" s="375" t="n">
        <f aca="false">ROUND(M817/L817,2)</f>
        <v>28.6</v>
      </c>
      <c r="S817" s="444" t="s">
        <v>4773</v>
      </c>
      <c r="T817" s="537"/>
      <c r="U817" s="537"/>
      <c r="V817" s="537"/>
      <c r="W817" s="537"/>
      <c r="X817" s="537"/>
    </row>
    <row r="818" customFormat="false" ht="12.75" hidden="false" customHeight="false" outlineLevel="0" collapsed="false">
      <c r="A818" s="345" t="n">
        <v>798</v>
      </c>
      <c r="B818" s="508"/>
      <c r="C818" s="509"/>
      <c r="D818" s="509"/>
      <c r="E818" s="448" t="s">
        <v>4776</v>
      </c>
      <c r="F818" s="469"/>
      <c r="G818" s="469"/>
      <c r="H818" s="469"/>
      <c r="I818" s="469"/>
      <c r="J818" s="469"/>
      <c r="K818" s="469"/>
      <c r="L818" s="469"/>
      <c r="M818" s="469"/>
      <c r="N818" s="469"/>
      <c r="O818" s="469"/>
      <c r="P818" s="469"/>
      <c r="Q818" s="469"/>
      <c r="R818" s="469"/>
      <c r="S818" s="469"/>
      <c r="T818" s="537"/>
      <c r="U818" s="537"/>
      <c r="V818" s="537"/>
      <c r="W818" s="537"/>
      <c r="X818" s="537"/>
    </row>
    <row r="819" customFormat="false" ht="15.75" hidden="false" customHeight="false" outlineLevel="0" collapsed="false">
      <c r="A819" s="345" t="n">
        <v>799</v>
      </c>
      <c r="B819" s="359" t="n">
        <v>3025</v>
      </c>
      <c r="C819" s="360" t="s">
        <v>4615</v>
      </c>
      <c r="D819" s="361"/>
      <c r="E819" s="452" t="s">
        <v>4589</v>
      </c>
      <c r="F819" s="516" t="s">
        <v>4777</v>
      </c>
      <c r="G819" s="380" t="str">
        <f aca="false">HYPERLINK("http://www.gardenbulbs.ru/images/summer_CL/thumbnails/"&amp;C819&amp;".jpg","фото")</f>
        <v>фото</v>
      </c>
      <c r="H819" s="453"/>
      <c r="I819" s="454" t="s">
        <v>3198</v>
      </c>
      <c r="J819" s="374" t="s">
        <v>2478</v>
      </c>
      <c r="K819" s="511" t="s">
        <v>4778</v>
      </c>
      <c r="L819" s="456" t="n">
        <v>30</v>
      </c>
      <c r="M819" s="391" t="n">
        <v>1268.4</v>
      </c>
      <c r="N819" s="371"/>
      <c r="O819" s="372" t="n">
        <f aca="false">IF(ISERROR(N819*M819),0,N819*M819)</f>
        <v>0</v>
      </c>
      <c r="P819" s="373" t="n">
        <v>4607105144811</v>
      </c>
      <c r="Q819" s="374"/>
      <c r="R819" s="375" t="n">
        <f aca="false">ROUND(M819/L819,2)</f>
        <v>42.28</v>
      </c>
      <c r="S819" s="376" t="s">
        <v>4779</v>
      </c>
      <c r="T819" s="537"/>
      <c r="U819" s="537"/>
      <c r="V819" s="537"/>
      <c r="W819" s="537"/>
      <c r="X819" s="537"/>
    </row>
    <row r="820" customFormat="false" ht="28.5" hidden="false" customHeight="false" outlineLevel="0" collapsed="false">
      <c r="A820" s="345" t="n">
        <v>800</v>
      </c>
      <c r="B820" s="396" t="n">
        <v>6112</v>
      </c>
      <c r="C820" s="383" t="s">
        <v>4780</v>
      </c>
      <c r="D820" s="384"/>
      <c r="E820" s="385" t="s">
        <v>4589</v>
      </c>
      <c r="F820" s="386" t="s">
        <v>4781</v>
      </c>
      <c r="G820" s="387" t="str">
        <f aca="false">HYPERLINK("http://www.gardenbulbs.ru/images/summer_CL/thumbnails/"&amp;C820&amp;".jpg","фото")</f>
        <v>фото</v>
      </c>
      <c r="H820" s="388"/>
      <c r="I820" s="398" t="s">
        <v>2822</v>
      </c>
      <c r="J820" s="235" t="s">
        <v>2589</v>
      </c>
      <c r="K820" s="399" t="s">
        <v>4778</v>
      </c>
      <c r="L820" s="390" t="n">
        <v>30</v>
      </c>
      <c r="M820" s="391" t="n">
        <v>1354.6</v>
      </c>
      <c r="N820" s="392"/>
      <c r="O820" s="372" t="n">
        <f aca="false">IF(ISERROR(N820*M820),0,N820*M820)</f>
        <v>0</v>
      </c>
      <c r="P820" s="393" t="n">
        <v>4607105144842</v>
      </c>
      <c r="Q820" s="235"/>
      <c r="R820" s="375" t="n">
        <f aca="false">ROUND(M820/L820,2)</f>
        <v>45.15</v>
      </c>
      <c r="S820" s="394" t="s">
        <v>4782</v>
      </c>
      <c r="T820" s="537"/>
      <c r="U820" s="537"/>
      <c r="V820" s="537"/>
      <c r="W820" s="537"/>
      <c r="X820" s="537"/>
    </row>
    <row r="821" customFormat="false" ht="15.75" hidden="false" customHeight="false" outlineLevel="0" collapsed="false">
      <c r="A821" s="345" t="n">
        <v>801</v>
      </c>
      <c r="B821" s="396" t="n">
        <v>6096</v>
      </c>
      <c r="C821" s="383" t="s">
        <v>4691</v>
      </c>
      <c r="D821" s="384"/>
      <c r="E821" s="385" t="s">
        <v>4589</v>
      </c>
      <c r="F821" s="397" t="s">
        <v>4783</v>
      </c>
      <c r="G821" s="387" t="str">
        <f aca="false">HYPERLINK("http://www.gardenbulbs.ru/images/summer_CL/thumbnails/"&amp;C821&amp;".jpg","фото")</f>
        <v>фото</v>
      </c>
      <c r="H821" s="388"/>
      <c r="I821" s="398" t="s">
        <v>462</v>
      </c>
      <c r="J821" s="235" t="s">
        <v>2589</v>
      </c>
      <c r="K821" s="399" t="s">
        <v>4778</v>
      </c>
      <c r="L821" s="390" t="n">
        <v>30</v>
      </c>
      <c r="M821" s="391" t="n">
        <v>1440.8</v>
      </c>
      <c r="N821" s="392"/>
      <c r="O821" s="372" t="n">
        <f aca="false">IF(ISERROR(N821*M821),0,N821*M821)</f>
        <v>0</v>
      </c>
      <c r="P821" s="393" t="n">
        <v>4607105144835</v>
      </c>
      <c r="Q821" s="235"/>
      <c r="R821" s="375" t="n">
        <f aca="false">ROUND(M821/L821,2)</f>
        <v>48.03</v>
      </c>
      <c r="S821" s="394" t="s">
        <v>4784</v>
      </c>
      <c r="T821" s="537"/>
      <c r="U821" s="537"/>
      <c r="V821" s="537"/>
      <c r="W821" s="537"/>
      <c r="X821" s="537"/>
    </row>
    <row r="822" customFormat="false" ht="15.75" hidden="false" customHeight="false" outlineLevel="0" collapsed="false">
      <c r="A822" s="345" t="n">
        <v>802</v>
      </c>
      <c r="B822" s="396" t="n">
        <v>2692</v>
      </c>
      <c r="C822" s="383" t="s">
        <v>4696</v>
      </c>
      <c r="D822" s="384"/>
      <c r="E822" s="385" t="s">
        <v>4589</v>
      </c>
      <c r="F822" s="397" t="s">
        <v>4785</v>
      </c>
      <c r="G822" s="387" t="str">
        <f aca="false">HYPERLINK("http://www.gardenbulbs.ru/images/summer_CL/thumbnails/"&amp;C822&amp;".jpg","фото")</f>
        <v>фото</v>
      </c>
      <c r="H822" s="388"/>
      <c r="I822" s="398" t="s">
        <v>246</v>
      </c>
      <c r="J822" s="235" t="s">
        <v>2589</v>
      </c>
      <c r="K822" s="399" t="s">
        <v>4778</v>
      </c>
      <c r="L822" s="390" t="n">
        <v>30</v>
      </c>
      <c r="M822" s="391" t="n">
        <v>1440.8</v>
      </c>
      <c r="N822" s="392"/>
      <c r="O822" s="372" t="n">
        <f aca="false">IF(ISERROR(N822*M822),0,N822*M822)</f>
        <v>0</v>
      </c>
      <c r="P822" s="393" t="n">
        <v>4607105144859</v>
      </c>
      <c r="Q822" s="235"/>
      <c r="R822" s="375" t="n">
        <f aca="false">ROUND(M822/L822,2)</f>
        <v>48.03</v>
      </c>
      <c r="S822" s="394" t="s">
        <v>4786</v>
      </c>
      <c r="T822" s="537"/>
      <c r="U822" s="537"/>
      <c r="V822" s="537"/>
      <c r="W822" s="537"/>
      <c r="X822" s="537"/>
    </row>
    <row r="823" customFormat="false" ht="15.75" hidden="false" customHeight="false" outlineLevel="0" collapsed="false">
      <c r="A823" s="345" t="n">
        <v>803</v>
      </c>
      <c r="B823" s="518" t="n">
        <v>135</v>
      </c>
      <c r="C823" s="432" t="s">
        <v>4767</v>
      </c>
      <c r="D823" s="433"/>
      <c r="E823" s="434" t="s">
        <v>4589</v>
      </c>
      <c r="F823" s="435" t="s">
        <v>4787</v>
      </c>
      <c r="G823" s="436" t="str">
        <f aca="false">HYPERLINK("http://www.gardenbulbs.ru/images/summer_CL/thumbnails/"&amp;C823&amp;".jpg","фото")</f>
        <v>фото</v>
      </c>
      <c r="H823" s="437"/>
      <c r="I823" s="462" t="s">
        <v>4769</v>
      </c>
      <c r="J823" s="439" t="s">
        <v>2589</v>
      </c>
      <c r="K823" s="517" t="s">
        <v>4778</v>
      </c>
      <c r="L823" s="441" t="n">
        <v>30</v>
      </c>
      <c r="M823" s="391" t="n">
        <v>1498.2</v>
      </c>
      <c r="N823" s="442"/>
      <c r="O823" s="372" t="n">
        <f aca="false">IF(ISERROR(N823*M823),0,N823*M823)</f>
        <v>0</v>
      </c>
      <c r="P823" s="443" t="n">
        <v>4607105144828</v>
      </c>
      <c r="Q823" s="439"/>
      <c r="R823" s="375" t="n">
        <f aca="false">ROUND(M823/L823,2)</f>
        <v>49.94</v>
      </c>
      <c r="S823" s="444" t="s">
        <v>4788</v>
      </c>
      <c r="T823" s="537"/>
      <c r="U823" s="537"/>
      <c r="V823" s="537"/>
      <c r="W823" s="537"/>
      <c r="X823" s="537"/>
    </row>
    <row r="824" customFormat="false" ht="12.75" hidden="false" customHeight="false" outlineLevel="0" collapsed="false">
      <c r="A824" s="345" t="n">
        <v>804</v>
      </c>
      <c r="B824" s="508"/>
      <c r="C824" s="509"/>
      <c r="D824" s="509"/>
      <c r="E824" s="448" t="s">
        <v>4789</v>
      </c>
      <c r="F824" s="469"/>
      <c r="G824" s="469"/>
      <c r="H824" s="469"/>
      <c r="I824" s="469"/>
      <c r="J824" s="469"/>
      <c r="K824" s="469"/>
      <c r="L824" s="469"/>
      <c r="M824" s="469"/>
      <c r="N824" s="469"/>
      <c r="O824" s="469"/>
      <c r="P824" s="469"/>
      <c r="Q824" s="469"/>
      <c r="R824" s="469"/>
      <c r="S824" s="469"/>
      <c r="T824" s="537"/>
      <c r="U824" s="537"/>
      <c r="V824" s="537"/>
      <c r="W824" s="537"/>
      <c r="X824" s="537"/>
    </row>
    <row r="825" customFormat="false" ht="15.75" hidden="false" customHeight="false" outlineLevel="0" collapsed="false">
      <c r="A825" s="345" t="n">
        <v>805</v>
      </c>
      <c r="B825" s="359" t="n">
        <v>6610</v>
      </c>
      <c r="C825" s="360" t="s">
        <v>4790</v>
      </c>
      <c r="D825" s="361"/>
      <c r="E825" s="452" t="s">
        <v>4589</v>
      </c>
      <c r="F825" s="516" t="s">
        <v>4791</v>
      </c>
      <c r="G825" s="380" t="str">
        <f aca="false">HYPERLINK("http://www.gardenbulbs.ru/images/summer_CL/thumbnails/"&amp;C825&amp;".jpg","фото")</f>
        <v>фото</v>
      </c>
      <c r="H825" s="453"/>
      <c r="I825" s="454" t="s">
        <v>4792</v>
      </c>
      <c r="J825" s="374" t="s">
        <v>2656</v>
      </c>
      <c r="K825" s="511" t="s">
        <v>1830</v>
      </c>
      <c r="L825" s="456" t="n">
        <v>50</v>
      </c>
      <c r="M825" s="391" t="n">
        <v>1498.2</v>
      </c>
      <c r="N825" s="371"/>
      <c r="O825" s="372" t="n">
        <f aca="false">IF(ISERROR(N825*M825),0,N825*M825)</f>
        <v>0</v>
      </c>
      <c r="P825" s="373" t="n">
        <v>4607105144866</v>
      </c>
      <c r="Q825" s="374"/>
      <c r="R825" s="375" t="n">
        <f aca="false">ROUND(M825/L825,2)</f>
        <v>29.96</v>
      </c>
      <c r="S825" s="376" t="s">
        <v>4790</v>
      </c>
      <c r="T825" s="537"/>
      <c r="U825" s="537"/>
      <c r="V825" s="537"/>
      <c r="W825" s="537"/>
      <c r="X825" s="537"/>
    </row>
    <row r="826" customFormat="false" ht="15.75" hidden="false" customHeight="false" outlineLevel="0" collapsed="false">
      <c r="A826" s="345" t="n">
        <v>806</v>
      </c>
      <c r="B826" s="396" t="n">
        <v>5250</v>
      </c>
      <c r="C826" s="383" t="s">
        <v>4794</v>
      </c>
      <c r="D826" s="384"/>
      <c r="E826" s="385" t="s">
        <v>4589</v>
      </c>
      <c r="F826" s="386" t="s">
        <v>4795</v>
      </c>
      <c r="G826" s="387" t="str">
        <f aca="false">HYPERLINK("http://www.gardenbulbs.ru/images/summer_CL/thumbnails/"&amp;C826&amp;".jpg","фото")</f>
        <v>фото</v>
      </c>
      <c r="H826" s="388"/>
      <c r="I826" s="398" t="s">
        <v>4796</v>
      </c>
      <c r="J826" s="235" t="s">
        <v>2656</v>
      </c>
      <c r="K826" s="399" t="s">
        <v>4591</v>
      </c>
      <c r="L826" s="390" t="n">
        <v>50</v>
      </c>
      <c r="M826" s="370" t="n">
        <v>2791.2</v>
      </c>
      <c r="N826" s="392"/>
      <c r="O826" s="372" t="n">
        <f aca="false">IF(ISERROR(N826*M826),0,N826*M826)</f>
        <v>0</v>
      </c>
      <c r="P826" s="393" t="n">
        <v>4607105144897</v>
      </c>
      <c r="Q826" s="235"/>
      <c r="R826" s="375" t="n">
        <f aca="false">ROUND(M826/L826,2)</f>
        <v>55.82</v>
      </c>
      <c r="S826" s="394" t="s">
        <v>4797</v>
      </c>
      <c r="T826" s="537"/>
      <c r="U826" s="537"/>
      <c r="V826" s="537"/>
      <c r="W826" s="537"/>
      <c r="X826" s="537"/>
    </row>
    <row r="827" customFormat="false" ht="25.5" hidden="false" customHeight="false" outlineLevel="0" collapsed="false">
      <c r="A827" s="345" t="n">
        <v>807</v>
      </c>
      <c r="B827" s="396" t="n">
        <v>2697</v>
      </c>
      <c r="C827" s="383" t="s">
        <v>4798</v>
      </c>
      <c r="D827" s="384"/>
      <c r="E827" s="385" t="s">
        <v>4589</v>
      </c>
      <c r="F827" s="386" t="s">
        <v>4799</v>
      </c>
      <c r="G827" s="387" t="str">
        <f aca="false">HYPERLINK("http://www.gardenbulbs.ru/images/summer_CL/thumbnails/"&amp;C827&amp;".jpg","фото")</f>
        <v>фото</v>
      </c>
      <c r="H827" s="388"/>
      <c r="I827" s="398" t="s">
        <v>4800</v>
      </c>
      <c r="J827" s="235" t="s">
        <v>2656</v>
      </c>
      <c r="K827" s="399" t="s">
        <v>4591</v>
      </c>
      <c r="L827" s="390" t="n">
        <v>50</v>
      </c>
      <c r="M827" s="370" t="n">
        <v>2695.4</v>
      </c>
      <c r="N827" s="392"/>
      <c r="O827" s="372" t="n">
        <f aca="false">IF(ISERROR(N827*M827),0,N827*M827)</f>
        <v>0</v>
      </c>
      <c r="P827" s="393" t="n">
        <v>4607105144880</v>
      </c>
      <c r="Q827" s="235"/>
      <c r="R827" s="375" t="n">
        <f aca="false">ROUND(M827/L827,2)</f>
        <v>53.91</v>
      </c>
      <c r="S827" s="394" t="s">
        <v>4798</v>
      </c>
      <c r="T827" s="537"/>
      <c r="U827" s="537"/>
      <c r="V827" s="537"/>
      <c r="W827" s="537"/>
      <c r="X827" s="537"/>
    </row>
    <row r="828" customFormat="false" ht="15.75" hidden="false" customHeight="false" outlineLevel="0" collapsed="false">
      <c r="A828" s="345" t="n">
        <v>808</v>
      </c>
      <c r="B828" s="396" t="n">
        <v>1986</v>
      </c>
      <c r="C828" s="383" t="s">
        <v>4801</v>
      </c>
      <c r="D828" s="384"/>
      <c r="E828" s="385" t="s">
        <v>4589</v>
      </c>
      <c r="F828" s="386" t="s">
        <v>4802</v>
      </c>
      <c r="G828" s="387" t="str">
        <f aca="false">HYPERLINK("http://www.gardenbulbs.ru/images/summer_CL/thumbnails/"&amp;C828&amp;".jpg","фото")</f>
        <v>фото</v>
      </c>
      <c r="H828" s="388"/>
      <c r="I828" s="398" t="s">
        <v>4803</v>
      </c>
      <c r="J828" s="235" t="s">
        <v>2656</v>
      </c>
      <c r="K828" s="399" t="s">
        <v>4591</v>
      </c>
      <c r="L828" s="390" t="n">
        <v>50</v>
      </c>
      <c r="M828" s="391" t="n">
        <v>2934.8</v>
      </c>
      <c r="N828" s="392"/>
      <c r="O828" s="372" t="n">
        <f aca="false">IF(ISERROR(N828*M828),0,N828*M828)</f>
        <v>0</v>
      </c>
      <c r="P828" s="393" t="n">
        <v>4607105144873</v>
      </c>
      <c r="Q828" s="235"/>
      <c r="R828" s="375" t="n">
        <f aca="false">ROUND(M828/L828,2)</f>
        <v>58.7</v>
      </c>
      <c r="S828" s="394" t="s">
        <v>4801</v>
      </c>
      <c r="T828" s="537"/>
      <c r="U828" s="537"/>
      <c r="V828" s="537"/>
      <c r="W828" s="537"/>
      <c r="X828" s="537"/>
    </row>
    <row r="829" customFormat="false" ht="15.75" hidden="false" customHeight="false" outlineLevel="0" collapsed="false">
      <c r="A829" s="345" t="n">
        <v>809</v>
      </c>
      <c r="B829" s="396" t="n">
        <v>6110</v>
      </c>
      <c r="C829" s="383" t="s">
        <v>4804</v>
      </c>
      <c r="D829" s="384"/>
      <c r="E829" s="385" t="s">
        <v>4589</v>
      </c>
      <c r="F829" s="386" t="s">
        <v>4805</v>
      </c>
      <c r="G829" s="387" t="str">
        <f aca="false">HYPERLINK("http://www.gardenbulbs.ru/images/summer_CL/thumbnails/"&amp;C829&amp;".jpg","фото")</f>
        <v>фото</v>
      </c>
      <c r="H829" s="388"/>
      <c r="I829" s="398" t="s">
        <v>4806</v>
      </c>
      <c r="J829" s="235" t="s">
        <v>2656</v>
      </c>
      <c r="K829" s="399" t="s">
        <v>4591</v>
      </c>
      <c r="L829" s="390" t="n">
        <v>50</v>
      </c>
      <c r="M829" s="370" t="n">
        <v>3461.6</v>
      </c>
      <c r="N829" s="392"/>
      <c r="O829" s="372" t="n">
        <f aca="false">IF(ISERROR(N829*M829),0,N829*M829)</f>
        <v>0</v>
      </c>
      <c r="P829" s="393" t="n">
        <v>4607105144972</v>
      </c>
      <c r="Q829" s="235"/>
      <c r="R829" s="375" t="n">
        <f aca="false">ROUND(M829/L829,2)</f>
        <v>69.23</v>
      </c>
      <c r="S829" s="394" t="s">
        <v>4804</v>
      </c>
      <c r="T829" s="537"/>
      <c r="U829" s="537"/>
      <c r="V829" s="537"/>
      <c r="W829" s="537"/>
      <c r="X829" s="537"/>
    </row>
    <row r="830" customFormat="false" ht="15.75" hidden="false" customHeight="false" outlineLevel="0" collapsed="false">
      <c r="A830" s="345" t="n">
        <v>810</v>
      </c>
      <c r="B830" s="396" t="n">
        <v>5275</v>
      </c>
      <c r="C830" s="383" t="s">
        <v>4807</v>
      </c>
      <c r="D830" s="384"/>
      <c r="E830" s="385" t="s">
        <v>4589</v>
      </c>
      <c r="F830" s="397" t="s">
        <v>4808</v>
      </c>
      <c r="G830" s="387" t="str">
        <f aca="false">HYPERLINK("http://www.gardenbulbs.ru/images/summer_CL/thumbnails/"&amp;C830&amp;".jpg","фото")</f>
        <v>фото</v>
      </c>
      <c r="H830" s="388"/>
      <c r="I830" s="398" t="s">
        <v>627</v>
      </c>
      <c r="J830" s="235" t="s">
        <v>2656</v>
      </c>
      <c r="K830" s="399" t="s">
        <v>4591</v>
      </c>
      <c r="L830" s="390" t="n">
        <v>50</v>
      </c>
      <c r="M830" s="370" t="n">
        <v>2791.2</v>
      </c>
      <c r="N830" s="392"/>
      <c r="O830" s="372" t="n">
        <f aca="false">IF(ISERROR(N830*M830),0,N830*M830)</f>
        <v>0</v>
      </c>
      <c r="P830" s="393" t="n">
        <v>4607105144903</v>
      </c>
      <c r="Q830" s="235"/>
      <c r="R830" s="375" t="n">
        <f aca="false">ROUND(M830/L830,2)</f>
        <v>55.82</v>
      </c>
      <c r="S830" s="394" t="s">
        <v>4807</v>
      </c>
      <c r="T830" s="537"/>
      <c r="U830" s="537"/>
      <c r="V830" s="537"/>
      <c r="W830" s="537"/>
      <c r="X830" s="537"/>
    </row>
    <row r="831" customFormat="false" ht="15.75" hidden="false" customHeight="false" outlineLevel="0" collapsed="false">
      <c r="A831" s="345" t="n">
        <v>811</v>
      </c>
      <c r="B831" s="396" t="n">
        <v>148</v>
      </c>
      <c r="C831" s="383" t="s">
        <v>4809</v>
      </c>
      <c r="D831" s="384"/>
      <c r="E831" s="385" t="s">
        <v>4589</v>
      </c>
      <c r="F831" s="512" t="s">
        <v>4810</v>
      </c>
      <c r="G831" s="387" t="str">
        <f aca="false">HYPERLINK("http://www.gardenbulbs.ru/images/summer_CL/thumbnails/"&amp;C831&amp;".jpg","фото")</f>
        <v>фото</v>
      </c>
      <c r="H831" s="388"/>
      <c r="I831" s="398" t="s">
        <v>4811</v>
      </c>
      <c r="J831" s="235" t="s">
        <v>2656</v>
      </c>
      <c r="K831" s="399" t="s">
        <v>4591</v>
      </c>
      <c r="L831" s="390" t="n">
        <v>75</v>
      </c>
      <c r="M831" s="391" t="n">
        <v>2216.5</v>
      </c>
      <c r="N831" s="392"/>
      <c r="O831" s="372" t="n">
        <f aca="false">IF(ISERROR(N831*M831),0,N831*M831)</f>
        <v>0</v>
      </c>
      <c r="P831" s="393" t="n">
        <v>4607105144910</v>
      </c>
      <c r="Q831" s="235"/>
      <c r="R831" s="375" t="n">
        <f aca="false">ROUND(M831/L831,2)</f>
        <v>29.55</v>
      </c>
      <c r="S831" s="394" t="s">
        <v>4809</v>
      </c>
      <c r="T831" s="537"/>
      <c r="U831" s="537"/>
      <c r="V831" s="537"/>
      <c r="W831" s="537"/>
      <c r="X831" s="537"/>
    </row>
    <row r="832" customFormat="false" ht="15.75" hidden="false" customHeight="false" outlineLevel="0" collapsed="false">
      <c r="A832" s="345" t="n">
        <v>812</v>
      </c>
      <c r="B832" s="396" t="n">
        <v>1250</v>
      </c>
      <c r="C832" s="383" t="s">
        <v>4812</v>
      </c>
      <c r="D832" s="384"/>
      <c r="E832" s="385" t="s">
        <v>4589</v>
      </c>
      <c r="F832" s="386" t="s">
        <v>4813</v>
      </c>
      <c r="G832" s="387" t="str">
        <f aca="false">HYPERLINK("http://www.gardenbulbs.ru/images/summer_CL/thumbnails/"&amp;C832&amp;".jpg","фото")</f>
        <v>фото</v>
      </c>
      <c r="H832" s="388"/>
      <c r="I832" s="398" t="s">
        <v>283</v>
      </c>
      <c r="J832" s="235" t="s">
        <v>2656</v>
      </c>
      <c r="K832" s="399" t="s">
        <v>4591</v>
      </c>
      <c r="L832" s="390" t="n">
        <v>50</v>
      </c>
      <c r="M832" s="391" t="n">
        <v>1546.1</v>
      </c>
      <c r="N832" s="392"/>
      <c r="O832" s="372" t="n">
        <f aca="false">IF(ISERROR(N832*M832),0,N832*M832)</f>
        <v>0</v>
      </c>
      <c r="P832" s="393" t="n">
        <v>4607105144965</v>
      </c>
      <c r="Q832" s="235"/>
      <c r="R832" s="375" t="n">
        <f aca="false">ROUND(M832/L832,2)</f>
        <v>30.92</v>
      </c>
      <c r="S832" s="394" t="s">
        <v>4814</v>
      </c>
      <c r="T832" s="537"/>
      <c r="U832" s="537"/>
      <c r="V832" s="537"/>
      <c r="W832" s="537"/>
      <c r="X832" s="537"/>
    </row>
    <row r="833" customFormat="false" ht="15.75" hidden="false" customHeight="false" outlineLevel="0" collapsed="false">
      <c r="A833" s="345" t="n">
        <v>813</v>
      </c>
      <c r="B833" s="396" t="n">
        <v>2588</v>
      </c>
      <c r="C833" s="383" t="s">
        <v>4815</v>
      </c>
      <c r="D833" s="384"/>
      <c r="E833" s="385" t="s">
        <v>4589</v>
      </c>
      <c r="F833" s="386" t="s">
        <v>4816</v>
      </c>
      <c r="G833" s="387" t="str">
        <f aca="false">HYPERLINK("http://www.gardenbulbs.ru/images/summer_CL/thumbnails/"&amp;C833&amp;".jpg","фото")</f>
        <v>фото</v>
      </c>
      <c r="H833" s="388"/>
      <c r="I833" s="398" t="s">
        <v>4817</v>
      </c>
      <c r="J833" s="235" t="s">
        <v>2656</v>
      </c>
      <c r="K833" s="399" t="s">
        <v>4591</v>
      </c>
      <c r="L833" s="390" t="n">
        <v>50</v>
      </c>
      <c r="M833" s="391" t="n">
        <v>2072.9</v>
      </c>
      <c r="N833" s="392"/>
      <c r="O833" s="372" t="n">
        <f aca="false">IF(ISERROR(N833*M833),0,N833*M833)</f>
        <v>0</v>
      </c>
      <c r="P833" s="393" t="n">
        <v>4607105144927</v>
      </c>
      <c r="Q833" s="235"/>
      <c r="R833" s="375" t="n">
        <f aca="false">ROUND(M833/L833,2)</f>
        <v>41.46</v>
      </c>
      <c r="S833" s="394" t="s">
        <v>4815</v>
      </c>
      <c r="T833" s="537"/>
      <c r="U833" s="537"/>
      <c r="V833" s="537"/>
      <c r="W833" s="537"/>
      <c r="X833" s="537"/>
    </row>
    <row r="834" customFormat="false" ht="15.75" hidden="false" customHeight="false" outlineLevel="0" collapsed="false">
      <c r="A834" s="345" t="n">
        <v>814</v>
      </c>
      <c r="B834" s="396" t="n">
        <v>6349</v>
      </c>
      <c r="C834" s="383" t="s">
        <v>4818</v>
      </c>
      <c r="D834" s="384"/>
      <c r="E834" s="385" t="s">
        <v>4589</v>
      </c>
      <c r="F834" s="386" t="s">
        <v>4819</v>
      </c>
      <c r="G834" s="387" t="str">
        <f aca="false">HYPERLINK("http://www.gardenbulbs.ru/images/summer_CL/thumbnails/"&amp;C834&amp;".jpg","фото")</f>
        <v>фото</v>
      </c>
      <c r="H834" s="388"/>
      <c r="I834" s="398" t="s">
        <v>4820</v>
      </c>
      <c r="J834" s="235" t="s">
        <v>2656</v>
      </c>
      <c r="K834" s="399" t="s">
        <v>4591</v>
      </c>
      <c r="L834" s="390" t="n">
        <v>50</v>
      </c>
      <c r="M834" s="391" t="n">
        <v>2934.8</v>
      </c>
      <c r="N834" s="392"/>
      <c r="O834" s="372" t="n">
        <f aca="false">IF(ISERROR(N834*M834),0,N834*M834)</f>
        <v>0</v>
      </c>
      <c r="P834" s="393" t="n">
        <v>4607105144934</v>
      </c>
      <c r="Q834" s="235"/>
      <c r="R834" s="375" t="n">
        <f aca="false">ROUND(M834/L834,2)</f>
        <v>58.7</v>
      </c>
      <c r="S834" s="394" t="s">
        <v>4818</v>
      </c>
      <c r="T834" s="537"/>
      <c r="U834" s="537"/>
      <c r="V834" s="537"/>
      <c r="W834" s="537"/>
      <c r="X834" s="537"/>
    </row>
    <row r="835" customFormat="false" ht="15.75" hidden="false" customHeight="false" outlineLevel="0" collapsed="false">
      <c r="A835" s="345" t="n">
        <v>815</v>
      </c>
      <c r="B835" s="396" t="n">
        <v>2198</v>
      </c>
      <c r="C835" s="383" t="s">
        <v>4821</v>
      </c>
      <c r="D835" s="384"/>
      <c r="E835" s="385" t="s">
        <v>4589</v>
      </c>
      <c r="F835" s="397" t="s">
        <v>4822</v>
      </c>
      <c r="G835" s="387" t="str">
        <f aca="false">HYPERLINK("http://www.gardenbulbs.ru/images/summer_CL/thumbnails/"&amp;C835&amp;".jpg","фото")</f>
        <v>фото</v>
      </c>
      <c r="H835" s="388"/>
      <c r="I835" s="398" t="s">
        <v>4823</v>
      </c>
      <c r="J835" s="235" t="s">
        <v>2656</v>
      </c>
      <c r="K835" s="399" t="s">
        <v>4591</v>
      </c>
      <c r="L835" s="390" t="n">
        <v>50</v>
      </c>
      <c r="M835" s="391" t="n">
        <v>1450.3</v>
      </c>
      <c r="N835" s="392"/>
      <c r="O835" s="372" t="n">
        <f aca="false">IF(ISERROR(N835*M835),0,N835*M835)</f>
        <v>0</v>
      </c>
      <c r="P835" s="393" t="n">
        <v>4607105144941</v>
      </c>
      <c r="Q835" s="235"/>
      <c r="R835" s="375" t="n">
        <f aca="false">ROUND(M835/L835,2)</f>
        <v>29.01</v>
      </c>
      <c r="S835" s="394" t="s">
        <v>4821</v>
      </c>
      <c r="T835" s="537"/>
      <c r="U835" s="537"/>
      <c r="V835" s="537"/>
      <c r="W835" s="537"/>
      <c r="X835" s="537"/>
    </row>
    <row r="836" customFormat="false" ht="15.75" hidden="false" customHeight="false" outlineLevel="0" collapsed="false">
      <c r="A836" s="345" t="n">
        <v>816</v>
      </c>
      <c r="B836" s="431" t="n">
        <v>2104</v>
      </c>
      <c r="C836" s="432" t="s">
        <v>4824</v>
      </c>
      <c r="D836" s="433"/>
      <c r="E836" s="434" t="s">
        <v>4589</v>
      </c>
      <c r="F836" s="435" t="s">
        <v>2620</v>
      </c>
      <c r="G836" s="436" t="str">
        <f aca="false">HYPERLINK("http://www.gardenbulbs.ru/images/summer_CL/thumbnails/"&amp;C836&amp;".jpg","фото")</f>
        <v>фото</v>
      </c>
      <c r="H836" s="437"/>
      <c r="I836" s="462" t="s">
        <v>390</v>
      </c>
      <c r="J836" s="439" t="s">
        <v>2656</v>
      </c>
      <c r="K836" s="517" t="s">
        <v>4591</v>
      </c>
      <c r="L836" s="441" t="n">
        <v>50</v>
      </c>
      <c r="M836" s="391" t="n">
        <v>2025</v>
      </c>
      <c r="N836" s="442"/>
      <c r="O836" s="372" t="n">
        <f aca="false">IF(ISERROR(N836*M836),0,N836*M836)</f>
        <v>0</v>
      </c>
      <c r="P836" s="443" t="n">
        <v>4607105144958</v>
      </c>
      <c r="Q836" s="439"/>
      <c r="R836" s="375" t="n">
        <f aca="false">ROUND(M836/L836,2)</f>
        <v>40.5</v>
      </c>
      <c r="S836" s="444" t="s">
        <v>4824</v>
      </c>
      <c r="T836" s="537"/>
      <c r="U836" s="537"/>
      <c r="V836" s="537"/>
      <c r="W836" s="537"/>
      <c r="X836" s="537"/>
    </row>
    <row r="837" customFormat="false" ht="12.75" hidden="false" customHeight="false" outlineLevel="0" collapsed="false">
      <c r="A837" s="345" t="n">
        <v>817</v>
      </c>
      <c r="B837" s="508"/>
      <c r="C837" s="509"/>
      <c r="D837" s="509"/>
      <c r="E837" s="448" t="s">
        <v>4825</v>
      </c>
      <c r="F837" s="469"/>
      <c r="G837" s="469"/>
      <c r="H837" s="469"/>
      <c r="I837" s="469"/>
      <c r="J837" s="469"/>
      <c r="K837" s="469"/>
      <c r="L837" s="469"/>
      <c r="M837" s="469"/>
      <c r="N837" s="469"/>
      <c r="O837" s="469"/>
      <c r="P837" s="469"/>
      <c r="Q837" s="469"/>
      <c r="R837" s="469"/>
      <c r="S837" s="469"/>
      <c r="T837" s="537"/>
      <c r="U837" s="537"/>
      <c r="V837" s="537"/>
      <c r="W837" s="537"/>
      <c r="X837" s="537"/>
    </row>
    <row r="838" customFormat="false" ht="15.75" hidden="false" customHeight="false" outlineLevel="0" collapsed="false">
      <c r="A838" s="345" t="n">
        <v>818</v>
      </c>
      <c r="B838" s="359" t="n">
        <v>2108</v>
      </c>
      <c r="C838" s="360" t="s">
        <v>4826</v>
      </c>
      <c r="D838" s="361"/>
      <c r="E838" s="452" t="s">
        <v>4589</v>
      </c>
      <c r="F838" s="516" t="s">
        <v>4827</v>
      </c>
      <c r="G838" s="380" t="str">
        <f aca="false">HYPERLINK("http://www.gardenbulbs.ru/images/summer_CL/thumbnails/"&amp;C838&amp;".jpg","фото")</f>
        <v>фото</v>
      </c>
      <c r="H838" s="453"/>
      <c r="I838" s="454" t="s">
        <v>4828</v>
      </c>
      <c r="J838" s="374" t="s">
        <v>2478</v>
      </c>
      <c r="K838" s="511" t="s">
        <v>1830</v>
      </c>
      <c r="L838" s="456" t="n">
        <v>50</v>
      </c>
      <c r="M838" s="391" t="n">
        <v>1958</v>
      </c>
      <c r="N838" s="371"/>
      <c r="O838" s="372" t="n">
        <f aca="false">IF(ISERROR(N838*M838),0,N838*M838)</f>
        <v>0</v>
      </c>
      <c r="P838" s="373" t="n">
        <v>4607105144989</v>
      </c>
      <c r="Q838" s="466"/>
      <c r="R838" s="375" t="n">
        <f aca="false">ROUND(M838/L838,2)</f>
        <v>39.16</v>
      </c>
      <c r="S838" s="376" t="s">
        <v>4826</v>
      </c>
      <c r="T838" s="537"/>
      <c r="U838" s="537"/>
      <c r="V838" s="537"/>
      <c r="W838" s="537"/>
      <c r="X838" s="537"/>
    </row>
    <row r="839" customFormat="false" ht="15.75" hidden="false" customHeight="false" outlineLevel="0" collapsed="false">
      <c r="A839" s="345" t="n">
        <v>819</v>
      </c>
      <c r="B839" s="396" t="n">
        <v>5164</v>
      </c>
      <c r="C839" s="383" t="s">
        <v>4829</v>
      </c>
      <c r="D839" s="384"/>
      <c r="E839" s="385" t="s">
        <v>4589</v>
      </c>
      <c r="F839" s="397" t="s">
        <v>4830</v>
      </c>
      <c r="G839" s="387" t="str">
        <f aca="false">HYPERLINK("http://www.gardenbulbs.ru/images/summer_CL/thumbnails/"&amp;C839&amp;".jpg","фото")</f>
        <v>фото</v>
      </c>
      <c r="H839" s="388"/>
      <c r="I839" s="398" t="s">
        <v>744</v>
      </c>
      <c r="J839" s="235" t="s">
        <v>2478</v>
      </c>
      <c r="K839" s="399" t="s">
        <v>1830</v>
      </c>
      <c r="L839" s="390" t="n">
        <v>50</v>
      </c>
      <c r="M839" s="391" t="n">
        <v>1958</v>
      </c>
      <c r="N839" s="392"/>
      <c r="O839" s="372" t="n">
        <f aca="false">IF(ISERROR(N839*M839),0,N839*M839)</f>
        <v>0</v>
      </c>
      <c r="P839" s="393" t="n">
        <v>4607105144996</v>
      </c>
      <c r="Q839" s="235"/>
      <c r="R839" s="375" t="n">
        <f aca="false">ROUND(M839/L839,2)</f>
        <v>39.16</v>
      </c>
      <c r="S839" s="394" t="s">
        <v>4829</v>
      </c>
      <c r="T839" s="537"/>
      <c r="U839" s="537"/>
      <c r="V839" s="537"/>
      <c r="W839" s="537"/>
      <c r="X839" s="537"/>
    </row>
    <row r="840" customFormat="false" ht="15.75" hidden="false" customHeight="false" outlineLevel="0" collapsed="false">
      <c r="A840" s="345" t="n">
        <v>820</v>
      </c>
      <c r="B840" s="431" t="n">
        <v>1042</v>
      </c>
      <c r="C840" s="432" t="s">
        <v>4831</v>
      </c>
      <c r="D840" s="433"/>
      <c r="E840" s="434" t="s">
        <v>4589</v>
      </c>
      <c r="F840" s="465" t="s">
        <v>4832</v>
      </c>
      <c r="G840" s="436" t="str">
        <f aca="false">HYPERLINK("http://www.gardenbulbs.ru/images/summer_CL/thumbnails/"&amp;C840&amp;".jpg","фото")</f>
        <v>фото</v>
      </c>
      <c r="H840" s="437"/>
      <c r="I840" s="462" t="s">
        <v>390</v>
      </c>
      <c r="J840" s="439" t="s">
        <v>2478</v>
      </c>
      <c r="K840" s="517" t="s">
        <v>1830</v>
      </c>
      <c r="L840" s="441" t="n">
        <v>50</v>
      </c>
      <c r="M840" s="391" t="n">
        <v>1958</v>
      </c>
      <c r="N840" s="442"/>
      <c r="O840" s="372" t="n">
        <f aca="false">IF(ISERROR(N840*M840),0,N840*M840)</f>
        <v>0</v>
      </c>
      <c r="P840" s="443" t="n">
        <v>4607105145009</v>
      </c>
      <c r="Q840" s="439"/>
      <c r="R840" s="375" t="n">
        <f aca="false">ROUND(M840/L840,2)</f>
        <v>39.16</v>
      </c>
      <c r="S840" s="444" t="s">
        <v>4831</v>
      </c>
      <c r="T840" s="537"/>
      <c r="U840" s="537"/>
      <c r="V840" s="537"/>
      <c r="W840" s="537"/>
      <c r="X840" s="537"/>
    </row>
    <row r="841" customFormat="false" ht="18.75" hidden="false" customHeight="false" outlineLevel="0" collapsed="false">
      <c r="A841" s="345" t="n">
        <v>821</v>
      </c>
      <c r="B841" s="505"/>
      <c r="C841" s="346"/>
      <c r="D841" s="346"/>
      <c r="E841" s="506" t="s">
        <v>4833</v>
      </c>
      <c r="F841" s="519"/>
      <c r="G841" s="519"/>
      <c r="H841" s="519"/>
      <c r="I841" s="519"/>
      <c r="J841" s="519"/>
      <c r="K841" s="519"/>
      <c r="L841" s="519"/>
      <c r="M841" s="519"/>
      <c r="N841" s="519"/>
      <c r="O841" s="519"/>
      <c r="P841" s="519"/>
      <c r="Q841" s="519"/>
      <c r="R841" s="519"/>
      <c r="S841" s="519"/>
      <c r="T841" s="537"/>
      <c r="U841" s="537"/>
      <c r="V841" s="537"/>
      <c r="W841" s="537"/>
      <c r="X841" s="537"/>
    </row>
    <row r="842" customFormat="false" ht="12.75" hidden="false" customHeight="false" outlineLevel="0" collapsed="false">
      <c r="A842" s="345" t="n">
        <v>822</v>
      </c>
      <c r="B842" s="508"/>
      <c r="C842" s="509"/>
      <c r="D842" s="509"/>
      <c r="E842" s="448" t="s">
        <v>4834</v>
      </c>
      <c r="F842" s="469"/>
      <c r="G842" s="469"/>
      <c r="H842" s="469"/>
      <c r="I842" s="469"/>
      <c r="J842" s="469"/>
      <c r="K842" s="469"/>
      <c r="L842" s="469"/>
      <c r="M842" s="469"/>
      <c r="N842" s="469"/>
      <c r="O842" s="469"/>
      <c r="P842" s="469"/>
      <c r="Q842" s="469"/>
      <c r="R842" s="469"/>
      <c r="S842" s="469"/>
      <c r="T842" s="537"/>
      <c r="U842" s="537"/>
      <c r="V842" s="537"/>
      <c r="W842" s="537"/>
      <c r="X842" s="537"/>
    </row>
    <row r="843" customFormat="false" ht="51" hidden="false" customHeight="false" outlineLevel="0" collapsed="false">
      <c r="A843" s="345" t="n">
        <v>823</v>
      </c>
      <c r="B843" s="359" t="n">
        <v>1246</v>
      </c>
      <c r="C843" s="360" t="s">
        <v>4835</v>
      </c>
      <c r="D843" s="361"/>
      <c r="E843" s="452" t="s">
        <v>4836</v>
      </c>
      <c r="F843" s="379" t="s">
        <v>4837</v>
      </c>
      <c r="G843" s="380" t="str">
        <f aca="false">HYPERLINK("http://www.gardenbulbs.ru/images/summer_CL/thumbnails/"&amp;C843&amp;".jpg","фото")</f>
        <v>фото</v>
      </c>
      <c r="H843" s="453"/>
      <c r="I843" s="454" t="s">
        <v>4838</v>
      </c>
      <c r="J843" s="374" t="s">
        <v>2426</v>
      </c>
      <c r="K843" s="511" t="s">
        <v>139</v>
      </c>
      <c r="L843" s="456" t="n">
        <v>50</v>
      </c>
      <c r="M843" s="370" t="n">
        <v>2609.6</v>
      </c>
      <c r="N843" s="371"/>
      <c r="O843" s="372" t="n">
        <f aca="false">IF(ISERROR(N843*M843),0,N843*M843)</f>
        <v>0</v>
      </c>
      <c r="P843" s="373" t="n">
        <v>4607105145122</v>
      </c>
      <c r="Q843" s="374"/>
      <c r="R843" s="375" t="n">
        <f aca="false">ROUND(M843/L843,2)</f>
        <v>52.19</v>
      </c>
      <c r="S843" s="376" t="s">
        <v>4835</v>
      </c>
      <c r="T843" s="537"/>
      <c r="U843" s="537"/>
      <c r="V843" s="537"/>
      <c r="W843" s="537"/>
      <c r="X843" s="537"/>
    </row>
    <row r="844" customFormat="false" ht="38.25" hidden="false" customHeight="false" outlineLevel="0" collapsed="false">
      <c r="A844" s="345" t="n">
        <v>824</v>
      </c>
      <c r="B844" s="396" t="n">
        <v>11936</v>
      </c>
      <c r="C844" s="383" t="s">
        <v>4840</v>
      </c>
      <c r="D844" s="384"/>
      <c r="E844" s="418" t="s">
        <v>4836</v>
      </c>
      <c r="F844" s="411" t="s">
        <v>4841</v>
      </c>
      <c r="G844" s="365" t="str">
        <f aca="false">HYPERLINK("http://www.gardenbulbs.ru/images/summer_CL/thumbnails/"&amp;C844&amp;".jpg","фото")</f>
        <v>фото</v>
      </c>
      <c r="H844" s="412"/>
      <c r="I844" s="419" t="s">
        <v>4842</v>
      </c>
      <c r="J844" s="367" t="s">
        <v>2589</v>
      </c>
      <c r="K844" s="513" t="s">
        <v>139</v>
      </c>
      <c r="L844" s="390" t="n">
        <v>50</v>
      </c>
      <c r="M844" s="391" t="n">
        <v>2395.7</v>
      </c>
      <c r="N844" s="392"/>
      <c r="O844" s="372" t="n">
        <f aca="false">IF(ISERROR(N844*M844),0,N844*M844)</f>
        <v>0</v>
      </c>
      <c r="P844" s="393" t="n">
        <v>4607105145016</v>
      </c>
      <c r="Q844" s="235" t="s">
        <v>226</v>
      </c>
      <c r="R844" s="375" t="n">
        <f aca="false">ROUND(M844/L844,2)</f>
        <v>47.91</v>
      </c>
      <c r="S844" s="394" t="s">
        <v>4840</v>
      </c>
      <c r="T844" s="537"/>
      <c r="U844" s="537"/>
      <c r="V844" s="537"/>
      <c r="W844" s="537"/>
      <c r="X844" s="537"/>
    </row>
    <row r="845" customFormat="false" ht="127.5" hidden="false" customHeight="false" outlineLevel="0" collapsed="false">
      <c r="A845" s="345" t="n">
        <v>825</v>
      </c>
      <c r="B845" s="396" t="n">
        <v>1314</v>
      </c>
      <c r="C845" s="383" t="s">
        <v>4844</v>
      </c>
      <c r="D845" s="384"/>
      <c r="E845" s="385" t="s">
        <v>4836</v>
      </c>
      <c r="F845" s="512" t="s">
        <v>4845</v>
      </c>
      <c r="G845" s="387" t="str">
        <f aca="false">HYPERLINK("http://www.gardenbulbs.ru/images/summer_CL/thumbnails/"&amp;C845&amp;".jpg","фото")</f>
        <v>фото</v>
      </c>
      <c r="H845" s="388"/>
      <c r="I845" s="398" t="s">
        <v>4846</v>
      </c>
      <c r="J845" s="235" t="s">
        <v>2656</v>
      </c>
      <c r="K845" s="399" t="s">
        <v>139</v>
      </c>
      <c r="L845" s="390" t="n">
        <v>75</v>
      </c>
      <c r="M845" s="370" t="n">
        <v>8522.6</v>
      </c>
      <c r="N845" s="392"/>
      <c r="O845" s="372" t="n">
        <f aca="false">IF(ISERROR(N845*M845),0,N845*M845)</f>
        <v>0</v>
      </c>
      <c r="P845" s="393" t="n">
        <v>4607105145023</v>
      </c>
      <c r="Q845" s="235"/>
      <c r="R845" s="375" t="n">
        <f aca="false">ROUND(M845/L845,2)</f>
        <v>113.63</v>
      </c>
      <c r="S845" s="394" t="s">
        <v>4844</v>
      </c>
      <c r="T845" s="537"/>
      <c r="U845" s="537"/>
      <c r="V845" s="537"/>
      <c r="W845" s="537"/>
      <c r="X845" s="537"/>
    </row>
    <row r="846" customFormat="false" ht="25.5" hidden="false" customHeight="false" outlineLevel="0" collapsed="false">
      <c r="A846" s="345" t="n">
        <v>826</v>
      </c>
      <c r="B846" s="396" t="n">
        <v>5156</v>
      </c>
      <c r="C846" s="383" t="s">
        <v>4848</v>
      </c>
      <c r="D846" s="384"/>
      <c r="E846" s="385" t="s">
        <v>4836</v>
      </c>
      <c r="F846" s="397" t="s">
        <v>4849</v>
      </c>
      <c r="G846" s="387" t="str">
        <f aca="false">HYPERLINK("http://www.gardenbulbs.ru/images/summer_CL/thumbnails/"&amp;C846&amp;".jpg","фото")</f>
        <v>фото</v>
      </c>
      <c r="H846" s="388"/>
      <c r="I846" s="421" t="s">
        <v>4850</v>
      </c>
      <c r="J846" s="235" t="s">
        <v>2426</v>
      </c>
      <c r="K846" s="399" t="s">
        <v>139</v>
      </c>
      <c r="L846" s="390" t="n">
        <v>50</v>
      </c>
      <c r="M846" s="370" t="n">
        <v>1705.2</v>
      </c>
      <c r="N846" s="392"/>
      <c r="O846" s="372" t="n">
        <f aca="false">IF(ISERROR(N846*M846),0,N846*M846)</f>
        <v>0</v>
      </c>
      <c r="P846" s="393" t="n">
        <v>4607105145030</v>
      </c>
      <c r="Q846" s="235"/>
      <c r="R846" s="375" t="n">
        <f aca="false">ROUND(M846/L846,2)</f>
        <v>34.1</v>
      </c>
      <c r="S846" s="394" t="s">
        <v>4851</v>
      </c>
      <c r="T846" s="537"/>
      <c r="U846" s="537"/>
      <c r="V846" s="537"/>
      <c r="W846" s="537"/>
      <c r="X846" s="537"/>
    </row>
    <row r="847" customFormat="false" ht="51" hidden="false" customHeight="false" outlineLevel="0" collapsed="false">
      <c r="A847" s="345" t="n">
        <v>827</v>
      </c>
      <c r="B847" s="396" t="n">
        <v>1061</v>
      </c>
      <c r="C847" s="383" t="s">
        <v>4852</v>
      </c>
      <c r="D847" s="384"/>
      <c r="E847" s="385" t="s">
        <v>4836</v>
      </c>
      <c r="F847" s="512" t="s">
        <v>3389</v>
      </c>
      <c r="G847" s="387" t="str">
        <f aca="false">HYPERLINK("http://www.gardenbulbs.ru/images/summer_CL/thumbnails/"&amp;C847&amp;".jpg","фото")</f>
        <v>фото</v>
      </c>
      <c r="H847" s="388"/>
      <c r="I847" s="398" t="s">
        <v>4853</v>
      </c>
      <c r="J847" s="235" t="s">
        <v>2478</v>
      </c>
      <c r="K847" s="399" t="s">
        <v>139</v>
      </c>
      <c r="L847" s="390" t="n">
        <v>30</v>
      </c>
      <c r="M847" s="370" t="n">
        <v>5021.5</v>
      </c>
      <c r="N847" s="392"/>
      <c r="O847" s="372" t="n">
        <f aca="false">IF(ISERROR(N847*M847),0,N847*M847)</f>
        <v>0</v>
      </c>
      <c r="P847" s="393" t="n">
        <v>4607105145054</v>
      </c>
      <c r="Q847" s="235"/>
      <c r="R847" s="375" t="n">
        <f aca="false">ROUND(M847/L847,2)</f>
        <v>167.38</v>
      </c>
      <c r="S847" s="394" t="s">
        <v>4852</v>
      </c>
      <c r="T847" s="537"/>
      <c r="U847" s="537"/>
      <c r="V847" s="537"/>
      <c r="W847" s="537"/>
      <c r="X847" s="537"/>
    </row>
    <row r="848" customFormat="false" ht="63.75" hidden="false" customHeight="false" outlineLevel="0" collapsed="false">
      <c r="A848" s="345" t="n">
        <v>828</v>
      </c>
      <c r="B848" s="396" t="n">
        <v>5876</v>
      </c>
      <c r="C848" s="383" t="s">
        <v>4855</v>
      </c>
      <c r="D848" s="384"/>
      <c r="E848" s="385" t="s">
        <v>4836</v>
      </c>
      <c r="F848" s="512" t="s">
        <v>4856</v>
      </c>
      <c r="G848" s="387" t="str">
        <f aca="false">HYPERLINK("http://www.gardenbulbs.ru/images/summer_CL/thumbnails/"&amp;C848&amp;".jpg","фото")</f>
        <v>фото</v>
      </c>
      <c r="H848" s="388"/>
      <c r="I848" s="398" t="s">
        <v>4857</v>
      </c>
      <c r="J848" s="235" t="s">
        <v>2363</v>
      </c>
      <c r="K848" s="399" t="s">
        <v>139</v>
      </c>
      <c r="L848" s="390" t="n">
        <v>50</v>
      </c>
      <c r="M848" s="391" t="n">
        <v>2298.4</v>
      </c>
      <c r="N848" s="392"/>
      <c r="O848" s="372" t="n">
        <f aca="false">IF(ISERROR(N848*M848),0,N848*M848)</f>
        <v>0</v>
      </c>
      <c r="P848" s="393" t="n">
        <v>4607105149564</v>
      </c>
      <c r="Q848" s="235"/>
      <c r="R848" s="375" t="n">
        <f aca="false">ROUND(M848/L848,2)</f>
        <v>45.97</v>
      </c>
      <c r="S848" s="394" t="s">
        <v>4855</v>
      </c>
      <c r="T848" s="537"/>
      <c r="U848" s="537"/>
      <c r="V848" s="537"/>
      <c r="W848" s="537"/>
      <c r="X848" s="537"/>
    </row>
    <row r="849" customFormat="false" ht="89.25" hidden="false" customHeight="false" outlineLevel="0" collapsed="false">
      <c r="A849" s="345" t="n">
        <v>829</v>
      </c>
      <c r="B849" s="396" t="n">
        <v>2910</v>
      </c>
      <c r="C849" s="383" t="s">
        <v>4859</v>
      </c>
      <c r="D849" s="384" t="s">
        <v>4860</v>
      </c>
      <c r="E849" s="385" t="s">
        <v>4836</v>
      </c>
      <c r="F849" s="512" t="s">
        <v>4861</v>
      </c>
      <c r="G849" s="387" t="str">
        <f aca="false">HYPERLINK("http://www.gardenbulbs.ru/images/summer_CL/thumbnails/"&amp;C849&amp;".jpg","фото")</f>
        <v>фото</v>
      </c>
      <c r="H849" s="388" t="str">
        <f aca="false">HYPERLINK("http://www.gardenbulbs.ru/images/summer_CL/thumbnails/"&amp;D849&amp;".jpg","фото")</f>
        <v>фото</v>
      </c>
      <c r="I849" s="398" t="s">
        <v>4862</v>
      </c>
      <c r="J849" s="235" t="s">
        <v>2478</v>
      </c>
      <c r="K849" s="399" t="s">
        <v>139</v>
      </c>
      <c r="L849" s="390" t="n">
        <v>50</v>
      </c>
      <c r="M849" s="391" t="n">
        <v>2201.2</v>
      </c>
      <c r="N849" s="392"/>
      <c r="O849" s="372" t="n">
        <f aca="false">IF(ISERROR(N849*M849),0,N849*M849)</f>
        <v>0</v>
      </c>
      <c r="P849" s="393" t="n">
        <v>4607105149571</v>
      </c>
      <c r="Q849" s="235"/>
      <c r="R849" s="375" t="n">
        <f aca="false">ROUND(M849/L849,2)</f>
        <v>44.02</v>
      </c>
      <c r="S849" s="394" t="s">
        <v>4863</v>
      </c>
      <c r="T849" s="537"/>
      <c r="U849" s="537"/>
      <c r="V849" s="537"/>
      <c r="W849" s="537"/>
      <c r="X849" s="537"/>
    </row>
    <row r="850" customFormat="false" ht="51" hidden="false" customHeight="false" outlineLevel="0" collapsed="false">
      <c r="A850" s="345" t="n">
        <v>830</v>
      </c>
      <c r="B850" s="396" t="n">
        <v>5271</v>
      </c>
      <c r="C850" s="383" t="s">
        <v>4864</v>
      </c>
      <c r="D850" s="384"/>
      <c r="E850" s="385" t="s">
        <v>4836</v>
      </c>
      <c r="F850" s="512" t="s">
        <v>4865</v>
      </c>
      <c r="G850" s="387" t="str">
        <f aca="false">HYPERLINK("http://www.gardenbulbs.ru/images/summer_CL/thumbnails/"&amp;C850&amp;".jpg","фото")</f>
        <v>фото</v>
      </c>
      <c r="H850" s="388"/>
      <c r="I850" s="398" t="s">
        <v>4866</v>
      </c>
      <c r="J850" s="235" t="s">
        <v>2426</v>
      </c>
      <c r="K850" s="399" t="s">
        <v>247</v>
      </c>
      <c r="L850" s="390" t="n">
        <v>50</v>
      </c>
      <c r="M850" s="391" t="n">
        <v>2784.7</v>
      </c>
      <c r="N850" s="392"/>
      <c r="O850" s="372" t="n">
        <f aca="false">IF(ISERROR(N850*M850),0,N850*M850)</f>
        <v>0</v>
      </c>
      <c r="P850" s="393" t="n">
        <v>4607105145047</v>
      </c>
      <c r="Q850" s="235"/>
      <c r="R850" s="375" t="n">
        <f aca="false">ROUND(M850/L850,2)</f>
        <v>55.69</v>
      </c>
      <c r="S850" s="394" t="s">
        <v>4864</v>
      </c>
      <c r="T850" s="537"/>
      <c r="U850" s="537"/>
      <c r="V850" s="537"/>
      <c r="W850" s="537"/>
      <c r="X850" s="537"/>
    </row>
    <row r="851" customFormat="false" ht="89.25" hidden="false" customHeight="false" outlineLevel="0" collapsed="false">
      <c r="A851" s="345" t="n">
        <v>831</v>
      </c>
      <c r="B851" s="396" t="n">
        <v>11937</v>
      </c>
      <c r="C851" s="383" t="s">
        <v>4867</v>
      </c>
      <c r="D851" s="384" t="s">
        <v>4868</v>
      </c>
      <c r="E851" s="418" t="s">
        <v>4836</v>
      </c>
      <c r="F851" s="411" t="s">
        <v>4869</v>
      </c>
      <c r="G851" s="365" t="str">
        <f aca="false">HYPERLINK("http://www.gardenbulbs.ru/images/summer_CL/thumbnails/"&amp;C851&amp;".jpg","фото")</f>
        <v>фото</v>
      </c>
      <c r="H851" s="365" t="str">
        <f aca="false">HYPERLINK("http://www.gardenbulbs.ru/images/summer_CL/thumbnails/"&amp;D851&amp;".jpg","фото")</f>
        <v>фото</v>
      </c>
      <c r="I851" s="419" t="s">
        <v>4870</v>
      </c>
      <c r="J851" s="367" t="s">
        <v>2426</v>
      </c>
      <c r="K851" s="513" t="s">
        <v>139</v>
      </c>
      <c r="L851" s="390" t="n">
        <v>75</v>
      </c>
      <c r="M851" s="391" t="n">
        <v>1666.3</v>
      </c>
      <c r="N851" s="392"/>
      <c r="O851" s="372" t="n">
        <f aca="false">IF(ISERROR(N851*M851),0,N851*M851)</f>
        <v>0</v>
      </c>
      <c r="P851" s="393" t="n">
        <v>4607105145061</v>
      </c>
      <c r="Q851" s="235" t="s">
        <v>226</v>
      </c>
      <c r="R851" s="375" t="n">
        <f aca="false">ROUND(M851/L851,2)</f>
        <v>22.22</v>
      </c>
      <c r="S851" s="394" t="s">
        <v>4871</v>
      </c>
      <c r="T851" s="537"/>
      <c r="U851" s="537"/>
      <c r="V851" s="537"/>
      <c r="W851" s="537"/>
      <c r="X851" s="537"/>
    </row>
    <row r="852" customFormat="false" ht="51" hidden="false" customHeight="false" outlineLevel="0" collapsed="false">
      <c r="A852" s="345" t="n">
        <v>832</v>
      </c>
      <c r="B852" s="396" t="n">
        <v>5235</v>
      </c>
      <c r="C852" s="383" t="s">
        <v>4873</v>
      </c>
      <c r="D852" s="384"/>
      <c r="E852" s="385" t="s">
        <v>4836</v>
      </c>
      <c r="F852" s="512" t="s">
        <v>4874</v>
      </c>
      <c r="G852" s="387" t="str">
        <f aca="false">HYPERLINK("http://www.gardenbulbs.ru/images/summer_CL/thumbnails/"&amp;C852&amp;".jpg","фото")</f>
        <v>фото</v>
      </c>
      <c r="H852" s="388"/>
      <c r="I852" s="398" t="s">
        <v>4875</v>
      </c>
      <c r="J852" s="235" t="s">
        <v>2478</v>
      </c>
      <c r="K852" s="399" t="s">
        <v>139</v>
      </c>
      <c r="L852" s="390" t="n">
        <v>50</v>
      </c>
      <c r="M852" s="391" t="n">
        <v>2687.4</v>
      </c>
      <c r="N852" s="392"/>
      <c r="O852" s="372" t="n">
        <f aca="false">IF(ISERROR(N852*M852),0,N852*M852)</f>
        <v>0</v>
      </c>
      <c r="P852" s="393" t="n">
        <v>4607105145115</v>
      </c>
      <c r="Q852" s="235"/>
      <c r="R852" s="375" t="n">
        <f aca="false">ROUND(M852/L852,2)</f>
        <v>53.75</v>
      </c>
      <c r="S852" s="394" t="s">
        <v>4873</v>
      </c>
      <c r="T852" s="537"/>
      <c r="U852" s="537"/>
      <c r="V852" s="537"/>
      <c r="W852" s="537"/>
      <c r="X852" s="537"/>
    </row>
    <row r="853" customFormat="false" ht="25.5" hidden="false" customHeight="false" outlineLevel="0" collapsed="false">
      <c r="A853" s="345" t="n">
        <v>833</v>
      </c>
      <c r="B853" s="396" t="n">
        <v>1102</v>
      </c>
      <c r="C853" s="383" t="s">
        <v>4877</v>
      </c>
      <c r="D853" s="384"/>
      <c r="E853" s="385" t="s">
        <v>4836</v>
      </c>
      <c r="F853" s="386" t="s">
        <v>4878</v>
      </c>
      <c r="G853" s="387" t="str">
        <f aca="false">HYPERLINK("http://www.gardenbulbs.ru/images/summer_CL/thumbnails/"&amp;C853&amp;".jpg","фото")</f>
        <v>фото</v>
      </c>
      <c r="H853" s="388"/>
      <c r="I853" s="398" t="s">
        <v>4879</v>
      </c>
      <c r="J853" s="235" t="s">
        <v>2656</v>
      </c>
      <c r="K853" s="399" t="s">
        <v>139</v>
      </c>
      <c r="L853" s="390" t="n">
        <v>75</v>
      </c>
      <c r="M853" s="370" t="n">
        <v>2322.7</v>
      </c>
      <c r="N853" s="392"/>
      <c r="O853" s="372" t="n">
        <f aca="false">IF(ISERROR(N853*M853),0,N853*M853)</f>
        <v>0</v>
      </c>
      <c r="P853" s="393" t="n">
        <v>4607105145078</v>
      </c>
      <c r="Q853" s="235"/>
      <c r="R853" s="375" t="n">
        <f aca="false">ROUND(M853/L853,2)</f>
        <v>30.97</v>
      </c>
      <c r="S853" s="394" t="s">
        <v>4877</v>
      </c>
      <c r="T853" s="537"/>
      <c r="U853" s="537"/>
      <c r="V853" s="537"/>
      <c r="W853" s="537"/>
      <c r="X853" s="537"/>
    </row>
    <row r="854" customFormat="false" ht="63.75" hidden="false" customHeight="false" outlineLevel="0" collapsed="false">
      <c r="A854" s="345" t="n">
        <v>834</v>
      </c>
      <c r="B854" s="396" t="n">
        <v>1769</v>
      </c>
      <c r="C854" s="383" t="s">
        <v>4881</v>
      </c>
      <c r="D854" s="384"/>
      <c r="E854" s="385" t="s">
        <v>4836</v>
      </c>
      <c r="F854" s="512" t="s">
        <v>4882</v>
      </c>
      <c r="G854" s="387" t="str">
        <f aca="false">HYPERLINK("http://www.gardenbulbs.ru/images/summer_CL/thumbnails/"&amp;C854&amp;".jpg","фото")</f>
        <v>фото</v>
      </c>
      <c r="H854" s="388"/>
      <c r="I854" s="421" t="s">
        <v>4883</v>
      </c>
      <c r="J854" s="235" t="s">
        <v>2478</v>
      </c>
      <c r="K854" s="399" t="s">
        <v>139</v>
      </c>
      <c r="L854" s="390" t="n">
        <v>50</v>
      </c>
      <c r="M854" s="391" t="n">
        <v>2590.2</v>
      </c>
      <c r="N854" s="392"/>
      <c r="O854" s="372" t="n">
        <f aca="false">IF(ISERROR(N854*M854),0,N854*M854)</f>
        <v>0</v>
      </c>
      <c r="P854" s="393" t="n">
        <v>4607105145085</v>
      </c>
      <c r="Q854" s="235"/>
      <c r="R854" s="375" t="n">
        <f aca="false">ROUND(M854/L854,2)</f>
        <v>51.8</v>
      </c>
      <c r="S854" s="394" t="s">
        <v>4881</v>
      </c>
      <c r="T854" s="537"/>
      <c r="U854" s="537"/>
      <c r="V854" s="537"/>
      <c r="W854" s="537"/>
      <c r="X854" s="537"/>
    </row>
    <row r="855" customFormat="false" ht="38.25" hidden="false" customHeight="false" outlineLevel="0" collapsed="false">
      <c r="A855" s="345" t="n">
        <v>835</v>
      </c>
      <c r="B855" s="396" t="n">
        <v>364</v>
      </c>
      <c r="C855" s="383" t="s">
        <v>4884</v>
      </c>
      <c r="D855" s="384"/>
      <c r="E855" s="385" t="s">
        <v>4836</v>
      </c>
      <c r="F855" s="386" t="s">
        <v>4885</v>
      </c>
      <c r="G855" s="387" t="str">
        <f aca="false">HYPERLINK("http://www.gardenbulbs.ru/images/summer_CL/thumbnails/"&amp;C855&amp;".jpg","фото")</f>
        <v>фото</v>
      </c>
      <c r="H855" s="387"/>
      <c r="I855" s="398" t="s">
        <v>4886</v>
      </c>
      <c r="J855" s="235" t="s">
        <v>2656</v>
      </c>
      <c r="K855" s="399" t="s">
        <v>139</v>
      </c>
      <c r="L855" s="390" t="n">
        <v>50</v>
      </c>
      <c r="M855" s="391" t="n">
        <v>2638.8</v>
      </c>
      <c r="N855" s="392"/>
      <c r="O855" s="372" t="n">
        <f aca="false">IF(ISERROR(N855*M855),0,N855*M855)</f>
        <v>0</v>
      </c>
      <c r="P855" s="393" t="n">
        <v>4607105145092</v>
      </c>
      <c r="Q855" s="235"/>
      <c r="R855" s="375" t="n">
        <f aca="false">ROUND(M855/L855,2)</f>
        <v>52.78</v>
      </c>
      <c r="S855" s="394" t="s">
        <v>4884</v>
      </c>
      <c r="T855" s="537"/>
      <c r="U855" s="537"/>
      <c r="V855" s="537"/>
      <c r="W855" s="537"/>
      <c r="X855" s="537"/>
    </row>
    <row r="856" customFormat="false" ht="38.25" hidden="false" customHeight="false" outlineLevel="0" collapsed="false">
      <c r="A856" s="345" t="n">
        <v>836</v>
      </c>
      <c r="B856" s="431" t="n">
        <v>142</v>
      </c>
      <c r="C856" s="432" t="s">
        <v>4887</v>
      </c>
      <c r="D856" s="433" t="s">
        <v>4888</v>
      </c>
      <c r="E856" s="434" t="s">
        <v>4836</v>
      </c>
      <c r="F856" s="520" t="s">
        <v>4889</v>
      </c>
      <c r="G856" s="436" t="str">
        <f aca="false">HYPERLINK("http://www.gardenbulbs.ru/images/summer_CL/thumbnails/"&amp;C856&amp;".jpg","фото")</f>
        <v>фото</v>
      </c>
      <c r="H856" s="436" t="str">
        <f aca="false">HYPERLINK("http://www.gardenbulbs.ru/images/summer_CL/thumbnails/"&amp;D856&amp;".jpg","фото")</f>
        <v>фото</v>
      </c>
      <c r="I856" s="462" t="s">
        <v>4890</v>
      </c>
      <c r="J856" s="439" t="s">
        <v>2426</v>
      </c>
      <c r="K856" s="517" t="s">
        <v>139</v>
      </c>
      <c r="L856" s="441" t="n">
        <v>30</v>
      </c>
      <c r="M856" s="391" t="n">
        <v>2454</v>
      </c>
      <c r="N856" s="442"/>
      <c r="O856" s="372" t="n">
        <f aca="false">IF(ISERROR(N856*M856),0,N856*M856)</f>
        <v>0</v>
      </c>
      <c r="P856" s="443" t="n">
        <v>4607105145108</v>
      </c>
      <c r="Q856" s="439"/>
      <c r="R856" s="375" t="n">
        <f aca="false">ROUND(M856/L856,2)</f>
        <v>81.8</v>
      </c>
      <c r="S856" s="444" t="s">
        <v>4887</v>
      </c>
      <c r="T856" s="537"/>
      <c r="U856" s="537"/>
      <c r="V856" s="537"/>
      <c r="W856" s="537"/>
      <c r="X856" s="537"/>
    </row>
    <row r="857" customFormat="false" ht="12.75" hidden="false" customHeight="false" outlineLevel="0" collapsed="false">
      <c r="A857" s="345" t="n">
        <v>837</v>
      </c>
      <c r="B857" s="508"/>
      <c r="C857" s="509"/>
      <c r="D857" s="509"/>
      <c r="E857" s="448" t="s">
        <v>4892</v>
      </c>
      <c r="F857" s="469"/>
      <c r="G857" s="469"/>
      <c r="H857" s="469"/>
      <c r="I857" s="469"/>
      <c r="J857" s="469"/>
      <c r="K857" s="469"/>
      <c r="L857" s="469"/>
      <c r="M857" s="469"/>
      <c r="N857" s="469"/>
      <c r="O857" s="469"/>
      <c r="P857" s="469"/>
      <c r="Q857" s="469"/>
      <c r="R857" s="469"/>
      <c r="S857" s="469"/>
      <c r="T857" s="537"/>
      <c r="U857" s="537"/>
      <c r="V857" s="537"/>
      <c r="W857" s="537"/>
      <c r="X857" s="537"/>
    </row>
    <row r="858" customFormat="false" ht="38.25" hidden="false" customHeight="false" outlineLevel="0" collapsed="false">
      <c r="A858" s="345" t="n">
        <v>838</v>
      </c>
      <c r="B858" s="359" t="n">
        <v>1980</v>
      </c>
      <c r="C858" s="360" t="s">
        <v>4893</v>
      </c>
      <c r="D858" s="361"/>
      <c r="E858" s="452" t="s">
        <v>4836</v>
      </c>
      <c r="F858" s="510" t="s">
        <v>4894</v>
      </c>
      <c r="G858" s="380" t="str">
        <f aca="false">HYPERLINK("http://www.gardenbulbs.ru/images/summer_CL/thumbnails/"&amp;C858&amp;".jpg","фото")</f>
        <v>фото</v>
      </c>
      <c r="H858" s="453"/>
      <c r="I858" s="454" t="s">
        <v>4895</v>
      </c>
      <c r="J858" s="374" t="s">
        <v>2478</v>
      </c>
      <c r="K858" s="511" t="s">
        <v>139</v>
      </c>
      <c r="L858" s="456" t="n">
        <v>75</v>
      </c>
      <c r="M858" s="370" t="n">
        <v>1403.7</v>
      </c>
      <c r="N858" s="371"/>
      <c r="O858" s="372" t="n">
        <f aca="false">IF(ISERROR(N858*M858),0,N858*M858)</f>
        <v>0</v>
      </c>
      <c r="P858" s="373" t="n">
        <v>4607105145160</v>
      </c>
      <c r="Q858" s="374"/>
      <c r="R858" s="375" t="n">
        <f aca="false">ROUND(M858/L858,2)</f>
        <v>18.72</v>
      </c>
      <c r="S858" s="376" t="s">
        <v>4893</v>
      </c>
      <c r="T858" s="537"/>
      <c r="U858" s="537"/>
      <c r="V858" s="537"/>
      <c r="W858" s="537"/>
      <c r="X858" s="537"/>
    </row>
    <row r="859" customFormat="false" ht="63.75" hidden="false" customHeight="false" outlineLevel="0" collapsed="false">
      <c r="A859" s="345" t="n">
        <v>839</v>
      </c>
      <c r="B859" s="396" t="n">
        <v>1085</v>
      </c>
      <c r="C859" s="383" t="s">
        <v>4897</v>
      </c>
      <c r="D859" s="384"/>
      <c r="E859" s="385" t="s">
        <v>4836</v>
      </c>
      <c r="F859" s="512" t="s">
        <v>3106</v>
      </c>
      <c r="G859" s="387" t="str">
        <f aca="false">HYPERLINK("http://www.gardenbulbs.ru/images/summer_CL/thumbnails/"&amp;C859&amp;".jpg","фото")</f>
        <v>фото</v>
      </c>
      <c r="H859" s="388"/>
      <c r="I859" s="398" t="s">
        <v>4898</v>
      </c>
      <c r="J859" s="235" t="s">
        <v>2426</v>
      </c>
      <c r="K859" s="399" t="s">
        <v>139</v>
      </c>
      <c r="L859" s="390" t="n">
        <v>30</v>
      </c>
      <c r="M859" s="391" t="n">
        <v>1928.9</v>
      </c>
      <c r="N859" s="392"/>
      <c r="O859" s="372" t="n">
        <f aca="false">IF(ISERROR(N859*M859),0,N859*M859)</f>
        <v>0</v>
      </c>
      <c r="P859" s="393" t="n">
        <v>4607105145153</v>
      </c>
      <c r="Q859" s="235"/>
      <c r="R859" s="375" t="n">
        <f aca="false">ROUND(M859/L859,2)</f>
        <v>64.3</v>
      </c>
      <c r="S859" s="394" t="s">
        <v>4897</v>
      </c>
      <c r="T859" s="537"/>
      <c r="U859" s="537"/>
      <c r="V859" s="537"/>
      <c r="W859" s="537"/>
      <c r="X859" s="537"/>
    </row>
    <row r="860" customFormat="false" ht="38.25" hidden="false" customHeight="false" outlineLevel="0" collapsed="false">
      <c r="A860" s="345" t="n">
        <v>840</v>
      </c>
      <c r="B860" s="396" t="n">
        <v>5195</v>
      </c>
      <c r="C860" s="383" t="s">
        <v>4899</v>
      </c>
      <c r="D860" s="384"/>
      <c r="E860" s="385" t="s">
        <v>4836</v>
      </c>
      <c r="F860" s="386" t="s">
        <v>4900</v>
      </c>
      <c r="G860" s="387" t="str">
        <f aca="false">HYPERLINK("http://www.gardenbulbs.ru/images/summer_CL/thumbnails/"&amp;C860&amp;".jpg","фото")</f>
        <v>фото</v>
      </c>
      <c r="H860" s="388"/>
      <c r="I860" s="398" t="s">
        <v>4901</v>
      </c>
      <c r="J860" s="235" t="s">
        <v>2478</v>
      </c>
      <c r="K860" s="399" t="s">
        <v>139</v>
      </c>
      <c r="L860" s="390" t="n">
        <v>75</v>
      </c>
      <c r="M860" s="391" t="n">
        <v>2176.9</v>
      </c>
      <c r="N860" s="392"/>
      <c r="O860" s="372" t="n">
        <f aca="false">IF(ISERROR(N860*M860),0,N860*M860)</f>
        <v>0</v>
      </c>
      <c r="P860" s="393" t="n">
        <v>4607105145177</v>
      </c>
      <c r="Q860" s="235"/>
      <c r="R860" s="375" t="n">
        <f aca="false">ROUND(M860/L860,2)</f>
        <v>29.03</v>
      </c>
      <c r="S860" s="394" t="s">
        <v>4899</v>
      </c>
      <c r="T860" s="537"/>
      <c r="U860" s="537"/>
      <c r="V860" s="537"/>
      <c r="W860" s="537"/>
      <c r="X860" s="537"/>
    </row>
    <row r="861" customFormat="false" ht="25.5" hidden="false" customHeight="false" outlineLevel="0" collapsed="false">
      <c r="A861" s="345" t="n">
        <v>841</v>
      </c>
      <c r="B861" s="396" t="n">
        <v>5200</v>
      </c>
      <c r="C861" s="383" t="s">
        <v>4902</v>
      </c>
      <c r="D861" s="384"/>
      <c r="E861" s="385" t="s">
        <v>4836</v>
      </c>
      <c r="F861" s="386" t="s">
        <v>4903</v>
      </c>
      <c r="G861" s="387" t="str">
        <f aca="false">HYPERLINK("http://www.gardenbulbs.ru/images/summer_CL/thumbnails/"&amp;C861&amp;".jpg","фото")</f>
        <v>фото</v>
      </c>
      <c r="H861" s="388"/>
      <c r="I861" s="398" t="s">
        <v>4904</v>
      </c>
      <c r="J861" s="235" t="s">
        <v>2426</v>
      </c>
      <c r="K861" s="399" t="s">
        <v>139</v>
      </c>
      <c r="L861" s="390" t="n">
        <v>75</v>
      </c>
      <c r="M861" s="370" t="n">
        <v>1958</v>
      </c>
      <c r="N861" s="392"/>
      <c r="O861" s="372" t="n">
        <f aca="false">IF(ISERROR(N861*M861),0,N861*M861)</f>
        <v>0</v>
      </c>
      <c r="P861" s="393" t="n">
        <v>4607105145184</v>
      </c>
      <c r="Q861" s="235"/>
      <c r="R861" s="375" t="n">
        <f aca="false">ROUND(M861/L861,2)</f>
        <v>26.11</v>
      </c>
      <c r="S861" s="394" t="s">
        <v>4902</v>
      </c>
      <c r="T861" s="537"/>
      <c r="U861" s="537"/>
      <c r="V861" s="537"/>
      <c r="W861" s="537"/>
      <c r="X861" s="537"/>
    </row>
    <row r="862" customFormat="false" ht="38.25" hidden="false" customHeight="false" outlineLevel="0" collapsed="false">
      <c r="A862" s="345" t="n">
        <v>842</v>
      </c>
      <c r="B862" s="396" t="n">
        <v>5269</v>
      </c>
      <c r="C862" s="383" t="s">
        <v>4905</v>
      </c>
      <c r="D862" s="384"/>
      <c r="E862" s="385" t="s">
        <v>4836</v>
      </c>
      <c r="F862" s="386" t="s">
        <v>4906</v>
      </c>
      <c r="G862" s="387" t="str">
        <f aca="false">HYPERLINK("http://www.gardenbulbs.ru/images/summer_CL/thumbnails/"&amp;C862&amp;".jpg","фото")</f>
        <v>фото</v>
      </c>
      <c r="H862" s="388"/>
      <c r="I862" s="398" t="s">
        <v>4907</v>
      </c>
      <c r="J862" s="235" t="s">
        <v>2426</v>
      </c>
      <c r="K862" s="399" t="s">
        <v>139</v>
      </c>
      <c r="L862" s="390" t="n">
        <v>50</v>
      </c>
      <c r="M862" s="370" t="n">
        <v>1646.8</v>
      </c>
      <c r="N862" s="392"/>
      <c r="O862" s="372" t="n">
        <f aca="false">IF(ISERROR(N862*M862),0,N862*M862)</f>
        <v>0</v>
      </c>
      <c r="P862" s="393" t="n">
        <v>4607105145191</v>
      </c>
      <c r="Q862" s="235"/>
      <c r="R862" s="375" t="n">
        <f aca="false">ROUND(M862/L862,2)</f>
        <v>32.94</v>
      </c>
      <c r="S862" s="394" t="s">
        <v>4905</v>
      </c>
      <c r="T862" s="537"/>
      <c r="U862" s="537"/>
      <c r="V862" s="537"/>
      <c r="W862" s="537"/>
      <c r="X862" s="537"/>
    </row>
    <row r="863" customFormat="false" ht="76.5" hidden="false" customHeight="false" outlineLevel="0" collapsed="false">
      <c r="A863" s="345" t="n">
        <v>843</v>
      </c>
      <c r="B863" s="396" t="n">
        <v>11938</v>
      </c>
      <c r="C863" s="383" t="s">
        <v>4909</v>
      </c>
      <c r="D863" s="384"/>
      <c r="E863" s="418" t="s">
        <v>4836</v>
      </c>
      <c r="F863" s="411" t="s">
        <v>4910</v>
      </c>
      <c r="G863" s="365" t="str">
        <f aca="false">HYPERLINK("http://www.gardenbulbs.ru/images/summer_CL/thumbnails/"&amp;C863&amp;".jpg","фото")</f>
        <v>фото</v>
      </c>
      <c r="H863" s="412"/>
      <c r="I863" s="419" t="s">
        <v>4911</v>
      </c>
      <c r="J863" s="367" t="s">
        <v>4912</v>
      </c>
      <c r="K863" s="513" t="s">
        <v>4913</v>
      </c>
      <c r="L863" s="390" t="n">
        <v>75</v>
      </c>
      <c r="M863" s="391" t="n">
        <v>1374.5</v>
      </c>
      <c r="N863" s="392"/>
      <c r="O863" s="372" t="n">
        <f aca="false">IF(ISERROR(N863*M863),0,N863*M863)</f>
        <v>0</v>
      </c>
      <c r="P863" s="393" t="n">
        <v>4607105145207</v>
      </c>
      <c r="Q863" s="235" t="s">
        <v>226</v>
      </c>
      <c r="R863" s="375" t="n">
        <f aca="false">ROUND(M863/L863,2)</f>
        <v>18.33</v>
      </c>
      <c r="S863" s="394" t="s">
        <v>4909</v>
      </c>
      <c r="T863" s="537"/>
      <c r="U863" s="537"/>
      <c r="V863" s="537"/>
      <c r="W863" s="537"/>
      <c r="X863" s="537"/>
    </row>
    <row r="864" customFormat="false" ht="51" hidden="false" customHeight="false" outlineLevel="0" collapsed="false">
      <c r="A864" s="345" t="n">
        <v>844</v>
      </c>
      <c r="B864" s="396" t="n">
        <v>5087</v>
      </c>
      <c r="C864" s="383" t="s">
        <v>4915</v>
      </c>
      <c r="D864" s="384"/>
      <c r="E864" s="385" t="s">
        <v>4836</v>
      </c>
      <c r="F864" s="386" t="s">
        <v>4916</v>
      </c>
      <c r="G864" s="387" t="str">
        <f aca="false">HYPERLINK("http://www.gardenbulbs.ru/images/summer_CL/thumbnails/"&amp;C864&amp;".jpg","фото")</f>
        <v>фото</v>
      </c>
      <c r="H864" s="388"/>
      <c r="I864" s="398" t="s">
        <v>4917</v>
      </c>
      <c r="J864" s="235" t="s">
        <v>2426</v>
      </c>
      <c r="K864" s="399" t="s">
        <v>139</v>
      </c>
      <c r="L864" s="390" t="n">
        <v>50</v>
      </c>
      <c r="M864" s="391" t="n">
        <v>2006.7</v>
      </c>
      <c r="N864" s="392"/>
      <c r="O864" s="372" t="n">
        <f aca="false">IF(ISERROR(N864*M864),0,N864*M864)</f>
        <v>0</v>
      </c>
      <c r="P864" s="393" t="n">
        <v>4607105145214</v>
      </c>
      <c r="Q864" s="235"/>
      <c r="R864" s="375" t="n">
        <f aca="false">ROUND(M864/L864,2)</f>
        <v>40.13</v>
      </c>
      <c r="S864" s="394" t="s">
        <v>4915</v>
      </c>
      <c r="T864" s="537"/>
      <c r="U864" s="537"/>
      <c r="V864" s="537"/>
      <c r="W864" s="537"/>
      <c r="X864" s="537"/>
    </row>
    <row r="865" customFormat="false" ht="63.75" hidden="false" customHeight="false" outlineLevel="0" collapsed="false">
      <c r="A865" s="345" t="n">
        <v>845</v>
      </c>
      <c r="B865" s="396" t="n">
        <v>1743</v>
      </c>
      <c r="C865" s="383" t="s">
        <v>4919</v>
      </c>
      <c r="D865" s="384"/>
      <c r="E865" s="385" t="s">
        <v>4836</v>
      </c>
      <c r="F865" s="386" t="s">
        <v>4920</v>
      </c>
      <c r="G865" s="387" t="str">
        <f aca="false">HYPERLINK("http://www.gardenbulbs.ru/images/summer_CL/thumbnails/"&amp;C865&amp;".jpg","фото")</f>
        <v>фото</v>
      </c>
      <c r="H865" s="388"/>
      <c r="I865" s="398" t="s">
        <v>4921</v>
      </c>
      <c r="J865" s="235" t="s">
        <v>2656</v>
      </c>
      <c r="K865" s="399" t="s">
        <v>247</v>
      </c>
      <c r="L865" s="390" t="n">
        <v>50</v>
      </c>
      <c r="M865" s="370" t="n">
        <v>1325.9</v>
      </c>
      <c r="N865" s="392"/>
      <c r="O865" s="372" t="n">
        <f aca="false">IF(ISERROR(N865*M865),0,N865*M865)</f>
        <v>0</v>
      </c>
      <c r="P865" s="393" t="n">
        <v>4607105145139</v>
      </c>
      <c r="Q865" s="235"/>
      <c r="R865" s="375" t="n">
        <f aca="false">ROUND(M865/L865,2)</f>
        <v>26.52</v>
      </c>
      <c r="S865" s="394" t="s">
        <v>4919</v>
      </c>
      <c r="T865" s="537"/>
      <c r="U865" s="537"/>
      <c r="V865" s="537"/>
      <c r="W865" s="537"/>
      <c r="X865" s="537"/>
    </row>
    <row r="866" customFormat="false" ht="38.25" hidden="false" customHeight="false" outlineLevel="0" collapsed="false">
      <c r="A866" s="345" t="n">
        <v>846</v>
      </c>
      <c r="B866" s="396" t="n">
        <v>5076</v>
      </c>
      <c r="C866" s="383" t="s">
        <v>4922</v>
      </c>
      <c r="D866" s="384"/>
      <c r="E866" s="385" t="s">
        <v>4836</v>
      </c>
      <c r="F866" s="397" t="s">
        <v>4923</v>
      </c>
      <c r="G866" s="387" t="str">
        <f aca="false">HYPERLINK("http://www.gardenbulbs.ru/images/summer_CL/thumbnails/"&amp;C866&amp;".jpg","фото")</f>
        <v>фото</v>
      </c>
      <c r="H866" s="388"/>
      <c r="I866" s="398" t="s">
        <v>4924</v>
      </c>
      <c r="J866" s="235" t="s">
        <v>2478</v>
      </c>
      <c r="K866" s="399" t="s">
        <v>247</v>
      </c>
      <c r="L866" s="390" t="n">
        <v>50</v>
      </c>
      <c r="M866" s="370" t="n">
        <v>1520.4</v>
      </c>
      <c r="N866" s="392"/>
      <c r="O866" s="372" t="n">
        <f aca="false">IF(ISERROR(N866*M866),0,N866*M866)</f>
        <v>0</v>
      </c>
      <c r="P866" s="393" t="n">
        <v>4607105145221</v>
      </c>
      <c r="Q866" s="235"/>
      <c r="R866" s="375" t="n">
        <f aca="false">ROUND(M866/L866,2)</f>
        <v>30.41</v>
      </c>
      <c r="S866" s="394" t="s">
        <v>4925</v>
      </c>
      <c r="T866" s="537"/>
      <c r="U866" s="537"/>
      <c r="V866" s="537"/>
      <c r="W866" s="537"/>
      <c r="X866" s="537"/>
    </row>
    <row r="867" customFormat="false" ht="38.25" hidden="false" customHeight="false" outlineLevel="0" collapsed="false">
      <c r="A867" s="345" t="n">
        <v>847</v>
      </c>
      <c r="B867" s="396" t="n">
        <v>380</v>
      </c>
      <c r="C867" s="383" t="s">
        <v>4926</v>
      </c>
      <c r="D867" s="384"/>
      <c r="E867" s="385" t="s">
        <v>4836</v>
      </c>
      <c r="F867" s="397" t="s">
        <v>4927</v>
      </c>
      <c r="G867" s="387" t="str">
        <f aca="false">HYPERLINK("http://www.gardenbulbs.ru/images/summer_CL/thumbnails/"&amp;C867&amp;".jpg","фото")</f>
        <v>фото</v>
      </c>
      <c r="H867" s="388"/>
      <c r="I867" s="398" t="s">
        <v>4928</v>
      </c>
      <c r="J867" s="235" t="s">
        <v>2478</v>
      </c>
      <c r="K867" s="399" t="s">
        <v>247</v>
      </c>
      <c r="L867" s="390" t="n">
        <v>50</v>
      </c>
      <c r="M867" s="370" t="n">
        <v>1520.4</v>
      </c>
      <c r="N867" s="392"/>
      <c r="O867" s="372" t="n">
        <f aca="false">IF(ISERROR(N867*M867),0,N867*M867)</f>
        <v>0</v>
      </c>
      <c r="P867" s="393" t="n">
        <v>4607105145238</v>
      </c>
      <c r="Q867" s="235"/>
      <c r="R867" s="375" t="n">
        <f aca="false">ROUND(M867/L867,2)</f>
        <v>30.41</v>
      </c>
      <c r="S867" s="394" t="s">
        <v>4926</v>
      </c>
      <c r="T867" s="537"/>
      <c r="U867" s="537"/>
      <c r="V867" s="537"/>
      <c r="W867" s="537"/>
      <c r="X867" s="537"/>
    </row>
    <row r="868" customFormat="false" ht="38.25" hidden="false" customHeight="false" outlineLevel="0" collapsed="false">
      <c r="A868" s="345" t="n">
        <v>848</v>
      </c>
      <c r="B868" s="396" t="n">
        <v>1067</v>
      </c>
      <c r="C868" s="383" t="s">
        <v>4929</v>
      </c>
      <c r="D868" s="384"/>
      <c r="E868" s="385" t="s">
        <v>4836</v>
      </c>
      <c r="F868" s="386" t="s">
        <v>4930</v>
      </c>
      <c r="G868" s="387" t="str">
        <f aca="false">HYPERLINK("http://www.gardenbulbs.ru/images/summer_CL/thumbnails/"&amp;C868&amp;".jpg","фото")</f>
        <v>фото</v>
      </c>
      <c r="H868" s="388"/>
      <c r="I868" s="398" t="s">
        <v>4931</v>
      </c>
      <c r="J868" s="235" t="s">
        <v>2478</v>
      </c>
      <c r="K868" s="399" t="s">
        <v>139</v>
      </c>
      <c r="L868" s="390" t="n">
        <v>75</v>
      </c>
      <c r="M868" s="370" t="n">
        <v>1855.9</v>
      </c>
      <c r="N868" s="392"/>
      <c r="O868" s="372" t="n">
        <f aca="false">IF(ISERROR(N868*M868),0,N868*M868)</f>
        <v>0</v>
      </c>
      <c r="P868" s="393" t="n">
        <v>4607105145252</v>
      </c>
      <c r="Q868" s="235"/>
      <c r="R868" s="375" t="n">
        <f aca="false">ROUND(M868/L868,2)</f>
        <v>24.75</v>
      </c>
      <c r="S868" s="394" t="s">
        <v>4929</v>
      </c>
      <c r="T868" s="537"/>
      <c r="U868" s="537"/>
      <c r="V868" s="537"/>
      <c r="W868" s="537"/>
      <c r="X868" s="537"/>
    </row>
    <row r="869" customFormat="false" ht="51" hidden="false" customHeight="false" outlineLevel="0" collapsed="false">
      <c r="A869" s="345" t="n">
        <v>849</v>
      </c>
      <c r="B869" s="396" t="n">
        <v>81</v>
      </c>
      <c r="C869" s="383" t="s">
        <v>4932</v>
      </c>
      <c r="D869" s="384"/>
      <c r="E869" s="385" t="s">
        <v>4836</v>
      </c>
      <c r="F869" s="386" t="s">
        <v>4933</v>
      </c>
      <c r="G869" s="387" t="str">
        <f aca="false">HYPERLINK("http://www.gardenbulbs.ru/images/summer_CL/thumbnails/"&amp;C869&amp;".jpg","фото")</f>
        <v>фото</v>
      </c>
      <c r="H869" s="388"/>
      <c r="I869" s="398" t="s">
        <v>4934</v>
      </c>
      <c r="J869" s="235" t="s">
        <v>2478</v>
      </c>
      <c r="K869" s="399" t="s">
        <v>139</v>
      </c>
      <c r="L869" s="390" t="n">
        <v>75</v>
      </c>
      <c r="M869" s="370" t="n">
        <v>1637.1</v>
      </c>
      <c r="N869" s="392"/>
      <c r="O869" s="372" t="n">
        <f aca="false">IF(ISERROR(N869*M869),0,N869*M869)</f>
        <v>0</v>
      </c>
      <c r="P869" s="393" t="n">
        <v>4607105145245</v>
      </c>
      <c r="Q869" s="235"/>
      <c r="R869" s="375" t="n">
        <f aca="false">ROUND(M869/L869,2)</f>
        <v>21.83</v>
      </c>
      <c r="S869" s="394" t="s">
        <v>4932</v>
      </c>
      <c r="T869" s="537"/>
      <c r="U869" s="537"/>
      <c r="V869" s="537"/>
      <c r="W869" s="537"/>
      <c r="X869" s="537"/>
    </row>
    <row r="870" customFormat="false" ht="38.25" hidden="false" customHeight="false" outlineLevel="0" collapsed="false">
      <c r="A870" s="345" t="n">
        <v>850</v>
      </c>
      <c r="B870" s="396" t="n">
        <v>2188</v>
      </c>
      <c r="C870" s="383" t="s">
        <v>4936</v>
      </c>
      <c r="D870" s="384"/>
      <c r="E870" s="385" t="s">
        <v>4836</v>
      </c>
      <c r="F870" s="386" t="s">
        <v>4937</v>
      </c>
      <c r="G870" s="387" t="str">
        <f aca="false">HYPERLINK("http://www.gardenbulbs.ru/images/summer_CL/thumbnails/"&amp;C870&amp;".jpg","фото")</f>
        <v>фото</v>
      </c>
      <c r="H870" s="387"/>
      <c r="I870" s="398" t="s">
        <v>4938</v>
      </c>
      <c r="J870" s="235" t="s">
        <v>2589</v>
      </c>
      <c r="K870" s="399" t="s">
        <v>139</v>
      </c>
      <c r="L870" s="390" t="n">
        <v>50</v>
      </c>
      <c r="M870" s="370" t="n">
        <v>2249.8</v>
      </c>
      <c r="N870" s="392"/>
      <c r="O870" s="372" t="n">
        <f aca="false">IF(ISERROR(N870*M870),0,N870*M870)</f>
        <v>0</v>
      </c>
      <c r="P870" s="393" t="n">
        <v>4607105145269</v>
      </c>
      <c r="Q870" s="235"/>
      <c r="R870" s="375" t="n">
        <f aca="false">ROUND(M870/L870,2)</f>
        <v>45</v>
      </c>
      <c r="S870" s="394" t="s">
        <v>4936</v>
      </c>
      <c r="T870" s="537"/>
      <c r="U870" s="537"/>
      <c r="V870" s="537"/>
      <c r="W870" s="537"/>
      <c r="X870" s="537"/>
    </row>
    <row r="871" customFormat="false" ht="38.25" hidden="false" customHeight="false" outlineLevel="0" collapsed="false">
      <c r="A871" s="345" t="n">
        <v>851</v>
      </c>
      <c r="B871" s="396" t="n">
        <v>971</v>
      </c>
      <c r="C871" s="383" t="s">
        <v>4939</v>
      </c>
      <c r="D871" s="384"/>
      <c r="E871" s="385" t="s">
        <v>4836</v>
      </c>
      <c r="F871" s="512" t="s">
        <v>4940</v>
      </c>
      <c r="G871" s="387" t="str">
        <f aca="false">HYPERLINK("http://www.gardenbulbs.ru/images/summer_CL/thumbnails/"&amp;C871&amp;".jpg","фото")</f>
        <v>фото</v>
      </c>
      <c r="H871" s="388"/>
      <c r="I871" s="398" t="s">
        <v>4941</v>
      </c>
      <c r="J871" s="235" t="s">
        <v>2363</v>
      </c>
      <c r="K871" s="399" t="s">
        <v>139</v>
      </c>
      <c r="L871" s="390" t="n">
        <v>75</v>
      </c>
      <c r="M871" s="370" t="n">
        <v>1885.1</v>
      </c>
      <c r="N871" s="392"/>
      <c r="O871" s="372" t="n">
        <f aca="false">IF(ISERROR(N871*M871),0,N871*M871)</f>
        <v>0</v>
      </c>
      <c r="P871" s="393" t="n">
        <v>4607105145276</v>
      </c>
      <c r="Q871" s="235"/>
      <c r="R871" s="375" t="n">
        <f aca="false">ROUND(M871/L871,2)</f>
        <v>25.13</v>
      </c>
      <c r="S871" s="394" t="s">
        <v>4942</v>
      </c>
      <c r="T871" s="537"/>
      <c r="U871" s="537"/>
      <c r="V871" s="537"/>
      <c r="W871" s="537"/>
      <c r="X871" s="537"/>
    </row>
    <row r="872" customFormat="false" ht="38.25" hidden="false" customHeight="false" outlineLevel="0" collapsed="false">
      <c r="A872" s="345" t="n">
        <v>852</v>
      </c>
      <c r="B872" s="396" t="n">
        <v>5229</v>
      </c>
      <c r="C872" s="383" t="s">
        <v>4943</v>
      </c>
      <c r="D872" s="384"/>
      <c r="E872" s="385" t="s">
        <v>4836</v>
      </c>
      <c r="F872" s="386" t="s">
        <v>4944</v>
      </c>
      <c r="G872" s="387" t="str">
        <f aca="false">HYPERLINK("http://www.gardenbulbs.ru/images/summer_CL/thumbnails/"&amp;C872&amp;".jpg","фото")</f>
        <v>фото</v>
      </c>
      <c r="H872" s="388"/>
      <c r="I872" s="398" t="s">
        <v>4945</v>
      </c>
      <c r="J872" s="235" t="s">
        <v>2363</v>
      </c>
      <c r="K872" s="399" t="s">
        <v>139</v>
      </c>
      <c r="L872" s="390" t="n">
        <v>50</v>
      </c>
      <c r="M872" s="391" t="n">
        <v>2103.9</v>
      </c>
      <c r="N872" s="392"/>
      <c r="O872" s="372" t="n">
        <f aca="false">IF(ISERROR(N872*M872),0,N872*M872)</f>
        <v>0</v>
      </c>
      <c r="P872" s="393" t="n">
        <v>4607105145283</v>
      </c>
      <c r="Q872" s="235"/>
      <c r="R872" s="375" t="n">
        <f aca="false">ROUND(M872/L872,2)</f>
        <v>42.08</v>
      </c>
      <c r="S872" s="394" t="s">
        <v>4943</v>
      </c>
      <c r="T872" s="537"/>
      <c r="U872" s="537"/>
      <c r="V872" s="537"/>
      <c r="W872" s="537"/>
      <c r="X872" s="537"/>
    </row>
    <row r="873" customFormat="false" ht="30" hidden="false" customHeight="false" outlineLevel="0" collapsed="false">
      <c r="A873" s="345" t="n">
        <v>853</v>
      </c>
      <c r="B873" s="396" t="n">
        <v>2027</v>
      </c>
      <c r="C873" s="383" t="s">
        <v>4946</v>
      </c>
      <c r="D873" s="384"/>
      <c r="E873" s="418" t="s">
        <v>4836</v>
      </c>
      <c r="F873" s="521" t="s">
        <v>4947</v>
      </c>
      <c r="G873" s="365" t="str">
        <f aca="false">HYPERLINK("http://www.gardenbulbs.ru/images/summer_CL/thumbnails/"&amp;C873&amp;".jpg","фото")</f>
        <v>фото</v>
      </c>
      <c r="H873" s="412"/>
      <c r="I873" s="522" t="s">
        <v>4948</v>
      </c>
      <c r="J873" s="367" t="s">
        <v>2478</v>
      </c>
      <c r="K873" s="513" t="s">
        <v>139</v>
      </c>
      <c r="L873" s="390" t="n">
        <v>75</v>
      </c>
      <c r="M873" s="370" t="n">
        <v>2439.4</v>
      </c>
      <c r="N873" s="392"/>
      <c r="O873" s="372" t="n">
        <f aca="false">IF(ISERROR(N873*M873),0,N873*M873)</f>
        <v>0</v>
      </c>
      <c r="P873" s="393" t="n">
        <v>4607105145290</v>
      </c>
      <c r="Q873" s="235" t="s">
        <v>226</v>
      </c>
      <c r="R873" s="375" t="n">
        <f aca="false">ROUND(M873/L873,2)</f>
        <v>32.53</v>
      </c>
      <c r="S873" s="394" t="s">
        <v>4946</v>
      </c>
      <c r="T873" s="537"/>
      <c r="U873" s="537"/>
      <c r="V873" s="537"/>
      <c r="W873" s="537"/>
      <c r="X873" s="537"/>
    </row>
    <row r="874" customFormat="false" ht="25.5" hidden="false" customHeight="false" outlineLevel="0" collapsed="false">
      <c r="A874" s="345" t="n">
        <v>854</v>
      </c>
      <c r="B874" s="396" t="n">
        <v>1917</v>
      </c>
      <c r="C874" s="383" t="s">
        <v>4949</v>
      </c>
      <c r="D874" s="384"/>
      <c r="E874" s="385" t="s">
        <v>4836</v>
      </c>
      <c r="F874" s="512" t="s">
        <v>4950</v>
      </c>
      <c r="G874" s="387" t="str">
        <f aca="false">HYPERLINK("http://www.gardenbulbs.ru/images/summer_CL/thumbnails/"&amp;C874&amp;".jpg","фото")</f>
        <v>фото</v>
      </c>
      <c r="H874" s="388"/>
      <c r="I874" s="398" t="s">
        <v>4951</v>
      </c>
      <c r="J874" s="235" t="s">
        <v>3668</v>
      </c>
      <c r="K874" s="399" t="s">
        <v>247</v>
      </c>
      <c r="L874" s="390" t="n">
        <v>50</v>
      </c>
      <c r="M874" s="391" t="n">
        <v>693.8</v>
      </c>
      <c r="N874" s="392"/>
      <c r="O874" s="372" t="n">
        <f aca="false">IF(ISERROR(N874*M874),0,N874*M874)</f>
        <v>0</v>
      </c>
      <c r="P874" s="393" t="n">
        <v>4607105145429</v>
      </c>
      <c r="Q874" s="235"/>
      <c r="R874" s="375" t="n">
        <f aca="false">ROUND(M874/L874,2)</f>
        <v>13.88</v>
      </c>
      <c r="S874" s="394" t="s">
        <v>4949</v>
      </c>
      <c r="T874" s="537"/>
      <c r="U874" s="537"/>
      <c r="V874" s="537"/>
      <c r="W874" s="537"/>
      <c r="X874" s="537"/>
    </row>
    <row r="875" customFormat="false" ht="25.5" hidden="false" customHeight="false" outlineLevel="0" collapsed="false">
      <c r="A875" s="345" t="n">
        <v>855</v>
      </c>
      <c r="B875" s="396" t="n">
        <v>4252</v>
      </c>
      <c r="C875" s="383" t="s">
        <v>4952</v>
      </c>
      <c r="D875" s="384"/>
      <c r="E875" s="385" t="s">
        <v>4836</v>
      </c>
      <c r="F875" s="386" t="s">
        <v>4953</v>
      </c>
      <c r="G875" s="387" t="str">
        <f aca="false">HYPERLINK("http://www.gardenbulbs.ru/images/summer_CL/thumbnails/"&amp;C875&amp;".jpg","фото")</f>
        <v>фото</v>
      </c>
      <c r="H875" s="388"/>
      <c r="I875" s="398" t="s">
        <v>4954</v>
      </c>
      <c r="J875" s="235" t="s">
        <v>2426</v>
      </c>
      <c r="K875" s="399" t="s">
        <v>139</v>
      </c>
      <c r="L875" s="390" t="n">
        <v>75</v>
      </c>
      <c r="M875" s="370" t="n">
        <v>1549.6</v>
      </c>
      <c r="N875" s="392"/>
      <c r="O875" s="372" t="n">
        <f aca="false">IF(ISERROR(N875*M875),0,N875*M875)</f>
        <v>0</v>
      </c>
      <c r="P875" s="393" t="n">
        <v>4607105145436</v>
      </c>
      <c r="Q875" s="367"/>
      <c r="R875" s="375" t="n">
        <f aca="false">ROUND(M875/L875,2)</f>
        <v>20.66</v>
      </c>
      <c r="S875" s="394" t="s">
        <v>4952</v>
      </c>
      <c r="T875" s="537"/>
      <c r="U875" s="537"/>
      <c r="V875" s="537"/>
      <c r="W875" s="537"/>
      <c r="X875" s="537"/>
    </row>
    <row r="876" customFormat="false" ht="63.75" hidden="false" customHeight="false" outlineLevel="0" collapsed="false">
      <c r="A876" s="345" t="n">
        <v>856</v>
      </c>
      <c r="B876" s="396" t="n">
        <v>11942</v>
      </c>
      <c r="C876" s="383" t="s">
        <v>4955</v>
      </c>
      <c r="D876" s="384"/>
      <c r="E876" s="418" t="s">
        <v>4836</v>
      </c>
      <c r="F876" s="411" t="s">
        <v>4956</v>
      </c>
      <c r="G876" s="365" t="str">
        <f aca="false">HYPERLINK("http://www.gardenbulbs.ru/images/summer_CL/thumbnails/"&amp;C876&amp;".jpg","фото")</f>
        <v>фото</v>
      </c>
      <c r="H876" s="412"/>
      <c r="I876" s="419" t="s">
        <v>4957</v>
      </c>
      <c r="J876" s="367" t="s">
        <v>4912</v>
      </c>
      <c r="K876" s="513" t="s">
        <v>4913</v>
      </c>
      <c r="L876" s="390" t="n">
        <v>75</v>
      </c>
      <c r="M876" s="391" t="n">
        <v>1374.5</v>
      </c>
      <c r="N876" s="392"/>
      <c r="O876" s="372" t="n">
        <f aca="false">IF(ISERROR(N876*M876),0,N876*M876)</f>
        <v>0</v>
      </c>
      <c r="P876" s="393" t="n">
        <v>4607105145504</v>
      </c>
      <c r="Q876" s="235" t="s">
        <v>226</v>
      </c>
      <c r="R876" s="375" t="n">
        <f aca="false">ROUND(M876/L876,2)</f>
        <v>18.33</v>
      </c>
      <c r="S876" s="394" t="s">
        <v>4955</v>
      </c>
      <c r="T876" s="537"/>
      <c r="U876" s="537"/>
      <c r="V876" s="537"/>
      <c r="W876" s="537"/>
      <c r="X876" s="537"/>
    </row>
    <row r="877" customFormat="false" ht="51" hidden="false" customHeight="false" outlineLevel="0" collapsed="false">
      <c r="A877" s="345" t="n">
        <v>857</v>
      </c>
      <c r="B877" s="396" t="n">
        <v>5236</v>
      </c>
      <c r="C877" s="383" t="s">
        <v>4958</v>
      </c>
      <c r="D877" s="384"/>
      <c r="E877" s="385" t="s">
        <v>4836</v>
      </c>
      <c r="F877" s="512" t="s">
        <v>4959</v>
      </c>
      <c r="G877" s="387" t="str">
        <f aca="false">HYPERLINK("http://www.gardenbulbs.ru/images/summer_CL/thumbnails/"&amp;C877&amp;".jpg","фото")</f>
        <v>фото</v>
      </c>
      <c r="H877" s="388"/>
      <c r="I877" s="398" t="s">
        <v>4960</v>
      </c>
      <c r="J877" s="235" t="s">
        <v>2363</v>
      </c>
      <c r="K877" s="399" t="s">
        <v>139</v>
      </c>
      <c r="L877" s="390" t="n">
        <v>75</v>
      </c>
      <c r="M877" s="391" t="n">
        <v>1739.2</v>
      </c>
      <c r="N877" s="392"/>
      <c r="O877" s="372" t="n">
        <f aca="false">IF(ISERROR(N877*M877),0,N877*M877)</f>
        <v>0</v>
      </c>
      <c r="P877" s="393" t="n">
        <v>4607105146129</v>
      </c>
      <c r="Q877" s="235"/>
      <c r="R877" s="375" t="n">
        <f aca="false">ROUND(M877/L877,2)</f>
        <v>23.19</v>
      </c>
      <c r="S877" s="394" t="s">
        <v>4958</v>
      </c>
      <c r="T877" s="537"/>
      <c r="U877" s="537"/>
      <c r="V877" s="537"/>
      <c r="W877" s="537"/>
      <c r="X877" s="537"/>
    </row>
    <row r="878" customFormat="false" ht="25.5" hidden="false" customHeight="false" outlineLevel="0" collapsed="false">
      <c r="A878" s="345" t="n">
        <v>858</v>
      </c>
      <c r="B878" s="396" t="n">
        <v>2067</v>
      </c>
      <c r="C878" s="383" t="s">
        <v>4961</v>
      </c>
      <c r="D878" s="384"/>
      <c r="E878" s="385" t="s">
        <v>4836</v>
      </c>
      <c r="F878" s="512" t="s">
        <v>4962</v>
      </c>
      <c r="G878" s="387" t="str">
        <f aca="false">HYPERLINK("http://www.gardenbulbs.ru/images/summer_CL/thumbnails/"&amp;C878&amp;".jpg","фото")</f>
        <v>фото</v>
      </c>
      <c r="H878" s="388"/>
      <c r="I878" s="398" t="s">
        <v>4963</v>
      </c>
      <c r="J878" s="235" t="s">
        <v>2426</v>
      </c>
      <c r="K878" s="399" t="s">
        <v>139</v>
      </c>
      <c r="L878" s="390" t="n">
        <v>75</v>
      </c>
      <c r="M878" s="370" t="n">
        <v>1666.3</v>
      </c>
      <c r="N878" s="392"/>
      <c r="O878" s="372" t="n">
        <f aca="false">IF(ISERROR(N878*M878),0,N878*M878)</f>
        <v>0</v>
      </c>
      <c r="P878" s="393" t="n">
        <v>4607105146136</v>
      </c>
      <c r="Q878" s="235"/>
      <c r="R878" s="375" t="n">
        <f aca="false">ROUND(M878/L878,2)</f>
        <v>22.22</v>
      </c>
      <c r="S878" s="394" t="s">
        <v>4961</v>
      </c>
      <c r="T878" s="537"/>
      <c r="U878" s="537"/>
      <c r="V878" s="537"/>
      <c r="W878" s="537"/>
      <c r="X878" s="537"/>
    </row>
    <row r="879" customFormat="false" ht="38.25" hidden="false" customHeight="false" outlineLevel="0" collapsed="false">
      <c r="A879" s="345" t="n">
        <v>859</v>
      </c>
      <c r="B879" s="396" t="n">
        <v>6115</v>
      </c>
      <c r="C879" s="383" t="s">
        <v>4964</v>
      </c>
      <c r="D879" s="384"/>
      <c r="E879" s="385" t="s">
        <v>4836</v>
      </c>
      <c r="F879" s="512" t="s">
        <v>4965</v>
      </c>
      <c r="G879" s="387" t="str">
        <f aca="false">HYPERLINK("http://www.gardenbulbs.ru/images/summer_CL/thumbnails/"&amp;C879&amp;".jpg","фото")</f>
        <v>фото</v>
      </c>
      <c r="H879" s="388"/>
      <c r="I879" s="398" t="s">
        <v>4966</v>
      </c>
      <c r="J879" s="235" t="s">
        <v>2656</v>
      </c>
      <c r="K879" s="399" t="s">
        <v>139</v>
      </c>
      <c r="L879" s="390" t="n">
        <v>75</v>
      </c>
      <c r="M879" s="370" t="n">
        <v>1958</v>
      </c>
      <c r="N879" s="392"/>
      <c r="O879" s="372" t="n">
        <f aca="false">IF(ISERROR(N879*M879),0,N879*M879)</f>
        <v>0</v>
      </c>
      <c r="P879" s="393" t="n">
        <v>4607105146105</v>
      </c>
      <c r="Q879" s="235"/>
      <c r="R879" s="375" t="n">
        <f aca="false">ROUND(M879/L879,2)</f>
        <v>26.11</v>
      </c>
      <c r="S879" s="394" t="s">
        <v>4964</v>
      </c>
      <c r="T879" s="537"/>
      <c r="U879" s="537"/>
      <c r="V879" s="537"/>
      <c r="W879" s="537"/>
      <c r="X879" s="537"/>
    </row>
    <row r="880" customFormat="false" ht="51" hidden="false" customHeight="false" outlineLevel="0" collapsed="false">
      <c r="A880" s="345" t="n">
        <v>860</v>
      </c>
      <c r="B880" s="396" t="n">
        <v>1936</v>
      </c>
      <c r="C880" s="383" t="s">
        <v>4967</v>
      </c>
      <c r="D880" s="384"/>
      <c r="E880" s="385" t="s">
        <v>4836</v>
      </c>
      <c r="F880" s="512" t="s">
        <v>4968</v>
      </c>
      <c r="G880" s="387" t="str">
        <f aca="false">HYPERLINK("http://www.gardenbulbs.ru/images/summer_CL/thumbnails/"&amp;C880&amp;".jpg","фото")</f>
        <v>фото</v>
      </c>
      <c r="H880" s="388"/>
      <c r="I880" s="398" t="s">
        <v>4969</v>
      </c>
      <c r="J880" s="235" t="s">
        <v>2478</v>
      </c>
      <c r="K880" s="399" t="s">
        <v>139</v>
      </c>
      <c r="L880" s="390" t="n">
        <v>75</v>
      </c>
      <c r="M880" s="370" t="n">
        <v>1666.3</v>
      </c>
      <c r="N880" s="392"/>
      <c r="O880" s="372" t="n">
        <f aca="false">IF(ISERROR(N880*M880),0,N880*M880)</f>
        <v>0</v>
      </c>
      <c r="P880" s="393" t="n">
        <v>4607105146099</v>
      </c>
      <c r="Q880" s="235"/>
      <c r="R880" s="375" t="n">
        <f aca="false">ROUND(M880/L880,2)</f>
        <v>22.22</v>
      </c>
      <c r="S880" s="394" t="s">
        <v>4967</v>
      </c>
      <c r="T880" s="537"/>
      <c r="U880" s="537"/>
      <c r="V880" s="537"/>
      <c r="W880" s="537"/>
      <c r="X880" s="537"/>
    </row>
    <row r="881" customFormat="false" ht="25.5" hidden="false" customHeight="false" outlineLevel="0" collapsed="false">
      <c r="A881" s="345" t="n">
        <v>861</v>
      </c>
      <c r="B881" s="396" t="n">
        <v>5272</v>
      </c>
      <c r="C881" s="383" t="s">
        <v>4970</v>
      </c>
      <c r="D881" s="384"/>
      <c r="E881" s="385" t="s">
        <v>4836</v>
      </c>
      <c r="F881" s="512" t="s">
        <v>4971</v>
      </c>
      <c r="G881" s="387" t="str">
        <f aca="false">HYPERLINK("http://www.gardenbulbs.ru/images/summer_CL/thumbnails/"&amp;C881&amp;".jpg","фото")</f>
        <v>фото</v>
      </c>
      <c r="H881" s="388"/>
      <c r="I881" s="398" t="s">
        <v>4972</v>
      </c>
      <c r="J881" s="235" t="s">
        <v>2478</v>
      </c>
      <c r="K881" s="399" t="s">
        <v>139</v>
      </c>
      <c r="L881" s="390" t="n">
        <v>50</v>
      </c>
      <c r="M881" s="370" t="n">
        <v>2220.6</v>
      </c>
      <c r="N881" s="392"/>
      <c r="O881" s="372" t="n">
        <f aca="false">IF(ISERROR(N881*M881),0,N881*M881)</f>
        <v>0</v>
      </c>
      <c r="P881" s="393" t="n">
        <v>4607105145450</v>
      </c>
      <c r="Q881" s="367"/>
      <c r="R881" s="375" t="n">
        <f aca="false">ROUND(M881/L881,2)</f>
        <v>44.41</v>
      </c>
      <c r="S881" s="394" t="s">
        <v>4970</v>
      </c>
      <c r="T881" s="537"/>
      <c r="U881" s="537"/>
      <c r="V881" s="537"/>
      <c r="W881" s="537"/>
      <c r="X881" s="537"/>
    </row>
    <row r="882" customFormat="false" ht="114.75" hidden="false" customHeight="false" outlineLevel="0" collapsed="false">
      <c r="A882" s="345" t="n">
        <v>862</v>
      </c>
      <c r="B882" s="396" t="n">
        <v>11941</v>
      </c>
      <c r="C882" s="383" t="s">
        <v>4973</v>
      </c>
      <c r="D882" s="384" t="s">
        <v>4974</v>
      </c>
      <c r="E882" s="418" t="s">
        <v>4836</v>
      </c>
      <c r="F882" s="411" t="s">
        <v>4975</v>
      </c>
      <c r="G882" s="365" t="str">
        <f aca="false">HYPERLINK("http://www.gardenbulbs.ru/images/summer_CL/thumbnails/"&amp;C882&amp;".jpg","фото")</f>
        <v>фото</v>
      </c>
      <c r="H882" s="365" t="str">
        <f aca="false">HYPERLINK("http://www.gardenbulbs.ru/images/summer_CL/thumbnails/"&amp;D882&amp;".jpg","фото")</f>
        <v>фото</v>
      </c>
      <c r="I882" s="419" t="s">
        <v>4976</v>
      </c>
      <c r="J882" s="367" t="s">
        <v>2363</v>
      </c>
      <c r="K882" s="513" t="s">
        <v>139</v>
      </c>
      <c r="L882" s="390" t="n">
        <v>50</v>
      </c>
      <c r="M882" s="370" t="n">
        <v>1617.7</v>
      </c>
      <c r="N882" s="392"/>
      <c r="O882" s="372" t="n">
        <f aca="false">IF(ISERROR(N882*M882),0,N882*M882)</f>
        <v>0</v>
      </c>
      <c r="P882" s="393" t="n">
        <v>4607105145467</v>
      </c>
      <c r="Q882" s="235" t="s">
        <v>226</v>
      </c>
      <c r="R882" s="375" t="n">
        <f aca="false">ROUND(M882/L882,2)</f>
        <v>32.35</v>
      </c>
      <c r="S882" s="394" t="s">
        <v>4977</v>
      </c>
      <c r="T882" s="537"/>
      <c r="U882" s="537"/>
      <c r="V882" s="537"/>
      <c r="W882" s="537"/>
      <c r="X882" s="537"/>
    </row>
    <row r="883" customFormat="false" ht="25.5" hidden="false" customHeight="false" outlineLevel="0" collapsed="false">
      <c r="A883" s="345" t="n">
        <v>863</v>
      </c>
      <c r="B883" s="396" t="n">
        <v>6097</v>
      </c>
      <c r="C883" s="383" t="s">
        <v>4978</v>
      </c>
      <c r="D883" s="384"/>
      <c r="E883" s="385" t="s">
        <v>4836</v>
      </c>
      <c r="F883" s="397" t="s">
        <v>4979</v>
      </c>
      <c r="G883" s="387" t="str">
        <f aca="false">HYPERLINK("http://www.gardenbulbs.ru/images/summer_CL/thumbnails/"&amp;C883&amp;".jpg","фото")</f>
        <v>фото</v>
      </c>
      <c r="H883" s="388"/>
      <c r="I883" s="398" t="s">
        <v>4980</v>
      </c>
      <c r="J883" s="235" t="s">
        <v>2478</v>
      </c>
      <c r="K883" s="399" t="s">
        <v>139</v>
      </c>
      <c r="L883" s="390" t="n">
        <v>75</v>
      </c>
      <c r="M883" s="370" t="n">
        <v>1885.1</v>
      </c>
      <c r="N883" s="392"/>
      <c r="O883" s="372" t="n">
        <f aca="false">IF(ISERROR(N883*M883),0,N883*M883)</f>
        <v>0</v>
      </c>
      <c r="P883" s="393" t="n">
        <v>4607105145474</v>
      </c>
      <c r="Q883" s="235"/>
      <c r="R883" s="375" t="n">
        <f aca="false">ROUND(M883/L883,2)</f>
        <v>25.13</v>
      </c>
      <c r="S883" s="394" t="s">
        <v>4978</v>
      </c>
      <c r="T883" s="537"/>
      <c r="U883" s="537"/>
      <c r="V883" s="537"/>
      <c r="W883" s="537"/>
      <c r="X883" s="537"/>
    </row>
    <row r="884" customFormat="false" ht="25.5" hidden="false" customHeight="false" outlineLevel="0" collapsed="false">
      <c r="A884" s="345" t="n">
        <v>864</v>
      </c>
      <c r="B884" s="396" t="n">
        <v>1978</v>
      </c>
      <c r="C884" s="383" t="s">
        <v>4981</v>
      </c>
      <c r="D884" s="384"/>
      <c r="E884" s="385" t="s">
        <v>4836</v>
      </c>
      <c r="F884" s="512" t="s">
        <v>4982</v>
      </c>
      <c r="G884" s="387" t="str">
        <f aca="false">HYPERLINK("http://www.gardenbulbs.ru/images/summer_CL/thumbnails/"&amp;C884&amp;".jpg","фото")</f>
        <v>фото</v>
      </c>
      <c r="H884" s="388"/>
      <c r="I884" s="422" t="s">
        <v>4983</v>
      </c>
      <c r="J884" s="235" t="s">
        <v>2404</v>
      </c>
      <c r="K884" s="399" t="s">
        <v>139</v>
      </c>
      <c r="L884" s="390" t="n">
        <v>75</v>
      </c>
      <c r="M884" s="370" t="n">
        <v>1520.4</v>
      </c>
      <c r="N884" s="392"/>
      <c r="O884" s="372" t="n">
        <f aca="false">IF(ISERROR(N884*M884),0,N884*M884)</f>
        <v>0</v>
      </c>
      <c r="P884" s="393" t="n">
        <v>4607105145498</v>
      </c>
      <c r="Q884" s="235"/>
      <c r="R884" s="375" t="n">
        <f aca="false">ROUND(M884/L884,2)</f>
        <v>20.27</v>
      </c>
      <c r="S884" s="394" t="s">
        <v>4981</v>
      </c>
      <c r="T884" s="537"/>
      <c r="U884" s="537"/>
      <c r="V884" s="537"/>
      <c r="W884" s="537"/>
      <c r="X884" s="537"/>
    </row>
    <row r="885" customFormat="false" ht="38.25" hidden="false" customHeight="false" outlineLevel="0" collapsed="false">
      <c r="A885" s="345" t="n">
        <v>865</v>
      </c>
      <c r="B885" s="396" t="n">
        <v>5790</v>
      </c>
      <c r="C885" s="383" t="s">
        <v>4984</v>
      </c>
      <c r="D885" s="384"/>
      <c r="E885" s="385" t="s">
        <v>4836</v>
      </c>
      <c r="F885" s="386" t="s">
        <v>4985</v>
      </c>
      <c r="G885" s="387" t="str">
        <f aca="false">HYPERLINK("http://www.gardenbulbs.ru/images/summer_CL/thumbnails/"&amp;C885&amp;".jpg","фото")</f>
        <v>фото</v>
      </c>
      <c r="H885" s="388"/>
      <c r="I885" s="398" t="s">
        <v>4986</v>
      </c>
      <c r="J885" s="235" t="s">
        <v>2478</v>
      </c>
      <c r="K885" s="399" t="s">
        <v>139</v>
      </c>
      <c r="L885" s="390" t="n">
        <v>50</v>
      </c>
      <c r="M885" s="391" t="n">
        <v>2103.9</v>
      </c>
      <c r="N885" s="392"/>
      <c r="O885" s="372" t="n">
        <f aca="false">IF(ISERROR(N885*M885),0,N885*M885)</f>
        <v>0</v>
      </c>
      <c r="P885" s="393" t="n">
        <v>4607105145481</v>
      </c>
      <c r="Q885" s="235"/>
      <c r="R885" s="375" t="n">
        <f aca="false">ROUND(M885/L885,2)</f>
        <v>42.08</v>
      </c>
      <c r="S885" s="394" t="s">
        <v>4984</v>
      </c>
      <c r="T885" s="537"/>
      <c r="U885" s="537"/>
      <c r="V885" s="537"/>
      <c r="W885" s="537"/>
      <c r="X885" s="537"/>
    </row>
    <row r="886" customFormat="false" ht="38.25" hidden="false" customHeight="false" outlineLevel="0" collapsed="false">
      <c r="A886" s="345" t="n">
        <v>866</v>
      </c>
      <c r="B886" s="396" t="n">
        <v>139</v>
      </c>
      <c r="C886" s="383" t="s">
        <v>4987</v>
      </c>
      <c r="D886" s="384"/>
      <c r="E886" s="385" t="s">
        <v>4836</v>
      </c>
      <c r="F886" s="512" t="s">
        <v>4988</v>
      </c>
      <c r="G886" s="387" t="str">
        <f aca="false">HYPERLINK("http://www.gardenbulbs.ru/images/summer_CL/thumbnails/"&amp;C886&amp;".jpg","фото")</f>
        <v>фото</v>
      </c>
      <c r="H886" s="388"/>
      <c r="I886" s="398" t="s">
        <v>4989</v>
      </c>
      <c r="J886" s="235" t="s">
        <v>2363</v>
      </c>
      <c r="K886" s="399" t="s">
        <v>134</v>
      </c>
      <c r="L886" s="390" t="n">
        <v>75</v>
      </c>
      <c r="M886" s="391" t="n">
        <v>1520.4</v>
      </c>
      <c r="N886" s="392"/>
      <c r="O886" s="372" t="n">
        <f aca="false">IF(ISERROR(N886*M886),0,N886*M886)</f>
        <v>0</v>
      </c>
      <c r="P886" s="393" t="n">
        <v>4607105145412</v>
      </c>
      <c r="Q886" s="235"/>
      <c r="R886" s="375" t="n">
        <f aca="false">ROUND(M886/L886,2)</f>
        <v>20.27</v>
      </c>
      <c r="S886" s="394" t="s">
        <v>4987</v>
      </c>
      <c r="T886" s="537"/>
      <c r="U886" s="537"/>
      <c r="V886" s="537"/>
      <c r="W886" s="537"/>
      <c r="X886" s="537"/>
    </row>
    <row r="887" customFormat="false" ht="51" hidden="false" customHeight="false" outlineLevel="0" collapsed="false">
      <c r="A887" s="345" t="n">
        <v>867</v>
      </c>
      <c r="B887" s="396" t="n">
        <v>2083</v>
      </c>
      <c r="C887" s="383" t="s">
        <v>4990</v>
      </c>
      <c r="D887" s="384"/>
      <c r="E887" s="385" t="s">
        <v>4836</v>
      </c>
      <c r="F887" s="512" t="s">
        <v>4991</v>
      </c>
      <c r="G887" s="387" t="str">
        <f aca="false">HYPERLINK("http://www.gardenbulbs.ru/images/summer_CL/thumbnails/"&amp;C887&amp;".jpg","фото")</f>
        <v>фото</v>
      </c>
      <c r="H887" s="388"/>
      <c r="I887" s="398" t="s">
        <v>4992</v>
      </c>
      <c r="J887" s="235" t="s">
        <v>2363</v>
      </c>
      <c r="K887" s="399" t="s">
        <v>139</v>
      </c>
      <c r="L887" s="390" t="n">
        <v>75</v>
      </c>
      <c r="M887" s="391" t="n">
        <v>2833.3</v>
      </c>
      <c r="N887" s="392"/>
      <c r="O887" s="372" t="n">
        <f aca="false">IF(ISERROR(N887*M887),0,N887*M887)</f>
        <v>0</v>
      </c>
      <c r="P887" s="393" t="n">
        <v>4607105145443</v>
      </c>
      <c r="Q887" s="235"/>
      <c r="R887" s="375" t="n">
        <f aca="false">ROUND(M887/L887,2)</f>
        <v>37.78</v>
      </c>
      <c r="S887" s="394" t="s">
        <v>4990</v>
      </c>
      <c r="T887" s="537"/>
      <c r="U887" s="537"/>
      <c r="V887" s="537"/>
      <c r="W887" s="537"/>
      <c r="X887" s="537"/>
    </row>
    <row r="888" customFormat="false" ht="38.25" hidden="false" customHeight="false" outlineLevel="0" collapsed="false">
      <c r="A888" s="345" t="n">
        <v>868</v>
      </c>
      <c r="B888" s="396" t="n">
        <v>147</v>
      </c>
      <c r="C888" s="383" t="s">
        <v>4994</v>
      </c>
      <c r="D888" s="384"/>
      <c r="E888" s="385" t="s">
        <v>4836</v>
      </c>
      <c r="F888" s="512" t="s">
        <v>4995</v>
      </c>
      <c r="G888" s="387" t="str">
        <f aca="false">HYPERLINK("http://www.gardenbulbs.ru/images/summer_CL/thumbnails/"&amp;C888&amp;".jpg","фото")</f>
        <v>фото</v>
      </c>
      <c r="H888" s="388"/>
      <c r="I888" s="398" t="s">
        <v>4996</v>
      </c>
      <c r="J888" s="235" t="s">
        <v>2478</v>
      </c>
      <c r="K888" s="399" t="s">
        <v>139</v>
      </c>
      <c r="L888" s="390" t="n">
        <v>50</v>
      </c>
      <c r="M888" s="370" t="n">
        <v>2249.8</v>
      </c>
      <c r="N888" s="392"/>
      <c r="O888" s="372" t="n">
        <f aca="false">IF(ISERROR(N888*M888),0,N888*M888)</f>
        <v>0</v>
      </c>
      <c r="P888" s="393" t="n">
        <v>4607105146112</v>
      </c>
      <c r="Q888" s="235"/>
      <c r="R888" s="375" t="n">
        <f aca="false">ROUND(M888/L888,2)</f>
        <v>45</v>
      </c>
      <c r="S888" s="394" t="s">
        <v>4994</v>
      </c>
      <c r="T888" s="537"/>
      <c r="U888" s="537"/>
      <c r="V888" s="537"/>
      <c r="W888" s="537"/>
      <c r="X888" s="537"/>
    </row>
    <row r="889" customFormat="false" ht="38.25" hidden="false" customHeight="false" outlineLevel="0" collapsed="false">
      <c r="A889" s="345" t="n">
        <v>869</v>
      </c>
      <c r="B889" s="396" t="n">
        <v>772</v>
      </c>
      <c r="C889" s="383" t="s">
        <v>4997</v>
      </c>
      <c r="D889" s="384"/>
      <c r="E889" s="385" t="s">
        <v>4836</v>
      </c>
      <c r="F889" s="512" t="s">
        <v>4998</v>
      </c>
      <c r="G889" s="387" t="str">
        <f aca="false">HYPERLINK("http://www.gardenbulbs.ru/images/summer_CL/thumbnails/"&amp;C889&amp;".jpg","фото")</f>
        <v>фото</v>
      </c>
      <c r="H889" s="388"/>
      <c r="I889" s="398" t="s">
        <v>4999</v>
      </c>
      <c r="J889" s="235" t="s">
        <v>2426</v>
      </c>
      <c r="K889" s="399" t="s">
        <v>5000</v>
      </c>
      <c r="L889" s="390" t="n">
        <v>50</v>
      </c>
      <c r="M889" s="370" t="n">
        <v>1734.4</v>
      </c>
      <c r="N889" s="392"/>
      <c r="O889" s="372" t="n">
        <f aca="false">IF(ISERROR(N889*M889),0,N889*M889)</f>
        <v>0</v>
      </c>
      <c r="P889" s="393" t="n">
        <v>4607105145399</v>
      </c>
      <c r="Q889" s="235"/>
      <c r="R889" s="375" t="n">
        <f aca="false">ROUND(M889/L889,2)</f>
        <v>34.69</v>
      </c>
      <c r="S889" s="394" t="s">
        <v>4997</v>
      </c>
      <c r="T889" s="537"/>
      <c r="U889" s="537"/>
      <c r="V889" s="537"/>
      <c r="W889" s="537"/>
      <c r="X889" s="537"/>
    </row>
    <row r="890" customFormat="false" ht="38.25" hidden="false" customHeight="false" outlineLevel="0" collapsed="false">
      <c r="A890" s="345" t="n">
        <v>870</v>
      </c>
      <c r="B890" s="396" t="n">
        <v>140</v>
      </c>
      <c r="C890" s="383" t="s">
        <v>5001</v>
      </c>
      <c r="D890" s="384"/>
      <c r="E890" s="385" t="s">
        <v>4836</v>
      </c>
      <c r="F890" s="512" t="s">
        <v>5002</v>
      </c>
      <c r="G890" s="387" t="str">
        <f aca="false">HYPERLINK("http://www.gardenbulbs.ru/images/summer_CL/thumbnails/"&amp;C890&amp;".jpg","фото")</f>
        <v>фото</v>
      </c>
      <c r="H890" s="388"/>
      <c r="I890" s="398" t="s">
        <v>5003</v>
      </c>
      <c r="J890" s="235" t="s">
        <v>2369</v>
      </c>
      <c r="K890" s="399" t="s">
        <v>139</v>
      </c>
      <c r="L890" s="390" t="n">
        <v>75</v>
      </c>
      <c r="M890" s="391" t="n">
        <v>1812.2</v>
      </c>
      <c r="N890" s="392"/>
      <c r="O890" s="372" t="n">
        <f aca="false">IF(ISERROR(N890*M890),0,N890*M890)</f>
        <v>0</v>
      </c>
      <c r="P890" s="393" t="n">
        <v>4607105145375</v>
      </c>
      <c r="Q890" s="235"/>
      <c r="R890" s="375" t="n">
        <f aca="false">ROUND(M890/L890,2)</f>
        <v>24.16</v>
      </c>
      <c r="S890" s="394" t="s">
        <v>5001</v>
      </c>
      <c r="T890" s="537"/>
      <c r="U890" s="537"/>
      <c r="V890" s="537"/>
      <c r="W890" s="537"/>
      <c r="X890" s="537"/>
    </row>
    <row r="891" customFormat="false" ht="63.75" hidden="false" customHeight="false" outlineLevel="0" collapsed="false">
      <c r="A891" s="345" t="n">
        <v>871</v>
      </c>
      <c r="B891" s="396" t="n">
        <v>1028</v>
      </c>
      <c r="C891" s="383" t="s">
        <v>5004</v>
      </c>
      <c r="D891" s="384"/>
      <c r="E891" s="385" t="s">
        <v>4836</v>
      </c>
      <c r="F891" s="512" t="s">
        <v>5005</v>
      </c>
      <c r="G891" s="387" t="str">
        <f aca="false">HYPERLINK("http://www.gardenbulbs.ru/images/summer_CL/thumbnails/"&amp;C891&amp;".jpg","фото")</f>
        <v>фото</v>
      </c>
      <c r="H891" s="388"/>
      <c r="I891" s="398" t="s">
        <v>5006</v>
      </c>
      <c r="J891" s="235" t="s">
        <v>2478</v>
      </c>
      <c r="K891" s="399" t="s">
        <v>139</v>
      </c>
      <c r="L891" s="390" t="n">
        <v>75</v>
      </c>
      <c r="M891" s="391" t="n">
        <v>1666.3</v>
      </c>
      <c r="N891" s="392"/>
      <c r="O891" s="372" t="n">
        <f aca="false">IF(ISERROR(N891*M891),0,N891*M891)</f>
        <v>0</v>
      </c>
      <c r="P891" s="393" t="n">
        <v>4607105145405</v>
      </c>
      <c r="Q891" s="235"/>
      <c r="R891" s="375" t="n">
        <f aca="false">ROUND(M891/L891,2)</f>
        <v>22.22</v>
      </c>
      <c r="S891" s="394" t="s">
        <v>5004</v>
      </c>
      <c r="T891" s="537"/>
      <c r="U891" s="537"/>
      <c r="V891" s="537"/>
      <c r="W891" s="537"/>
      <c r="X891" s="537"/>
    </row>
    <row r="892" customFormat="false" ht="15.75" hidden="false" customHeight="false" outlineLevel="0" collapsed="false">
      <c r="A892" s="345" t="n">
        <v>872</v>
      </c>
      <c r="B892" s="396" t="n">
        <v>136</v>
      </c>
      <c r="C892" s="383" t="s">
        <v>5007</v>
      </c>
      <c r="D892" s="384"/>
      <c r="E892" s="385" t="s">
        <v>4836</v>
      </c>
      <c r="F892" s="397" t="s">
        <v>5008</v>
      </c>
      <c r="G892" s="387" t="str">
        <f aca="false">HYPERLINK("http://www.gardenbulbs.ru/images/summer_CL/thumbnails/"&amp;C892&amp;".jpg","фото")</f>
        <v>фото</v>
      </c>
      <c r="H892" s="388"/>
      <c r="I892" s="398" t="s">
        <v>5009</v>
      </c>
      <c r="J892" s="235" t="s">
        <v>2478</v>
      </c>
      <c r="K892" s="399" t="s">
        <v>139</v>
      </c>
      <c r="L892" s="390" t="n">
        <v>75</v>
      </c>
      <c r="M892" s="370" t="n">
        <v>1228.6</v>
      </c>
      <c r="N892" s="392"/>
      <c r="O892" s="372" t="n">
        <f aca="false">IF(ISERROR(N892*M892),0,N892*M892)</f>
        <v>0</v>
      </c>
      <c r="P892" s="393" t="n">
        <v>4607105145368</v>
      </c>
      <c r="Q892" s="235"/>
      <c r="R892" s="375" t="n">
        <f aca="false">ROUND(M892/L892,2)</f>
        <v>16.38</v>
      </c>
      <c r="S892" s="394" t="s">
        <v>5007</v>
      </c>
      <c r="T892" s="537"/>
      <c r="U892" s="537"/>
      <c r="V892" s="537"/>
      <c r="W892" s="537"/>
      <c r="X892" s="537"/>
    </row>
    <row r="893" customFormat="false" ht="38.25" hidden="false" customHeight="false" outlineLevel="0" collapsed="false">
      <c r="A893" s="345" t="n">
        <v>873</v>
      </c>
      <c r="B893" s="396" t="n">
        <v>2877</v>
      </c>
      <c r="C893" s="383" t="s">
        <v>5011</v>
      </c>
      <c r="D893" s="384"/>
      <c r="E893" s="385" t="s">
        <v>4836</v>
      </c>
      <c r="F893" s="512" t="s">
        <v>5012</v>
      </c>
      <c r="G893" s="387" t="str">
        <f aca="false">HYPERLINK("http://www.gardenbulbs.ru/images/summer_CL/thumbnails/"&amp;C893&amp;".jpg","фото")</f>
        <v>фото</v>
      </c>
      <c r="H893" s="388"/>
      <c r="I893" s="398" t="s">
        <v>5013</v>
      </c>
      <c r="J893" s="235" t="s">
        <v>2369</v>
      </c>
      <c r="K893" s="399" t="s">
        <v>139</v>
      </c>
      <c r="L893" s="390" t="n">
        <v>75</v>
      </c>
      <c r="M893" s="391" t="n">
        <v>2468.6</v>
      </c>
      <c r="N893" s="392"/>
      <c r="O893" s="372" t="n">
        <f aca="false">IF(ISERROR(N893*M893),0,N893*M893)</f>
        <v>0</v>
      </c>
      <c r="P893" s="393" t="n">
        <v>4607105146150</v>
      </c>
      <c r="Q893" s="235"/>
      <c r="R893" s="375" t="n">
        <f aca="false">ROUND(M893/L893,2)</f>
        <v>32.91</v>
      </c>
      <c r="S893" s="394" t="s">
        <v>5011</v>
      </c>
      <c r="T893" s="537"/>
      <c r="U893" s="537"/>
      <c r="V893" s="537"/>
      <c r="W893" s="537"/>
      <c r="X893" s="537"/>
    </row>
    <row r="894" customFormat="false" ht="38.25" hidden="false" customHeight="false" outlineLevel="0" collapsed="false">
      <c r="A894" s="345" t="n">
        <v>874</v>
      </c>
      <c r="B894" s="396" t="n">
        <v>146</v>
      </c>
      <c r="C894" s="383" t="s">
        <v>5015</v>
      </c>
      <c r="D894" s="384"/>
      <c r="E894" s="385" t="s">
        <v>4836</v>
      </c>
      <c r="F894" s="512" t="s">
        <v>5016</v>
      </c>
      <c r="G894" s="387" t="str">
        <f aca="false">HYPERLINK("http://www.gardenbulbs.ru/images/summer_CL/thumbnails/"&amp;C894&amp;".jpg","фото")</f>
        <v>фото</v>
      </c>
      <c r="H894" s="388"/>
      <c r="I894" s="398" t="s">
        <v>5017</v>
      </c>
      <c r="J894" s="235" t="s">
        <v>2404</v>
      </c>
      <c r="K894" s="399" t="s">
        <v>139</v>
      </c>
      <c r="L894" s="390" t="n">
        <v>50</v>
      </c>
      <c r="M894" s="370" t="n">
        <v>2249.8</v>
      </c>
      <c r="N894" s="392"/>
      <c r="O894" s="372" t="n">
        <f aca="false">IF(ISERROR(N894*M894),0,N894*M894)</f>
        <v>0</v>
      </c>
      <c r="P894" s="393" t="n">
        <v>4607105146037</v>
      </c>
      <c r="Q894" s="235"/>
      <c r="R894" s="375" t="n">
        <f aca="false">ROUND(M894/L894,2)</f>
        <v>45</v>
      </c>
      <c r="S894" s="394" t="s">
        <v>5015</v>
      </c>
      <c r="T894" s="537"/>
      <c r="U894" s="537"/>
      <c r="V894" s="537"/>
      <c r="W894" s="537"/>
      <c r="X894" s="537"/>
    </row>
    <row r="895" customFormat="false" ht="38.25" hidden="false" customHeight="false" outlineLevel="0" collapsed="false">
      <c r="A895" s="345" t="n">
        <v>875</v>
      </c>
      <c r="B895" s="396" t="n">
        <v>1087</v>
      </c>
      <c r="C895" s="383" t="s">
        <v>5018</v>
      </c>
      <c r="D895" s="384"/>
      <c r="E895" s="385" t="s">
        <v>4836</v>
      </c>
      <c r="F895" s="386" t="s">
        <v>5019</v>
      </c>
      <c r="G895" s="387" t="str">
        <f aca="false">HYPERLINK("http://www.gardenbulbs.ru/images/summer_CL/thumbnails/"&amp;C895&amp;".jpg","фото")</f>
        <v>фото</v>
      </c>
      <c r="H895" s="388"/>
      <c r="I895" s="422" t="s">
        <v>5020</v>
      </c>
      <c r="J895" s="235" t="s">
        <v>2363</v>
      </c>
      <c r="K895" s="399" t="s">
        <v>139</v>
      </c>
      <c r="L895" s="390" t="n">
        <v>75</v>
      </c>
      <c r="M895" s="370" t="n">
        <v>1374.5</v>
      </c>
      <c r="N895" s="392"/>
      <c r="O895" s="372" t="n">
        <f aca="false">IF(ISERROR(N895*M895),0,N895*M895)</f>
        <v>0</v>
      </c>
      <c r="P895" s="393" t="n">
        <v>4607105146068</v>
      </c>
      <c r="Q895" s="235"/>
      <c r="R895" s="375" t="n">
        <f aca="false">ROUND(M895/L895,2)</f>
        <v>18.33</v>
      </c>
      <c r="S895" s="394" t="s">
        <v>5018</v>
      </c>
      <c r="T895" s="537"/>
      <c r="U895" s="537"/>
      <c r="V895" s="537"/>
      <c r="W895" s="537"/>
      <c r="X895" s="537"/>
    </row>
    <row r="896" customFormat="false" ht="63.75" hidden="false" customHeight="false" outlineLevel="0" collapsed="false">
      <c r="A896" s="345" t="n">
        <v>876</v>
      </c>
      <c r="B896" s="396" t="n">
        <v>2056</v>
      </c>
      <c r="C896" s="383" t="s">
        <v>5022</v>
      </c>
      <c r="D896" s="384"/>
      <c r="E896" s="385" t="s">
        <v>4836</v>
      </c>
      <c r="F896" s="397" t="s">
        <v>5023</v>
      </c>
      <c r="G896" s="387" t="str">
        <f aca="false">HYPERLINK("http://www.gardenbulbs.ru/images/summer_CL/thumbnails/"&amp;C896&amp;".jpg","фото")</f>
        <v>фото</v>
      </c>
      <c r="H896" s="388"/>
      <c r="I896" s="400" t="s">
        <v>5024</v>
      </c>
      <c r="J896" s="235" t="s">
        <v>2478</v>
      </c>
      <c r="K896" s="399" t="s">
        <v>139</v>
      </c>
      <c r="L896" s="390" t="n">
        <v>75</v>
      </c>
      <c r="M896" s="391" t="n">
        <v>2395.7</v>
      </c>
      <c r="N896" s="392"/>
      <c r="O896" s="372" t="n">
        <f aca="false">IF(ISERROR(N896*M896),0,N896*M896)</f>
        <v>0</v>
      </c>
      <c r="P896" s="393" t="n">
        <v>4607105146082</v>
      </c>
      <c r="Q896" s="235"/>
      <c r="R896" s="375" t="n">
        <f aca="false">ROUND(M896/L896,2)</f>
        <v>31.94</v>
      </c>
      <c r="S896" s="394" t="s">
        <v>5022</v>
      </c>
      <c r="T896" s="537"/>
      <c r="U896" s="537"/>
      <c r="V896" s="537"/>
      <c r="W896" s="537"/>
      <c r="X896" s="537"/>
    </row>
    <row r="897" customFormat="false" ht="38.25" hidden="false" customHeight="false" outlineLevel="0" collapsed="false">
      <c r="A897" s="345" t="n">
        <v>877</v>
      </c>
      <c r="B897" s="396" t="n">
        <v>2004</v>
      </c>
      <c r="C897" s="383" t="s">
        <v>5025</v>
      </c>
      <c r="D897" s="384"/>
      <c r="E897" s="385" t="s">
        <v>4836</v>
      </c>
      <c r="F897" s="512" t="s">
        <v>5026</v>
      </c>
      <c r="G897" s="387" t="str">
        <f aca="false">HYPERLINK("http://www.gardenbulbs.ru/images/summer_CL/thumbnails/"&amp;C897&amp;".jpg","фото")</f>
        <v>фото</v>
      </c>
      <c r="H897" s="388"/>
      <c r="I897" s="398" t="s">
        <v>5027</v>
      </c>
      <c r="J897" s="235" t="s">
        <v>2363</v>
      </c>
      <c r="K897" s="399" t="s">
        <v>139</v>
      </c>
      <c r="L897" s="390" t="n">
        <v>75</v>
      </c>
      <c r="M897" s="370" t="n">
        <v>1564.2</v>
      </c>
      <c r="N897" s="392"/>
      <c r="O897" s="372" t="n">
        <f aca="false">IF(ISERROR(N897*M897),0,N897*M897)</f>
        <v>0</v>
      </c>
      <c r="P897" s="393" t="n">
        <v>4607105146075</v>
      </c>
      <c r="Q897" s="235"/>
      <c r="R897" s="375" t="n">
        <f aca="false">ROUND(M897/L897,2)</f>
        <v>20.86</v>
      </c>
      <c r="S897" s="394" t="s">
        <v>5025</v>
      </c>
      <c r="T897" s="537"/>
      <c r="U897" s="537"/>
      <c r="V897" s="537"/>
      <c r="W897" s="537"/>
      <c r="X897" s="537"/>
    </row>
    <row r="898" customFormat="false" ht="128.25" hidden="false" customHeight="false" outlineLevel="0" collapsed="false">
      <c r="A898" s="345" t="n">
        <v>878</v>
      </c>
      <c r="B898" s="396" t="n">
        <v>1074</v>
      </c>
      <c r="C898" s="383" t="s">
        <v>5028</v>
      </c>
      <c r="D898" s="384" t="s">
        <v>5029</v>
      </c>
      <c r="E898" s="385" t="s">
        <v>4836</v>
      </c>
      <c r="F898" s="512" t="s">
        <v>5030</v>
      </c>
      <c r="G898" s="387" t="str">
        <f aca="false">HYPERLINK("http://www.gardenbulbs.ru/images/summer_CL/thumbnails/"&amp;C898&amp;".jpg","фото")</f>
        <v>фото</v>
      </c>
      <c r="H898" s="387" t="str">
        <f aca="false">HYPERLINK("http://www.gardenbulbs.ru/images/summer_CL/thumbnails/"&amp;D898&amp;".jpg","фото")</f>
        <v>фото</v>
      </c>
      <c r="I898" s="523" t="s">
        <v>5031</v>
      </c>
      <c r="J898" s="235" t="s">
        <v>2478</v>
      </c>
      <c r="K898" s="399" t="s">
        <v>139</v>
      </c>
      <c r="L898" s="390" t="n">
        <v>50</v>
      </c>
      <c r="M898" s="391" t="n">
        <v>2541.6</v>
      </c>
      <c r="N898" s="392"/>
      <c r="O898" s="372" t="n">
        <f aca="false">IF(ISERROR(N898*M898),0,N898*M898)</f>
        <v>0</v>
      </c>
      <c r="P898" s="393" t="n">
        <v>4607105145351</v>
      </c>
      <c r="Q898" s="235"/>
      <c r="R898" s="375" t="n">
        <f aca="false">ROUND(M898/L898,2)</f>
        <v>50.83</v>
      </c>
      <c r="S898" s="394" t="s">
        <v>5028</v>
      </c>
      <c r="T898" s="537"/>
      <c r="U898" s="537"/>
      <c r="V898" s="537"/>
      <c r="W898" s="537"/>
      <c r="X898" s="537"/>
    </row>
    <row r="899" customFormat="false" ht="38.25" hidden="false" customHeight="false" outlineLevel="0" collapsed="false">
      <c r="A899" s="345" t="n">
        <v>879</v>
      </c>
      <c r="B899" s="396" t="n">
        <v>11940</v>
      </c>
      <c r="C899" s="383" t="s">
        <v>5032</v>
      </c>
      <c r="D899" s="384"/>
      <c r="E899" s="418" t="s">
        <v>4836</v>
      </c>
      <c r="F899" s="411" t="s">
        <v>5033</v>
      </c>
      <c r="G899" s="365" t="str">
        <f aca="false">HYPERLINK("http://www.gardenbulbs.ru/images/summer_CL/thumbnails/"&amp;C899&amp;".jpg","фото")</f>
        <v>фото</v>
      </c>
      <c r="H899" s="365"/>
      <c r="I899" s="419" t="s">
        <v>5034</v>
      </c>
      <c r="J899" s="367" t="s">
        <v>2363</v>
      </c>
      <c r="K899" s="513" t="s">
        <v>247</v>
      </c>
      <c r="L899" s="390" t="n">
        <v>50</v>
      </c>
      <c r="M899" s="391" t="n">
        <v>2687.4</v>
      </c>
      <c r="N899" s="392"/>
      <c r="O899" s="372" t="n">
        <f aca="false">IF(ISERROR(N899*M899),0,N899*M899)</f>
        <v>0</v>
      </c>
      <c r="P899" s="393" t="n">
        <v>4607105145344</v>
      </c>
      <c r="Q899" s="235" t="s">
        <v>226</v>
      </c>
      <c r="R899" s="375" t="n">
        <f aca="false">ROUND(M899/L899,2)</f>
        <v>53.75</v>
      </c>
      <c r="S899" s="394" t="s">
        <v>5032</v>
      </c>
      <c r="T899" s="537"/>
      <c r="U899" s="537"/>
      <c r="V899" s="537"/>
      <c r="W899" s="537"/>
      <c r="X899" s="537"/>
    </row>
    <row r="900" customFormat="false" ht="51" hidden="false" customHeight="false" outlineLevel="0" collapsed="false">
      <c r="A900" s="345" t="n">
        <v>880</v>
      </c>
      <c r="B900" s="396" t="n">
        <v>5168</v>
      </c>
      <c r="C900" s="383" t="s">
        <v>5035</v>
      </c>
      <c r="D900" s="384"/>
      <c r="E900" s="385" t="s">
        <v>4836</v>
      </c>
      <c r="F900" s="512" t="s">
        <v>5036</v>
      </c>
      <c r="G900" s="387" t="str">
        <f aca="false">HYPERLINK("http://www.gardenbulbs.ru/images/summer_CL/thumbnails/"&amp;C900&amp;".jpg","фото")</f>
        <v>фото</v>
      </c>
      <c r="H900" s="388"/>
      <c r="I900" s="398" t="s">
        <v>5037</v>
      </c>
      <c r="J900" s="235" t="s">
        <v>2363</v>
      </c>
      <c r="K900" s="399" t="s">
        <v>139</v>
      </c>
      <c r="L900" s="390" t="n">
        <v>75</v>
      </c>
      <c r="M900" s="391" t="n">
        <v>2103.9</v>
      </c>
      <c r="N900" s="392"/>
      <c r="O900" s="372" t="n">
        <f aca="false">IF(ISERROR(N900*M900),0,N900*M900)</f>
        <v>0</v>
      </c>
      <c r="P900" s="393" t="n">
        <v>4607105145320</v>
      </c>
      <c r="Q900" s="235"/>
      <c r="R900" s="375" t="n">
        <f aca="false">ROUND(M900/L900,2)</f>
        <v>28.05</v>
      </c>
      <c r="S900" s="394" t="s">
        <v>5035</v>
      </c>
      <c r="T900" s="537"/>
      <c r="U900" s="537"/>
      <c r="V900" s="537"/>
      <c r="W900" s="537"/>
      <c r="X900" s="537"/>
    </row>
    <row r="901" customFormat="false" ht="76.5" hidden="false" customHeight="false" outlineLevel="0" collapsed="false">
      <c r="A901" s="345" t="n">
        <v>881</v>
      </c>
      <c r="B901" s="396" t="n">
        <v>1168</v>
      </c>
      <c r="C901" s="383" t="s">
        <v>5038</v>
      </c>
      <c r="D901" s="384"/>
      <c r="E901" s="385" t="s">
        <v>4836</v>
      </c>
      <c r="F901" s="512" t="s">
        <v>5039</v>
      </c>
      <c r="G901" s="387" t="str">
        <f aca="false">HYPERLINK("http://www.gardenbulbs.ru/images/summer_CL/thumbnails/"&amp;C901&amp;".jpg","фото")</f>
        <v>фото</v>
      </c>
      <c r="H901" s="388"/>
      <c r="I901" s="398" t="s">
        <v>5040</v>
      </c>
      <c r="J901" s="235" t="s">
        <v>3668</v>
      </c>
      <c r="K901" s="399" t="s">
        <v>247</v>
      </c>
      <c r="L901" s="390" t="n">
        <v>50</v>
      </c>
      <c r="M901" s="370" t="n">
        <v>956.3</v>
      </c>
      <c r="N901" s="392"/>
      <c r="O901" s="372" t="n">
        <f aca="false">IF(ISERROR(N901*M901),0,N901*M901)</f>
        <v>0</v>
      </c>
      <c r="P901" s="393" t="n">
        <v>4607105145146</v>
      </c>
      <c r="Q901" s="235"/>
      <c r="R901" s="375" t="n">
        <f aca="false">ROUND(M901/L901,2)</f>
        <v>19.13</v>
      </c>
      <c r="S901" s="394" t="s">
        <v>5038</v>
      </c>
      <c r="T901" s="537"/>
      <c r="U901" s="537"/>
      <c r="V901" s="537"/>
      <c r="W901" s="537"/>
      <c r="X901" s="537"/>
    </row>
    <row r="902" customFormat="false" ht="25.5" hidden="false" customHeight="false" outlineLevel="0" collapsed="false">
      <c r="A902" s="345" t="n">
        <v>882</v>
      </c>
      <c r="B902" s="396" t="n">
        <v>1095</v>
      </c>
      <c r="C902" s="383" t="s">
        <v>5041</v>
      </c>
      <c r="D902" s="384"/>
      <c r="E902" s="385" t="s">
        <v>4836</v>
      </c>
      <c r="F902" s="397" t="s">
        <v>2534</v>
      </c>
      <c r="G902" s="387" t="str">
        <f aca="false">HYPERLINK("http://www.gardenbulbs.ru/images/summer_CL/thumbnails/"&amp;C902&amp;".jpg","фото")</f>
        <v>фото</v>
      </c>
      <c r="H902" s="388"/>
      <c r="I902" s="398" t="s">
        <v>5042</v>
      </c>
      <c r="J902" s="235" t="s">
        <v>2478</v>
      </c>
      <c r="K902" s="399" t="s">
        <v>5043</v>
      </c>
      <c r="L902" s="390" t="n">
        <v>100</v>
      </c>
      <c r="M902" s="370" t="n">
        <v>1228.6</v>
      </c>
      <c r="N902" s="392"/>
      <c r="O902" s="372" t="n">
        <f aca="false">IF(ISERROR(N902*M902),0,N902*M902)</f>
        <v>0</v>
      </c>
      <c r="P902" s="393" t="n">
        <v>4607105145382</v>
      </c>
      <c r="Q902" s="235"/>
      <c r="R902" s="375" t="n">
        <f aca="false">ROUND(M902/L902,2)</f>
        <v>12.29</v>
      </c>
      <c r="S902" s="394" t="s">
        <v>5041</v>
      </c>
      <c r="T902" s="537"/>
      <c r="U902" s="537"/>
      <c r="V902" s="537"/>
      <c r="W902" s="537"/>
      <c r="X902" s="537"/>
    </row>
    <row r="903" customFormat="false" ht="38.25" hidden="false" customHeight="false" outlineLevel="0" collapsed="false">
      <c r="A903" s="345" t="n">
        <v>883</v>
      </c>
      <c r="B903" s="396" t="n">
        <v>5226</v>
      </c>
      <c r="C903" s="383" t="s">
        <v>5045</v>
      </c>
      <c r="D903" s="384"/>
      <c r="E903" s="385" t="s">
        <v>4836</v>
      </c>
      <c r="F903" s="512" t="s">
        <v>5046</v>
      </c>
      <c r="G903" s="387" t="str">
        <f aca="false">HYPERLINK("http://www.gardenbulbs.ru/images/summer_CL/thumbnails/"&amp;C903&amp;".jpg","фото")</f>
        <v>фото</v>
      </c>
      <c r="H903" s="387"/>
      <c r="I903" s="398" t="s">
        <v>5047</v>
      </c>
      <c r="J903" s="235" t="s">
        <v>2369</v>
      </c>
      <c r="K903" s="399" t="s">
        <v>139</v>
      </c>
      <c r="L903" s="390" t="n">
        <v>75</v>
      </c>
      <c r="M903" s="391" t="n">
        <v>1885.1</v>
      </c>
      <c r="N903" s="392"/>
      <c r="O903" s="372" t="n">
        <f aca="false">IF(ISERROR(N903*M903),0,N903*M903)</f>
        <v>0</v>
      </c>
      <c r="P903" s="393" t="n">
        <v>4607105145511</v>
      </c>
      <c r="Q903" s="235"/>
      <c r="R903" s="375" t="n">
        <f aca="false">ROUND(M903/L903,2)</f>
        <v>25.13</v>
      </c>
      <c r="S903" s="394" t="s">
        <v>5045</v>
      </c>
      <c r="T903" s="537"/>
      <c r="U903" s="537"/>
      <c r="V903" s="537"/>
      <c r="W903" s="537"/>
      <c r="X903" s="537"/>
    </row>
    <row r="904" customFormat="false" ht="38.25" hidden="false" customHeight="false" outlineLevel="0" collapsed="false">
      <c r="A904" s="345" t="n">
        <v>884</v>
      </c>
      <c r="B904" s="396" t="n">
        <v>2094</v>
      </c>
      <c r="C904" s="383" t="s">
        <v>5048</v>
      </c>
      <c r="D904" s="384"/>
      <c r="E904" s="385" t="s">
        <v>4836</v>
      </c>
      <c r="F904" s="512" t="s">
        <v>5049</v>
      </c>
      <c r="G904" s="387" t="str">
        <f aca="false">HYPERLINK("http://www.gardenbulbs.ru/images/summer_CL/thumbnails/"&amp;C904&amp;".jpg","фото")</f>
        <v>фото</v>
      </c>
      <c r="H904" s="388"/>
      <c r="I904" s="398" t="s">
        <v>5050</v>
      </c>
      <c r="J904" s="235" t="s">
        <v>2656</v>
      </c>
      <c r="K904" s="399" t="s">
        <v>139</v>
      </c>
      <c r="L904" s="390" t="n">
        <v>75</v>
      </c>
      <c r="M904" s="391" t="n">
        <v>1812.2</v>
      </c>
      <c r="N904" s="392"/>
      <c r="O904" s="372" t="n">
        <f aca="false">IF(ISERROR(N904*M904),0,N904*M904)</f>
        <v>0</v>
      </c>
      <c r="P904" s="393" t="n">
        <v>4607105145528</v>
      </c>
      <c r="Q904" s="235"/>
      <c r="R904" s="375" t="n">
        <f aca="false">ROUND(M904/L904,2)</f>
        <v>24.16</v>
      </c>
      <c r="S904" s="394" t="s">
        <v>5048</v>
      </c>
      <c r="T904" s="537"/>
      <c r="U904" s="537"/>
      <c r="V904" s="537"/>
      <c r="W904" s="537"/>
      <c r="X904" s="537"/>
    </row>
    <row r="905" customFormat="false" ht="25.5" hidden="false" customHeight="false" outlineLevel="0" collapsed="false">
      <c r="A905" s="345" t="n">
        <v>885</v>
      </c>
      <c r="B905" s="396" t="n">
        <v>1261</v>
      </c>
      <c r="C905" s="383" t="s">
        <v>5051</v>
      </c>
      <c r="D905" s="384"/>
      <c r="E905" s="385" t="s">
        <v>4836</v>
      </c>
      <c r="F905" s="512" t="s">
        <v>5052</v>
      </c>
      <c r="G905" s="387" t="str">
        <f aca="false">HYPERLINK("http://www.gardenbulbs.ru/images/summer_CL/thumbnails/"&amp;C905&amp;".jpg","фото")</f>
        <v>фото</v>
      </c>
      <c r="H905" s="388"/>
      <c r="I905" s="398" t="s">
        <v>5053</v>
      </c>
      <c r="J905" s="235" t="s">
        <v>2656</v>
      </c>
      <c r="K905" s="399" t="s">
        <v>139</v>
      </c>
      <c r="L905" s="390" t="n">
        <v>75</v>
      </c>
      <c r="M905" s="370" t="n">
        <v>1812.2</v>
      </c>
      <c r="N905" s="392"/>
      <c r="O905" s="372" t="n">
        <f aca="false">IF(ISERROR(N905*M905),0,N905*M905)</f>
        <v>0</v>
      </c>
      <c r="P905" s="393" t="n">
        <v>4607105145535</v>
      </c>
      <c r="Q905" s="235"/>
      <c r="R905" s="375" t="n">
        <f aca="false">ROUND(M905/L905,2)</f>
        <v>24.16</v>
      </c>
      <c r="S905" s="394" t="s">
        <v>5051</v>
      </c>
      <c r="T905" s="537"/>
      <c r="U905" s="537"/>
      <c r="V905" s="537"/>
      <c r="W905" s="537"/>
      <c r="X905" s="537"/>
    </row>
    <row r="906" customFormat="false" ht="63.75" hidden="false" customHeight="false" outlineLevel="0" collapsed="false">
      <c r="A906" s="345" t="n">
        <v>886</v>
      </c>
      <c r="B906" s="396" t="n">
        <v>69</v>
      </c>
      <c r="C906" s="383" t="s">
        <v>5054</v>
      </c>
      <c r="D906" s="384"/>
      <c r="E906" s="385" t="s">
        <v>4836</v>
      </c>
      <c r="F906" s="512" t="s">
        <v>5055</v>
      </c>
      <c r="G906" s="387" t="str">
        <f aca="false">HYPERLINK("http://www.gardenbulbs.ru/images/summer_CL/thumbnails/"&amp;C906&amp;".jpg","фото")</f>
        <v>фото</v>
      </c>
      <c r="H906" s="388"/>
      <c r="I906" s="398" t="s">
        <v>5056</v>
      </c>
      <c r="J906" s="235" t="s">
        <v>2426</v>
      </c>
      <c r="K906" s="399" t="s">
        <v>139</v>
      </c>
      <c r="L906" s="390" t="n">
        <v>75</v>
      </c>
      <c r="M906" s="391" t="n">
        <v>2176.9</v>
      </c>
      <c r="N906" s="392"/>
      <c r="O906" s="372" t="n">
        <f aca="false">IF(ISERROR(N906*M906),0,N906*M906)</f>
        <v>0</v>
      </c>
      <c r="P906" s="393" t="n">
        <v>4607105145542</v>
      </c>
      <c r="Q906" s="235"/>
      <c r="R906" s="375" t="n">
        <f aca="false">ROUND(M906/L906,2)</f>
        <v>29.03</v>
      </c>
      <c r="S906" s="394" t="s">
        <v>5054</v>
      </c>
      <c r="T906" s="537"/>
      <c r="U906" s="537"/>
      <c r="V906" s="537"/>
      <c r="W906" s="537"/>
      <c r="X906" s="537"/>
    </row>
    <row r="907" customFormat="false" ht="51" hidden="false" customHeight="false" outlineLevel="0" collapsed="false">
      <c r="A907" s="345" t="n">
        <v>887</v>
      </c>
      <c r="B907" s="396" t="n">
        <v>2032</v>
      </c>
      <c r="C907" s="383" t="s">
        <v>5057</v>
      </c>
      <c r="D907" s="384"/>
      <c r="E907" s="385" t="s">
        <v>4836</v>
      </c>
      <c r="F907" s="397" t="s">
        <v>5058</v>
      </c>
      <c r="G907" s="387" t="str">
        <f aca="false">HYPERLINK("http://www.gardenbulbs.ru/images/summer_CL/thumbnails/"&amp;C907&amp;".jpg","фото")</f>
        <v>фото</v>
      </c>
      <c r="H907" s="388"/>
      <c r="I907" s="398" t="s">
        <v>5059</v>
      </c>
      <c r="J907" s="235" t="s">
        <v>2478</v>
      </c>
      <c r="K907" s="399" t="s">
        <v>139</v>
      </c>
      <c r="L907" s="390" t="n">
        <v>50</v>
      </c>
      <c r="M907" s="391" t="n">
        <v>2103.9</v>
      </c>
      <c r="N907" s="392"/>
      <c r="O907" s="372" t="n">
        <f aca="false">IF(ISERROR(N907*M907),0,N907*M907)</f>
        <v>0</v>
      </c>
      <c r="P907" s="393" t="n">
        <v>4607105145566</v>
      </c>
      <c r="Q907" s="235"/>
      <c r="R907" s="375" t="n">
        <f aca="false">ROUND(M907/L907,2)</f>
        <v>42.08</v>
      </c>
      <c r="S907" s="394" t="s">
        <v>5057</v>
      </c>
      <c r="T907" s="537"/>
      <c r="U907" s="537"/>
      <c r="V907" s="537"/>
      <c r="W907" s="537"/>
      <c r="X907" s="537"/>
    </row>
    <row r="908" customFormat="false" ht="75" hidden="false" customHeight="false" outlineLevel="0" collapsed="false">
      <c r="A908" s="345" t="n">
        <v>888</v>
      </c>
      <c r="B908" s="396" t="n">
        <v>2084</v>
      </c>
      <c r="C908" s="383" t="s">
        <v>5060</v>
      </c>
      <c r="D908" s="384"/>
      <c r="E908" s="385" t="s">
        <v>4836</v>
      </c>
      <c r="F908" s="512" t="s">
        <v>5061</v>
      </c>
      <c r="G908" s="387" t="str">
        <f aca="false">HYPERLINK("http://www.gardenbulbs.ru/images/summer_CL/thumbnails/"&amp;C908&amp;".jpg","фото")</f>
        <v>фото</v>
      </c>
      <c r="H908" s="388"/>
      <c r="I908" s="524" t="s">
        <v>5062</v>
      </c>
      <c r="J908" s="235" t="s">
        <v>2363</v>
      </c>
      <c r="K908" s="399" t="s">
        <v>139</v>
      </c>
      <c r="L908" s="390" t="n">
        <v>75</v>
      </c>
      <c r="M908" s="391" t="n">
        <v>2249.8</v>
      </c>
      <c r="N908" s="392"/>
      <c r="O908" s="372" t="n">
        <f aca="false">IF(ISERROR(N908*M908),0,N908*M908)</f>
        <v>0</v>
      </c>
      <c r="P908" s="393" t="n">
        <v>4607105145627</v>
      </c>
      <c r="Q908" s="235"/>
      <c r="R908" s="375" t="n">
        <f aca="false">ROUND(M908/L908,2)</f>
        <v>30</v>
      </c>
      <c r="S908" s="394" t="s">
        <v>5063</v>
      </c>
      <c r="T908" s="537"/>
      <c r="U908" s="537"/>
      <c r="V908" s="537"/>
      <c r="W908" s="537"/>
      <c r="X908" s="537"/>
    </row>
    <row r="909" customFormat="false" ht="51" hidden="false" customHeight="false" outlineLevel="0" collapsed="false">
      <c r="A909" s="345" t="n">
        <v>889</v>
      </c>
      <c r="B909" s="396" t="n">
        <v>2948</v>
      </c>
      <c r="C909" s="383" t="s">
        <v>5064</v>
      </c>
      <c r="D909" s="384"/>
      <c r="E909" s="385" t="s">
        <v>4836</v>
      </c>
      <c r="F909" s="512" t="s">
        <v>5065</v>
      </c>
      <c r="G909" s="387" t="str">
        <f aca="false">HYPERLINK("http://www.gardenbulbs.ru/images/summer_CL/thumbnails/"&amp;C909&amp;".jpg","фото")</f>
        <v>фото</v>
      </c>
      <c r="H909" s="388"/>
      <c r="I909" s="398" t="s">
        <v>5066</v>
      </c>
      <c r="J909" s="235" t="s">
        <v>2656</v>
      </c>
      <c r="K909" s="399" t="s">
        <v>139</v>
      </c>
      <c r="L909" s="390" t="n">
        <v>50</v>
      </c>
      <c r="M909" s="391" t="n">
        <v>1617.7</v>
      </c>
      <c r="N909" s="392"/>
      <c r="O909" s="372" t="n">
        <f aca="false">IF(ISERROR(N909*M909),0,N909*M909)</f>
        <v>0</v>
      </c>
      <c r="P909" s="393" t="n">
        <v>4607105145580</v>
      </c>
      <c r="Q909" s="235"/>
      <c r="R909" s="375" t="n">
        <f aca="false">ROUND(M909/L909,2)</f>
        <v>32.35</v>
      </c>
      <c r="S909" s="394" t="s">
        <v>5064</v>
      </c>
      <c r="T909" s="537"/>
      <c r="U909" s="537"/>
      <c r="V909" s="537"/>
      <c r="W909" s="537"/>
      <c r="X909" s="537"/>
    </row>
    <row r="910" customFormat="false" ht="38.25" hidden="false" customHeight="false" outlineLevel="0" collapsed="false">
      <c r="A910" s="345" t="n">
        <v>890</v>
      </c>
      <c r="B910" s="396" t="n">
        <v>5282</v>
      </c>
      <c r="C910" s="383" t="s">
        <v>5067</v>
      </c>
      <c r="D910" s="384"/>
      <c r="E910" s="385" t="s">
        <v>4836</v>
      </c>
      <c r="F910" s="512" t="s">
        <v>5068</v>
      </c>
      <c r="G910" s="387" t="str">
        <f aca="false">HYPERLINK("http://www.gardenbulbs.ru/images/summer_CL/thumbnails/"&amp;C910&amp;".jpg","фото")</f>
        <v>фото</v>
      </c>
      <c r="H910" s="388"/>
      <c r="I910" s="398" t="s">
        <v>5069</v>
      </c>
      <c r="J910" s="235" t="s">
        <v>2656</v>
      </c>
      <c r="K910" s="399" t="s">
        <v>139</v>
      </c>
      <c r="L910" s="390" t="n">
        <v>50</v>
      </c>
      <c r="M910" s="370" t="n">
        <v>2492.9</v>
      </c>
      <c r="N910" s="392"/>
      <c r="O910" s="372" t="n">
        <f aca="false">IF(ISERROR(N910*M910),0,N910*M910)</f>
        <v>0</v>
      </c>
      <c r="P910" s="393" t="n">
        <v>4607105145597</v>
      </c>
      <c r="Q910" s="235"/>
      <c r="R910" s="375" t="n">
        <f aca="false">ROUND(M910/L910,2)</f>
        <v>49.86</v>
      </c>
      <c r="S910" s="394" t="s">
        <v>5067</v>
      </c>
      <c r="T910" s="537"/>
      <c r="U910" s="537"/>
      <c r="V910" s="537"/>
      <c r="W910" s="537"/>
      <c r="X910" s="537"/>
    </row>
    <row r="911" customFormat="false" ht="38.25" hidden="false" customHeight="false" outlineLevel="0" collapsed="false">
      <c r="A911" s="345" t="n">
        <v>891</v>
      </c>
      <c r="B911" s="396" t="n">
        <v>6354</v>
      </c>
      <c r="C911" s="383" t="s">
        <v>5070</v>
      </c>
      <c r="D911" s="384"/>
      <c r="E911" s="385" t="s">
        <v>4836</v>
      </c>
      <c r="F911" s="512" t="s">
        <v>5071</v>
      </c>
      <c r="G911" s="387" t="str">
        <f aca="false">HYPERLINK("http://www.gardenbulbs.ru/images/summer_CL/thumbnails/"&amp;C911&amp;".jpg","фото")</f>
        <v>фото</v>
      </c>
      <c r="H911" s="388"/>
      <c r="I911" s="398" t="s">
        <v>5072</v>
      </c>
      <c r="J911" s="235" t="s">
        <v>2363</v>
      </c>
      <c r="K911" s="399" t="s">
        <v>139</v>
      </c>
      <c r="L911" s="390" t="n">
        <v>75</v>
      </c>
      <c r="M911" s="391" t="n">
        <v>1520.4</v>
      </c>
      <c r="N911" s="392"/>
      <c r="O911" s="372" t="n">
        <f aca="false">IF(ISERROR(N911*M911),0,N911*M911)</f>
        <v>0</v>
      </c>
      <c r="P911" s="393" t="n">
        <v>4607105145603</v>
      </c>
      <c r="Q911" s="235"/>
      <c r="R911" s="375" t="n">
        <f aca="false">ROUND(M911/L911,2)</f>
        <v>20.27</v>
      </c>
      <c r="S911" s="394" t="s">
        <v>5070</v>
      </c>
      <c r="T911" s="537"/>
      <c r="U911" s="537"/>
      <c r="V911" s="537"/>
      <c r="W911" s="537"/>
      <c r="X911" s="537"/>
    </row>
    <row r="912" customFormat="false" ht="25.5" hidden="false" customHeight="false" outlineLevel="0" collapsed="false">
      <c r="A912" s="345" t="n">
        <v>892</v>
      </c>
      <c r="B912" s="396" t="n">
        <v>5103</v>
      </c>
      <c r="C912" s="383" t="s">
        <v>5073</v>
      </c>
      <c r="D912" s="384"/>
      <c r="E912" s="385" t="s">
        <v>4836</v>
      </c>
      <c r="F912" s="512" t="s">
        <v>5074</v>
      </c>
      <c r="G912" s="387" t="str">
        <f aca="false">HYPERLINK("http://www.gardenbulbs.ru/images/summer_CL/thumbnails/"&amp;C912&amp;".jpg","фото")</f>
        <v>фото</v>
      </c>
      <c r="H912" s="388"/>
      <c r="I912" s="398" t="s">
        <v>5075</v>
      </c>
      <c r="J912" s="235" t="s">
        <v>2426</v>
      </c>
      <c r="K912" s="399" t="s">
        <v>247</v>
      </c>
      <c r="L912" s="390" t="n">
        <v>50</v>
      </c>
      <c r="M912" s="370" t="n">
        <v>1277.3</v>
      </c>
      <c r="N912" s="392"/>
      <c r="O912" s="372" t="n">
        <f aca="false">IF(ISERROR(N912*M912),0,N912*M912)</f>
        <v>0</v>
      </c>
      <c r="P912" s="393" t="n">
        <v>4607105145610</v>
      </c>
      <c r="Q912" s="235"/>
      <c r="R912" s="375" t="n">
        <f aca="false">ROUND(M912/L912,2)</f>
        <v>25.55</v>
      </c>
      <c r="S912" s="394" t="s">
        <v>5073</v>
      </c>
      <c r="T912" s="537"/>
      <c r="U912" s="537"/>
      <c r="V912" s="537"/>
      <c r="W912" s="537"/>
      <c r="X912" s="537"/>
    </row>
    <row r="913" customFormat="false" ht="38.25" hidden="false" customHeight="false" outlineLevel="0" collapsed="false">
      <c r="A913" s="345" t="n">
        <v>893</v>
      </c>
      <c r="B913" s="396" t="n">
        <v>1091</v>
      </c>
      <c r="C913" s="383" t="s">
        <v>5076</v>
      </c>
      <c r="D913" s="384"/>
      <c r="E913" s="385" t="s">
        <v>4836</v>
      </c>
      <c r="F913" s="397" t="s">
        <v>5077</v>
      </c>
      <c r="G913" s="387" t="str">
        <f aca="false">HYPERLINK("http://www.gardenbulbs.ru/images/summer_CL/thumbnails/"&amp;C913&amp;".jpg","фото")</f>
        <v>фото</v>
      </c>
      <c r="H913" s="388"/>
      <c r="I913" s="398" t="s">
        <v>5078</v>
      </c>
      <c r="J913" s="235" t="s">
        <v>2478</v>
      </c>
      <c r="K913" s="399" t="s">
        <v>139</v>
      </c>
      <c r="L913" s="390" t="n">
        <v>75</v>
      </c>
      <c r="M913" s="391" t="n">
        <v>1812.2</v>
      </c>
      <c r="N913" s="392"/>
      <c r="O913" s="372" t="n">
        <f aca="false">IF(ISERROR(N913*M913),0,N913*M913)</f>
        <v>0</v>
      </c>
      <c r="P913" s="393" t="n">
        <v>4607105145559</v>
      </c>
      <c r="Q913" s="235"/>
      <c r="R913" s="375" t="n">
        <f aca="false">ROUND(M913/L913,2)</f>
        <v>24.16</v>
      </c>
      <c r="S913" s="394" t="s">
        <v>5076</v>
      </c>
      <c r="T913" s="537"/>
      <c r="U913" s="537"/>
      <c r="V913" s="537"/>
      <c r="W913" s="537"/>
      <c r="X913" s="537"/>
    </row>
    <row r="914" customFormat="false" ht="25.5" hidden="false" customHeight="false" outlineLevel="0" collapsed="false">
      <c r="A914" s="345" t="n">
        <v>894</v>
      </c>
      <c r="B914" s="396" t="n">
        <v>2606</v>
      </c>
      <c r="C914" s="383" t="s">
        <v>5079</v>
      </c>
      <c r="D914" s="384"/>
      <c r="E914" s="385" t="s">
        <v>4836</v>
      </c>
      <c r="F914" s="512" t="s">
        <v>5080</v>
      </c>
      <c r="G914" s="387" t="str">
        <f aca="false">HYPERLINK("http://www.gardenbulbs.ru/images/summer_CL/thumbnails/"&amp;C914&amp;".jpg","фото")</f>
        <v>фото</v>
      </c>
      <c r="H914" s="388"/>
      <c r="I914" s="398" t="s">
        <v>5081</v>
      </c>
      <c r="J914" s="235" t="s">
        <v>2478</v>
      </c>
      <c r="K914" s="399" t="s">
        <v>139</v>
      </c>
      <c r="L914" s="390" t="n">
        <v>75</v>
      </c>
      <c r="M914" s="370" t="n">
        <v>1666.3</v>
      </c>
      <c r="N914" s="392"/>
      <c r="O914" s="372" t="n">
        <f aca="false">IF(ISERROR(N914*M914),0,N914*M914)</f>
        <v>0</v>
      </c>
      <c r="P914" s="393" t="n">
        <v>4607105145573</v>
      </c>
      <c r="Q914" s="235"/>
      <c r="R914" s="375" t="n">
        <f aca="false">ROUND(M914/L914,2)</f>
        <v>22.22</v>
      </c>
      <c r="S914" s="394" t="s">
        <v>5079</v>
      </c>
      <c r="T914" s="537"/>
      <c r="U914" s="537"/>
      <c r="V914" s="537"/>
      <c r="W914" s="537"/>
      <c r="X914" s="537"/>
    </row>
    <row r="915" customFormat="false" ht="38.25" hidden="false" customHeight="false" outlineLevel="0" collapsed="false">
      <c r="A915" s="345" t="n">
        <v>895</v>
      </c>
      <c r="B915" s="396" t="n">
        <v>1952</v>
      </c>
      <c r="C915" s="383" t="s">
        <v>5082</v>
      </c>
      <c r="D915" s="384"/>
      <c r="E915" s="385" t="s">
        <v>4836</v>
      </c>
      <c r="F915" s="386" t="s">
        <v>5083</v>
      </c>
      <c r="G915" s="387" t="str">
        <f aca="false">HYPERLINK("http://www.gardenbulbs.ru/images/summer_CL/thumbnails/"&amp;C915&amp;".jpg","фото")</f>
        <v>фото</v>
      </c>
      <c r="H915" s="388"/>
      <c r="I915" s="398" t="s">
        <v>5084</v>
      </c>
      <c r="J915" s="235" t="s">
        <v>2478</v>
      </c>
      <c r="K915" s="399" t="s">
        <v>139</v>
      </c>
      <c r="L915" s="390" t="n">
        <v>75</v>
      </c>
      <c r="M915" s="391" t="n">
        <v>1812.2</v>
      </c>
      <c r="N915" s="392"/>
      <c r="O915" s="372" t="n">
        <f aca="false">IF(ISERROR(N915*M915),0,N915*M915)</f>
        <v>0</v>
      </c>
      <c r="P915" s="393" t="n">
        <v>4607105145634</v>
      </c>
      <c r="Q915" s="235"/>
      <c r="R915" s="375" t="n">
        <f aca="false">ROUND(M915/L915,2)</f>
        <v>24.16</v>
      </c>
      <c r="S915" s="394" t="s">
        <v>5082</v>
      </c>
      <c r="T915" s="537"/>
      <c r="U915" s="537"/>
      <c r="V915" s="537"/>
      <c r="W915" s="537"/>
      <c r="X915" s="537"/>
    </row>
    <row r="916" customFormat="false" ht="51" hidden="false" customHeight="false" outlineLevel="0" collapsed="false">
      <c r="A916" s="345" t="n">
        <v>896</v>
      </c>
      <c r="B916" s="396" t="n">
        <v>11943</v>
      </c>
      <c r="C916" s="383" t="s">
        <v>5085</v>
      </c>
      <c r="D916" s="384"/>
      <c r="E916" s="418" t="s">
        <v>4836</v>
      </c>
      <c r="F916" s="411" t="s">
        <v>5086</v>
      </c>
      <c r="G916" s="365" t="str">
        <f aca="false">HYPERLINK("http://www.gardenbulbs.ru/images/summer_CL/thumbnails/"&amp;C916&amp;".jpg","фото")</f>
        <v>фото</v>
      </c>
      <c r="H916" s="365"/>
      <c r="I916" s="419" t="s">
        <v>5087</v>
      </c>
      <c r="J916" s="367" t="s">
        <v>2363</v>
      </c>
      <c r="K916" s="513" t="s">
        <v>139</v>
      </c>
      <c r="L916" s="390" t="n">
        <v>75</v>
      </c>
      <c r="M916" s="391" t="n">
        <v>2760.4</v>
      </c>
      <c r="N916" s="392"/>
      <c r="O916" s="372" t="n">
        <f aca="false">IF(ISERROR(N916*M916),0,N916*M916)</f>
        <v>0</v>
      </c>
      <c r="P916" s="393" t="n">
        <v>4607105145658</v>
      </c>
      <c r="Q916" s="235" t="s">
        <v>226</v>
      </c>
      <c r="R916" s="375" t="n">
        <f aca="false">ROUND(M916/L916,2)</f>
        <v>36.81</v>
      </c>
      <c r="S916" s="394" t="s">
        <v>5085</v>
      </c>
      <c r="T916" s="537"/>
      <c r="U916" s="537"/>
      <c r="V916" s="537"/>
      <c r="W916" s="537"/>
      <c r="X916" s="537"/>
    </row>
    <row r="917" customFormat="false" ht="25.5" hidden="false" customHeight="false" outlineLevel="0" collapsed="false">
      <c r="A917" s="345" t="n">
        <v>897</v>
      </c>
      <c r="B917" s="396" t="n">
        <v>2938</v>
      </c>
      <c r="C917" s="383" t="s">
        <v>5088</v>
      </c>
      <c r="D917" s="384"/>
      <c r="E917" s="385" t="s">
        <v>4836</v>
      </c>
      <c r="F917" s="512" t="s">
        <v>5089</v>
      </c>
      <c r="G917" s="387" t="str">
        <f aca="false">HYPERLINK("http://www.gardenbulbs.ru/images/summer_CL/thumbnails/"&amp;C917&amp;".jpg","фото")</f>
        <v>фото</v>
      </c>
      <c r="H917" s="388"/>
      <c r="I917" s="398" t="s">
        <v>5090</v>
      </c>
      <c r="J917" s="235" t="s">
        <v>2478</v>
      </c>
      <c r="K917" s="399" t="s">
        <v>139</v>
      </c>
      <c r="L917" s="390" t="n">
        <v>75</v>
      </c>
      <c r="M917" s="370" t="n">
        <v>1593.3</v>
      </c>
      <c r="N917" s="392"/>
      <c r="O917" s="372" t="n">
        <f aca="false">IF(ISERROR(N917*M917),0,N917*M917)</f>
        <v>0</v>
      </c>
      <c r="P917" s="393" t="n">
        <v>4607105145641</v>
      </c>
      <c r="Q917" s="235"/>
      <c r="R917" s="375" t="n">
        <f aca="false">ROUND(M917/L917,2)</f>
        <v>21.24</v>
      </c>
      <c r="S917" s="394" t="s">
        <v>5088</v>
      </c>
      <c r="T917" s="537"/>
      <c r="U917" s="537"/>
      <c r="V917" s="537"/>
      <c r="W917" s="537"/>
      <c r="X917" s="537"/>
    </row>
    <row r="918" customFormat="false" ht="63.75" hidden="false" customHeight="false" outlineLevel="0" collapsed="false">
      <c r="A918" s="345" t="n">
        <v>898</v>
      </c>
      <c r="B918" s="396" t="n">
        <v>11944</v>
      </c>
      <c r="C918" s="383" t="s">
        <v>5091</v>
      </c>
      <c r="D918" s="384"/>
      <c r="E918" s="418" t="s">
        <v>4836</v>
      </c>
      <c r="F918" s="411" t="s">
        <v>5092</v>
      </c>
      <c r="G918" s="365" t="str">
        <f aca="false">HYPERLINK("http://www.gardenbulbs.ru/images/summer_CL/thumbnails/"&amp;C918&amp;".jpg","фото")</f>
        <v>фото</v>
      </c>
      <c r="H918" s="412"/>
      <c r="I918" s="419" t="s">
        <v>5093</v>
      </c>
      <c r="J918" s="367" t="s">
        <v>2426</v>
      </c>
      <c r="K918" s="513" t="s">
        <v>139</v>
      </c>
      <c r="L918" s="390" t="n">
        <v>50</v>
      </c>
      <c r="M918" s="391" t="n">
        <v>2736.1</v>
      </c>
      <c r="N918" s="392"/>
      <c r="O918" s="372" t="n">
        <f aca="false">IF(ISERROR(N918*M918),0,N918*M918)</f>
        <v>0</v>
      </c>
      <c r="P918" s="393" t="n">
        <v>4607105145702</v>
      </c>
      <c r="Q918" s="235" t="s">
        <v>226</v>
      </c>
      <c r="R918" s="375" t="n">
        <f aca="false">ROUND(M918/L918,2)</f>
        <v>54.72</v>
      </c>
      <c r="S918" s="394" t="s">
        <v>5091</v>
      </c>
      <c r="T918" s="537"/>
      <c r="U918" s="537"/>
      <c r="V918" s="537"/>
      <c r="W918" s="537"/>
      <c r="X918" s="537"/>
    </row>
    <row r="919" customFormat="false" ht="51" hidden="false" customHeight="false" outlineLevel="0" collapsed="false">
      <c r="A919" s="345" t="n">
        <v>899</v>
      </c>
      <c r="B919" s="396" t="n">
        <v>1923</v>
      </c>
      <c r="C919" s="383" t="s">
        <v>5094</v>
      </c>
      <c r="D919" s="384"/>
      <c r="E919" s="385" t="s">
        <v>4836</v>
      </c>
      <c r="F919" s="397" t="s">
        <v>5095</v>
      </c>
      <c r="G919" s="387" t="str">
        <f aca="false">HYPERLINK("http://www.gardenbulbs.ru/images/summer_CL/thumbnails/"&amp;C919&amp;".jpg","фото")</f>
        <v>фото</v>
      </c>
      <c r="H919" s="388"/>
      <c r="I919" s="398" t="s">
        <v>5096</v>
      </c>
      <c r="J919" s="235" t="s">
        <v>2656</v>
      </c>
      <c r="K919" s="399" t="s">
        <v>139</v>
      </c>
      <c r="L919" s="390" t="n">
        <v>50</v>
      </c>
      <c r="M919" s="391" t="n">
        <v>1617.7</v>
      </c>
      <c r="N919" s="392"/>
      <c r="O919" s="372" t="n">
        <f aca="false">IF(ISERROR(N919*M919),0,N919*M919)</f>
        <v>0</v>
      </c>
      <c r="P919" s="393" t="n">
        <v>4607105145665</v>
      </c>
      <c r="Q919" s="235"/>
      <c r="R919" s="375" t="n">
        <f aca="false">ROUND(M919/L919,2)</f>
        <v>32.35</v>
      </c>
      <c r="S919" s="394" t="s">
        <v>5094</v>
      </c>
      <c r="T919" s="537"/>
      <c r="U919" s="537"/>
      <c r="V919" s="537"/>
      <c r="W919" s="537"/>
      <c r="X919" s="537"/>
    </row>
    <row r="920" customFormat="false" ht="51" hidden="false" customHeight="false" outlineLevel="0" collapsed="false">
      <c r="A920" s="345" t="n">
        <v>900</v>
      </c>
      <c r="B920" s="396" t="n">
        <v>5050</v>
      </c>
      <c r="C920" s="383" t="s">
        <v>5097</v>
      </c>
      <c r="D920" s="384"/>
      <c r="E920" s="385" t="s">
        <v>4836</v>
      </c>
      <c r="F920" s="512" t="s">
        <v>5098</v>
      </c>
      <c r="G920" s="387" t="str">
        <f aca="false">HYPERLINK("http://www.gardenbulbs.ru/images/summer_CL/thumbnails/"&amp;C920&amp;".jpg","фото")</f>
        <v>фото</v>
      </c>
      <c r="H920" s="388"/>
      <c r="I920" s="398" t="s">
        <v>5099</v>
      </c>
      <c r="J920" s="235" t="s">
        <v>2656</v>
      </c>
      <c r="K920" s="399" t="s">
        <v>139</v>
      </c>
      <c r="L920" s="390" t="n">
        <v>75</v>
      </c>
      <c r="M920" s="370" t="n">
        <v>1812.2</v>
      </c>
      <c r="N920" s="392"/>
      <c r="O920" s="372" t="n">
        <f aca="false">IF(ISERROR(N920*M920),0,N920*M920)</f>
        <v>0</v>
      </c>
      <c r="P920" s="393" t="n">
        <v>4607105145672</v>
      </c>
      <c r="Q920" s="235"/>
      <c r="R920" s="375" t="n">
        <f aca="false">ROUND(M920/L920,2)</f>
        <v>24.16</v>
      </c>
      <c r="S920" s="394" t="s">
        <v>5097</v>
      </c>
      <c r="T920" s="537"/>
      <c r="U920" s="537"/>
      <c r="V920" s="537"/>
      <c r="W920" s="537"/>
      <c r="X920" s="537"/>
    </row>
    <row r="921" customFormat="false" ht="51" hidden="false" customHeight="false" outlineLevel="0" collapsed="false">
      <c r="A921" s="345" t="n">
        <v>901</v>
      </c>
      <c r="B921" s="396" t="n">
        <v>1099</v>
      </c>
      <c r="C921" s="383" t="s">
        <v>5100</v>
      </c>
      <c r="D921" s="384"/>
      <c r="E921" s="385" t="s">
        <v>4836</v>
      </c>
      <c r="F921" s="397" t="s">
        <v>5101</v>
      </c>
      <c r="G921" s="387" t="str">
        <f aca="false">HYPERLINK("http://www.gardenbulbs.ru/images/summer_CL/thumbnails/"&amp;C921&amp;".jpg","фото")</f>
        <v>фото</v>
      </c>
      <c r="H921" s="388"/>
      <c r="I921" s="398" t="s">
        <v>5102</v>
      </c>
      <c r="J921" s="235" t="s">
        <v>2478</v>
      </c>
      <c r="K921" s="399" t="s">
        <v>139</v>
      </c>
      <c r="L921" s="390" t="n">
        <v>75</v>
      </c>
      <c r="M921" s="370" t="n">
        <v>1549.6</v>
      </c>
      <c r="N921" s="392"/>
      <c r="O921" s="372" t="n">
        <f aca="false">IF(ISERROR(N921*M921),0,N921*M921)</f>
        <v>0</v>
      </c>
      <c r="P921" s="393" t="n">
        <v>4607105145689</v>
      </c>
      <c r="Q921" s="235"/>
      <c r="R921" s="375" t="n">
        <f aca="false">ROUND(M921/L921,2)</f>
        <v>20.66</v>
      </c>
      <c r="S921" s="394" t="s">
        <v>5100</v>
      </c>
      <c r="T921" s="537"/>
      <c r="U921" s="537"/>
      <c r="V921" s="537"/>
      <c r="W921" s="537"/>
      <c r="X921" s="537"/>
    </row>
    <row r="922" customFormat="false" ht="25.5" hidden="false" customHeight="false" outlineLevel="0" collapsed="false">
      <c r="A922" s="345" t="n">
        <v>902</v>
      </c>
      <c r="B922" s="396" t="n">
        <v>1243</v>
      </c>
      <c r="C922" s="383" t="s">
        <v>5103</v>
      </c>
      <c r="D922" s="384"/>
      <c r="E922" s="385" t="s">
        <v>4836</v>
      </c>
      <c r="F922" s="512" t="s">
        <v>5104</v>
      </c>
      <c r="G922" s="387" t="str">
        <f aca="false">HYPERLINK("http://www.gardenbulbs.ru/images/summer_CL/thumbnails/"&amp;C922&amp;".jpg","фото")</f>
        <v>фото</v>
      </c>
      <c r="H922" s="388"/>
      <c r="I922" s="398" t="s">
        <v>5105</v>
      </c>
      <c r="J922" s="235" t="s">
        <v>2426</v>
      </c>
      <c r="K922" s="399" t="s">
        <v>139</v>
      </c>
      <c r="L922" s="390" t="n">
        <v>75</v>
      </c>
      <c r="M922" s="370" t="n">
        <v>1447.5</v>
      </c>
      <c r="N922" s="392"/>
      <c r="O922" s="372" t="n">
        <f aca="false">IF(ISERROR(N922*M922),0,N922*M922)</f>
        <v>0</v>
      </c>
      <c r="P922" s="393" t="n">
        <v>4607105145696</v>
      </c>
      <c r="Q922" s="235"/>
      <c r="R922" s="375" t="n">
        <f aca="false">ROUND(M922/L922,2)</f>
        <v>19.3</v>
      </c>
      <c r="S922" s="394" t="s">
        <v>5103</v>
      </c>
      <c r="T922" s="537"/>
      <c r="U922" s="537"/>
      <c r="V922" s="537"/>
      <c r="W922" s="537"/>
      <c r="X922" s="537"/>
    </row>
    <row r="923" customFormat="false" ht="51" hidden="false" customHeight="false" outlineLevel="0" collapsed="false">
      <c r="A923" s="345" t="n">
        <v>903</v>
      </c>
      <c r="B923" s="396" t="n">
        <v>5158</v>
      </c>
      <c r="C923" s="383" t="s">
        <v>5106</v>
      </c>
      <c r="D923" s="384"/>
      <c r="E923" s="401" t="s">
        <v>4836</v>
      </c>
      <c r="F923" s="386" t="s">
        <v>5107</v>
      </c>
      <c r="G923" s="387" t="str">
        <f aca="false">HYPERLINK("http://www.gardenbulbs.ru/images/summer_CL/thumbnails/"&amp;C923&amp;".jpg","фото")</f>
        <v>фото</v>
      </c>
      <c r="H923" s="388"/>
      <c r="I923" s="422" t="s">
        <v>5108</v>
      </c>
      <c r="J923" s="235" t="s">
        <v>2478</v>
      </c>
      <c r="K923" s="408" t="s">
        <v>247</v>
      </c>
      <c r="L923" s="390" t="n">
        <v>50</v>
      </c>
      <c r="M923" s="391" t="n">
        <v>2006.7</v>
      </c>
      <c r="N923" s="392"/>
      <c r="O923" s="372" t="n">
        <f aca="false">IF(ISERROR(N923*M923),0,N923*M923)</f>
        <v>0</v>
      </c>
      <c r="P923" s="393" t="n">
        <v>4607105145719</v>
      </c>
      <c r="Q923" s="235"/>
      <c r="R923" s="375" t="n">
        <f aca="false">ROUND(M923/L923,2)</f>
        <v>40.13</v>
      </c>
      <c r="S923" s="394" t="s">
        <v>5106</v>
      </c>
      <c r="T923" s="537"/>
      <c r="U923" s="537"/>
      <c r="V923" s="537"/>
      <c r="W923" s="537"/>
      <c r="X923" s="537"/>
    </row>
    <row r="924" customFormat="false" ht="38.25" hidden="false" customHeight="false" outlineLevel="0" collapsed="false">
      <c r="A924" s="345" t="n">
        <v>904</v>
      </c>
      <c r="B924" s="396" t="n">
        <v>2063</v>
      </c>
      <c r="C924" s="383" t="s">
        <v>5109</v>
      </c>
      <c r="D924" s="384"/>
      <c r="E924" s="385" t="s">
        <v>4836</v>
      </c>
      <c r="F924" s="386" t="s">
        <v>5110</v>
      </c>
      <c r="G924" s="387" t="str">
        <f aca="false">HYPERLINK("http://www.gardenbulbs.ru/images/summer_CL/thumbnails/"&amp;C924&amp;".jpg","фото")</f>
        <v>фото</v>
      </c>
      <c r="H924" s="388"/>
      <c r="I924" s="398" t="s">
        <v>5111</v>
      </c>
      <c r="J924" s="235" t="s">
        <v>2426</v>
      </c>
      <c r="K924" s="399" t="s">
        <v>139</v>
      </c>
      <c r="L924" s="390" t="n">
        <v>75</v>
      </c>
      <c r="M924" s="391" t="n">
        <v>1520.4</v>
      </c>
      <c r="N924" s="392"/>
      <c r="O924" s="372" t="n">
        <f aca="false">IF(ISERROR(N924*M924),0,N924*M924)</f>
        <v>0</v>
      </c>
      <c r="P924" s="393" t="n">
        <v>4607105146044</v>
      </c>
      <c r="Q924" s="235"/>
      <c r="R924" s="375" t="n">
        <f aca="false">ROUND(M924/L924,2)</f>
        <v>20.27</v>
      </c>
      <c r="S924" s="394" t="s">
        <v>5109</v>
      </c>
      <c r="T924" s="537"/>
      <c r="U924" s="537"/>
      <c r="V924" s="537"/>
      <c r="W924" s="537"/>
      <c r="X924" s="537"/>
    </row>
    <row r="925" customFormat="false" ht="38.25" hidden="false" customHeight="false" outlineLevel="0" collapsed="false">
      <c r="A925" s="345" t="n">
        <v>905</v>
      </c>
      <c r="B925" s="396" t="n">
        <v>5185</v>
      </c>
      <c r="C925" s="383" t="s">
        <v>5112</v>
      </c>
      <c r="D925" s="384"/>
      <c r="E925" s="401" t="s">
        <v>4836</v>
      </c>
      <c r="F925" s="386" t="s">
        <v>5113</v>
      </c>
      <c r="G925" s="387" t="str">
        <f aca="false">HYPERLINK("http://www.gardenbulbs.ru/images/summer_CL/thumbnails/"&amp;C925&amp;".jpg","фото")</f>
        <v>фото</v>
      </c>
      <c r="H925" s="388"/>
      <c r="I925" s="422" t="s">
        <v>5114</v>
      </c>
      <c r="J925" s="235" t="s">
        <v>2478</v>
      </c>
      <c r="K925" s="408" t="s">
        <v>139</v>
      </c>
      <c r="L925" s="390" t="n">
        <v>75</v>
      </c>
      <c r="M925" s="370" t="n">
        <v>1301.6</v>
      </c>
      <c r="N925" s="392"/>
      <c r="O925" s="372" t="n">
        <f aca="false">IF(ISERROR(N925*M925),0,N925*M925)</f>
        <v>0</v>
      </c>
      <c r="P925" s="393" t="n">
        <v>4607105145740</v>
      </c>
      <c r="Q925" s="235"/>
      <c r="R925" s="375" t="n">
        <f aca="false">ROUND(M925/L925,2)</f>
        <v>17.35</v>
      </c>
      <c r="S925" s="394" t="s">
        <v>5112</v>
      </c>
      <c r="T925" s="537"/>
      <c r="U925" s="537"/>
      <c r="V925" s="537"/>
      <c r="W925" s="537"/>
      <c r="X925" s="537"/>
    </row>
    <row r="926" customFormat="false" ht="38.25" hidden="false" customHeight="false" outlineLevel="0" collapsed="false">
      <c r="A926" s="345" t="n">
        <v>906</v>
      </c>
      <c r="B926" s="396" t="n">
        <v>5178</v>
      </c>
      <c r="C926" s="383" t="s">
        <v>5115</v>
      </c>
      <c r="D926" s="384"/>
      <c r="E926" s="385" t="s">
        <v>4836</v>
      </c>
      <c r="F926" s="512" t="s">
        <v>5116</v>
      </c>
      <c r="G926" s="387" t="str">
        <f aca="false">HYPERLINK("http://www.gardenbulbs.ru/images/summer_CL/thumbnails/"&amp;C926&amp;".jpg","фото")</f>
        <v>фото</v>
      </c>
      <c r="H926" s="388"/>
      <c r="I926" s="398" t="s">
        <v>5117</v>
      </c>
      <c r="J926" s="235" t="s">
        <v>2426</v>
      </c>
      <c r="K926" s="399" t="s">
        <v>139</v>
      </c>
      <c r="L926" s="390" t="n">
        <v>50</v>
      </c>
      <c r="M926" s="391" t="n">
        <v>1958</v>
      </c>
      <c r="N926" s="392"/>
      <c r="O926" s="372" t="n">
        <f aca="false">IF(ISERROR(N926*M926),0,N926*M926)</f>
        <v>0</v>
      </c>
      <c r="P926" s="393" t="n">
        <v>4607105145726</v>
      </c>
      <c r="Q926" s="235"/>
      <c r="R926" s="375" t="n">
        <f aca="false">ROUND(M926/L926,2)</f>
        <v>39.16</v>
      </c>
      <c r="S926" s="394" t="s">
        <v>5115</v>
      </c>
      <c r="T926" s="537"/>
      <c r="U926" s="537"/>
      <c r="V926" s="537"/>
      <c r="W926" s="537"/>
      <c r="X926" s="537"/>
    </row>
    <row r="927" customFormat="false" ht="38.25" hidden="false" customHeight="false" outlineLevel="0" collapsed="false">
      <c r="A927" s="345" t="n">
        <v>907</v>
      </c>
      <c r="B927" s="396" t="n">
        <v>6389</v>
      </c>
      <c r="C927" s="383" t="s">
        <v>5119</v>
      </c>
      <c r="D927" s="384"/>
      <c r="E927" s="385" t="s">
        <v>4836</v>
      </c>
      <c r="F927" s="386" t="s">
        <v>5120</v>
      </c>
      <c r="G927" s="387" t="str">
        <f aca="false">HYPERLINK("http://www.gardenbulbs.ru/images/summer_CL/thumbnails/"&amp;C927&amp;".jpg","фото")</f>
        <v>фото</v>
      </c>
      <c r="H927" s="388"/>
      <c r="I927" s="398" t="s">
        <v>5121</v>
      </c>
      <c r="J927" s="235" t="s">
        <v>2478</v>
      </c>
      <c r="K927" s="399" t="s">
        <v>247</v>
      </c>
      <c r="L927" s="390" t="n">
        <v>50</v>
      </c>
      <c r="M927" s="391" t="n">
        <v>1423.2</v>
      </c>
      <c r="N927" s="392"/>
      <c r="O927" s="372" t="n">
        <f aca="false">IF(ISERROR(N927*M927),0,N927*M927)</f>
        <v>0</v>
      </c>
      <c r="P927" s="393" t="n">
        <v>4607105145733</v>
      </c>
      <c r="Q927" s="235"/>
      <c r="R927" s="375" t="n">
        <f aca="false">ROUND(M927/L927,2)</f>
        <v>28.46</v>
      </c>
      <c r="S927" s="394" t="s">
        <v>5119</v>
      </c>
      <c r="T927" s="537"/>
      <c r="U927" s="537"/>
      <c r="V927" s="537"/>
      <c r="W927" s="537"/>
      <c r="X927" s="537"/>
    </row>
    <row r="928" customFormat="false" ht="76.5" hidden="false" customHeight="false" outlineLevel="0" collapsed="false">
      <c r="A928" s="345" t="n">
        <v>908</v>
      </c>
      <c r="B928" s="396" t="n">
        <v>1072</v>
      </c>
      <c r="C928" s="383" t="s">
        <v>5122</v>
      </c>
      <c r="D928" s="384"/>
      <c r="E928" s="385" t="s">
        <v>4836</v>
      </c>
      <c r="F928" s="512" t="s">
        <v>5123</v>
      </c>
      <c r="G928" s="387" t="str">
        <f aca="false">HYPERLINK("http://www.gardenbulbs.ru/images/summer_CL/thumbnails/"&amp;C928&amp;".jpg","фото")</f>
        <v>фото</v>
      </c>
      <c r="H928" s="388"/>
      <c r="I928" s="398" t="s">
        <v>5124</v>
      </c>
      <c r="J928" s="235" t="s">
        <v>2363</v>
      </c>
      <c r="K928" s="399" t="s">
        <v>139</v>
      </c>
      <c r="L928" s="390" t="n">
        <v>75</v>
      </c>
      <c r="M928" s="370" t="n">
        <v>2687.4</v>
      </c>
      <c r="N928" s="392"/>
      <c r="O928" s="372" t="n">
        <f aca="false">IF(ISERROR(N928*M928),0,N928*M928)</f>
        <v>0</v>
      </c>
      <c r="P928" s="393" t="n">
        <v>4607105146051</v>
      </c>
      <c r="Q928" s="235"/>
      <c r="R928" s="375" t="n">
        <f aca="false">ROUND(M928/L928,2)</f>
        <v>35.83</v>
      </c>
      <c r="S928" s="394" t="s">
        <v>5122</v>
      </c>
      <c r="T928" s="537"/>
      <c r="U928" s="537"/>
      <c r="V928" s="537"/>
      <c r="W928" s="537"/>
      <c r="X928" s="537"/>
    </row>
    <row r="929" customFormat="false" ht="38.25" hidden="false" customHeight="false" outlineLevel="0" collapsed="false">
      <c r="A929" s="345" t="n">
        <v>909</v>
      </c>
      <c r="B929" s="396" t="n">
        <v>1128</v>
      </c>
      <c r="C929" s="383" t="s">
        <v>5125</v>
      </c>
      <c r="D929" s="384"/>
      <c r="E929" s="385" t="s">
        <v>4836</v>
      </c>
      <c r="F929" s="386" t="s">
        <v>5126</v>
      </c>
      <c r="G929" s="387" t="str">
        <f aca="false">HYPERLINK("http://www.gardenbulbs.ru/images/summer_CL/thumbnails/"&amp;C929&amp;".jpg","фото")</f>
        <v>фото</v>
      </c>
      <c r="H929" s="388"/>
      <c r="I929" s="398" t="s">
        <v>5127</v>
      </c>
      <c r="J929" s="235" t="s">
        <v>2478</v>
      </c>
      <c r="K929" s="399" t="s">
        <v>139</v>
      </c>
      <c r="L929" s="390" t="n">
        <v>75</v>
      </c>
      <c r="M929" s="370" t="n">
        <v>1812.2</v>
      </c>
      <c r="N929" s="392"/>
      <c r="O929" s="372" t="n">
        <f aca="false">IF(ISERROR(N929*M929),0,N929*M929)</f>
        <v>0</v>
      </c>
      <c r="P929" s="393" t="n">
        <v>4607105145757</v>
      </c>
      <c r="Q929" s="367"/>
      <c r="R929" s="375" t="n">
        <f aca="false">ROUND(M929/L929,2)</f>
        <v>24.16</v>
      </c>
      <c r="S929" s="394" t="s">
        <v>5125</v>
      </c>
      <c r="T929" s="537"/>
      <c r="U929" s="537"/>
      <c r="V929" s="537"/>
      <c r="W929" s="537"/>
      <c r="X929" s="537"/>
    </row>
    <row r="930" customFormat="false" ht="102" hidden="false" customHeight="false" outlineLevel="0" collapsed="false">
      <c r="A930" s="345" t="n">
        <v>910</v>
      </c>
      <c r="B930" s="396" t="n">
        <v>6103</v>
      </c>
      <c r="C930" s="383" t="s">
        <v>5128</v>
      </c>
      <c r="D930" s="384" t="s">
        <v>5129</v>
      </c>
      <c r="E930" s="418" t="s">
        <v>4836</v>
      </c>
      <c r="F930" s="411" t="s">
        <v>5130</v>
      </c>
      <c r="G930" s="365" t="str">
        <f aca="false">HYPERLINK("http://www.gardenbulbs.ru/images/summer_CL/thumbnails/"&amp;C930&amp;".jpg","фото")</f>
        <v>фото</v>
      </c>
      <c r="H930" s="365" t="str">
        <f aca="false">HYPERLINK("http://www.gardenbulbs.ru/images/summer_CL/thumbnails/"&amp;D930&amp;".jpg","фото")</f>
        <v>фото</v>
      </c>
      <c r="I930" s="419" t="s">
        <v>5131</v>
      </c>
      <c r="J930" s="367" t="s">
        <v>5132</v>
      </c>
      <c r="K930" s="513" t="s">
        <v>139</v>
      </c>
      <c r="L930" s="390" t="n">
        <v>75</v>
      </c>
      <c r="M930" s="391" t="n">
        <v>2979.2</v>
      </c>
      <c r="N930" s="392"/>
      <c r="O930" s="372" t="n">
        <f aca="false">IF(ISERROR(N930*M930),0,N930*M930)</f>
        <v>0</v>
      </c>
      <c r="P930" s="393" t="n">
        <v>4607105149588</v>
      </c>
      <c r="Q930" s="235" t="s">
        <v>226</v>
      </c>
      <c r="R930" s="375" t="n">
        <f aca="false">ROUND(M930/L930,2)</f>
        <v>39.72</v>
      </c>
      <c r="S930" s="394" t="s">
        <v>5129</v>
      </c>
      <c r="T930" s="537"/>
      <c r="U930" s="537"/>
      <c r="V930" s="537"/>
      <c r="W930" s="537"/>
      <c r="X930" s="537"/>
    </row>
    <row r="931" customFormat="false" ht="38.25" hidden="false" customHeight="false" outlineLevel="0" collapsed="false">
      <c r="A931" s="345" t="n">
        <v>911</v>
      </c>
      <c r="B931" s="396" t="n">
        <v>382</v>
      </c>
      <c r="C931" s="383" t="s">
        <v>5133</v>
      </c>
      <c r="D931" s="384"/>
      <c r="E931" s="385" t="s">
        <v>4836</v>
      </c>
      <c r="F931" s="386" t="s">
        <v>5134</v>
      </c>
      <c r="G931" s="387" t="str">
        <f aca="false">HYPERLINK("http://www.gardenbulbs.ru/images/summer_CL/thumbnails/"&amp;C931&amp;".jpg","фото")</f>
        <v>фото</v>
      </c>
      <c r="H931" s="388"/>
      <c r="I931" s="398" t="s">
        <v>5135</v>
      </c>
      <c r="J931" s="235" t="s">
        <v>2369</v>
      </c>
      <c r="K931" s="399" t="s">
        <v>139</v>
      </c>
      <c r="L931" s="390" t="n">
        <v>75</v>
      </c>
      <c r="M931" s="391" t="n">
        <v>1666.3</v>
      </c>
      <c r="N931" s="392"/>
      <c r="O931" s="372" t="n">
        <f aca="false">IF(ISERROR(N931*M931),0,N931*M931)</f>
        <v>0</v>
      </c>
      <c r="P931" s="393" t="n">
        <v>4607105145764</v>
      </c>
      <c r="Q931" s="235"/>
      <c r="R931" s="375" t="n">
        <f aca="false">ROUND(M931/L931,2)</f>
        <v>22.22</v>
      </c>
      <c r="S931" s="394" t="s">
        <v>5133</v>
      </c>
      <c r="T931" s="537"/>
      <c r="U931" s="537"/>
      <c r="V931" s="537"/>
      <c r="W931" s="537"/>
      <c r="X931" s="537"/>
    </row>
    <row r="932" customFormat="false" ht="51" hidden="false" customHeight="false" outlineLevel="0" collapsed="false">
      <c r="A932" s="345" t="n">
        <v>912</v>
      </c>
      <c r="B932" s="396" t="n">
        <v>11945</v>
      </c>
      <c r="C932" s="383" t="s">
        <v>5136</v>
      </c>
      <c r="D932" s="384"/>
      <c r="E932" s="418" t="s">
        <v>4836</v>
      </c>
      <c r="F932" s="411" t="s">
        <v>5137</v>
      </c>
      <c r="G932" s="365" t="str">
        <f aca="false">HYPERLINK("http://www.gardenbulbs.ru/images/summer_CL/thumbnails/"&amp;C932&amp;".jpg","фото")</f>
        <v>фото</v>
      </c>
      <c r="H932" s="412"/>
      <c r="I932" s="419" t="s">
        <v>5138</v>
      </c>
      <c r="J932" s="367" t="s">
        <v>2363</v>
      </c>
      <c r="K932" s="513" t="s">
        <v>139</v>
      </c>
      <c r="L932" s="390" t="n">
        <v>75</v>
      </c>
      <c r="M932" s="391" t="n">
        <v>1257.8</v>
      </c>
      <c r="N932" s="392"/>
      <c r="O932" s="372" t="n">
        <f aca="false">IF(ISERROR(N932*M932),0,N932*M932)</f>
        <v>0</v>
      </c>
      <c r="P932" s="393" t="n">
        <v>4607105145771</v>
      </c>
      <c r="Q932" s="235" t="s">
        <v>226</v>
      </c>
      <c r="R932" s="375" t="n">
        <f aca="false">ROUND(M932/L932,2)</f>
        <v>16.77</v>
      </c>
      <c r="S932" s="394" t="s">
        <v>5136</v>
      </c>
      <c r="T932" s="537"/>
      <c r="U932" s="537"/>
      <c r="V932" s="537"/>
      <c r="W932" s="537"/>
      <c r="X932" s="537"/>
    </row>
    <row r="933" customFormat="false" ht="51" hidden="false" customHeight="false" outlineLevel="0" collapsed="false">
      <c r="A933" s="345" t="n">
        <v>913</v>
      </c>
      <c r="B933" s="396" t="n">
        <v>1044</v>
      </c>
      <c r="C933" s="383" t="s">
        <v>5139</v>
      </c>
      <c r="D933" s="384"/>
      <c r="E933" s="385" t="s">
        <v>4836</v>
      </c>
      <c r="F933" s="397" t="s">
        <v>5140</v>
      </c>
      <c r="G933" s="387" t="str">
        <f aca="false">HYPERLINK("http://www.gardenbulbs.ru/images/summer_CL/thumbnails/"&amp;C933&amp;".jpg","фото")</f>
        <v>фото</v>
      </c>
      <c r="H933" s="388"/>
      <c r="I933" s="421" t="s">
        <v>5141</v>
      </c>
      <c r="J933" s="235" t="s">
        <v>2478</v>
      </c>
      <c r="K933" s="399" t="s">
        <v>139</v>
      </c>
      <c r="L933" s="390" t="n">
        <v>50</v>
      </c>
      <c r="M933" s="370" t="n">
        <v>1666.3</v>
      </c>
      <c r="N933" s="392"/>
      <c r="O933" s="372" t="n">
        <f aca="false">IF(ISERROR(N933*M933),0,N933*M933)</f>
        <v>0</v>
      </c>
      <c r="P933" s="393" t="n">
        <v>4607105145825</v>
      </c>
      <c r="Q933" s="367"/>
      <c r="R933" s="375" t="n">
        <f aca="false">ROUND(M933/L933,2)</f>
        <v>33.33</v>
      </c>
      <c r="S933" s="394" t="s">
        <v>5139</v>
      </c>
      <c r="T933" s="537"/>
      <c r="U933" s="537"/>
      <c r="V933" s="537"/>
      <c r="W933" s="537"/>
      <c r="X933" s="537"/>
    </row>
    <row r="934" customFormat="false" ht="51" hidden="false" customHeight="false" outlineLevel="0" collapsed="false">
      <c r="A934" s="345" t="n">
        <v>914</v>
      </c>
      <c r="B934" s="396" t="n">
        <v>1130</v>
      </c>
      <c r="C934" s="383" t="s">
        <v>5142</v>
      </c>
      <c r="D934" s="384"/>
      <c r="E934" s="385" t="s">
        <v>4836</v>
      </c>
      <c r="F934" s="512" t="s">
        <v>5143</v>
      </c>
      <c r="G934" s="387" t="str">
        <f aca="false">HYPERLINK("http://www.gardenbulbs.ru/images/summer_CL/thumbnails/"&amp;C934&amp;".jpg","фото")</f>
        <v>фото</v>
      </c>
      <c r="H934" s="388"/>
      <c r="I934" s="398" t="s">
        <v>5144</v>
      </c>
      <c r="J934" s="235" t="s">
        <v>2426</v>
      </c>
      <c r="K934" s="399" t="s">
        <v>247</v>
      </c>
      <c r="L934" s="390" t="n">
        <v>25</v>
      </c>
      <c r="M934" s="370" t="n">
        <v>1617.7</v>
      </c>
      <c r="N934" s="392"/>
      <c r="O934" s="372" t="n">
        <f aca="false">IF(ISERROR(N934*M934),0,N934*M934)</f>
        <v>0</v>
      </c>
      <c r="P934" s="393" t="n">
        <v>4607105145832</v>
      </c>
      <c r="Q934" s="367"/>
      <c r="R934" s="375" t="n">
        <f aca="false">ROUND(M934/L934,2)</f>
        <v>64.71</v>
      </c>
      <c r="S934" s="394" t="s">
        <v>5142</v>
      </c>
      <c r="T934" s="537"/>
      <c r="U934" s="537"/>
      <c r="V934" s="537"/>
      <c r="W934" s="537"/>
      <c r="X934" s="537"/>
    </row>
    <row r="935" customFormat="false" ht="51" hidden="false" customHeight="false" outlineLevel="0" collapsed="false">
      <c r="A935" s="345" t="n">
        <v>915</v>
      </c>
      <c r="B935" s="396" t="n">
        <v>2068</v>
      </c>
      <c r="C935" s="383" t="s">
        <v>5145</v>
      </c>
      <c r="D935" s="384"/>
      <c r="E935" s="385" t="s">
        <v>4836</v>
      </c>
      <c r="F935" s="397" t="s">
        <v>5146</v>
      </c>
      <c r="G935" s="387" t="str">
        <f aca="false">HYPERLINK("http://www.gardenbulbs.ru/images/summer_CL/thumbnails/"&amp;C935&amp;".jpg","фото")</f>
        <v>фото</v>
      </c>
      <c r="H935" s="388"/>
      <c r="I935" s="398" t="s">
        <v>5147</v>
      </c>
      <c r="J935" s="235" t="s">
        <v>2478</v>
      </c>
      <c r="K935" s="399" t="s">
        <v>139</v>
      </c>
      <c r="L935" s="390" t="n">
        <v>75</v>
      </c>
      <c r="M935" s="370" t="n">
        <v>1447.5</v>
      </c>
      <c r="N935" s="392"/>
      <c r="O935" s="372" t="n">
        <f aca="false">IF(ISERROR(N935*M935),0,N935*M935)</f>
        <v>0</v>
      </c>
      <c r="P935" s="393" t="n">
        <v>4607105145788</v>
      </c>
      <c r="Q935" s="235"/>
      <c r="R935" s="375" t="n">
        <f aca="false">ROUND(M935/L935,2)</f>
        <v>19.3</v>
      </c>
      <c r="S935" s="394" t="s">
        <v>5145</v>
      </c>
      <c r="T935" s="537"/>
      <c r="U935" s="537"/>
      <c r="V935" s="537"/>
      <c r="W935" s="537"/>
      <c r="X935" s="537"/>
    </row>
    <row r="936" customFormat="false" ht="76.5" hidden="false" customHeight="false" outlineLevel="0" collapsed="false">
      <c r="A936" s="345" t="n">
        <v>916</v>
      </c>
      <c r="B936" s="396" t="n">
        <v>11946</v>
      </c>
      <c r="C936" s="383" t="s">
        <v>5149</v>
      </c>
      <c r="D936" s="384"/>
      <c r="E936" s="418" t="s">
        <v>4836</v>
      </c>
      <c r="F936" s="411" t="s">
        <v>5150</v>
      </c>
      <c r="G936" s="365" t="str">
        <f aca="false">HYPERLINK("http://www.gardenbulbs.ru/images/summer_CL/thumbnails/"&amp;C936&amp;".jpg","фото")</f>
        <v>фото</v>
      </c>
      <c r="H936" s="412"/>
      <c r="I936" s="419" t="s">
        <v>5151</v>
      </c>
      <c r="J936" s="367" t="s">
        <v>5132</v>
      </c>
      <c r="K936" s="513" t="s">
        <v>139</v>
      </c>
      <c r="L936" s="390" t="n">
        <v>75</v>
      </c>
      <c r="M936" s="391" t="n">
        <v>1666.3</v>
      </c>
      <c r="N936" s="392"/>
      <c r="O936" s="372" t="n">
        <f aca="false">IF(ISERROR(N936*M936),0,N936*M936)</f>
        <v>0</v>
      </c>
      <c r="P936" s="393" t="n">
        <v>4607105145795</v>
      </c>
      <c r="Q936" s="235" t="s">
        <v>226</v>
      </c>
      <c r="R936" s="375" t="n">
        <f aca="false">ROUND(M936/L936,2)</f>
        <v>22.22</v>
      </c>
      <c r="S936" s="394" t="s">
        <v>5149</v>
      </c>
      <c r="T936" s="537"/>
      <c r="U936" s="537"/>
      <c r="V936" s="537"/>
      <c r="W936" s="537"/>
      <c r="X936" s="537"/>
    </row>
    <row r="937" customFormat="false" ht="63.75" hidden="false" customHeight="false" outlineLevel="0" collapsed="false">
      <c r="A937" s="345" t="n">
        <v>917</v>
      </c>
      <c r="B937" s="396" t="n">
        <v>1118</v>
      </c>
      <c r="C937" s="383" t="s">
        <v>5152</v>
      </c>
      <c r="D937" s="384"/>
      <c r="E937" s="385" t="s">
        <v>4836</v>
      </c>
      <c r="F937" s="397" t="s">
        <v>5153</v>
      </c>
      <c r="G937" s="387" t="str">
        <f aca="false">HYPERLINK("http://www.gardenbulbs.ru/images/summer_CL/thumbnails/"&amp;C937&amp;".jpg","фото")</f>
        <v>фото</v>
      </c>
      <c r="H937" s="388"/>
      <c r="I937" s="398" t="s">
        <v>5154</v>
      </c>
      <c r="J937" s="235" t="s">
        <v>2478</v>
      </c>
      <c r="K937" s="399" t="s">
        <v>139</v>
      </c>
      <c r="L937" s="390" t="n">
        <v>50</v>
      </c>
      <c r="M937" s="370" t="n">
        <v>2269.3</v>
      </c>
      <c r="N937" s="392"/>
      <c r="O937" s="372" t="n">
        <f aca="false">IF(ISERROR(N937*M937),0,N937*M937)</f>
        <v>0</v>
      </c>
      <c r="P937" s="393" t="n">
        <v>4607105145801</v>
      </c>
      <c r="Q937" s="235"/>
      <c r="R937" s="375" t="n">
        <f aca="false">ROUND(M937/L937,2)</f>
        <v>45.39</v>
      </c>
      <c r="S937" s="394" t="s">
        <v>5152</v>
      </c>
      <c r="T937" s="537"/>
      <c r="U937" s="537"/>
      <c r="V937" s="537"/>
      <c r="W937" s="537"/>
      <c r="X937" s="537"/>
    </row>
    <row r="938" customFormat="false" ht="38.25" hidden="false" customHeight="false" outlineLevel="0" collapsed="false">
      <c r="A938" s="345" t="n">
        <v>918</v>
      </c>
      <c r="B938" s="396" t="n">
        <v>1069</v>
      </c>
      <c r="C938" s="383" t="s">
        <v>5155</v>
      </c>
      <c r="D938" s="384"/>
      <c r="E938" s="385" t="s">
        <v>4836</v>
      </c>
      <c r="F938" s="386" t="s">
        <v>5156</v>
      </c>
      <c r="G938" s="387" t="str">
        <f aca="false">HYPERLINK("http://www.gardenbulbs.ru/images/summer_CL/thumbnails/"&amp;C938&amp;".jpg","фото")</f>
        <v>фото</v>
      </c>
      <c r="H938" s="388"/>
      <c r="I938" s="398" t="s">
        <v>5157</v>
      </c>
      <c r="J938" s="235" t="s">
        <v>2478</v>
      </c>
      <c r="K938" s="399" t="s">
        <v>139</v>
      </c>
      <c r="L938" s="390" t="n">
        <v>50</v>
      </c>
      <c r="M938" s="370" t="n">
        <v>1520.4</v>
      </c>
      <c r="N938" s="392"/>
      <c r="O938" s="372" t="n">
        <f aca="false">IF(ISERROR(N938*M938),0,N938*M938)</f>
        <v>0</v>
      </c>
      <c r="P938" s="393" t="n">
        <v>4607105149595</v>
      </c>
      <c r="Q938" s="235"/>
      <c r="R938" s="375" t="n">
        <f aca="false">ROUND(M938/L938,2)</f>
        <v>30.41</v>
      </c>
      <c r="S938" s="394" t="s">
        <v>5155</v>
      </c>
      <c r="T938" s="537"/>
      <c r="U938" s="537"/>
      <c r="V938" s="537"/>
      <c r="W938" s="537"/>
      <c r="X938" s="537"/>
    </row>
    <row r="939" customFormat="false" ht="51" hidden="false" customHeight="false" outlineLevel="0" collapsed="false">
      <c r="A939" s="345" t="n">
        <v>919</v>
      </c>
      <c r="B939" s="396" t="n">
        <v>1083</v>
      </c>
      <c r="C939" s="383" t="s">
        <v>5158</v>
      </c>
      <c r="D939" s="384" t="s">
        <v>5159</v>
      </c>
      <c r="E939" s="385" t="s">
        <v>4836</v>
      </c>
      <c r="F939" s="386" t="s">
        <v>5160</v>
      </c>
      <c r="G939" s="387" t="str">
        <f aca="false">HYPERLINK("http://www.gardenbulbs.ru/images/summer_CL/thumbnails/"&amp;C939&amp;".jpg","фото")</f>
        <v>фото</v>
      </c>
      <c r="H939" s="387" t="str">
        <f aca="false">HYPERLINK("http://www.gardenbulbs.ru/images/summer_CL/thumbnails/"&amp;D939&amp;".jpg","фото")</f>
        <v>фото</v>
      </c>
      <c r="I939" s="398" t="s">
        <v>5161</v>
      </c>
      <c r="J939" s="235" t="s">
        <v>2426</v>
      </c>
      <c r="K939" s="399" t="s">
        <v>139</v>
      </c>
      <c r="L939" s="390" t="n">
        <v>75</v>
      </c>
      <c r="M939" s="370" t="n">
        <v>1739.2</v>
      </c>
      <c r="N939" s="392"/>
      <c r="O939" s="372" t="n">
        <f aca="false">IF(ISERROR(N939*M939),0,N939*M939)</f>
        <v>0</v>
      </c>
      <c r="P939" s="393" t="n">
        <v>4607105145894</v>
      </c>
      <c r="Q939" s="235"/>
      <c r="R939" s="375" t="n">
        <f aca="false">ROUND(M939/L939,2)</f>
        <v>23.19</v>
      </c>
      <c r="S939" s="394" t="s">
        <v>5158</v>
      </c>
      <c r="T939" s="537"/>
      <c r="U939" s="537"/>
      <c r="V939" s="537"/>
      <c r="W939" s="537"/>
      <c r="X939" s="537"/>
    </row>
    <row r="940" customFormat="false" ht="51" hidden="false" customHeight="false" outlineLevel="0" collapsed="false">
      <c r="A940" s="345" t="n">
        <v>920</v>
      </c>
      <c r="B940" s="396" t="n">
        <v>5051</v>
      </c>
      <c r="C940" s="383" t="s">
        <v>5162</v>
      </c>
      <c r="D940" s="384"/>
      <c r="E940" s="385" t="s">
        <v>4836</v>
      </c>
      <c r="F940" s="397" t="s">
        <v>5163</v>
      </c>
      <c r="G940" s="387" t="str">
        <f aca="false">HYPERLINK("http://www.gardenbulbs.ru/images/summer_CL/thumbnails/"&amp;C940&amp;".jpg","фото")</f>
        <v>фото</v>
      </c>
      <c r="H940" s="388"/>
      <c r="I940" s="398" t="s">
        <v>5164</v>
      </c>
      <c r="J940" s="235" t="s">
        <v>2478</v>
      </c>
      <c r="K940" s="399" t="s">
        <v>247</v>
      </c>
      <c r="L940" s="390" t="n">
        <v>50</v>
      </c>
      <c r="M940" s="370" t="n">
        <v>2279</v>
      </c>
      <c r="N940" s="392"/>
      <c r="O940" s="372" t="n">
        <f aca="false">IF(ISERROR(N940*M940),0,N940*M940)</f>
        <v>0</v>
      </c>
      <c r="P940" s="393" t="n">
        <v>4607105146143</v>
      </c>
      <c r="Q940" s="235"/>
      <c r="R940" s="375" t="n">
        <f aca="false">ROUND(M940/L940,2)</f>
        <v>45.58</v>
      </c>
      <c r="S940" s="394" t="s">
        <v>5162</v>
      </c>
      <c r="T940" s="537"/>
      <c r="U940" s="537"/>
      <c r="V940" s="537"/>
      <c r="W940" s="537"/>
      <c r="X940" s="537"/>
    </row>
    <row r="941" customFormat="false" ht="51" hidden="false" customHeight="false" outlineLevel="0" collapsed="false">
      <c r="A941" s="345" t="n">
        <v>921</v>
      </c>
      <c r="B941" s="396" t="n">
        <v>1766</v>
      </c>
      <c r="C941" s="383" t="s">
        <v>5165</v>
      </c>
      <c r="D941" s="384"/>
      <c r="E941" s="385" t="s">
        <v>4836</v>
      </c>
      <c r="F941" s="397" t="s">
        <v>5166</v>
      </c>
      <c r="G941" s="387" t="str">
        <f aca="false">HYPERLINK("http://www.gardenbulbs.ru/images/summer_CL/thumbnails/"&amp;C941&amp;".jpg","фото")</f>
        <v>фото</v>
      </c>
      <c r="H941" s="388"/>
      <c r="I941" s="398" t="s">
        <v>5167</v>
      </c>
      <c r="J941" s="235" t="s">
        <v>2478</v>
      </c>
      <c r="K941" s="399" t="s">
        <v>247</v>
      </c>
      <c r="L941" s="390" t="n">
        <v>75</v>
      </c>
      <c r="M941" s="391" t="n">
        <v>1958</v>
      </c>
      <c r="N941" s="392"/>
      <c r="O941" s="372" t="n">
        <f aca="false">IF(ISERROR(N941*M941),0,N941*M941)</f>
        <v>0</v>
      </c>
      <c r="P941" s="393" t="n">
        <v>4607105145900</v>
      </c>
      <c r="Q941" s="235"/>
      <c r="R941" s="375" t="n">
        <f aca="false">ROUND(M941/L941,2)</f>
        <v>26.11</v>
      </c>
      <c r="S941" s="394" t="s">
        <v>5165</v>
      </c>
      <c r="T941" s="537"/>
      <c r="U941" s="537"/>
      <c r="V941" s="537"/>
      <c r="W941" s="537"/>
      <c r="X941" s="537"/>
    </row>
    <row r="942" customFormat="false" ht="38.25" hidden="false" customHeight="false" outlineLevel="0" collapsed="false">
      <c r="A942" s="345" t="n">
        <v>922</v>
      </c>
      <c r="B942" s="396" t="n">
        <v>2066</v>
      </c>
      <c r="C942" s="383" t="s">
        <v>5168</v>
      </c>
      <c r="D942" s="384"/>
      <c r="E942" s="401" t="s">
        <v>4836</v>
      </c>
      <c r="F942" s="386" t="s">
        <v>5169</v>
      </c>
      <c r="G942" s="387" t="str">
        <f aca="false">HYPERLINK("http://www.gardenbulbs.ru/images/summer_CL/thumbnails/"&amp;C942&amp;".jpg","фото")</f>
        <v>фото</v>
      </c>
      <c r="H942" s="388"/>
      <c r="I942" s="422" t="s">
        <v>5170</v>
      </c>
      <c r="J942" s="235" t="s">
        <v>2426</v>
      </c>
      <c r="K942" s="408" t="s">
        <v>139</v>
      </c>
      <c r="L942" s="390" t="n">
        <v>75</v>
      </c>
      <c r="M942" s="391" t="n">
        <v>1593.3</v>
      </c>
      <c r="N942" s="392"/>
      <c r="O942" s="372" t="n">
        <f aca="false">IF(ISERROR(N942*M942),0,N942*M942)</f>
        <v>0</v>
      </c>
      <c r="P942" s="393" t="n">
        <v>4607105145917</v>
      </c>
      <c r="Q942" s="235"/>
      <c r="R942" s="375" t="n">
        <f aca="false">ROUND(M942/L942,2)</f>
        <v>21.24</v>
      </c>
      <c r="S942" s="394" t="s">
        <v>5168</v>
      </c>
      <c r="T942" s="537"/>
      <c r="U942" s="537"/>
      <c r="V942" s="537"/>
      <c r="W942" s="537"/>
      <c r="X942" s="537"/>
    </row>
    <row r="943" customFormat="false" ht="51" hidden="false" customHeight="false" outlineLevel="0" collapsed="false">
      <c r="A943" s="345" t="n">
        <v>923</v>
      </c>
      <c r="B943" s="396" t="n">
        <v>6620</v>
      </c>
      <c r="C943" s="383" t="s">
        <v>5171</v>
      </c>
      <c r="D943" s="384" t="s">
        <v>5172</v>
      </c>
      <c r="E943" s="385" t="s">
        <v>4836</v>
      </c>
      <c r="F943" s="386" t="s">
        <v>5173</v>
      </c>
      <c r="G943" s="387" t="str">
        <f aca="false">HYPERLINK("http://www.gardenbulbs.ru/images/summer_CL/thumbnails/"&amp;C943&amp;".jpg","фото")</f>
        <v>фото</v>
      </c>
      <c r="H943" s="387" t="str">
        <f aca="false">HYPERLINK("http://www.gardenbulbs.ru/images/summer_CL/thumbnails/"&amp;D943&amp;".jpg","фото")</f>
        <v>фото</v>
      </c>
      <c r="I943" s="398" t="s">
        <v>5174</v>
      </c>
      <c r="J943" s="235" t="s">
        <v>2426</v>
      </c>
      <c r="K943" s="399" t="s">
        <v>139</v>
      </c>
      <c r="L943" s="390" t="n">
        <v>50</v>
      </c>
      <c r="M943" s="370" t="n">
        <v>2833.3</v>
      </c>
      <c r="N943" s="392"/>
      <c r="O943" s="372" t="n">
        <f aca="false">IF(ISERROR(N943*M943),0,N943*M943)</f>
        <v>0</v>
      </c>
      <c r="P943" s="393" t="n">
        <v>4607105145924</v>
      </c>
      <c r="Q943" s="235"/>
      <c r="R943" s="375" t="n">
        <f aca="false">ROUND(M943/L943,2)</f>
        <v>56.67</v>
      </c>
      <c r="S943" s="394" t="s">
        <v>5171</v>
      </c>
      <c r="T943" s="537"/>
      <c r="U943" s="537"/>
      <c r="V943" s="537"/>
      <c r="W943" s="537"/>
      <c r="X943" s="537"/>
    </row>
    <row r="944" customFormat="false" ht="51" hidden="false" customHeight="false" outlineLevel="0" collapsed="false">
      <c r="A944" s="345" t="n">
        <v>924</v>
      </c>
      <c r="B944" s="396" t="n">
        <v>1256</v>
      </c>
      <c r="C944" s="383" t="s">
        <v>5175</v>
      </c>
      <c r="D944" s="384"/>
      <c r="E944" s="385" t="s">
        <v>4836</v>
      </c>
      <c r="F944" s="386" t="s">
        <v>5176</v>
      </c>
      <c r="G944" s="387" t="str">
        <f aca="false">HYPERLINK("http://www.gardenbulbs.ru/images/summer_CL/thumbnails/"&amp;C944&amp;".jpg","фото")</f>
        <v>фото</v>
      </c>
      <c r="H944" s="388"/>
      <c r="I944" s="398" t="s">
        <v>5177</v>
      </c>
      <c r="J944" s="235" t="s">
        <v>2369</v>
      </c>
      <c r="K944" s="399" t="s">
        <v>139</v>
      </c>
      <c r="L944" s="390" t="n">
        <v>50</v>
      </c>
      <c r="M944" s="370" t="n">
        <v>1520.4</v>
      </c>
      <c r="N944" s="392"/>
      <c r="O944" s="372" t="n">
        <f aca="false">IF(ISERROR(N944*M944),0,N944*M944)</f>
        <v>0</v>
      </c>
      <c r="P944" s="393" t="n">
        <v>4607105145887</v>
      </c>
      <c r="Q944" s="235"/>
      <c r="R944" s="375" t="n">
        <f aca="false">ROUND(M944/L944,2)</f>
        <v>30.41</v>
      </c>
      <c r="S944" s="394" t="s">
        <v>5175</v>
      </c>
      <c r="T944" s="537"/>
      <c r="U944" s="537"/>
      <c r="V944" s="537"/>
      <c r="W944" s="537"/>
      <c r="X944" s="537"/>
    </row>
    <row r="945" customFormat="false" ht="38.25" hidden="false" customHeight="false" outlineLevel="0" collapsed="false">
      <c r="A945" s="345" t="n">
        <v>925</v>
      </c>
      <c r="B945" s="396" t="n">
        <v>2102</v>
      </c>
      <c r="C945" s="383" t="s">
        <v>5178</v>
      </c>
      <c r="D945" s="384"/>
      <c r="E945" s="385" t="s">
        <v>4836</v>
      </c>
      <c r="F945" s="386" t="s">
        <v>5179</v>
      </c>
      <c r="G945" s="387" t="str">
        <f aca="false">HYPERLINK("http://www.gardenbulbs.ru/images/summer_CL/thumbnails/"&amp;C945&amp;".jpg","фото")</f>
        <v>фото</v>
      </c>
      <c r="H945" s="388"/>
      <c r="I945" s="398" t="s">
        <v>5180</v>
      </c>
      <c r="J945" s="235" t="s">
        <v>2478</v>
      </c>
      <c r="K945" s="399" t="s">
        <v>139</v>
      </c>
      <c r="L945" s="390" t="n">
        <v>75</v>
      </c>
      <c r="M945" s="391" t="n">
        <v>2468.6</v>
      </c>
      <c r="N945" s="392"/>
      <c r="O945" s="372" t="n">
        <f aca="false">IF(ISERROR(N945*M945),0,N945*M945)</f>
        <v>0</v>
      </c>
      <c r="P945" s="393" t="n">
        <v>4607105145931</v>
      </c>
      <c r="Q945" s="235"/>
      <c r="R945" s="375" t="n">
        <f aca="false">ROUND(M945/L945,2)</f>
        <v>32.91</v>
      </c>
      <c r="S945" s="394" t="s">
        <v>5178</v>
      </c>
      <c r="T945" s="537"/>
      <c r="U945" s="537"/>
      <c r="V945" s="537"/>
      <c r="W945" s="537"/>
      <c r="X945" s="537"/>
    </row>
    <row r="946" customFormat="false" ht="63.75" hidden="false" customHeight="false" outlineLevel="0" collapsed="false">
      <c r="A946" s="345" t="n">
        <v>926</v>
      </c>
      <c r="B946" s="396" t="n">
        <v>1991</v>
      </c>
      <c r="C946" s="383" t="s">
        <v>5181</v>
      </c>
      <c r="D946" s="384"/>
      <c r="E946" s="385" t="s">
        <v>4836</v>
      </c>
      <c r="F946" s="512" t="s">
        <v>5182</v>
      </c>
      <c r="G946" s="387" t="str">
        <f aca="false">HYPERLINK("http://www.gardenbulbs.ru/images/summer_CL/thumbnails/"&amp;C946&amp;".jpg","фото")</f>
        <v>фото</v>
      </c>
      <c r="H946" s="388"/>
      <c r="I946" s="400" t="s">
        <v>5183</v>
      </c>
      <c r="J946" s="235" t="s">
        <v>2478</v>
      </c>
      <c r="K946" s="399" t="s">
        <v>139</v>
      </c>
      <c r="L946" s="390" t="n">
        <v>75</v>
      </c>
      <c r="M946" s="391" t="n">
        <v>1958</v>
      </c>
      <c r="N946" s="392"/>
      <c r="O946" s="372" t="n">
        <f aca="false">IF(ISERROR(N946*M946),0,N946*M946)</f>
        <v>0</v>
      </c>
      <c r="P946" s="393" t="n">
        <v>4607105145948</v>
      </c>
      <c r="Q946" s="235"/>
      <c r="R946" s="375" t="n">
        <f aca="false">ROUND(M946/L946,2)</f>
        <v>26.11</v>
      </c>
      <c r="S946" s="394" t="s">
        <v>5181</v>
      </c>
      <c r="T946" s="537"/>
      <c r="U946" s="537"/>
      <c r="V946" s="537"/>
      <c r="W946" s="537"/>
      <c r="X946" s="537"/>
    </row>
    <row r="947" customFormat="false" ht="28.5" hidden="false" customHeight="false" outlineLevel="0" collapsed="false">
      <c r="A947" s="345" t="n">
        <v>927</v>
      </c>
      <c r="B947" s="396" t="n">
        <v>1969</v>
      </c>
      <c r="C947" s="383" t="s">
        <v>5184</v>
      </c>
      <c r="D947" s="384"/>
      <c r="E947" s="385" t="s">
        <v>4836</v>
      </c>
      <c r="F947" s="512" t="s">
        <v>5185</v>
      </c>
      <c r="G947" s="387" t="str">
        <f aca="false">HYPERLINK("http://www.gardenbulbs.ru/images/summer_CL/thumbnails/"&amp;C947&amp;".jpg","фото")</f>
        <v>фото</v>
      </c>
      <c r="H947" s="388"/>
      <c r="I947" s="398" t="s">
        <v>5186</v>
      </c>
      <c r="J947" s="235" t="s">
        <v>2426</v>
      </c>
      <c r="K947" s="399" t="s">
        <v>139</v>
      </c>
      <c r="L947" s="390" t="n">
        <v>75</v>
      </c>
      <c r="M947" s="391" t="n">
        <v>2103.9</v>
      </c>
      <c r="N947" s="392"/>
      <c r="O947" s="372" t="n">
        <f aca="false">IF(ISERROR(N947*M947),0,N947*M947)</f>
        <v>0</v>
      </c>
      <c r="P947" s="393" t="n">
        <v>4607105145955</v>
      </c>
      <c r="Q947" s="235"/>
      <c r="R947" s="375" t="n">
        <f aca="false">ROUND(M947/L947,2)</f>
        <v>28.05</v>
      </c>
      <c r="S947" s="394" t="s">
        <v>5184</v>
      </c>
      <c r="T947" s="537"/>
      <c r="U947" s="537"/>
      <c r="V947" s="537"/>
      <c r="W947" s="537"/>
      <c r="X947" s="537"/>
    </row>
    <row r="948" customFormat="false" ht="25.5" hidden="false" customHeight="false" outlineLevel="0" collapsed="false">
      <c r="A948" s="345" t="n">
        <v>928</v>
      </c>
      <c r="B948" s="396" t="n">
        <v>1000</v>
      </c>
      <c r="C948" s="383" t="s">
        <v>5187</v>
      </c>
      <c r="D948" s="384"/>
      <c r="E948" s="385" t="s">
        <v>4836</v>
      </c>
      <c r="F948" s="397" t="s">
        <v>5188</v>
      </c>
      <c r="G948" s="387" t="str">
        <f aca="false">HYPERLINK("http://www.gardenbulbs.ru/images/summer_CL/thumbnails/"&amp;C948&amp;".jpg","фото")</f>
        <v>фото</v>
      </c>
      <c r="H948" s="388"/>
      <c r="I948" s="398" t="s">
        <v>5189</v>
      </c>
      <c r="J948" s="235" t="s">
        <v>2478</v>
      </c>
      <c r="K948" s="399" t="s">
        <v>139</v>
      </c>
      <c r="L948" s="390" t="n">
        <v>75</v>
      </c>
      <c r="M948" s="391" t="n">
        <v>2249.8</v>
      </c>
      <c r="N948" s="392"/>
      <c r="O948" s="372" t="n">
        <f aca="false">IF(ISERROR(N948*M948),0,N948*M948)</f>
        <v>0</v>
      </c>
      <c r="P948" s="393" t="n">
        <v>4607105145962</v>
      </c>
      <c r="Q948" s="235"/>
      <c r="R948" s="375" t="n">
        <f aca="false">ROUND(M948/L948,2)</f>
        <v>30</v>
      </c>
      <c r="S948" s="394" t="s">
        <v>5187</v>
      </c>
      <c r="T948" s="537"/>
      <c r="U948" s="537"/>
      <c r="V948" s="537"/>
      <c r="W948" s="537"/>
      <c r="X948" s="537"/>
    </row>
    <row r="949" customFormat="false" ht="38.25" hidden="false" customHeight="false" outlineLevel="0" collapsed="false">
      <c r="A949" s="345" t="n">
        <v>929</v>
      </c>
      <c r="B949" s="396" t="n">
        <v>2694</v>
      </c>
      <c r="C949" s="383" t="s">
        <v>5190</v>
      </c>
      <c r="D949" s="384"/>
      <c r="E949" s="385" t="s">
        <v>4836</v>
      </c>
      <c r="F949" s="397" t="s">
        <v>5191</v>
      </c>
      <c r="G949" s="387" t="str">
        <f aca="false">HYPERLINK("http://www.gardenbulbs.ru/images/summer_CL/thumbnails/"&amp;C949&amp;".jpg","фото")</f>
        <v>фото</v>
      </c>
      <c r="H949" s="388"/>
      <c r="I949" s="398" t="s">
        <v>5192</v>
      </c>
      <c r="J949" s="235" t="s">
        <v>2478</v>
      </c>
      <c r="K949" s="399" t="s">
        <v>134</v>
      </c>
      <c r="L949" s="390" t="n">
        <v>100</v>
      </c>
      <c r="M949" s="391" t="n">
        <v>1423.2</v>
      </c>
      <c r="N949" s="392"/>
      <c r="O949" s="372" t="n">
        <f aca="false">IF(ISERROR(N949*M949),0,N949*M949)</f>
        <v>0</v>
      </c>
      <c r="P949" s="393" t="n">
        <v>4607105145849</v>
      </c>
      <c r="Q949" s="235"/>
      <c r="R949" s="375" t="n">
        <f aca="false">ROUND(M949/L949,2)</f>
        <v>14.23</v>
      </c>
      <c r="S949" s="394" t="s">
        <v>5190</v>
      </c>
      <c r="T949" s="537"/>
      <c r="U949" s="537"/>
      <c r="V949" s="537"/>
      <c r="W949" s="537"/>
      <c r="X949" s="537"/>
    </row>
    <row r="950" customFormat="false" ht="63.75" hidden="false" customHeight="false" outlineLevel="0" collapsed="false">
      <c r="A950" s="345" t="n">
        <v>930</v>
      </c>
      <c r="B950" s="396" t="n">
        <v>11947</v>
      </c>
      <c r="C950" s="383" t="s">
        <v>5193</v>
      </c>
      <c r="D950" s="384"/>
      <c r="E950" s="418" t="s">
        <v>4836</v>
      </c>
      <c r="F950" s="411" t="s">
        <v>3070</v>
      </c>
      <c r="G950" s="365" t="str">
        <f aca="false">HYPERLINK("http://www.gardenbulbs.ru/images/summer_CL/thumbnails/"&amp;C950&amp;".jpg","фото")</f>
        <v>фото</v>
      </c>
      <c r="H950" s="412"/>
      <c r="I950" s="419" t="s">
        <v>5194</v>
      </c>
      <c r="J950" s="367" t="s">
        <v>3285</v>
      </c>
      <c r="K950" s="513" t="s">
        <v>139</v>
      </c>
      <c r="L950" s="390" t="n">
        <v>75</v>
      </c>
      <c r="M950" s="370" t="n">
        <v>1958</v>
      </c>
      <c r="N950" s="392"/>
      <c r="O950" s="372" t="n">
        <f aca="false">IF(ISERROR(N950*M950),0,N950*M950)</f>
        <v>0</v>
      </c>
      <c r="P950" s="393" t="n">
        <v>4607105145856</v>
      </c>
      <c r="Q950" s="235" t="s">
        <v>226</v>
      </c>
      <c r="R950" s="375" t="n">
        <f aca="false">ROUND(M950/L950,2)</f>
        <v>26.11</v>
      </c>
      <c r="S950" s="394" t="s">
        <v>5193</v>
      </c>
      <c r="T950" s="537"/>
      <c r="U950" s="537"/>
      <c r="V950" s="537"/>
      <c r="W950" s="537"/>
      <c r="X950" s="537"/>
    </row>
    <row r="951" customFormat="false" ht="38.25" hidden="false" customHeight="false" outlineLevel="0" collapsed="false">
      <c r="A951" s="345" t="n">
        <v>931</v>
      </c>
      <c r="B951" s="396" t="n">
        <v>2011</v>
      </c>
      <c r="C951" s="383" t="s">
        <v>5195</v>
      </c>
      <c r="D951" s="384"/>
      <c r="E951" s="385" t="s">
        <v>4836</v>
      </c>
      <c r="F951" s="512" t="s">
        <v>5196</v>
      </c>
      <c r="G951" s="387" t="str">
        <f aca="false">HYPERLINK("http://www.gardenbulbs.ru/images/summer_CL/thumbnails/"&amp;C951&amp;".jpg","фото")</f>
        <v>фото</v>
      </c>
      <c r="H951" s="388"/>
      <c r="I951" s="398" t="s">
        <v>5197</v>
      </c>
      <c r="J951" s="235" t="s">
        <v>2363</v>
      </c>
      <c r="K951" s="399" t="s">
        <v>139</v>
      </c>
      <c r="L951" s="390" t="n">
        <v>50</v>
      </c>
      <c r="M951" s="370" t="n">
        <v>1520.4</v>
      </c>
      <c r="N951" s="392"/>
      <c r="O951" s="372" t="n">
        <f aca="false">IF(ISERROR(N951*M951),0,N951*M951)</f>
        <v>0</v>
      </c>
      <c r="P951" s="393" t="n">
        <v>4607105145863</v>
      </c>
      <c r="Q951" s="235"/>
      <c r="R951" s="375" t="n">
        <f aca="false">ROUND(M951/L951,2)</f>
        <v>30.41</v>
      </c>
      <c r="S951" s="394" t="s">
        <v>5195</v>
      </c>
      <c r="T951" s="537"/>
      <c r="U951" s="537"/>
      <c r="V951" s="537"/>
      <c r="W951" s="537"/>
      <c r="X951" s="537"/>
    </row>
    <row r="952" customFormat="false" ht="51" hidden="false" customHeight="false" outlineLevel="0" collapsed="false">
      <c r="A952" s="345" t="n">
        <v>932</v>
      </c>
      <c r="B952" s="396" t="n">
        <v>1132</v>
      </c>
      <c r="C952" s="383" t="s">
        <v>5198</v>
      </c>
      <c r="D952" s="384"/>
      <c r="E952" s="385" t="s">
        <v>4836</v>
      </c>
      <c r="F952" s="512" t="s">
        <v>5199</v>
      </c>
      <c r="G952" s="387" t="str">
        <f aca="false">HYPERLINK("http://www.gardenbulbs.ru/images/summer_CL/thumbnails/"&amp;C952&amp;".jpg","фото")</f>
        <v>фото</v>
      </c>
      <c r="H952" s="388"/>
      <c r="I952" s="398" t="s">
        <v>5200</v>
      </c>
      <c r="J952" s="235" t="s">
        <v>2363</v>
      </c>
      <c r="K952" s="399" t="s">
        <v>139</v>
      </c>
      <c r="L952" s="390" t="n">
        <v>50</v>
      </c>
      <c r="M952" s="370" t="n">
        <v>1666.3</v>
      </c>
      <c r="N952" s="392"/>
      <c r="O952" s="372" t="n">
        <f aca="false">IF(ISERROR(N952*M952),0,N952*M952)</f>
        <v>0</v>
      </c>
      <c r="P952" s="393" t="n">
        <v>4607105145870</v>
      </c>
      <c r="Q952" s="235"/>
      <c r="R952" s="375" t="n">
        <f aca="false">ROUND(M952/L952,2)</f>
        <v>33.33</v>
      </c>
      <c r="S952" s="394" t="s">
        <v>5198</v>
      </c>
      <c r="T952" s="537"/>
      <c r="U952" s="537"/>
      <c r="V952" s="537"/>
      <c r="W952" s="537"/>
      <c r="X952" s="537"/>
    </row>
    <row r="953" customFormat="false" ht="38.25" hidden="false" customHeight="false" outlineLevel="0" collapsed="false">
      <c r="A953" s="345" t="n">
        <v>933</v>
      </c>
      <c r="B953" s="396" t="n">
        <v>2013</v>
      </c>
      <c r="C953" s="383" t="s">
        <v>5201</v>
      </c>
      <c r="D953" s="384"/>
      <c r="E953" s="385" t="s">
        <v>4836</v>
      </c>
      <c r="F953" s="397" t="s">
        <v>4582</v>
      </c>
      <c r="G953" s="387" t="str">
        <f aca="false">HYPERLINK("http://www.gardenbulbs.ru/images/summer_CL/thumbnails/"&amp;C953&amp;".jpg","фото")</f>
        <v>фото</v>
      </c>
      <c r="H953" s="388"/>
      <c r="I953" s="398" t="s">
        <v>5202</v>
      </c>
      <c r="J953" s="235" t="s">
        <v>2491</v>
      </c>
      <c r="K953" s="399" t="s">
        <v>134</v>
      </c>
      <c r="L953" s="390" t="n">
        <v>100</v>
      </c>
      <c r="M953" s="370" t="n">
        <v>1325.9</v>
      </c>
      <c r="N953" s="392"/>
      <c r="O953" s="372" t="n">
        <f aca="false">IF(ISERROR(N953*M953),0,N953*M953)</f>
        <v>0</v>
      </c>
      <c r="P953" s="393" t="n">
        <v>4607105145986</v>
      </c>
      <c r="Q953" s="235"/>
      <c r="R953" s="375" t="n">
        <f aca="false">ROUND(M953/L953,2)</f>
        <v>13.26</v>
      </c>
      <c r="S953" s="394" t="s">
        <v>5201</v>
      </c>
      <c r="T953" s="537"/>
      <c r="U953" s="537"/>
      <c r="V953" s="537"/>
      <c r="W953" s="537"/>
      <c r="X953" s="537"/>
    </row>
    <row r="954" customFormat="false" ht="25.5" hidden="false" customHeight="false" outlineLevel="0" collapsed="false">
      <c r="A954" s="345" t="n">
        <v>934</v>
      </c>
      <c r="B954" s="396" t="n">
        <v>2050</v>
      </c>
      <c r="C954" s="383" t="s">
        <v>5204</v>
      </c>
      <c r="D954" s="384"/>
      <c r="E954" s="385" t="s">
        <v>4836</v>
      </c>
      <c r="F954" s="512" t="s">
        <v>5205</v>
      </c>
      <c r="G954" s="387" t="str">
        <f aca="false">HYPERLINK("http://www.gardenbulbs.ru/images/summer_CL/thumbnails/"&amp;C954&amp;".jpg","фото")</f>
        <v>фото</v>
      </c>
      <c r="H954" s="388"/>
      <c r="I954" s="398" t="s">
        <v>5206</v>
      </c>
      <c r="J954" s="235" t="s">
        <v>2426</v>
      </c>
      <c r="K954" s="399" t="s">
        <v>139</v>
      </c>
      <c r="L954" s="390" t="n">
        <v>75</v>
      </c>
      <c r="M954" s="370" t="n">
        <v>1228.6</v>
      </c>
      <c r="N954" s="392"/>
      <c r="O954" s="372" t="n">
        <f aca="false">IF(ISERROR(N954*M954),0,N954*M954)</f>
        <v>0</v>
      </c>
      <c r="P954" s="393" t="n">
        <v>4607105145979</v>
      </c>
      <c r="Q954" s="235"/>
      <c r="R954" s="375" t="n">
        <f aca="false">ROUND(M954/L954,2)</f>
        <v>16.38</v>
      </c>
      <c r="S954" s="394" t="s">
        <v>5204</v>
      </c>
      <c r="T954" s="537"/>
      <c r="U954" s="537"/>
      <c r="V954" s="537"/>
      <c r="W954" s="537"/>
      <c r="X954" s="537"/>
    </row>
    <row r="955" customFormat="false" ht="63.75" hidden="false" customHeight="false" outlineLevel="0" collapsed="false">
      <c r="A955" s="345" t="n">
        <v>935</v>
      </c>
      <c r="B955" s="396" t="n">
        <v>7924</v>
      </c>
      <c r="C955" s="383" t="s">
        <v>5208</v>
      </c>
      <c r="D955" s="384"/>
      <c r="E955" s="385" t="s">
        <v>4836</v>
      </c>
      <c r="F955" s="512" t="s">
        <v>5209</v>
      </c>
      <c r="G955" s="387" t="str">
        <f aca="false">HYPERLINK("http://www.gardenbulbs.ru/images/summer_CL/thumbnails/"&amp;C955&amp;".jpg","фото")</f>
        <v>фото</v>
      </c>
      <c r="H955" s="388"/>
      <c r="I955" s="398" t="s">
        <v>5210</v>
      </c>
      <c r="J955" s="235" t="s">
        <v>2426</v>
      </c>
      <c r="K955" s="399" t="s">
        <v>139</v>
      </c>
      <c r="L955" s="390" t="n">
        <v>75</v>
      </c>
      <c r="M955" s="370" t="n">
        <v>2614.5</v>
      </c>
      <c r="N955" s="392"/>
      <c r="O955" s="372" t="n">
        <f aca="false">IF(ISERROR(N955*M955),0,N955*M955)</f>
        <v>0</v>
      </c>
      <c r="P955" s="393" t="n">
        <v>4607105145993</v>
      </c>
      <c r="Q955" s="235"/>
      <c r="R955" s="375" t="n">
        <f aca="false">ROUND(M955/L955,2)</f>
        <v>34.86</v>
      </c>
      <c r="S955" s="394" t="s">
        <v>5208</v>
      </c>
      <c r="T955" s="537"/>
      <c r="U955" s="537"/>
      <c r="V955" s="537"/>
      <c r="W955" s="537"/>
      <c r="X955" s="537"/>
    </row>
    <row r="956" customFormat="false" ht="38.25" hidden="false" customHeight="false" outlineLevel="0" collapsed="false">
      <c r="A956" s="345" t="n">
        <v>936</v>
      </c>
      <c r="B956" s="396" t="n">
        <v>2881</v>
      </c>
      <c r="C956" s="383" t="s">
        <v>5211</v>
      </c>
      <c r="D956" s="384"/>
      <c r="E956" s="385" t="s">
        <v>4836</v>
      </c>
      <c r="F956" s="512" t="s">
        <v>5212</v>
      </c>
      <c r="G956" s="387" t="str">
        <f aca="false">HYPERLINK("http://www.gardenbulbs.ru/images/summer_CL/thumbnails/"&amp;C956&amp;".jpg","фото")</f>
        <v>фото</v>
      </c>
      <c r="H956" s="388"/>
      <c r="I956" s="398" t="s">
        <v>5213</v>
      </c>
      <c r="J956" s="235" t="s">
        <v>2656</v>
      </c>
      <c r="K956" s="399" t="s">
        <v>139</v>
      </c>
      <c r="L956" s="390" t="n">
        <v>50</v>
      </c>
      <c r="M956" s="391" t="n">
        <v>1958</v>
      </c>
      <c r="N956" s="392"/>
      <c r="O956" s="372" t="n">
        <f aca="false">IF(ISERROR(N956*M956),0,N956*M956)</f>
        <v>0</v>
      </c>
      <c r="P956" s="393" t="n">
        <v>4607105146006</v>
      </c>
      <c r="Q956" s="235"/>
      <c r="R956" s="375" t="n">
        <f aca="false">ROUND(M956/L956,2)</f>
        <v>39.16</v>
      </c>
      <c r="S956" s="394" t="s">
        <v>5211</v>
      </c>
      <c r="T956" s="537"/>
      <c r="U956" s="537"/>
      <c r="V956" s="537"/>
      <c r="W956" s="537"/>
      <c r="X956" s="537"/>
    </row>
    <row r="957" customFormat="false" ht="38.25" hidden="false" customHeight="false" outlineLevel="0" collapsed="false">
      <c r="A957" s="345" t="n">
        <v>937</v>
      </c>
      <c r="B957" s="396" t="n">
        <v>2010</v>
      </c>
      <c r="C957" s="383" t="s">
        <v>5214</v>
      </c>
      <c r="D957" s="384"/>
      <c r="E957" s="385" t="s">
        <v>4836</v>
      </c>
      <c r="F957" s="386" t="s">
        <v>5215</v>
      </c>
      <c r="G957" s="387" t="str">
        <f aca="false">HYPERLINK("http://www.gardenbulbs.ru/images/summer_CL/thumbnails/"&amp;C957&amp;".jpg","фото")</f>
        <v>фото</v>
      </c>
      <c r="H957" s="388"/>
      <c r="I957" s="398" t="s">
        <v>5216</v>
      </c>
      <c r="J957" s="235" t="s">
        <v>2363</v>
      </c>
      <c r="K957" s="399" t="s">
        <v>139</v>
      </c>
      <c r="L957" s="390" t="n">
        <v>75</v>
      </c>
      <c r="M957" s="391" t="n">
        <v>2103.9</v>
      </c>
      <c r="N957" s="392"/>
      <c r="O957" s="372" t="n">
        <f aca="false">IF(ISERROR(N957*M957),0,N957*M957)</f>
        <v>0</v>
      </c>
      <c r="P957" s="393" t="n">
        <v>4607105146013</v>
      </c>
      <c r="Q957" s="235"/>
      <c r="R957" s="375" t="n">
        <f aca="false">ROUND(M957/L957,2)</f>
        <v>28.05</v>
      </c>
      <c r="S957" s="394" t="s">
        <v>5214</v>
      </c>
      <c r="T957" s="537"/>
      <c r="U957" s="537"/>
      <c r="V957" s="537"/>
      <c r="W957" s="537"/>
      <c r="X957" s="537"/>
    </row>
    <row r="958" customFormat="false" ht="25.5" hidden="false" customHeight="false" outlineLevel="0" collapsed="false">
      <c r="A958" s="345" t="n">
        <v>938</v>
      </c>
      <c r="B958" s="396" t="n">
        <v>5470</v>
      </c>
      <c r="C958" s="383" t="s">
        <v>5217</v>
      </c>
      <c r="D958" s="384"/>
      <c r="E958" s="385" t="s">
        <v>4836</v>
      </c>
      <c r="F958" s="512" t="s">
        <v>5218</v>
      </c>
      <c r="G958" s="387" t="str">
        <f aca="false">HYPERLINK("http://www.gardenbulbs.ru/images/summer_CL/thumbnails/"&amp;C958&amp;".jpg","фото")</f>
        <v>фото</v>
      </c>
      <c r="H958" s="388"/>
      <c r="I958" s="398" t="s">
        <v>5219</v>
      </c>
      <c r="J958" s="235" t="s">
        <v>2363</v>
      </c>
      <c r="K958" s="399" t="s">
        <v>139</v>
      </c>
      <c r="L958" s="390" t="n">
        <v>75</v>
      </c>
      <c r="M958" s="370" t="n">
        <v>1345.4</v>
      </c>
      <c r="N958" s="392"/>
      <c r="O958" s="372" t="n">
        <f aca="false">IF(ISERROR(N958*M958),0,N958*M958)</f>
        <v>0</v>
      </c>
      <c r="P958" s="393" t="n">
        <v>4607105145306</v>
      </c>
      <c r="Q958" s="235"/>
      <c r="R958" s="375" t="n">
        <f aca="false">ROUND(M958/L958,2)</f>
        <v>17.94</v>
      </c>
      <c r="S958" s="394" t="s">
        <v>5217</v>
      </c>
      <c r="T958" s="537"/>
      <c r="U958" s="537"/>
      <c r="V958" s="537"/>
      <c r="W958" s="537"/>
      <c r="X958" s="537"/>
    </row>
    <row r="959" customFormat="false" ht="51" hidden="false" customHeight="false" outlineLevel="0" collapsed="false">
      <c r="A959" s="345" t="n">
        <v>939</v>
      </c>
      <c r="B959" s="396" t="n">
        <v>11939</v>
      </c>
      <c r="C959" s="383" t="s">
        <v>5220</v>
      </c>
      <c r="D959" s="384"/>
      <c r="E959" s="418" t="s">
        <v>4836</v>
      </c>
      <c r="F959" s="411" t="s">
        <v>5221</v>
      </c>
      <c r="G959" s="365" t="str">
        <f aca="false">HYPERLINK("http://www.gardenbulbs.ru/images/summer_CL/thumbnails/"&amp;C959&amp;".jpg","фото")</f>
        <v>фото</v>
      </c>
      <c r="H959" s="412"/>
      <c r="I959" s="419" t="s">
        <v>5222</v>
      </c>
      <c r="J959" s="367" t="s">
        <v>2363</v>
      </c>
      <c r="K959" s="513" t="s">
        <v>139</v>
      </c>
      <c r="L959" s="390" t="n">
        <v>75</v>
      </c>
      <c r="M959" s="370" t="n">
        <v>1885.1</v>
      </c>
      <c r="N959" s="392"/>
      <c r="O959" s="372" t="n">
        <f aca="false">IF(ISERROR(N959*M959),0,N959*M959)</f>
        <v>0</v>
      </c>
      <c r="P959" s="393" t="n">
        <v>4607105145337</v>
      </c>
      <c r="Q959" s="235" t="s">
        <v>226</v>
      </c>
      <c r="R959" s="375" t="n">
        <f aca="false">ROUND(M959/L959,2)</f>
        <v>25.13</v>
      </c>
      <c r="S959" s="394" t="s">
        <v>5220</v>
      </c>
      <c r="T959" s="537"/>
      <c r="U959" s="537"/>
      <c r="V959" s="537"/>
      <c r="W959" s="537"/>
      <c r="X959" s="537"/>
    </row>
    <row r="960" customFormat="false" ht="38.25" hidden="false" customHeight="false" outlineLevel="0" collapsed="false">
      <c r="A960" s="345" t="n">
        <v>940</v>
      </c>
      <c r="B960" s="396" t="n">
        <v>2074</v>
      </c>
      <c r="C960" s="383" t="s">
        <v>5223</v>
      </c>
      <c r="D960" s="384"/>
      <c r="E960" s="385" t="s">
        <v>4836</v>
      </c>
      <c r="F960" s="512" t="s">
        <v>5224</v>
      </c>
      <c r="G960" s="387" t="str">
        <f aca="false">HYPERLINK("http://www.gardenbulbs.ru/images/summer_CL/thumbnails/"&amp;C960&amp;".jpg","фото")</f>
        <v>фото</v>
      </c>
      <c r="H960" s="388"/>
      <c r="I960" s="398" t="s">
        <v>5225</v>
      </c>
      <c r="J960" s="235" t="s">
        <v>2363</v>
      </c>
      <c r="K960" s="399" t="s">
        <v>139</v>
      </c>
      <c r="L960" s="390" t="n">
        <v>50</v>
      </c>
      <c r="M960" s="370" t="n">
        <v>1501</v>
      </c>
      <c r="N960" s="392"/>
      <c r="O960" s="372" t="n">
        <f aca="false">IF(ISERROR(N960*M960),0,N960*M960)</f>
        <v>0</v>
      </c>
      <c r="P960" s="393" t="n">
        <v>4607105145313</v>
      </c>
      <c r="Q960" s="235"/>
      <c r="R960" s="375" t="n">
        <f aca="false">ROUND(M960/L960,2)</f>
        <v>30.02</v>
      </c>
      <c r="S960" s="394" t="s">
        <v>5223</v>
      </c>
      <c r="T960" s="537"/>
      <c r="U960" s="537"/>
      <c r="V960" s="537"/>
      <c r="W960" s="537"/>
      <c r="X960" s="537"/>
    </row>
    <row r="961" customFormat="false" ht="63.75" hidden="false" customHeight="false" outlineLevel="0" collapsed="false">
      <c r="A961" s="345" t="n">
        <v>941</v>
      </c>
      <c r="B961" s="431" t="n">
        <v>5201</v>
      </c>
      <c r="C961" s="432" t="s">
        <v>5226</v>
      </c>
      <c r="D961" s="433"/>
      <c r="E961" s="434" t="s">
        <v>4836</v>
      </c>
      <c r="F961" s="520" t="s">
        <v>5227</v>
      </c>
      <c r="G961" s="436" t="str">
        <f aca="false">HYPERLINK("http://www.gardenbulbs.ru/images/summer_CL/thumbnails/"&amp;C961&amp;".jpg","фото")</f>
        <v>фото</v>
      </c>
      <c r="H961" s="437"/>
      <c r="I961" s="462" t="s">
        <v>5228</v>
      </c>
      <c r="J961" s="439" t="s">
        <v>2363</v>
      </c>
      <c r="K961" s="517" t="s">
        <v>139</v>
      </c>
      <c r="L961" s="441" t="n">
        <v>75</v>
      </c>
      <c r="M961" s="391" t="n">
        <v>3271</v>
      </c>
      <c r="N961" s="442"/>
      <c r="O961" s="372" t="n">
        <f aca="false">IF(ISERROR(N961*M961),0,N961*M961)</f>
        <v>0</v>
      </c>
      <c r="P961" s="443" t="n">
        <v>4607105146020</v>
      </c>
      <c r="Q961" s="439"/>
      <c r="R961" s="375" t="n">
        <f aca="false">ROUND(M961/L961,2)</f>
        <v>43.61</v>
      </c>
      <c r="S961" s="444" t="s">
        <v>5226</v>
      </c>
      <c r="T961" s="537"/>
      <c r="U961" s="537"/>
      <c r="V961" s="537"/>
      <c r="W961" s="537"/>
      <c r="X961" s="537"/>
    </row>
    <row r="962" customFormat="false" ht="12.75" hidden="false" customHeight="false" outlineLevel="0" collapsed="false">
      <c r="A962" s="345" t="n">
        <v>942</v>
      </c>
      <c r="B962" s="508"/>
      <c r="C962" s="509"/>
      <c r="D962" s="509"/>
      <c r="E962" s="448" t="s">
        <v>5229</v>
      </c>
      <c r="F962" s="469"/>
      <c r="G962" s="469"/>
      <c r="H962" s="469"/>
      <c r="I962" s="469"/>
      <c r="J962" s="469"/>
      <c r="K962" s="469"/>
      <c r="L962" s="469"/>
      <c r="M962" s="469"/>
      <c r="N962" s="469"/>
      <c r="O962" s="469"/>
      <c r="P962" s="469"/>
      <c r="Q962" s="469"/>
      <c r="R962" s="469"/>
      <c r="S962" s="469"/>
      <c r="T962" s="537"/>
      <c r="U962" s="537"/>
      <c r="V962" s="537"/>
      <c r="W962" s="537"/>
      <c r="X962" s="537"/>
    </row>
    <row r="963" customFormat="false" ht="25.5" hidden="false" customHeight="false" outlineLevel="0" collapsed="false">
      <c r="A963" s="345" t="n">
        <v>943</v>
      </c>
      <c r="B963" s="359" t="n">
        <v>2587</v>
      </c>
      <c r="C963" s="360" t="s">
        <v>5230</v>
      </c>
      <c r="D963" s="361"/>
      <c r="E963" s="452" t="s">
        <v>4836</v>
      </c>
      <c r="F963" s="510" t="s">
        <v>2655</v>
      </c>
      <c r="G963" s="380" t="str">
        <f aca="false">HYPERLINK("http://www.gardenbulbs.ru/images/summer_CL/thumbnails/"&amp;C963&amp;".jpg","фото")</f>
        <v>фото</v>
      </c>
      <c r="H963" s="453"/>
      <c r="I963" s="454" t="s">
        <v>5231</v>
      </c>
      <c r="J963" s="374" t="s">
        <v>2369</v>
      </c>
      <c r="K963" s="511" t="s">
        <v>139</v>
      </c>
      <c r="L963" s="456" t="n">
        <v>75</v>
      </c>
      <c r="M963" s="370" t="n">
        <v>1593.3</v>
      </c>
      <c r="N963" s="371"/>
      <c r="O963" s="372" t="n">
        <f aca="false">IF(ISERROR(N963*M963),0,N963*M963)</f>
        <v>0</v>
      </c>
      <c r="P963" s="373" t="n">
        <v>4607105146167</v>
      </c>
      <c r="Q963" s="374"/>
      <c r="R963" s="375" t="n">
        <f aca="false">ROUND(M963/L963,2)</f>
        <v>21.24</v>
      </c>
      <c r="S963" s="376" t="s">
        <v>5230</v>
      </c>
      <c r="T963" s="537"/>
      <c r="U963" s="537"/>
      <c r="V963" s="537"/>
      <c r="W963" s="537"/>
      <c r="X963" s="537"/>
    </row>
    <row r="964" customFormat="false" ht="51" hidden="false" customHeight="false" outlineLevel="0" collapsed="false">
      <c r="A964" s="345" t="n">
        <v>944</v>
      </c>
      <c r="B964" s="396" t="n">
        <v>1105</v>
      </c>
      <c r="C964" s="383" t="s">
        <v>5233</v>
      </c>
      <c r="D964" s="384"/>
      <c r="E964" s="385" t="s">
        <v>4836</v>
      </c>
      <c r="F964" s="512" t="s">
        <v>4641</v>
      </c>
      <c r="G964" s="387" t="str">
        <f aca="false">HYPERLINK("http://www.gardenbulbs.ru/images/summer_CL/thumbnails/"&amp;C964&amp;".jpg","фото")</f>
        <v>фото</v>
      </c>
      <c r="H964" s="388"/>
      <c r="I964" s="398" t="s">
        <v>5234</v>
      </c>
      <c r="J964" s="235" t="s">
        <v>2363</v>
      </c>
      <c r="K964" s="399" t="s">
        <v>139</v>
      </c>
      <c r="L964" s="390" t="n">
        <v>75</v>
      </c>
      <c r="M964" s="370" t="n">
        <v>2395.7</v>
      </c>
      <c r="N964" s="392"/>
      <c r="O964" s="372" t="n">
        <f aca="false">IF(ISERROR(N964*M964),0,N964*M964)</f>
        <v>0</v>
      </c>
      <c r="P964" s="393" t="n">
        <v>4607105146174</v>
      </c>
      <c r="Q964" s="235"/>
      <c r="R964" s="375" t="n">
        <f aca="false">ROUND(M964/L964,2)</f>
        <v>31.94</v>
      </c>
      <c r="S964" s="394" t="s">
        <v>5233</v>
      </c>
      <c r="T964" s="537"/>
      <c r="U964" s="537"/>
      <c r="V964" s="537"/>
      <c r="W964" s="537"/>
      <c r="X964" s="537"/>
    </row>
    <row r="965" customFormat="false" ht="25.5" hidden="false" customHeight="false" outlineLevel="0" collapsed="false">
      <c r="A965" s="345" t="n">
        <v>945</v>
      </c>
      <c r="B965" s="396" t="n">
        <v>1949</v>
      </c>
      <c r="C965" s="383" t="s">
        <v>5236</v>
      </c>
      <c r="D965" s="384"/>
      <c r="E965" s="385" t="s">
        <v>4836</v>
      </c>
      <c r="F965" s="512" t="s">
        <v>5237</v>
      </c>
      <c r="G965" s="387" t="str">
        <f aca="false">HYPERLINK("http://www.gardenbulbs.ru/images/summer_CL/thumbnails/"&amp;C965&amp;".jpg","фото")</f>
        <v>фото</v>
      </c>
      <c r="H965" s="388"/>
      <c r="I965" s="398" t="s">
        <v>5231</v>
      </c>
      <c r="J965" s="235" t="s">
        <v>2656</v>
      </c>
      <c r="K965" s="399" t="s">
        <v>139</v>
      </c>
      <c r="L965" s="390" t="n">
        <v>75</v>
      </c>
      <c r="M965" s="370" t="n">
        <v>1301.6</v>
      </c>
      <c r="N965" s="392"/>
      <c r="O965" s="372" t="n">
        <f aca="false">IF(ISERROR(N965*M965),0,N965*M965)</f>
        <v>0</v>
      </c>
      <c r="P965" s="393" t="n">
        <v>4607105146181</v>
      </c>
      <c r="Q965" s="235"/>
      <c r="R965" s="375" t="n">
        <f aca="false">ROUND(M965/L965,2)</f>
        <v>17.35</v>
      </c>
      <c r="S965" s="394" t="s">
        <v>5236</v>
      </c>
      <c r="T965" s="537"/>
      <c r="U965" s="537"/>
      <c r="V965" s="537"/>
      <c r="W965" s="537"/>
      <c r="X965" s="537"/>
    </row>
    <row r="966" customFormat="false" ht="38.25" hidden="false" customHeight="false" outlineLevel="0" collapsed="false">
      <c r="A966" s="345" t="n">
        <v>946</v>
      </c>
      <c r="B966" s="396" t="n">
        <v>3686</v>
      </c>
      <c r="C966" s="383" t="s">
        <v>5238</v>
      </c>
      <c r="D966" s="384"/>
      <c r="E966" s="385" t="s">
        <v>4836</v>
      </c>
      <c r="F966" s="386" t="s">
        <v>5239</v>
      </c>
      <c r="G966" s="387" t="str">
        <f aca="false">HYPERLINK("http://www.gardenbulbs.ru/images/summer_CL/thumbnails/"&amp;C966&amp;".jpg","фото")</f>
        <v>фото</v>
      </c>
      <c r="H966" s="388"/>
      <c r="I966" s="398" t="s">
        <v>5240</v>
      </c>
      <c r="J966" s="235" t="s">
        <v>2426</v>
      </c>
      <c r="K966" s="399" t="s">
        <v>139</v>
      </c>
      <c r="L966" s="390" t="n">
        <v>50</v>
      </c>
      <c r="M966" s="370" t="n">
        <v>820.2</v>
      </c>
      <c r="N966" s="392"/>
      <c r="O966" s="372" t="n">
        <f aca="false">IF(ISERROR(N966*M966),0,N966*M966)</f>
        <v>0</v>
      </c>
      <c r="P966" s="393" t="n">
        <v>4607105146259</v>
      </c>
      <c r="Q966" s="235"/>
      <c r="R966" s="375" t="n">
        <f aca="false">ROUND(M966/L966,2)</f>
        <v>16.4</v>
      </c>
      <c r="S966" s="394" t="s">
        <v>5238</v>
      </c>
      <c r="T966" s="537"/>
      <c r="U966" s="537"/>
      <c r="V966" s="537"/>
      <c r="W966" s="537"/>
      <c r="X966" s="537"/>
    </row>
    <row r="967" customFormat="false" ht="51" hidden="false" customHeight="false" outlineLevel="0" collapsed="false">
      <c r="A967" s="345" t="n">
        <v>947</v>
      </c>
      <c r="B967" s="396" t="n">
        <v>11951</v>
      </c>
      <c r="C967" s="383" t="s">
        <v>5241</v>
      </c>
      <c r="D967" s="384"/>
      <c r="E967" s="418" t="s">
        <v>4836</v>
      </c>
      <c r="F967" s="411" t="s">
        <v>5242</v>
      </c>
      <c r="G967" s="365" t="str">
        <f aca="false">HYPERLINK("http://www.gardenbulbs.ru/images/summer_CL/thumbnails/"&amp;C967&amp;".jpg","фото")</f>
        <v>фото</v>
      </c>
      <c r="H967" s="412"/>
      <c r="I967" s="419" t="s">
        <v>5243</v>
      </c>
      <c r="J967" s="367" t="s">
        <v>2369</v>
      </c>
      <c r="K967" s="513" t="s">
        <v>139</v>
      </c>
      <c r="L967" s="390" t="n">
        <v>50</v>
      </c>
      <c r="M967" s="391" t="n">
        <v>1909.4</v>
      </c>
      <c r="N967" s="392"/>
      <c r="O967" s="372" t="n">
        <f aca="false">IF(ISERROR(N967*M967),0,N967*M967)</f>
        <v>0</v>
      </c>
      <c r="P967" s="393" t="n">
        <v>4607105146358</v>
      </c>
      <c r="Q967" s="235" t="s">
        <v>226</v>
      </c>
      <c r="R967" s="375" t="n">
        <f aca="false">ROUND(M967/L967,2)</f>
        <v>38.19</v>
      </c>
      <c r="S967" s="394" t="s">
        <v>5241</v>
      </c>
      <c r="T967" s="537"/>
      <c r="U967" s="537"/>
      <c r="V967" s="537"/>
      <c r="W967" s="537"/>
      <c r="X967" s="537"/>
    </row>
    <row r="968" customFormat="false" ht="25.5" hidden="false" customHeight="false" outlineLevel="0" collapsed="false">
      <c r="A968" s="345" t="n">
        <v>948</v>
      </c>
      <c r="B968" s="396" t="n">
        <v>6111</v>
      </c>
      <c r="C968" s="383" t="s">
        <v>5244</v>
      </c>
      <c r="D968" s="384"/>
      <c r="E968" s="385" t="s">
        <v>4836</v>
      </c>
      <c r="F968" s="512" t="s">
        <v>5245</v>
      </c>
      <c r="G968" s="387" t="str">
        <f aca="false">HYPERLINK("http://www.gardenbulbs.ru/images/summer_CL/thumbnails/"&amp;C968&amp;".jpg","фото")</f>
        <v>фото</v>
      </c>
      <c r="H968" s="387"/>
      <c r="I968" s="398" t="s">
        <v>5246</v>
      </c>
      <c r="J968" s="235" t="s">
        <v>2369</v>
      </c>
      <c r="K968" s="399" t="s">
        <v>831</v>
      </c>
      <c r="L968" s="390" t="n">
        <v>50</v>
      </c>
      <c r="M968" s="370" t="n">
        <v>1598.2</v>
      </c>
      <c r="N968" s="392"/>
      <c r="O968" s="372" t="n">
        <f aca="false">IF(ISERROR(N968*M968),0,N968*M968)</f>
        <v>0</v>
      </c>
      <c r="P968" s="393" t="n">
        <v>4607105146228</v>
      </c>
      <c r="Q968" s="235"/>
      <c r="R968" s="375" t="n">
        <f aca="false">ROUND(M968/L968,2)</f>
        <v>31.96</v>
      </c>
      <c r="S968" s="394" t="s">
        <v>5244</v>
      </c>
      <c r="T968" s="537"/>
      <c r="U968" s="537"/>
      <c r="V968" s="537"/>
      <c r="W968" s="537"/>
      <c r="X968" s="537"/>
    </row>
    <row r="969" customFormat="false" ht="229.5" hidden="false" customHeight="false" outlineLevel="0" collapsed="false">
      <c r="A969" s="345" t="n">
        <v>949</v>
      </c>
      <c r="B969" s="396" t="n">
        <v>7589</v>
      </c>
      <c r="C969" s="383" t="s">
        <v>5247</v>
      </c>
      <c r="D969" s="384"/>
      <c r="E969" s="385" t="s">
        <v>4836</v>
      </c>
      <c r="F969" s="386" t="s">
        <v>5248</v>
      </c>
      <c r="G969" s="387" t="str">
        <f aca="false">HYPERLINK("http://www.gardenbulbs.ru/images/summer_CL/thumbnails/"&amp;C969&amp;".jpg","фото")</f>
        <v>фото</v>
      </c>
      <c r="H969" s="387"/>
      <c r="I969" s="398" t="s">
        <v>5249</v>
      </c>
      <c r="J969" s="235" t="s">
        <v>5250</v>
      </c>
      <c r="K969" s="399" t="s">
        <v>139</v>
      </c>
      <c r="L969" s="390" t="n">
        <v>50</v>
      </c>
      <c r="M969" s="391" t="n">
        <v>1131.4</v>
      </c>
      <c r="N969" s="392"/>
      <c r="O969" s="372" t="n">
        <f aca="false">IF(ISERROR(N969*M969),0,N969*M969)</f>
        <v>0</v>
      </c>
      <c r="P969" s="393" t="n">
        <v>4607105146198</v>
      </c>
      <c r="Q969" s="235"/>
      <c r="R969" s="375" t="n">
        <f aca="false">ROUND(M969/L969,2)</f>
        <v>22.63</v>
      </c>
      <c r="S969" s="394" t="s">
        <v>5247</v>
      </c>
      <c r="T969" s="537"/>
      <c r="U969" s="537"/>
      <c r="V969" s="537"/>
      <c r="W969" s="537"/>
      <c r="X969" s="537"/>
    </row>
    <row r="970" customFormat="false" ht="15.75" hidden="false" customHeight="false" outlineLevel="0" collapsed="false">
      <c r="A970" s="345" t="n">
        <v>950</v>
      </c>
      <c r="B970" s="396" t="n">
        <v>2064</v>
      </c>
      <c r="C970" s="383" t="s">
        <v>5251</v>
      </c>
      <c r="D970" s="384"/>
      <c r="E970" s="385" t="s">
        <v>4836</v>
      </c>
      <c r="F970" s="512" t="s">
        <v>5252</v>
      </c>
      <c r="G970" s="387" t="str">
        <f aca="false">HYPERLINK("http://www.gardenbulbs.ru/images/summer_CL/thumbnails/"&amp;C970&amp;".jpg","фото")</f>
        <v>фото</v>
      </c>
      <c r="H970" s="388"/>
      <c r="I970" s="398" t="s">
        <v>5253</v>
      </c>
      <c r="J970" s="235" t="s">
        <v>2369</v>
      </c>
      <c r="K970" s="399" t="s">
        <v>1075</v>
      </c>
      <c r="L970" s="390" t="n">
        <v>50</v>
      </c>
      <c r="M970" s="391" t="n">
        <v>1987.2</v>
      </c>
      <c r="N970" s="392"/>
      <c r="O970" s="372" t="n">
        <f aca="false">IF(ISERROR(N970*M970),0,N970*M970)</f>
        <v>0</v>
      </c>
      <c r="P970" s="393" t="n">
        <v>4607105146204</v>
      </c>
      <c r="Q970" s="235"/>
      <c r="R970" s="375" t="n">
        <f aca="false">ROUND(M970/L970,2)</f>
        <v>39.74</v>
      </c>
      <c r="S970" s="394" t="s">
        <v>5251</v>
      </c>
      <c r="T970" s="537"/>
      <c r="U970" s="537"/>
      <c r="V970" s="537"/>
      <c r="W970" s="537"/>
      <c r="X970" s="537"/>
    </row>
    <row r="971" customFormat="false" ht="38.25" hidden="false" customHeight="false" outlineLevel="0" collapsed="false">
      <c r="A971" s="345" t="n">
        <v>951</v>
      </c>
      <c r="B971" s="396" t="n">
        <v>6481</v>
      </c>
      <c r="C971" s="383" t="s">
        <v>5254</v>
      </c>
      <c r="D971" s="384"/>
      <c r="E971" s="385" t="s">
        <v>4836</v>
      </c>
      <c r="F971" s="386" t="s">
        <v>5255</v>
      </c>
      <c r="G971" s="387" t="str">
        <f aca="false">HYPERLINK("http://www.gardenbulbs.ru/images/summer_CL/thumbnails/"&amp;C971&amp;".jpg","фото")</f>
        <v>фото</v>
      </c>
      <c r="H971" s="388"/>
      <c r="I971" s="398" t="s">
        <v>5256</v>
      </c>
      <c r="J971" s="235" t="s">
        <v>2656</v>
      </c>
      <c r="K971" s="399" t="s">
        <v>139</v>
      </c>
      <c r="L971" s="390" t="n">
        <v>50</v>
      </c>
      <c r="M971" s="391" t="n">
        <v>1666.3</v>
      </c>
      <c r="N971" s="392"/>
      <c r="O971" s="372" t="n">
        <f aca="false">IF(ISERROR(N971*M971),0,N971*M971)</f>
        <v>0</v>
      </c>
      <c r="P971" s="393" t="n">
        <v>4607105146211</v>
      </c>
      <c r="Q971" s="235"/>
      <c r="R971" s="375" t="n">
        <f aca="false">ROUND(M971/L971,2)</f>
        <v>33.33</v>
      </c>
      <c r="S971" s="394" t="s">
        <v>5257</v>
      </c>
      <c r="T971" s="537"/>
      <c r="U971" s="537"/>
      <c r="V971" s="537"/>
      <c r="W971" s="537"/>
      <c r="X971" s="537"/>
    </row>
    <row r="972" customFormat="false" ht="76.5" hidden="false" customHeight="false" outlineLevel="0" collapsed="false">
      <c r="A972" s="345" t="n">
        <v>952</v>
      </c>
      <c r="B972" s="396" t="n">
        <v>1955</v>
      </c>
      <c r="C972" s="383" t="s">
        <v>5258</v>
      </c>
      <c r="D972" s="384"/>
      <c r="E972" s="385" t="s">
        <v>4836</v>
      </c>
      <c r="F972" s="512" t="s">
        <v>5259</v>
      </c>
      <c r="G972" s="387" t="str">
        <f aca="false">HYPERLINK("http://www.gardenbulbs.ru/images/summer_CL/thumbnails/"&amp;C972&amp;".jpg","фото")</f>
        <v>фото</v>
      </c>
      <c r="H972" s="388"/>
      <c r="I972" s="398" t="s">
        <v>5260</v>
      </c>
      <c r="J972" s="235" t="s">
        <v>2426</v>
      </c>
      <c r="K972" s="399" t="s">
        <v>5000</v>
      </c>
      <c r="L972" s="390" t="n">
        <v>75</v>
      </c>
      <c r="M972" s="370" t="n">
        <v>1301.6</v>
      </c>
      <c r="N972" s="392"/>
      <c r="O972" s="372" t="n">
        <f aca="false">IF(ISERROR(N972*M972),0,N972*M972)</f>
        <v>0</v>
      </c>
      <c r="P972" s="393" t="n">
        <v>4607105146341</v>
      </c>
      <c r="Q972" s="235"/>
      <c r="R972" s="375" t="n">
        <f aca="false">ROUND(M972/L972,2)</f>
        <v>17.35</v>
      </c>
      <c r="S972" s="394" t="s">
        <v>5258</v>
      </c>
      <c r="T972" s="537"/>
      <c r="U972" s="537"/>
      <c r="V972" s="537"/>
      <c r="W972" s="537"/>
      <c r="X972" s="537"/>
    </row>
    <row r="973" customFormat="false" ht="63.75" hidden="false" customHeight="false" outlineLevel="0" collapsed="false">
      <c r="A973" s="345" t="n">
        <v>953</v>
      </c>
      <c r="B973" s="396" t="n">
        <v>11948</v>
      </c>
      <c r="C973" s="383" t="s">
        <v>5261</v>
      </c>
      <c r="D973" s="384"/>
      <c r="E973" s="418" t="s">
        <v>4836</v>
      </c>
      <c r="F973" s="411" t="s">
        <v>5262</v>
      </c>
      <c r="G973" s="365" t="str">
        <f aca="false">HYPERLINK("http://www.gardenbulbs.ru/images/summer_CL/thumbnails/"&amp;C973&amp;".jpg","фото")</f>
        <v>фото</v>
      </c>
      <c r="H973" s="365"/>
      <c r="I973" s="419" t="s">
        <v>5263</v>
      </c>
      <c r="J973" s="367" t="s">
        <v>2369</v>
      </c>
      <c r="K973" s="513" t="s">
        <v>2590</v>
      </c>
      <c r="L973" s="390" t="n">
        <v>75</v>
      </c>
      <c r="M973" s="391" t="n">
        <v>1593.3</v>
      </c>
      <c r="N973" s="392"/>
      <c r="O973" s="372" t="n">
        <f aca="false">IF(ISERROR(N973*M973),0,N973*M973)</f>
        <v>0</v>
      </c>
      <c r="P973" s="393" t="n">
        <v>4607105146242</v>
      </c>
      <c r="Q973" s="235" t="s">
        <v>226</v>
      </c>
      <c r="R973" s="375" t="n">
        <f aca="false">ROUND(M973/L973,2)</f>
        <v>21.24</v>
      </c>
      <c r="S973" s="394" t="s">
        <v>5261</v>
      </c>
      <c r="T973" s="537"/>
      <c r="U973" s="537"/>
      <c r="V973" s="537"/>
      <c r="W973" s="537"/>
      <c r="X973" s="537"/>
    </row>
    <row r="974" customFormat="false" ht="51" hidden="false" customHeight="false" outlineLevel="0" collapsed="false">
      <c r="A974" s="345" t="n">
        <v>954</v>
      </c>
      <c r="B974" s="396" t="n">
        <v>11950</v>
      </c>
      <c r="C974" s="383" t="s">
        <v>5265</v>
      </c>
      <c r="D974" s="384"/>
      <c r="E974" s="418" t="s">
        <v>4836</v>
      </c>
      <c r="F974" s="411" t="s">
        <v>5266</v>
      </c>
      <c r="G974" s="365" t="str">
        <f aca="false">HYPERLINK("http://www.gardenbulbs.ru/images/summer_CL/thumbnails/"&amp;C974&amp;".jpg","фото")</f>
        <v>фото</v>
      </c>
      <c r="H974" s="412"/>
      <c r="I974" s="419" t="s">
        <v>5267</v>
      </c>
      <c r="J974" s="367" t="s">
        <v>5268</v>
      </c>
      <c r="K974" s="513" t="s">
        <v>5043</v>
      </c>
      <c r="L974" s="390" t="n">
        <v>75</v>
      </c>
      <c r="M974" s="391" t="n">
        <v>907.7</v>
      </c>
      <c r="N974" s="392"/>
      <c r="O974" s="372" t="n">
        <f aca="false">IF(ISERROR(N974*M974),0,N974*M974)</f>
        <v>0</v>
      </c>
      <c r="P974" s="393" t="n">
        <v>4607105146273</v>
      </c>
      <c r="Q974" s="235" t="s">
        <v>226</v>
      </c>
      <c r="R974" s="375" t="n">
        <f aca="false">ROUND(M974/L974,2)</f>
        <v>12.1</v>
      </c>
      <c r="S974" s="394" t="s">
        <v>5265</v>
      </c>
      <c r="T974" s="537"/>
      <c r="U974" s="537"/>
      <c r="V974" s="537"/>
      <c r="W974" s="537"/>
      <c r="X974" s="537"/>
    </row>
    <row r="975" customFormat="false" ht="51" hidden="false" customHeight="false" outlineLevel="0" collapsed="false">
      <c r="A975" s="345" t="n">
        <v>955</v>
      </c>
      <c r="B975" s="396" t="n">
        <v>5254</v>
      </c>
      <c r="C975" s="383" t="s">
        <v>5269</v>
      </c>
      <c r="D975" s="384"/>
      <c r="E975" s="385" t="s">
        <v>4836</v>
      </c>
      <c r="F975" s="512" t="s">
        <v>5270</v>
      </c>
      <c r="G975" s="387" t="str">
        <f aca="false">HYPERLINK("http://www.gardenbulbs.ru/images/summer_CL/thumbnails/"&amp;C975&amp;".jpg","фото")</f>
        <v>фото</v>
      </c>
      <c r="H975" s="388"/>
      <c r="I975" s="398" t="s">
        <v>5271</v>
      </c>
      <c r="J975" s="235" t="s">
        <v>2656</v>
      </c>
      <c r="K975" s="399" t="s">
        <v>5272</v>
      </c>
      <c r="L975" s="390" t="n">
        <v>75</v>
      </c>
      <c r="M975" s="391" t="n">
        <v>1082.8</v>
      </c>
      <c r="N975" s="392"/>
      <c r="O975" s="372" t="n">
        <f aca="false">IF(ISERROR(N975*M975),0,N975*M975)</f>
        <v>0</v>
      </c>
      <c r="P975" s="393" t="n">
        <v>4607105146280</v>
      </c>
      <c r="Q975" s="235"/>
      <c r="R975" s="375" t="n">
        <f aca="false">ROUND(M975/L975,2)</f>
        <v>14.44</v>
      </c>
      <c r="S975" s="394" t="s">
        <v>5269</v>
      </c>
      <c r="T975" s="537"/>
      <c r="U975" s="537"/>
      <c r="V975" s="537"/>
      <c r="W975" s="537"/>
      <c r="X975" s="537"/>
    </row>
    <row r="976" customFormat="false" ht="76.5" hidden="false" customHeight="false" outlineLevel="0" collapsed="false">
      <c r="A976" s="345" t="n">
        <v>956</v>
      </c>
      <c r="B976" s="396" t="n">
        <v>1754</v>
      </c>
      <c r="C976" s="383" t="s">
        <v>5273</v>
      </c>
      <c r="D976" s="384"/>
      <c r="E976" s="385" t="s">
        <v>4836</v>
      </c>
      <c r="F976" s="512" t="s">
        <v>5274</v>
      </c>
      <c r="G976" s="387" t="str">
        <f aca="false">HYPERLINK("http://www.gardenbulbs.ru/images/summer_CL/thumbnails/"&amp;C976&amp;".jpg","фото")</f>
        <v>фото</v>
      </c>
      <c r="H976" s="388"/>
      <c r="I976" s="398" t="s">
        <v>5275</v>
      </c>
      <c r="J976" s="235" t="s">
        <v>2363</v>
      </c>
      <c r="K976" s="399" t="s">
        <v>139</v>
      </c>
      <c r="L976" s="390" t="n">
        <v>75</v>
      </c>
      <c r="M976" s="391" t="n">
        <v>2395.7</v>
      </c>
      <c r="N976" s="392"/>
      <c r="O976" s="372" t="n">
        <f aca="false">IF(ISERROR(N976*M976),0,N976*M976)</f>
        <v>0</v>
      </c>
      <c r="P976" s="393" t="n">
        <v>4607105146297</v>
      </c>
      <c r="Q976" s="235"/>
      <c r="R976" s="375" t="n">
        <f aca="false">ROUND(M976/L976,2)</f>
        <v>31.94</v>
      </c>
      <c r="S976" s="394" t="s">
        <v>5273</v>
      </c>
      <c r="T976" s="537"/>
      <c r="U976" s="537"/>
      <c r="V976" s="537"/>
      <c r="W976" s="537"/>
      <c r="X976" s="537"/>
    </row>
    <row r="977" customFormat="false" ht="51" hidden="false" customHeight="false" outlineLevel="0" collapsed="false">
      <c r="A977" s="345" t="n">
        <v>957</v>
      </c>
      <c r="B977" s="396" t="n">
        <v>1280</v>
      </c>
      <c r="C977" s="383" t="s">
        <v>5277</v>
      </c>
      <c r="D977" s="384"/>
      <c r="E977" s="385" t="s">
        <v>4836</v>
      </c>
      <c r="F977" s="512" t="s">
        <v>5278</v>
      </c>
      <c r="G977" s="387" t="str">
        <f aca="false">HYPERLINK("http://www.gardenbulbs.ru/images/summer_CL/thumbnails/"&amp;C977&amp;".jpg","фото")</f>
        <v>фото</v>
      </c>
      <c r="H977" s="388"/>
      <c r="I977" s="398" t="s">
        <v>5279</v>
      </c>
      <c r="J977" s="235" t="s">
        <v>2656</v>
      </c>
      <c r="K977" s="399" t="s">
        <v>5043</v>
      </c>
      <c r="L977" s="390" t="n">
        <v>75</v>
      </c>
      <c r="M977" s="391" t="n">
        <v>1374.5</v>
      </c>
      <c r="N977" s="392"/>
      <c r="O977" s="372" t="n">
        <f aca="false">IF(ISERROR(N977*M977),0,N977*M977)</f>
        <v>0</v>
      </c>
      <c r="P977" s="393" t="n">
        <v>4607105146303</v>
      </c>
      <c r="Q977" s="235"/>
      <c r="R977" s="375" t="n">
        <f aca="false">ROUND(M977/L977,2)</f>
        <v>18.33</v>
      </c>
      <c r="S977" s="394" t="s">
        <v>5277</v>
      </c>
      <c r="T977" s="537"/>
      <c r="U977" s="537"/>
      <c r="V977" s="537"/>
      <c r="W977" s="537"/>
      <c r="X977" s="537"/>
    </row>
    <row r="978" customFormat="false" ht="51" hidden="false" customHeight="false" outlineLevel="0" collapsed="false">
      <c r="A978" s="345" t="n">
        <v>958</v>
      </c>
      <c r="B978" s="396" t="n">
        <v>11949</v>
      </c>
      <c r="C978" s="383" t="s">
        <v>5280</v>
      </c>
      <c r="D978" s="384"/>
      <c r="E978" s="418" t="s">
        <v>4836</v>
      </c>
      <c r="F978" s="411" t="s">
        <v>5281</v>
      </c>
      <c r="G978" s="365" t="str">
        <f aca="false">HYPERLINK("http://www.gardenbulbs.ru/images/summer_CL/thumbnails/"&amp;C978&amp;".jpg","фото")</f>
        <v>фото</v>
      </c>
      <c r="H978" s="412"/>
      <c r="I978" s="419" t="s">
        <v>5282</v>
      </c>
      <c r="J978" s="367" t="s">
        <v>2369</v>
      </c>
      <c r="K978" s="513" t="s">
        <v>5043</v>
      </c>
      <c r="L978" s="390" t="n">
        <v>75</v>
      </c>
      <c r="M978" s="391" t="n">
        <v>1111.9</v>
      </c>
      <c r="N978" s="392"/>
      <c r="O978" s="372" t="n">
        <f aca="false">IF(ISERROR(N978*M978),0,N978*M978)</f>
        <v>0</v>
      </c>
      <c r="P978" s="393" t="n">
        <v>4607105146266</v>
      </c>
      <c r="Q978" s="235" t="s">
        <v>226</v>
      </c>
      <c r="R978" s="375" t="n">
        <f aca="false">ROUND(M978/L978,2)</f>
        <v>14.83</v>
      </c>
      <c r="S978" s="394" t="s">
        <v>5280</v>
      </c>
      <c r="T978" s="537"/>
      <c r="U978" s="537"/>
      <c r="V978" s="537"/>
      <c r="W978" s="537"/>
      <c r="X978" s="537"/>
    </row>
    <row r="979" customFormat="false" ht="28.5" hidden="false" customHeight="false" outlineLevel="0" collapsed="false">
      <c r="A979" s="345" t="n">
        <v>959</v>
      </c>
      <c r="B979" s="396" t="n">
        <v>1773</v>
      </c>
      <c r="C979" s="383" t="s">
        <v>5283</v>
      </c>
      <c r="D979" s="384"/>
      <c r="E979" s="385" t="s">
        <v>4836</v>
      </c>
      <c r="F979" s="512" t="s">
        <v>5284</v>
      </c>
      <c r="G979" s="387" t="str">
        <f aca="false">HYPERLINK("http://www.gardenbulbs.ru/images/summer_CL/thumbnails/"&amp;C979&amp;".jpg","фото")</f>
        <v>фото</v>
      </c>
      <c r="H979" s="388"/>
      <c r="I979" s="398" t="s">
        <v>5285</v>
      </c>
      <c r="J979" s="235" t="s">
        <v>2656</v>
      </c>
      <c r="K979" s="399" t="s">
        <v>139</v>
      </c>
      <c r="L979" s="390" t="n">
        <v>75</v>
      </c>
      <c r="M979" s="370" t="n">
        <v>1228.6</v>
      </c>
      <c r="N979" s="392"/>
      <c r="O979" s="372" t="n">
        <f aca="false">IF(ISERROR(N979*M979),0,N979*M979)</f>
        <v>0</v>
      </c>
      <c r="P979" s="393" t="n">
        <v>4607105146310</v>
      </c>
      <c r="Q979" s="235"/>
      <c r="R979" s="375" t="n">
        <f aca="false">ROUND(M979/L979,2)</f>
        <v>16.38</v>
      </c>
      <c r="S979" s="394" t="s">
        <v>5283</v>
      </c>
      <c r="T979" s="537"/>
      <c r="U979" s="537"/>
      <c r="V979" s="537"/>
      <c r="W979" s="537"/>
      <c r="X979" s="537"/>
    </row>
    <row r="980" customFormat="false" ht="15.75" hidden="false" customHeight="false" outlineLevel="0" collapsed="false">
      <c r="A980" s="345" t="n">
        <v>960</v>
      </c>
      <c r="B980" s="396" t="n">
        <v>1144</v>
      </c>
      <c r="C980" s="383" t="s">
        <v>5286</v>
      </c>
      <c r="D980" s="384"/>
      <c r="E980" s="385" t="s">
        <v>4836</v>
      </c>
      <c r="F980" s="397" t="s">
        <v>5287</v>
      </c>
      <c r="G980" s="387" t="str">
        <f aca="false">HYPERLINK("http://www.gardenbulbs.ru/images/summer_CL/thumbnails/"&amp;C980&amp;".jpg","фото")</f>
        <v>фото</v>
      </c>
      <c r="H980" s="388"/>
      <c r="I980" s="398" t="s">
        <v>5288</v>
      </c>
      <c r="J980" s="235" t="s">
        <v>2478</v>
      </c>
      <c r="K980" s="399" t="s">
        <v>247</v>
      </c>
      <c r="L980" s="390" t="n">
        <v>50</v>
      </c>
      <c r="M980" s="370" t="n">
        <v>1277.3</v>
      </c>
      <c r="N980" s="392"/>
      <c r="O980" s="372" t="n">
        <f aca="false">IF(ISERROR(N980*M980),0,N980*M980)</f>
        <v>0</v>
      </c>
      <c r="P980" s="393" t="n">
        <v>4607105146327</v>
      </c>
      <c r="Q980" s="235"/>
      <c r="R980" s="375" t="n">
        <f aca="false">ROUND(M980/L980,2)</f>
        <v>25.55</v>
      </c>
      <c r="S980" s="394" t="s">
        <v>5286</v>
      </c>
      <c r="T980" s="537"/>
      <c r="U980" s="537"/>
      <c r="V980" s="537"/>
      <c r="W980" s="537"/>
      <c r="X980" s="537"/>
    </row>
    <row r="981" customFormat="false" ht="28.5" hidden="false" customHeight="false" outlineLevel="0" collapsed="false">
      <c r="A981" s="345" t="n">
        <v>961</v>
      </c>
      <c r="B981" s="396" t="n">
        <v>1058</v>
      </c>
      <c r="C981" s="383" t="s">
        <v>5289</v>
      </c>
      <c r="D981" s="384"/>
      <c r="E981" s="385" t="s">
        <v>4836</v>
      </c>
      <c r="F981" s="512" t="s">
        <v>5290</v>
      </c>
      <c r="G981" s="387" t="str">
        <f aca="false">HYPERLINK("http://www.gardenbulbs.ru/images/summer_CL/thumbnails/"&amp;C981&amp;".jpg","фото")</f>
        <v>фото</v>
      </c>
      <c r="H981" s="388"/>
      <c r="I981" s="398" t="s">
        <v>5291</v>
      </c>
      <c r="J981" s="235" t="s">
        <v>2363</v>
      </c>
      <c r="K981" s="399" t="s">
        <v>139</v>
      </c>
      <c r="L981" s="390" t="n">
        <v>75</v>
      </c>
      <c r="M981" s="370" t="n">
        <v>1301.6</v>
      </c>
      <c r="N981" s="392"/>
      <c r="O981" s="372" t="n">
        <f aca="false">IF(ISERROR(N981*M981),0,N981*M981)</f>
        <v>0</v>
      </c>
      <c r="P981" s="393" t="n">
        <v>4607105146334</v>
      </c>
      <c r="Q981" s="235"/>
      <c r="R981" s="375" t="n">
        <f aca="false">ROUND(M981/L981,2)</f>
        <v>17.35</v>
      </c>
      <c r="S981" s="394" t="s">
        <v>5289</v>
      </c>
      <c r="T981" s="537"/>
      <c r="U981" s="537"/>
      <c r="V981" s="537"/>
      <c r="W981" s="537"/>
      <c r="X981" s="537"/>
    </row>
    <row r="982" customFormat="false" ht="28.5" hidden="false" customHeight="false" outlineLevel="0" collapsed="false">
      <c r="A982" s="345" t="n">
        <v>962</v>
      </c>
      <c r="B982" s="431" t="n">
        <v>2041</v>
      </c>
      <c r="C982" s="432" t="s">
        <v>5292</v>
      </c>
      <c r="D982" s="433"/>
      <c r="E982" s="434" t="s">
        <v>4836</v>
      </c>
      <c r="F982" s="520" t="s">
        <v>5293</v>
      </c>
      <c r="G982" s="436" t="str">
        <f aca="false">HYPERLINK("http://www.gardenbulbs.ru/images/summer_CL/thumbnails/"&amp;C982&amp;".jpg","фото")</f>
        <v>фото</v>
      </c>
      <c r="H982" s="437"/>
      <c r="I982" s="462" t="s">
        <v>5294</v>
      </c>
      <c r="J982" s="439" t="s">
        <v>2478</v>
      </c>
      <c r="K982" s="517" t="s">
        <v>139</v>
      </c>
      <c r="L982" s="441" t="n">
        <v>75</v>
      </c>
      <c r="M982" s="370" t="n">
        <v>1301.6</v>
      </c>
      <c r="N982" s="442"/>
      <c r="O982" s="372" t="n">
        <f aca="false">IF(ISERROR(N982*M982),0,N982*M982)</f>
        <v>0</v>
      </c>
      <c r="P982" s="443" t="n">
        <v>4607105146235</v>
      </c>
      <c r="Q982" s="439"/>
      <c r="R982" s="375" t="n">
        <f aca="false">ROUND(M982/L982,2)</f>
        <v>17.35</v>
      </c>
      <c r="S982" s="444" t="s">
        <v>5292</v>
      </c>
      <c r="T982" s="537"/>
      <c r="U982" s="537"/>
      <c r="V982" s="537"/>
      <c r="W982" s="537"/>
      <c r="X982" s="537"/>
    </row>
    <row r="983" customFormat="false" ht="12.75" hidden="false" customHeight="false" outlineLevel="0" collapsed="false">
      <c r="A983" s="345" t="n">
        <v>963</v>
      </c>
      <c r="B983" s="508"/>
      <c r="C983" s="509"/>
      <c r="D983" s="509"/>
      <c r="E983" s="448" t="s">
        <v>5295</v>
      </c>
      <c r="F983" s="469"/>
      <c r="G983" s="469"/>
      <c r="H983" s="469"/>
      <c r="I983" s="469"/>
      <c r="J983" s="469"/>
      <c r="K983" s="469"/>
      <c r="L983" s="469"/>
      <c r="M983" s="469"/>
      <c r="N983" s="469"/>
      <c r="O983" s="469"/>
      <c r="P983" s="469"/>
      <c r="Q983" s="469"/>
      <c r="R983" s="469"/>
      <c r="S983" s="469"/>
      <c r="T983" s="537"/>
      <c r="U983" s="537"/>
      <c r="V983" s="537"/>
      <c r="W983" s="537"/>
      <c r="X983" s="537"/>
    </row>
    <row r="984" customFormat="false" ht="15.75" hidden="false" customHeight="false" outlineLevel="0" collapsed="false">
      <c r="A984" s="345" t="n">
        <v>964</v>
      </c>
      <c r="B984" s="359" t="n">
        <v>6104</v>
      </c>
      <c r="C984" s="360" t="s">
        <v>5296</v>
      </c>
      <c r="D984" s="361"/>
      <c r="E984" s="452" t="s">
        <v>4836</v>
      </c>
      <c r="F984" s="510" t="s">
        <v>5297</v>
      </c>
      <c r="G984" s="380" t="str">
        <f aca="false">HYPERLINK("http://www.gardenbulbs.ru/images/summer_CL/thumbnails/"&amp;C984&amp;".jpg","фото")</f>
        <v>фото</v>
      </c>
      <c r="H984" s="453"/>
      <c r="I984" s="454" t="s">
        <v>5298</v>
      </c>
      <c r="J984" s="374" t="s">
        <v>2426</v>
      </c>
      <c r="K984" s="511" t="s">
        <v>139</v>
      </c>
      <c r="L984" s="456" t="n">
        <v>75</v>
      </c>
      <c r="M984" s="370" t="n">
        <v>1666.3</v>
      </c>
      <c r="N984" s="371"/>
      <c r="O984" s="372" t="n">
        <f aca="false">IF(ISERROR(N984*M984),0,N984*M984)</f>
        <v>0</v>
      </c>
      <c r="P984" s="373" t="n">
        <v>4607105146372</v>
      </c>
      <c r="Q984" s="374"/>
      <c r="R984" s="375" t="n">
        <f aca="false">ROUND(M984/L984,2)</f>
        <v>22.22</v>
      </c>
      <c r="S984" s="376" t="s">
        <v>5296</v>
      </c>
      <c r="T984" s="537"/>
      <c r="U984" s="537"/>
      <c r="V984" s="537"/>
      <c r="W984" s="537"/>
      <c r="X984" s="537"/>
    </row>
    <row r="985" customFormat="false" ht="28.5" hidden="false" customHeight="false" outlineLevel="0" collapsed="false">
      <c r="A985" s="345" t="n">
        <v>965</v>
      </c>
      <c r="B985" s="396" t="n">
        <v>2932</v>
      </c>
      <c r="C985" s="383" t="s">
        <v>5299</v>
      </c>
      <c r="D985" s="384"/>
      <c r="E985" s="385" t="s">
        <v>4836</v>
      </c>
      <c r="F985" s="512" t="s">
        <v>5300</v>
      </c>
      <c r="G985" s="387" t="str">
        <f aca="false">HYPERLINK("http://www.gardenbulbs.ru/images/summer_CL/thumbnails/"&amp;C985&amp;".jpg","фото")</f>
        <v>фото</v>
      </c>
      <c r="H985" s="388"/>
      <c r="I985" s="398" t="s">
        <v>5301</v>
      </c>
      <c r="J985" s="235" t="s">
        <v>2363</v>
      </c>
      <c r="K985" s="399" t="s">
        <v>5000</v>
      </c>
      <c r="L985" s="390" t="n">
        <v>50</v>
      </c>
      <c r="M985" s="391" t="n">
        <v>1860.8</v>
      </c>
      <c r="N985" s="392"/>
      <c r="O985" s="372" t="n">
        <f aca="false">IF(ISERROR(N985*M985),0,N985*M985)</f>
        <v>0</v>
      </c>
      <c r="P985" s="393" t="n">
        <v>4607105146389</v>
      </c>
      <c r="Q985" s="235"/>
      <c r="R985" s="375" t="n">
        <f aca="false">ROUND(M985/L985,2)</f>
        <v>37.22</v>
      </c>
      <c r="S985" s="394" t="s">
        <v>5299</v>
      </c>
      <c r="T985" s="537"/>
      <c r="U985" s="537"/>
      <c r="V985" s="537"/>
      <c r="W985" s="537"/>
      <c r="X985" s="537"/>
    </row>
    <row r="986" customFormat="false" ht="25.5" hidden="false" customHeight="false" outlineLevel="0" collapsed="false">
      <c r="A986" s="345" t="n">
        <v>966</v>
      </c>
      <c r="B986" s="396" t="n">
        <v>11952</v>
      </c>
      <c r="C986" s="383" t="s">
        <v>5302</v>
      </c>
      <c r="D986" s="384"/>
      <c r="E986" s="418" t="s">
        <v>4836</v>
      </c>
      <c r="F986" s="411" t="s">
        <v>5303</v>
      </c>
      <c r="G986" s="365" t="str">
        <f aca="false">HYPERLINK("http://www.gardenbulbs.ru/images/summer_CL/thumbnails/"&amp;C986&amp;".jpg","фото")</f>
        <v>фото</v>
      </c>
      <c r="H986" s="412"/>
      <c r="I986" s="419" t="s">
        <v>5304</v>
      </c>
      <c r="J986" s="367" t="s">
        <v>2369</v>
      </c>
      <c r="K986" s="513" t="s">
        <v>139</v>
      </c>
      <c r="L986" s="390" t="n">
        <v>50</v>
      </c>
      <c r="M986" s="391" t="n">
        <v>1987.2</v>
      </c>
      <c r="N986" s="392"/>
      <c r="O986" s="372" t="n">
        <f aca="false">IF(ISERROR(N986*M986),0,N986*M986)</f>
        <v>0</v>
      </c>
      <c r="P986" s="393" t="n">
        <v>4607105146396</v>
      </c>
      <c r="Q986" s="235" t="s">
        <v>226</v>
      </c>
      <c r="R986" s="375" t="n">
        <f aca="false">ROUND(M986/L986,2)</f>
        <v>39.74</v>
      </c>
      <c r="S986" s="394" t="s">
        <v>5302</v>
      </c>
      <c r="T986" s="537"/>
      <c r="U986" s="537"/>
      <c r="V986" s="537"/>
      <c r="W986" s="537"/>
      <c r="X986" s="537"/>
    </row>
    <row r="987" customFormat="false" ht="25.5" hidden="false" customHeight="false" outlineLevel="0" collapsed="false">
      <c r="A987" s="345" t="n">
        <v>967</v>
      </c>
      <c r="B987" s="396" t="n">
        <v>5054</v>
      </c>
      <c r="C987" s="383" t="s">
        <v>5305</v>
      </c>
      <c r="D987" s="384"/>
      <c r="E987" s="385" t="s">
        <v>4836</v>
      </c>
      <c r="F987" s="512" t="s">
        <v>5306</v>
      </c>
      <c r="G987" s="387" t="str">
        <f aca="false">HYPERLINK("http://www.gardenbulbs.ru/images/summer_CL/thumbnails/"&amp;C987&amp;".jpg","фото")</f>
        <v>фото</v>
      </c>
      <c r="H987" s="388"/>
      <c r="I987" s="398" t="s">
        <v>5307</v>
      </c>
      <c r="J987" s="235" t="s">
        <v>2478</v>
      </c>
      <c r="K987" s="399" t="s">
        <v>139</v>
      </c>
      <c r="L987" s="390" t="n">
        <v>75</v>
      </c>
      <c r="M987" s="391" t="n">
        <v>1666.3</v>
      </c>
      <c r="N987" s="392"/>
      <c r="O987" s="372" t="n">
        <f aca="false">IF(ISERROR(N987*M987),0,N987*M987)</f>
        <v>0</v>
      </c>
      <c r="P987" s="393" t="n">
        <v>4607105146402</v>
      </c>
      <c r="Q987" s="235"/>
      <c r="R987" s="375" t="n">
        <f aca="false">ROUND(M987/L987,2)</f>
        <v>22.22</v>
      </c>
      <c r="S987" s="394" t="s">
        <v>5305</v>
      </c>
      <c r="T987" s="537"/>
      <c r="U987" s="537"/>
      <c r="V987" s="537"/>
      <c r="W987" s="537"/>
      <c r="X987" s="537"/>
    </row>
    <row r="988" customFormat="false" ht="25.5" hidden="false" customHeight="false" outlineLevel="0" collapsed="false">
      <c r="A988" s="345" t="n">
        <v>968</v>
      </c>
      <c r="B988" s="396" t="n">
        <v>5015</v>
      </c>
      <c r="C988" s="383" t="s">
        <v>5308</v>
      </c>
      <c r="D988" s="384"/>
      <c r="E988" s="385" t="s">
        <v>4836</v>
      </c>
      <c r="F988" s="512" t="s">
        <v>5309</v>
      </c>
      <c r="G988" s="387" t="str">
        <f aca="false">HYPERLINK("http://www.gardenbulbs.ru/images/summer_CL/thumbnails/"&amp;C988&amp;".jpg","фото")</f>
        <v>фото</v>
      </c>
      <c r="H988" s="388"/>
      <c r="I988" s="398" t="s">
        <v>5310</v>
      </c>
      <c r="J988" s="235" t="s">
        <v>2478</v>
      </c>
      <c r="K988" s="399" t="s">
        <v>139</v>
      </c>
      <c r="L988" s="390" t="n">
        <v>50</v>
      </c>
      <c r="M988" s="391" t="n">
        <v>2784.7</v>
      </c>
      <c r="N988" s="392"/>
      <c r="O988" s="372" t="n">
        <f aca="false">IF(ISERROR(N988*M988),0,N988*M988)</f>
        <v>0</v>
      </c>
      <c r="P988" s="393" t="n">
        <v>4607105146419</v>
      </c>
      <c r="Q988" s="235"/>
      <c r="R988" s="375" t="n">
        <f aca="false">ROUND(M988/L988,2)</f>
        <v>55.69</v>
      </c>
      <c r="S988" s="394" t="s">
        <v>5308</v>
      </c>
      <c r="T988" s="537"/>
      <c r="U988" s="537"/>
      <c r="V988" s="537"/>
      <c r="W988" s="537"/>
      <c r="X988" s="537"/>
    </row>
    <row r="989" customFormat="false" ht="38.25" hidden="false" customHeight="false" outlineLevel="0" collapsed="false">
      <c r="A989" s="345" t="n">
        <v>969</v>
      </c>
      <c r="B989" s="396" t="n">
        <v>6117</v>
      </c>
      <c r="C989" s="383" t="s">
        <v>5311</v>
      </c>
      <c r="D989" s="384"/>
      <c r="E989" s="385" t="s">
        <v>4836</v>
      </c>
      <c r="F989" s="512" t="s">
        <v>5312</v>
      </c>
      <c r="G989" s="387" t="str">
        <f aca="false">HYPERLINK("http://www.gardenbulbs.ru/images/summer_CL/thumbnails/"&amp;C989&amp;".jpg","фото")</f>
        <v>фото</v>
      </c>
      <c r="H989" s="388"/>
      <c r="I989" s="398" t="s">
        <v>5313</v>
      </c>
      <c r="J989" s="235" t="s">
        <v>2478</v>
      </c>
      <c r="K989" s="399" t="s">
        <v>139</v>
      </c>
      <c r="L989" s="390" t="n">
        <v>75</v>
      </c>
      <c r="M989" s="370" t="n">
        <v>2176.9</v>
      </c>
      <c r="N989" s="392"/>
      <c r="O989" s="372" t="n">
        <f aca="false">IF(ISERROR(N989*M989),0,N989*M989)</f>
        <v>0</v>
      </c>
      <c r="P989" s="393" t="n">
        <v>4607105146426</v>
      </c>
      <c r="Q989" s="235"/>
      <c r="R989" s="375" t="n">
        <f aca="false">ROUND(M989/L989,2)</f>
        <v>29.03</v>
      </c>
      <c r="S989" s="394" t="s">
        <v>5311</v>
      </c>
      <c r="T989" s="537"/>
      <c r="U989" s="537"/>
      <c r="V989" s="537"/>
      <c r="W989" s="537"/>
      <c r="X989" s="537"/>
    </row>
    <row r="990" customFormat="false" ht="25.5" hidden="false" customHeight="false" outlineLevel="0" collapsed="false">
      <c r="A990" s="345" t="n">
        <v>970</v>
      </c>
      <c r="B990" s="396" t="n">
        <v>1057</v>
      </c>
      <c r="C990" s="383" t="s">
        <v>5314</v>
      </c>
      <c r="D990" s="384"/>
      <c r="E990" s="385" t="s">
        <v>4836</v>
      </c>
      <c r="F990" s="397" t="s">
        <v>5315</v>
      </c>
      <c r="G990" s="387" t="str">
        <f aca="false">HYPERLINK("http://www.gardenbulbs.ru/images/summer_CL/thumbnails/"&amp;C990&amp;".jpg","фото")</f>
        <v>фото</v>
      </c>
      <c r="H990" s="388"/>
      <c r="I990" s="398" t="s">
        <v>5316</v>
      </c>
      <c r="J990" s="235" t="s">
        <v>2478</v>
      </c>
      <c r="K990" s="399" t="s">
        <v>139</v>
      </c>
      <c r="L990" s="390" t="n">
        <v>75</v>
      </c>
      <c r="M990" s="370" t="n">
        <v>1958</v>
      </c>
      <c r="N990" s="392"/>
      <c r="O990" s="372" t="n">
        <f aca="false">IF(ISERROR(N990*M990),0,N990*M990)</f>
        <v>0</v>
      </c>
      <c r="P990" s="393" t="n">
        <v>4607105146433</v>
      </c>
      <c r="Q990" s="235"/>
      <c r="R990" s="375" t="n">
        <f aca="false">ROUND(M990/L990,2)</f>
        <v>26.11</v>
      </c>
      <c r="S990" s="394" t="s">
        <v>5314</v>
      </c>
      <c r="T990" s="537"/>
      <c r="U990" s="537"/>
      <c r="V990" s="537"/>
      <c r="W990" s="537"/>
      <c r="X990" s="537"/>
    </row>
    <row r="991" customFormat="false" ht="51" hidden="false" customHeight="false" outlineLevel="0" collapsed="false">
      <c r="A991" s="345" t="n">
        <v>971</v>
      </c>
      <c r="B991" s="396" t="n">
        <v>1959</v>
      </c>
      <c r="C991" s="383" t="s">
        <v>5317</v>
      </c>
      <c r="D991" s="384"/>
      <c r="E991" s="385" t="s">
        <v>4836</v>
      </c>
      <c r="F991" s="512" t="s">
        <v>5318</v>
      </c>
      <c r="G991" s="387" t="str">
        <f aca="false">HYPERLINK("http://www.gardenbulbs.ru/images/summer_CL/thumbnails/"&amp;C991&amp;".jpg","фото")</f>
        <v>фото</v>
      </c>
      <c r="H991" s="388"/>
      <c r="I991" s="398" t="s">
        <v>5319</v>
      </c>
      <c r="J991" s="235" t="s">
        <v>2426</v>
      </c>
      <c r="K991" s="399" t="s">
        <v>139</v>
      </c>
      <c r="L991" s="390" t="n">
        <v>50</v>
      </c>
      <c r="M991" s="391" t="n">
        <v>1812.2</v>
      </c>
      <c r="N991" s="392"/>
      <c r="O991" s="372" t="n">
        <f aca="false">IF(ISERROR(N991*M991),0,N991*M991)</f>
        <v>0</v>
      </c>
      <c r="P991" s="393" t="n">
        <v>4607105146440</v>
      </c>
      <c r="Q991" s="235"/>
      <c r="R991" s="375" t="n">
        <f aca="false">ROUND(M991/L991,2)</f>
        <v>36.24</v>
      </c>
      <c r="S991" s="394" t="s">
        <v>5317</v>
      </c>
      <c r="T991" s="537"/>
      <c r="U991" s="537"/>
      <c r="V991" s="537"/>
      <c r="W991" s="537"/>
      <c r="X991" s="537"/>
    </row>
    <row r="992" customFormat="false" ht="15.75" hidden="false" customHeight="false" outlineLevel="0" collapsed="false">
      <c r="A992" s="345" t="n">
        <v>972</v>
      </c>
      <c r="B992" s="396" t="n">
        <v>337</v>
      </c>
      <c r="C992" s="383" t="s">
        <v>5320</v>
      </c>
      <c r="D992" s="384"/>
      <c r="E992" s="385" t="s">
        <v>4836</v>
      </c>
      <c r="F992" s="386" t="s">
        <v>5321</v>
      </c>
      <c r="G992" s="387" t="str">
        <f aca="false">HYPERLINK("http://www.gardenbulbs.ru/images/summer_CL/thumbnails/"&amp;C992&amp;".jpg","фото")</f>
        <v>фото</v>
      </c>
      <c r="H992" s="388"/>
      <c r="I992" s="398" t="s">
        <v>5322</v>
      </c>
      <c r="J992" s="235" t="s">
        <v>2426</v>
      </c>
      <c r="K992" s="399" t="s">
        <v>5272</v>
      </c>
      <c r="L992" s="390" t="n">
        <v>75</v>
      </c>
      <c r="M992" s="370" t="n">
        <v>1739.2</v>
      </c>
      <c r="N992" s="392"/>
      <c r="O992" s="372" t="n">
        <f aca="false">IF(ISERROR(N992*M992),0,N992*M992)</f>
        <v>0</v>
      </c>
      <c r="P992" s="393" t="n">
        <v>4607105146655</v>
      </c>
      <c r="Q992" s="235"/>
      <c r="R992" s="375" t="n">
        <f aca="false">ROUND(M992/L992,2)</f>
        <v>23.19</v>
      </c>
      <c r="S992" s="394" t="s">
        <v>5320</v>
      </c>
      <c r="T992" s="537"/>
      <c r="U992" s="537"/>
      <c r="V992" s="537"/>
      <c r="W992" s="537"/>
      <c r="X992" s="537"/>
    </row>
    <row r="993" customFormat="false" ht="25.5" hidden="false" customHeight="false" outlineLevel="0" collapsed="false">
      <c r="A993" s="345" t="n">
        <v>973</v>
      </c>
      <c r="B993" s="396" t="n">
        <v>5212</v>
      </c>
      <c r="C993" s="383" t="s">
        <v>5323</v>
      </c>
      <c r="D993" s="384"/>
      <c r="E993" s="385" t="s">
        <v>4836</v>
      </c>
      <c r="F993" s="386" t="s">
        <v>5324</v>
      </c>
      <c r="G993" s="387" t="str">
        <f aca="false">HYPERLINK("http://www.gardenbulbs.ru/images/summer_CL/thumbnails/"&amp;C993&amp;".jpg","фото")</f>
        <v>фото</v>
      </c>
      <c r="H993" s="388"/>
      <c r="I993" s="398" t="s">
        <v>5325</v>
      </c>
      <c r="J993" s="235" t="s">
        <v>2426</v>
      </c>
      <c r="K993" s="399" t="s">
        <v>139</v>
      </c>
      <c r="L993" s="390" t="n">
        <v>75</v>
      </c>
      <c r="M993" s="370" t="n">
        <v>1739.2</v>
      </c>
      <c r="N993" s="392"/>
      <c r="O993" s="372" t="n">
        <f aca="false">IF(ISERROR(N993*M993),0,N993*M993)</f>
        <v>0</v>
      </c>
      <c r="P993" s="393" t="n">
        <v>4607105146686</v>
      </c>
      <c r="Q993" s="367"/>
      <c r="R993" s="375" t="n">
        <f aca="false">ROUND(M993/L993,2)</f>
        <v>23.19</v>
      </c>
      <c r="S993" s="394" t="s">
        <v>5323</v>
      </c>
      <c r="T993" s="537"/>
      <c r="U993" s="537"/>
      <c r="V993" s="537"/>
      <c r="W993" s="537"/>
      <c r="X993" s="537"/>
    </row>
    <row r="994" customFormat="false" ht="15.75" hidden="false" customHeight="false" outlineLevel="0" collapsed="false">
      <c r="A994" s="345" t="n">
        <v>974</v>
      </c>
      <c r="B994" s="396" t="n">
        <v>6606</v>
      </c>
      <c r="C994" s="383" t="s">
        <v>5326</v>
      </c>
      <c r="D994" s="384"/>
      <c r="E994" s="385" t="s">
        <v>4836</v>
      </c>
      <c r="F994" s="512" t="s">
        <v>5327</v>
      </c>
      <c r="G994" s="387" t="str">
        <f aca="false">HYPERLINK("http://www.gardenbulbs.ru/images/summer_CL/thumbnails/"&amp;C994&amp;".jpg","фото")</f>
        <v>фото</v>
      </c>
      <c r="H994" s="388"/>
      <c r="I994" s="398" t="s">
        <v>5328</v>
      </c>
      <c r="J994" s="235" t="s">
        <v>2589</v>
      </c>
      <c r="K994" s="399" t="s">
        <v>139</v>
      </c>
      <c r="L994" s="390" t="n">
        <v>75</v>
      </c>
      <c r="M994" s="370" t="n">
        <v>1432.9</v>
      </c>
      <c r="N994" s="392"/>
      <c r="O994" s="372" t="n">
        <f aca="false">IF(ISERROR(N994*M994),0,N994*M994)</f>
        <v>0</v>
      </c>
      <c r="P994" s="393" t="n">
        <v>4607105146587</v>
      </c>
      <c r="Q994" s="235"/>
      <c r="R994" s="375" t="n">
        <f aca="false">ROUND(M994/L994,2)</f>
        <v>19.11</v>
      </c>
      <c r="S994" s="394" t="s">
        <v>5326</v>
      </c>
      <c r="T994" s="537"/>
      <c r="U994" s="537"/>
      <c r="V994" s="537"/>
      <c r="W994" s="537"/>
      <c r="X994" s="537"/>
    </row>
    <row r="995" customFormat="false" ht="15.75" hidden="false" customHeight="false" outlineLevel="0" collapsed="false">
      <c r="A995" s="345" t="n">
        <v>975</v>
      </c>
      <c r="B995" s="396" t="n">
        <v>2106</v>
      </c>
      <c r="C995" s="383" t="s">
        <v>5329</v>
      </c>
      <c r="D995" s="384"/>
      <c r="E995" s="385" t="s">
        <v>4836</v>
      </c>
      <c r="F995" s="386" t="s">
        <v>5330</v>
      </c>
      <c r="G995" s="387" t="str">
        <f aca="false">HYPERLINK("http://www.gardenbulbs.ru/images/summer_CL/thumbnails/"&amp;C995&amp;".jpg","фото")</f>
        <v>фото</v>
      </c>
      <c r="H995" s="388"/>
      <c r="I995" s="398" t="s">
        <v>5331</v>
      </c>
      <c r="J995" s="235" t="s">
        <v>2426</v>
      </c>
      <c r="K995" s="399" t="s">
        <v>247</v>
      </c>
      <c r="L995" s="390" t="n">
        <v>50</v>
      </c>
      <c r="M995" s="370" t="n">
        <v>888.3</v>
      </c>
      <c r="N995" s="392"/>
      <c r="O995" s="372" t="n">
        <f aca="false">IF(ISERROR(N995*M995),0,N995*M995)</f>
        <v>0</v>
      </c>
      <c r="P995" s="393" t="n">
        <v>4607105146600</v>
      </c>
      <c r="Q995" s="235"/>
      <c r="R995" s="375" t="n">
        <f aca="false">ROUND(M995/L995,2)</f>
        <v>17.77</v>
      </c>
      <c r="S995" s="394" t="s">
        <v>5329</v>
      </c>
      <c r="T995" s="537"/>
      <c r="U995" s="537"/>
      <c r="V995" s="537"/>
      <c r="W995" s="537"/>
      <c r="X995" s="537"/>
    </row>
    <row r="996" customFormat="false" ht="89.25" hidden="false" customHeight="false" outlineLevel="0" collapsed="false">
      <c r="A996" s="345" t="n">
        <v>976</v>
      </c>
      <c r="B996" s="396" t="n">
        <v>5078</v>
      </c>
      <c r="C996" s="383" t="s">
        <v>5332</v>
      </c>
      <c r="D996" s="384"/>
      <c r="E996" s="385" t="s">
        <v>4836</v>
      </c>
      <c r="F996" s="397" t="s">
        <v>5333</v>
      </c>
      <c r="G996" s="387" t="str">
        <f aca="false">HYPERLINK("http://www.gardenbulbs.ru/images/summer_CL/thumbnails/"&amp;C996&amp;".jpg","фото")</f>
        <v>фото</v>
      </c>
      <c r="H996" s="388"/>
      <c r="I996" s="398" t="s">
        <v>5334</v>
      </c>
      <c r="J996" s="235" t="s">
        <v>2478</v>
      </c>
      <c r="K996" s="399" t="s">
        <v>247</v>
      </c>
      <c r="L996" s="390" t="n">
        <v>50</v>
      </c>
      <c r="M996" s="391" t="n">
        <v>2444.3</v>
      </c>
      <c r="N996" s="392"/>
      <c r="O996" s="372" t="n">
        <f aca="false">IF(ISERROR(N996*M996),0,N996*M996)</f>
        <v>0</v>
      </c>
      <c r="P996" s="393" t="n">
        <v>4607105146617</v>
      </c>
      <c r="Q996" s="235"/>
      <c r="R996" s="375" t="n">
        <f aca="false">ROUND(M996/L996,2)</f>
        <v>48.89</v>
      </c>
      <c r="S996" s="394" t="s">
        <v>5332</v>
      </c>
      <c r="T996" s="537"/>
      <c r="U996" s="537"/>
      <c r="V996" s="537"/>
      <c r="W996" s="537"/>
      <c r="X996" s="537"/>
    </row>
    <row r="997" customFormat="false" ht="25.5" hidden="false" customHeight="false" outlineLevel="0" collapsed="false">
      <c r="A997" s="345" t="n">
        <v>977</v>
      </c>
      <c r="B997" s="396" t="n">
        <v>1774</v>
      </c>
      <c r="C997" s="383" t="s">
        <v>5335</v>
      </c>
      <c r="D997" s="384"/>
      <c r="E997" s="385" t="s">
        <v>4836</v>
      </c>
      <c r="F997" s="397" t="s">
        <v>5336</v>
      </c>
      <c r="G997" s="387" t="str">
        <f aca="false">HYPERLINK("http://www.gardenbulbs.ru/images/summer_CL/thumbnails/"&amp;C997&amp;".jpg","фото")</f>
        <v>фото</v>
      </c>
      <c r="H997" s="388"/>
      <c r="I997" s="398" t="s">
        <v>5337</v>
      </c>
      <c r="J997" s="235" t="s">
        <v>2478</v>
      </c>
      <c r="K997" s="399" t="s">
        <v>139</v>
      </c>
      <c r="L997" s="390" t="n">
        <v>50</v>
      </c>
      <c r="M997" s="391" t="n">
        <v>1714.9</v>
      </c>
      <c r="N997" s="392"/>
      <c r="O997" s="372" t="n">
        <f aca="false">IF(ISERROR(N997*M997),0,N997*M997)</f>
        <v>0</v>
      </c>
      <c r="P997" s="393" t="n">
        <v>4607105146532</v>
      </c>
      <c r="Q997" s="235"/>
      <c r="R997" s="375" t="n">
        <f aca="false">ROUND(M997/L997,2)</f>
        <v>34.3</v>
      </c>
      <c r="S997" s="394" t="s">
        <v>5335</v>
      </c>
      <c r="T997" s="537"/>
      <c r="U997" s="537"/>
      <c r="V997" s="537"/>
      <c r="W997" s="537"/>
      <c r="X997" s="537"/>
    </row>
    <row r="998" customFormat="false" ht="38.25" hidden="false" customHeight="false" outlineLevel="0" collapsed="false">
      <c r="A998" s="345" t="n">
        <v>978</v>
      </c>
      <c r="B998" s="396" t="n">
        <v>2016</v>
      </c>
      <c r="C998" s="383" t="s">
        <v>5338</v>
      </c>
      <c r="D998" s="384"/>
      <c r="E998" s="385" t="s">
        <v>4836</v>
      </c>
      <c r="F998" s="512" t="s">
        <v>5339</v>
      </c>
      <c r="G998" s="387" t="str">
        <f aca="false">HYPERLINK("http://www.gardenbulbs.ru/images/summer_CL/thumbnails/"&amp;C998&amp;".jpg","фото")</f>
        <v>фото</v>
      </c>
      <c r="H998" s="388"/>
      <c r="I998" s="398" t="s">
        <v>5340</v>
      </c>
      <c r="J998" s="235" t="s">
        <v>2363</v>
      </c>
      <c r="K998" s="399" t="s">
        <v>5000</v>
      </c>
      <c r="L998" s="390" t="n">
        <v>75</v>
      </c>
      <c r="M998" s="370" t="n">
        <v>1520.4</v>
      </c>
      <c r="N998" s="392"/>
      <c r="O998" s="372" t="n">
        <f aca="false">IF(ISERROR(N998*M998),0,N998*M998)</f>
        <v>0</v>
      </c>
      <c r="P998" s="393" t="n">
        <v>4607105146549</v>
      </c>
      <c r="Q998" s="235"/>
      <c r="R998" s="375" t="n">
        <f aca="false">ROUND(M998/L998,2)</f>
        <v>20.27</v>
      </c>
      <c r="S998" s="394" t="s">
        <v>5341</v>
      </c>
      <c r="T998" s="537"/>
      <c r="U998" s="537"/>
      <c r="V998" s="537"/>
      <c r="W998" s="537"/>
      <c r="X998" s="537"/>
    </row>
    <row r="999" customFormat="false" ht="25.5" hidden="false" customHeight="false" outlineLevel="0" collapsed="false">
      <c r="A999" s="345" t="n">
        <v>979</v>
      </c>
      <c r="B999" s="396" t="n">
        <v>1179</v>
      </c>
      <c r="C999" s="383" t="s">
        <v>5342</v>
      </c>
      <c r="D999" s="384"/>
      <c r="E999" s="385" t="s">
        <v>4836</v>
      </c>
      <c r="F999" s="397" t="s">
        <v>5343</v>
      </c>
      <c r="G999" s="387" t="str">
        <f aca="false">HYPERLINK("http://www.gardenbulbs.ru/images/summer_CL/thumbnails/"&amp;C999&amp;".jpg","фото")</f>
        <v>фото</v>
      </c>
      <c r="H999" s="388"/>
      <c r="I999" s="398" t="s">
        <v>5344</v>
      </c>
      <c r="J999" s="235" t="s">
        <v>2478</v>
      </c>
      <c r="K999" s="399" t="s">
        <v>139</v>
      </c>
      <c r="L999" s="390" t="n">
        <v>75</v>
      </c>
      <c r="M999" s="370" t="n">
        <v>1739.2</v>
      </c>
      <c r="N999" s="392"/>
      <c r="O999" s="372" t="n">
        <f aca="false">IF(ISERROR(N999*M999),0,N999*M999)</f>
        <v>0</v>
      </c>
      <c r="P999" s="393" t="n">
        <v>4607105146570</v>
      </c>
      <c r="Q999" s="235"/>
      <c r="R999" s="375" t="n">
        <f aca="false">ROUND(M999/L999,2)</f>
        <v>23.19</v>
      </c>
      <c r="S999" s="394" t="s">
        <v>5342</v>
      </c>
      <c r="T999" s="537"/>
      <c r="U999" s="537"/>
      <c r="V999" s="537"/>
      <c r="W999" s="537"/>
      <c r="X999" s="537"/>
    </row>
    <row r="1000" customFormat="false" ht="25.5" hidden="false" customHeight="false" outlineLevel="0" collapsed="false">
      <c r="A1000" s="345" t="n">
        <v>980</v>
      </c>
      <c r="B1000" s="396" t="n">
        <v>2109</v>
      </c>
      <c r="C1000" s="383" t="s">
        <v>5345</v>
      </c>
      <c r="D1000" s="384"/>
      <c r="E1000" s="385" t="s">
        <v>4836</v>
      </c>
      <c r="F1000" s="512" t="s">
        <v>5346</v>
      </c>
      <c r="G1000" s="387" t="str">
        <f aca="false">HYPERLINK("http://www.gardenbulbs.ru/images/summer_CL/thumbnails/"&amp;C1000&amp;".jpg","фото")</f>
        <v>фото</v>
      </c>
      <c r="H1000" s="388"/>
      <c r="I1000" s="398" t="s">
        <v>5347</v>
      </c>
      <c r="J1000" s="235" t="s">
        <v>2478</v>
      </c>
      <c r="K1000" s="399" t="s">
        <v>139</v>
      </c>
      <c r="L1000" s="390" t="n">
        <v>75</v>
      </c>
      <c r="M1000" s="370" t="n">
        <v>1520.4</v>
      </c>
      <c r="N1000" s="392"/>
      <c r="O1000" s="372" t="n">
        <f aca="false">IF(ISERROR(N1000*M1000),0,N1000*M1000)</f>
        <v>0</v>
      </c>
      <c r="P1000" s="393" t="n">
        <v>4607105146563</v>
      </c>
      <c r="Q1000" s="235"/>
      <c r="R1000" s="375" t="n">
        <f aca="false">ROUND(M1000/L1000,2)</f>
        <v>20.27</v>
      </c>
      <c r="S1000" s="394" t="s">
        <v>5345</v>
      </c>
      <c r="T1000" s="537"/>
      <c r="U1000" s="537"/>
      <c r="V1000" s="537"/>
      <c r="W1000" s="537"/>
      <c r="X1000" s="537"/>
    </row>
    <row r="1001" customFormat="false" ht="38.25" hidden="false" customHeight="false" outlineLevel="0" collapsed="false">
      <c r="A1001" s="345" t="n">
        <v>981</v>
      </c>
      <c r="B1001" s="396" t="n">
        <v>817</v>
      </c>
      <c r="C1001" s="383" t="s">
        <v>5348</v>
      </c>
      <c r="D1001" s="384"/>
      <c r="E1001" s="385" t="s">
        <v>4836</v>
      </c>
      <c r="F1001" s="512" t="s">
        <v>5349</v>
      </c>
      <c r="G1001" s="387" t="str">
        <f aca="false">HYPERLINK("http://www.gardenbulbs.ru/images/summer_CL/thumbnails/"&amp;C1001&amp;".jpg","фото")</f>
        <v>фото</v>
      </c>
      <c r="H1001" s="388"/>
      <c r="I1001" s="398" t="s">
        <v>5350</v>
      </c>
      <c r="J1001" s="235" t="s">
        <v>2478</v>
      </c>
      <c r="K1001" s="399" t="s">
        <v>139</v>
      </c>
      <c r="L1001" s="390" t="n">
        <v>75</v>
      </c>
      <c r="M1001" s="370" t="n">
        <v>1593.3</v>
      </c>
      <c r="N1001" s="392"/>
      <c r="O1001" s="372" t="n">
        <f aca="false">IF(ISERROR(N1001*M1001),0,N1001*M1001)</f>
        <v>0</v>
      </c>
      <c r="P1001" s="393" t="n">
        <v>4607105146556</v>
      </c>
      <c r="Q1001" s="235"/>
      <c r="R1001" s="375" t="n">
        <f aca="false">ROUND(M1001/L1001,2)</f>
        <v>21.24</v>
      </c>
      <c r="S1001" s="394" t="s">
        <v>5348</v>
      </c>
      <c r="T1001" s="537"/>
      <c r="U1001" s="537"/>
      <c r="V1001" s="537"/>
      <c r="W1001" s="537"/>
      <c r="X1001" s="537"/>
    </row>
    <row r="1002" customFormat="false" ht="25.5" hidden="false" customHeight="false" outlineLevel="0" collapsed="false">
      <c r="A1002" s="345" t="n">
        <v>982</v>
      </c>
      <c r="B1002" s="396" t="n">
        <v>859</v>
      </c>
      <c r="C1002" s="383" t="s">
        <v>5351</v>
      </c>
      <c r="D1002" s="384"/>
      <c r="E1002" s="385" t="s">
        <v>4836</v>
      </c>
      <c r="F1002" s="512" t="s">
        <v>5352</v>
      </c>
      <c r="G1002" s="387" t="str">
        <f aca="false">HYPERLINK("http://www.gardenbulbs.ru/images/summer_CL/thumbnails/"&amp;C1002&amp;".jpg","фото")</f>
        <v>фото</v>
      </c>
      <c r="H1002" s="388"/>
      <c r="I1002" s="398" t="s">
        <v>5353</v>
      </c>
      <c r="J1002" s="235" t="s">
        <v>2369</v>
      </c>
      <c r="K1002" s="399" t="s">
        <v>139</v>
      </c>
      <c r="L1002" s="390" t="n">
        <v>75</v>
      </c>
      <c r="M1002" s="370" t="n">
        <v>1374.5</v>
      </c>
      <c r="N1002" s="392"/>
      <c r="O1002" s="372" t="n">
        <f aca="false">IF(ISERROR(N1002*M1002),0,N1002*M1002)</f>
        <v>0</v>
      </c>
      <c r="P1002" s="393" t="n">
        <v>4607105146716</v>
      </c>
      <c r="Q1002" s="235"/>
      <c r="R1002" s="375" t="n">
        <f aca="false">ROUND(M1002/L1002,2)</f>
        <v>18.33</v>
      </c>
      <c r="S1002" s="394" t="s">
        <v>5351</v>
      </c>
      <c r="T1002" s="537"/>
      <c r="U1002" s="537"/>
      <c r="V1002" s="537"/>
      <c r="W1002" s="537"/>
      <c r="X1002" s="537"/>
    </row>
    <row r="1003" customFormat="false" ht="38.25" hidden="false" customHeight="false" outlineLevel="0" collapsed="false">
      <c r="A1003" s="345" t="n">
        <v>983</v>
      </c>
      <c r="B1003" s="396" t="n">
        <v>1987</v>
      </c>
      <c r="C1003" s="383" t="s">
        <v>5354</v>
      </c>
      <c r="D1003" s="384"/>
      <c r="E1003" s="385" t="s">
        <v>4836</v>
      </c>
      <c r="F1003" s="386" t="s">
        <v>5355</v>
      </c>
      <c r="G1003" s="387" t="str">
        <f aca="false">HYPERLINK("http://www.gardenbulbs.ru/images/summer_CL/thumbnails/"&amp;C1003&amp;".jpg","фото")</f>
        <v>фото</v>
      </c>
      <c r="H1003" s="388"/>
      <c r="I1003" s="398" t="s">
        <v>5356</v>
      </c>
      <c r="J1003" s="235" t="s">
        <v>2426</v>
      </c>
      <c r="K1003" s="399" t="s">
        <v>139</v>
      </c>
      <c r="L1003" s="390" t="n">
        <v>50</v>
      </c>
      <c r="M1003" s="391" t="n">
        <v>2881.9</v>
      </c>
      <c r="N1003" s="392"/>
      <c r="O1003" s="372" t="n">
        <f aca="false">IF(ISERROR(N1003*M1003),0,N1003*M1003)</f>
        <v>0</v>
      </c>
      <c r="P1003" s="393" t="n">
        <v>4607105146624</v>
      </c>
      <c r="Q1003" s="235"/>
      <c r="R1003" s="375" t="n">
        <f aca="false">ROUND(M1003/L1003,2)</f>
        <v>57.64</v>
      </c>
      <c r="S1003" s="394" t="s">
        <v>5354</v>
      </c>
      <c r="T1003" s="537"/>
      <c r="U1003" s="537"/>
      <c r="V1003" s="537"/>
      <c r="W1003" s="537"/>
      <c r="X1003" s="537"/>
    </row>
    <row r="1004" customFormat="false" ht="38.25" hidden="false" customHeight="false" outlineLevel="0" collapsed="false">
      <c r="A1004" s="345" t="n">
        <v>984</v>
      </c>
      <c r="B1004" s="396" t="n">
        <v>372</v>
      </c>
      <c r="C1004" s="383" t="s">
        <v>5357</v>
      </c>
      <c r="D1004" s="384"/>
      <c r="E1004" s="385" t="s">
        <v>4836</v>
      </c>
      <c r="F1004" s="386" t="s">
        <v>5358</v>
      </c>
      <c r="G1004" s="387" t="str">
        <f aca="false">HYPERLINK("http://www.gardenbulbs.ru/images/summer_CL/thumbnails/"&amp;C1004&amp;".jpg","фото")</f>
        <v>фото</v>
      </c>
      <c r="H1004" s="388"/>
      <c r="I1004" s="398" t="s">
        <v>5359</v>
      </c>
      <c r="J1004" s="235" t="s">
        <v>2426</v>
      </c>
      <c r="K1004" s="399" t="s">
        <v>139</v>
      </c>
      <c r="L1004" s="390" t="n">
        <v>50</v>
      </c>
      <c r="M1004" s="391" t="n">
        <v>3076.5</v>
      </c>
      <c r="N1004" s="392"/>
      <c r="O1004" s="372" t="n">
        <f aca="false">IF(ISERROR(N1004*M1004),0,N1004*M1004)</f>
        <v>0</v>
      </c>
      <c r="P1004" s="393" t="n">
        <v>4607105149601</v>
      </c>
      <c r="Q1004" s="235"/>
      <c r="R1004" s="375" t="n">
        <f aca="false">ROUND(M1004/L1004,2)</f>
        <v>61.53</v>
      </c>
      <c r="S1004" s="394" t="s">
        <v>5357</v>
      </c>
      <c r="T1004" s="537"/>
      <c r="U1004" s="537"/>
      <c r="V1004" s="537"/>
      <c r="W1004" s="537"/>
      <c r="X1004" s="537"/>
    </row>
    <row r="1005" customFormat="false" ht="25.5" hidden="false" customHeight="false" outlineLevel="0" collapsed="false">
      <c r="A1005" s="345" t="n">
        <v>985</v>
      </c>
      <c r="B1005" s="396" t="n">
        <v>1157</v>
      </c>
      <c r="C1005" s="383" t="s">
        <v>5360</v>
      </c>
      <c r="D1005" s="384" t="s">
        <v>5361</v>
      </c>
      <c r="E1005" s="385" t="s">
        <v>4836</v>
      </c>
      <c r="F1005" s="397" t="s">
        <v>5362</v>
      </c>
      <c r="G1005" s="387" t="str">
        <f aca="false">HYPERLINK("http://www.gardenbulbs.ru/images/summer_CL/thumbnails/"&amp;C1005&amp;".jpg","фото")</f>
        <v>фото</v>
      </c>
      <c r="H1005" s="387" t="str">
        <f aca="false">HYPERLINK("http://www.gardenbulbs.ru/images/summer_CL/thumbnails/"&amp;D1005&amp;".jpg","фото")</f>
        <v>фото</v>
      </c>
      <c r="I1005" s="400" t="s">
        <v>5363</v>
      </c>
      <c r="J1005" s="235" t="s">
        <v>2478</v>
      </c>
      <c r="K1005" s="399" t="s">
        <v>139</v>
      </c>
      <c r="L1005" s="390" t="n">
        <v>75</v>
      </c>
      <c r="M1005" s="370" t="n">
        <v>2249.8</v>
      </c>
      <c r="N1005" s="392"/>
      <c r="O1005" s="372" t="n">
        <f aca="false">IF(ISERROR(N1005*M1005),0,N1005*M1005)</f>
        <v>0</v>
      </c>
      <c r="P1005" s="393" t="n">
        <v>4607105146648</v>
      </c>
      <c r="Q1005" s="235"/>
      <c r="R1005" s="375" t="n">
        <f aca="false">ROUND(M1005/L1005,2)</f>
        <v>30</v>
      </c>
      <c r="S1005" s="394" t="s">
        <v>5364</v>
      </c>
      <c r="T1005" s="537"/>
      <c r="U1005" s="537"/>
      <c r="V1005" s="537"/>
      <c r="W1005" s="537"/>
      <c r="X1005" s="537"/>
    </row>
    <row r="1006" customFormat="false" ht="63.75" hidden="false" customHeight="false" outlineLevel="0" collapsed="false">
      <c r="A1006" s="345" t="n">
        <v>986</v>
      </c>
      <c r="B1006" s="396" t="n">
        <v>1127</v>
      </c>
      <c r="C1006" s="383" t="s">
        <v>5365</v>
      </c>
      <c r="D1006" s="384"/>
      <c r="E1006" s="385" t="s">
        <v>4836</v>
      </c>
      <c r="F1006" s="512" t="s">
        <v>5366</v>
      </c>
      <c r="G1006" s="387" t="str">
        <f aca="false">HYPERLINK("http://www.gardenbulbs.ru/images/summer_CL/thumbnails/"&amp;C1006&amp;".jpg","фото")</f>
        <v>фото</v>
      </c>
      <c r="H1006" s="388"/>
      <c r="I1006" s="398" t="s">
        <v>5367</v>
      </c>
      <c r="J1006" s="235" t="s">
        <v>2656</v>
      </c>
      <c r="K1006" s="399" t="s">
        <v>5368</v>
      </c>
      <c r="L1006" s="390" t="n">
        <v>30</v>
      </c>
      <c r="M1006" s="391" t="n">
        <v>3271</v>
      </c>
      <c r="N1006" s="392"/>
      <c r="O1006" s="372" t="n">
        <f aca="false">IF(ISERROR(N1006*M1006),0,N1006*M1006)</f>
        <v>0</v>
      </c>
      <c r="P1006" s="393" t="n">
        <v>4607105147010</v>
      </c>
      <c r="Q1006" s="235"/>
      <c r="R1006" s="375" t="n">
        <f aca="false">ROUND(M1006/L1006,2)</f>
        <v>109.03</v>
      </c>
      <c r="S1006" s="394" t="s">
        <v>5365</v>
      </c>
      <c r="T1006" s="537"/>
      <c r="U1006" s="537"/>
      <c r="V1006" s="537"/>
      <c r="W1006" s="537"/>
      <c r="X1006" s="537"/>
    </row>
    <row r="1007" customFormat="false" ht="51" hidden="false" customHeight="false" outlineLevel="0" collapsed="false">
      <c r="A1007" s="345" t="n">
        <v>987</v>
      </c>
      <c r="B1007" s="396" t="n">
        <v>1913</v>
      </c>
      <c r="C1007" s="383" t="s">
        <v>5369</v>
      </c>
      <c r="D1007" s="384"/>
      <c r="E1007" s="385" t="s">
        <v>4836</v>
      </c>
      <c r="F1007" s="397" t="s">
        <v>5370</v>
      </c>
      <c r="G1007" s="387" t="str">
        <f aca="false">HYPERLINK("http://www.gardenbulbs.ru/images/summer_CL/thumbnails/"&amp;C1007&amp;".jpg","фото")</f>
        <v>фото</v>
      </c>
      <c r="H1007" s="388"/>
      <c r="I1007" s="400" t="s">
        <v>5371</v>
      </c>
      <c r="J1007" s="235" t="s">
        <v>2478</v>
      </c>
      <c r="K1007" s="399" t="s">
        <v>139</v>
      </c>
      <c r="L1007" s="390" t="n">
        <v>50</v>
      </c>
      <c r="M1007" s="370" t="n">
        <v>2055.3</v>
      </c>
      <c r="N1007" s="392"/>
      <c r="O1007" s="372" t="n">
        <f aca="false">IF(ISERROR(N1007*M1007),0,N1007*M1007)</f>
        <v>0</v>
      </c>
      <c r="P1007" s="393" t="n">
        <v>4607105147027</v>
      </c>
      <c r="Q1007" s="235"/>
      <c r="R1007" s="375" t="n">
        <f aca="false">ROUND(M1007/L1007,2)</f>
        <v>41.11</v>
      </c>
      <c r="S1007" s="394" t="s">
        <v>5369</v>
      </c>
      <c r="T1007" s="537"/>
      <c r="U1007" s="537"/>
      <c r="V1007" s="537"/>
      <c r="W1007" s="537"/>
      <c r="X1007" s="537"/>
    </row>
    <row r="1008" customFormat="false" ht="25.5" hidden="false" customHeight="false" outlineLevel="0" collapsed="false">
      <c r="A1008" s="345" t="n">
        <v>988</v>
      </c>
      <c r="B1008" s="396" t="n">
        <v>1244</v>
      </c>
      <c r="C1008" s="383" t="s">
        <v>5372</v>
      </c>
      <c r="D1008" s="384"/>
      <c r="E1008" s="385" t="s">
        <v>4836</v>
      </c>
      <c r="F1008" s="512" t="s">
        <v>5373</v>
      </c>
      <c r="G1008" s="387" t="str">
        <f aca="false">HYPERLINK("http://www.gardenbulbs.ru/images/summer_CL/thumbnails/"&amp;C1008&amp;".jpg","фото")</f>
        <v>фото</v>
      </c>
      <c r="H1008" s="388"/>
      <c r="I1008" s="398" t="s">
        <v>5374</v>
      </c>
      <c r="J1008" s="235" t="s">
        <v>2478</v>
      </c>
      <c r="K1008" s="399" t="s">
        <v>139</v>
      </c>
      <c r="L1008" s="390" t="n">
        <v>75</v>
      </c>
      <c r="M1008" s="391" t="n">
        <v>2031</v>
      </c>
      <c r="N1008" s="392"/>
      <c r="O1008" s="372" t="n">
        <f aca="false">IF(ISERROR(N1008*M1008),0,N1008*M1008)</f>
        <v>0</v>
      </c>
      <c r="P1008" s="393" t="n">
        <v>4607105146969</v>
      </c>
      <c r="Q1008" s="235"/>
      <c r="R1008" s="375" t="n">
        <f aca="false">ROUND(M1008/L1008,2)</f>
        <v>27.08</v>
      </c>
      <c r="S1008" s="394" t="s">
        <v>5372</v>
      </c>
      <c r="T1008" s="537"/>
      <c r="U1008" s="537"/>
      <c r="V1008" s="537"/>
      <c r="W1008" s="537"/>
      <c r="X1008" s="537"/>
    </row>
    <row r="1009" customFormat="false" ht="38.25" hidden="false" customHeight="false" outlineLevel="0" collapsed="false">
      <c r="A1009" s="345" t="n">
        <v>989</v>
      </c>
      <c r="B1009" s="396" t="n">
        <v>5541</v>
      </c>
      <c r="C1009" s="383" t="s">
        <v>5375</v>
      </c>
      <c r="D1009" s="384" t="s">
        <v>5376</v>
      </c>
      <c r="E1009" s="385" t="s">
        <v>4836</v>
      </c>
      <c r="F1009" s="386" t="s">
        <v>5377</v>
      </c>
      <c r="G1009" s="387" t="str">
        <f aca="false">HYPERLINK("http://www.gardenbulbs.ru/images/summer_CL/thumbnails/"&amp;C1009&amp;".jpg","фото")</f>
        <v>фото</v>
      </c>
      <c r="H1009" s="387" t="str">
        <f aca="false">HYPERLINK("http://www.gardenbulbs.ru/images/summer_CL/thumbnails/"&amp;D1009&amp;".jpg","фото")</f>
        <v>фото</v>
      </c>
      <c r="I1009" s="398" t="s">
        <v>5378</v>
      </c>
      <c r="J1009" s="235" t="s">
        <v>2426</v>
      </c>
      <c r="K1009" s="399" t="s">
        <v>139</v>
      </c>
      <c r="L1009" s="390" t="n">
        <v>30</v>
      </c>
      <c r="M1009" s="391" t="n">
        <v>1870.5</v>
      </c>
      <c r="N1009" s="392"/>
      <c r="O1009" s="372" t="n">
        <f aca="false">IF(ISERROR(N1009*M1009),0,N1009*M1009)</f>
        <v>0</v>
      </c>
      <c r="P1009" s="393" t="n">
        <v>4607105146976</v>
      </c>
      <c r="Q1009" s="235"/>
      <c r="R1009" s="375" t="n">
        <f aca="false">ROUND(M1009/L1009,2)</f>
        <v>62.35</v>
      </c>
      <c r="S1009" s="394" t="s">
        <v>5379</v>
      </c>
      <c r="T1009" s="537"/>
      <c r="U1009" s="537"/>
      <c r="V1009" s="537"/>
      <c r="W1009" s="537"/>
      <c r="X1009" s="537"/>
    </row>
    <row r="1010" customFormat="false" ht="51" hidden="false" customHeight="false" outlineLevel="0" collapsed="false">
      <c r="A1010" s="345" t="n">
        <v>990</v>
      </c>
      <c r="B1010" s="396" t="n">
        <v>5238</v>
      </c>
      <c r="C1010" s="383" t="s">
        <v>5380</v>
      </c>
      <c r="D1010" s="384"/>
      <c r="E1010" s="385" t="s">
        <v>4836</v>
      </c>
      <c r="F1010" s="397" t="s">
        <v>5381</v>
      </c>
      <c r="G1010" s="387" t="str">
        <f aca="false">HYPERLINK("http://www.gardenbulbs.ru/images/summer_CL/thumbnails/"&amp;C1010&amp;".jpg","фото")</f>
        <v>фото</v>
      </c>
      <c r="H1010" s="388"/>
      <c r="I1010" s="398" t="s">
        <v>5382</v>
      </c>
      <c r="J1010" s="235" t="s">
        <v>2363</v>
      </c>
      <c r="K1010" s="399" t="s">
        <v>139</v>
      </c>
      <c r="L1010" s="390" t="n">
        <v>50</v>
      </c>
      <c r="M1010" s="370" t="n">
        <v>1617.7</v>
      </c>
      <c r="N1010" s="392"/>
      <c r="O1010" s="372" t="n">
        <f aca="false">IF(ISERROR(N1010*M1010),0,N1010*M1010)</f>
        <v>0</v>
      </c>
      <c r="P1010" s="393" t="n">
        <v>4607105146952</v>
      </c>
      <c r="Q1010" s="235"/>
      <c r="R1010" s="375" t="n">
        <f aca="false">ROUND(M1010/L1010,2)</f>
        <v>32.35</v>
      </c>
      <c r="S1010" s="394" t="s">
        <v>5380</v>
      </c>
      <c r="T1010" s="537"/>
      <c r="U1010" s="537"/>
      <c r="V1010" s="537"/>
      <c r="W1010" s="537"/>
      <c r="X1010" s="537"/>
    </row>
    <row r="1011" customFormat="false" ht="25.5" hidden="false" customHeight="false" outlineLevel="0" collapsed="false">
      <c r="A1011" s="345" t="n">
        <v>991</v>
      </c>
      <c r="B1011" s="396" t="n">
        <v>5285</v>
      </c>
      <c r="C1011" s="383" t="s">
        <v>5383</v>
      </c>
      <c r="D1011" s="384"/>
      <c r="E1011" s="385" t="s">
        <v>4836</v>
      </c>
      <c r="F1011" s="512" t="s">
        <v>5384</v>
      </c>
      <c r="G1011" s="387" t="str">
        <f aca="false">HYPERLINK("http://www.gardenbulbs.ru/images/summer_CL/thumbnails/"&amp;C1011&amp;".jpg","фото")</f>
        <v>фото</v>
      </c>
      <c r="H1011" s="388"/>
      <c r="I1011" s="398" t="s">
        <v>5385</v>
      </c>
      <c r="J1011" s="235" t="s">
        <v>2478</v>
      </c>
      <c r="K1011" s="399" t="s">
        <v>139</v>
      </c>
      <c r="L1011" s="390" t="n">
        <v>75</v>
      </c>
      <c r="M1011" s="391" t="n">
        <v>1666.3</v>
      </c>
      <c r="N1011" s="392"/>
      <c r="O1011" s="372" t="n">
        <f aca="false">IF(ISERROR(N1011*M1011),0,N1011*M1011)</f>
        <v>0</v>
      </c>
      <c r="P1011" s="393" t="n">
        <v>4607105146983</v>
      </c>
      <c r="Q1011" s="235"/>
      <c r="R1011" s="375" t="n">
        <f aca="false">ROUND(M1011/L1011,2)</f>
        <v>22.22</v>
      </c>
      <c r="S1011" s="394" t="s">
        <v>5383</v>
      </c>
      <c r="T1011" s="537"/>
      <c r="U1011" s="537"/>
      <c r="V1011" s="537"/>
      <c r="W1011" s="537"/>
      <c r="X1011" s="537"/>
    </row>
    <row r="1012" customFormat="false" ht="38.25" hidden="false" customHeight="false" outlineLevel="0" collapsed="false">
      <c r="A1012" s="345" t="n">
        <v>992</v>
      </c>
      <c r="B1012" s="396" t="n">
        <v>6109</v>
      </c>
      <c r="C1012" s="383" t="s">
        <v>5386</v>
      </c>
      <c r="D1012" s="384"/>
      <c r="E1012" s="385" t="s">
        <v>4836</v>
      </c>
      <c r="F1012" s="512" t="s">
        <v>5387</v>
      </c>
      <c r="G1012" s="387" t="str">
        <f aca="false">HYPERLINK("http://www.gardenbulbs.ru/images/summer_CL/thumbnails/"&amp;C1012&amp;".jpg","фото")</f>
        <v>фото</v>
      </c>
      <c r="H1012" s="388"/>
      <c r="I1012" s="398" t="s">
        <v>5388</v>
      </c>
      <c r="J1012" s="235" t="s">
        <v>2369</v>
      </c>
      <c r="K1012" s="399" t="s">
        <v>247</v>
      </c>
      <c r="L1012" s="390" t="n">
        <v>50</v>
      </c>
      <c r="M1012" s="370" t="n">
        <v>2006.7</v>
      </c>
      <c r="N1012" s="392"/>
      <c r="O1012" s="372" t="n">
        <f aca="false">IF(ISERROR(N1012*M1012),0,N1012*M1012)</f>
        <v>0</v>
      </c>
      <c r="P1012" s="393" t="n">
        <v>4607105146495</v>
      </c>
      <c r="Q1012" s="235"/>
      <c r="R1012" s="375" t="n">
        <f aca="false">ROUND(M1012/L1012,2)</f>
        <v>40.13</v>
      </c>
      <c r="S1012" s="394" t="s">
        <v>5386</v>
      </c>
      <c r="T1012" s="537"/>
      <c r="U1012" s="537"/>
      <c r="V1012" s="537"/>
      <c r="W1012" s="537"/>
      <c r="X1012" s="537"/>
    </row>
    <row r="1013" customFormat="false" ht="51" hidden="false" customHeight="false" outlineLevel="0" collapsed="false">
      <c r="A1013" s="345" t="n">
        <v>993</v>
      </c>
      <c r="B1013" s="396" t="n">
        <v>1970</v>
      </c>
      <c r="C1013" s="383" t="s">
        <v>5389</v>
      </c>
      <c r="D1013" s="384"/>
      <c r="E1013" s="385" t="s">
        <v>4836</v>
      </c>
      <c r="F1013" s="397" t="s">
        <v>5390</v>
      </c>
      <c r="G1013" s="387" t="str">
        <f aca="false">HYPERLINK("http://www.gardenbulbs.ru/images/summer_CL/thumbnails/"&amp;C1013&amp;".jpg","фото")</f>
        <v>фото</v>
      </c>
      <c r="H1013" s="388"/>
      <c r="I1013" s="398" t="s">
        <v>5391</v>
      </c>
      <c r="J1013" s="235" t="s">
        <v>2363</v>
      </c>
      <c r="K1013" s="399" t="s">
        <v>139</v>
      </c>
      <c r="L1013" s="390" t="n">
        <v>75</v>
      </c>
      <c r="M1013" s="391" t="n">
        <v>2541.6</v>
      </c>
      <c r="N1013" s="392"/>
      <c r="O1013" s="372" t="n">
        <f aca="false">IF(ISERROR(N1013*M1013),0,N1013*M1013)</f>
        <v>0</v>
      </c>
      <c r="P1013" s="393" t="n">
        <v>4607105146501</v>
      </c>
      <c r="Q1013" s="235"/>
      <c r="R1013" s="375" t="n">
        <f aca="false">ROUND(M1013/L1013,2)</f>
        <v>33.89</v>
      </c>
      <c r="S1013" s="394" t="s">
        <v>5389</v>
      </c>
      <c r="T1013" s="537"/>
      <c r="U1013" s="537"/>
      <c r="V1013" s="537"/>
      <c r="W1013" s="537"/>
      <c r="X1013" s="537"/>
    </row>
    <row r="1014" customFormat="false" ht="15.75" hidden="false" customHeight="false" outlineLevel="0" collapsed="false">
      <c r="A1014" s="345" t="n">
        <v>994</v>
      </c>
      <c r="B1014" s="396" t="n">
        <v>379</v>
      </c>
      <c r="C1014" s="383" t="s">
        <v>5392</v>
      </c>
      <c r="D1014" s="384"/>
      <c r="E1014" s="385" t="s">
        <v>4836</v>
      </c>
      <c r="F1014" s="386" t="s">
        <v>5393</v>
      </c>
      <c r="G1014" s="387" t="str">
        <f aca="false">HYPERLINK("http://www.gardenbulbs.ru/images/summer_CL/thumbnails/"&amp;C1014&amp;".jpg","фото")</f>
        <v>фото</v>
      </c>
      <c r="H1014" s="388"/>
      <c r="I1014" s="398" t="s">
        <v>5394</v>
      </c>
      <c r="J1014" s="235" t="s">
        <v>2478</v>
      </c>
      <c r="K1014" s="399" t="s">
        <v>139</v>
      </c>
      <c r="L1014" s="390" t="n">
        <v>75</v>
      </c>
      <c r="M1014" s="391" t="n">
        <v>1301.6</v>
      </c>
      <c r="N1014" s="392"/>
      <c r="O1014" s="372" t="n">
        <f aca="false">IF(ISERROR(N1014*M1014),0,N1014*M1014)</f>
        <v>0</v>
      </c>
      <c r="P1014" s="393" t="n">
        <v>4607105146518</v>
      </c>
      <c r="Q1014" s="235"/>
      <c r="R1014" s="375" t="n">
        <f aca="false">ROUND(M1014/L1014,2)</f>
        <v>17.35</v>
      </c>
      <c r="S1014" s="394" t="s">
        <v>5392</v>
      </c>
      <c r="T1014" s="537"/>
      <c r="U1014" s="537"/>
      <c r="V1014" s="537"/>
      <c r="W1014" s="537"/>
      <c r="X1014" s="537"/>
    </row>
    <row r="1015" customFormat="false" ht="63.75" hidden="false" customHeight="false" outlineLevel="0" collapsed="false">
      <c r="A1015" s="345" t="n">
        <v>995</v>
      </c>
      <c r="B1015" s="396" t="n">
        <v>1124</v>
      </c>
      <c r="C1015" s="383" t="s">
        <v>5395</v>
      </c>
      <c r="D1015" s="384"/>
      <c r="E1015" s="385" t="s">
        <v>4836</v>
      </c>
      <c r="F1015" s="512" t="s">
        <v>5396</v>
      </c>
      <c r="G1015" s="387" t="str">
        <f aca="false">HYPERLINK("http://www.gardenbulbs.ru/images/summer_CL/thumbnails/"&amp;C1015&amp;".jpg","фото")</f>
        <v>фото</v>
      </c>
      <c r="H1015" s="388"/>
      <c r="I1015" s="398" t="s">
        <v>5397</v>
      </c>
      <c r="J1015" s="235" t="s">
        <v>2363</v>
      </c>
      <c r="K1015" s="399" t="s">
        <v>139</v>
      </c>
      <c r="L1015" s="390" t="n">
        <v>75</v>
      </c>
      <c r="M1015" s="391" t="n">
        <v>1520.4</v>
      </c>
      <c r="N1015" s="392"/>
      <c r="O1015" s="372" t="n">
        <f aca="false">IF(ISERROR(N1015*M1015),0,N1015*M1015)</f>
        <v>0</v>
      </c>
      <c r="P1015" s="393" t="n">
        <v>4607105146525</v>
      </c>
      <c r="Q1015" s="235"/>
      <c r="R1015" s="375" t="n">
        <f aca="false">ROUND(M1015/L1015,2)</f>
        <v>20.27</v>
      </c>
      <c r="S1015" s="394" t="s">
        <v>5395</v>
      </c>
      <c r="T1015" s="537"/>
      <c r="U1015" s="537"/>
      <c r="V1015" s="537"/>
      <c r="W1015" s="537"/>
      <c r="X1015" s="537"/>
    </row>
    <row r="1016" customFormat="false" ht="63.75" hidden="false" customHeight="false" outlineLevel="0" collapsed="false">
      <c r="A1016" s="345" t="n">
        <v>996</v>
      </c>
      <c r="B1016" s="396" t="n">
        <v>1078</v>
      </c>
      <c r="C1016" s="383" t="s">
        <v>5398</v>
      </c>
      <c r="D1016" s="384"/>
      <c r="E1016" s="385" t="s">
        <v>4836</v>
      </c>
      <c r="F1016" s="397" t="s">
        <v>5399</v>
      </c>
      <c r="G1016" s="387" t="str">
        <f aca="false">HYPERLINK("http://www.gardenbulbs.ru/images/summer_CL/thumbnails/"&amp;C1016&amp;".jpg","фото")</f>
        <v>фото</v>
      </c>
      <c r="H1016" s="388"/>
      <c r="I1016" s="398" t="s">
        <v>5400</v>
      </c>
      <c r="J1016" s="235" t="s">
        <v>2478</v>
      </c>
      <c r="K1016" s="399" t="s">
        <v>139</v>
      </c>
      <c r="L1016" s="390" t="n">
        <v>75</v>
      </c>
      <c r="M1016" s="391" t="n">
        <v>1958</v>
      </c>
      <c r="N1016" s="392"/>
      <c r="O1016" s="372" t="n">
        <f aca="false">IF(ISERROR(N1016*M1016),0,N1016*M1016)</f>
        <v>0</v>
      </c>
      <c r="P1016" s="393" t="n">
        <v>4607105146990</v>
      </c>
      <c r="Q1016" s="235"/>
      <c r="R1016" s="375" t="n">
        <f aca="false">ROUND(M1016/L1016,2)</f>
        <v>26.11</v>
      </c>
      <c r="S1016" s="394" t="s">
        <v>5398</v>
      </c>
      <c r="T1016" s="537"/>
      <c r="U1016" s="537"/>
      <c r="V1016" s="537"/>
      <c r="W1016" s="537"/>
      <c r="X1016" s="537"/>
    </row>
    <row r="1017" customFormat="false" ht="25.5" hidden="false" customHeight="false" outlineLevel="0" collapsed="false">
      <c r="A1017" s="345" t="n">
        <v>997</v>
      </c>
      <c r="B1017" s="396" t="n">
        <v>1984</v>
      </c>
      <c r="C1017" s="383" t="s">
        <v>5401</v>
      </c>
      <c r="D1017" s="384"/>
      <c r="E1017" s="385" t="s">
        <v>4836</v>
      </c>
      <c r="F1017" s="512" t="s">
        <v>5402</v>
      </c>
      <c r="G1017" s="387" t="str">
        <f aca="false">HYPERLINK("http://www.gardenbulbs.ru/images/summer_CL/thumbnails/"&amp;C1017&amp;".jpg","фото")</f>
        <v>фото</v>
      </c>
      <c r="H1017" s="388"/>
      <c r="I1017" s="398" t="s">
        <v>5403</v>
      </c>
      <c r="J1017" s="235" t="s">
        <v>2478</v>
      </c>
      <c r="K1017" s="399" t="s">
        <v>139</v>
      </c>
      <c r="L1017" s="390" t="n">
        <v>75</v>
      </c>
      <c r="M1017" s="391" t="n">
        <v>1447.5</v>
      </c>
      <c r="N1017" s="392"/>
      <c r="O1017" s="372" t="n">
        <f aca="false">IF(ISERROR(N1017*M1017),0,N1017*M1017)</f>
        <v>0</v>
      </c>
      <c r="P1017" s="393" t="n">
        <v>4607105146365</v>
      </c>
      <c r="Q1017" s="235"/>
      <c r="R1017" s="375" t="n">
        <f aca="false">ROUND(M1017/L1017,2)</f>
        <v>19.3</v>
      </c>
      <c r="S1017" s="394" t="s">
        <v>5401</v>
      </c>
      <c r="T1017" s="537"/>
      <c r="U1017" s="537"/>
      <c r="V1017" s="537"/>
      <c r="W1017" s="537"/>
      <c r="X1017" s="537"/>
    </row>
    <row r="1018" customFormat="false" ht="38.25" hidden="false" customHeight="false" outlineLevel="0" collapsed="false">
      <c r="A1018" s="345" t="n">
        <v>998</v>
      </c>
      <c r="B1018" s="396" t="n">
        <v>1202</v>
      </c>
      <c r="C1018" s="383" t="s">
        <v>5404</v>
      </c>
      <c r="D1018" s="384"/>
      <c r="E1018" s="385" t="s">
        <v>4836</v>
      </c>
      <c r="F1018" s="512" t="s">
        <v>5405</v>
      </c>
      <c r="G1018" s="387" t="str">
        <f aca="false">HYPERLINK("http://www.gardenbulbs.ru/images/summer_CL/thumbnails/"&amp;C1018&amp;".jpg","фото")</f>
        <v>фото</v>
      </c>
      <c r="H1018" s="388"/>
      <c r="I1018" s="398" t="s">
        <v>5406</v>
      </c>
      <c r="J1018" s="235" t="s">
        <v>2363</v>
      </c>
      <c r="K1018" s="399" t="s">
        <v>139</v>
      </c>
      <c r="L1018" s="390" t="n">
        <v>75</v>
      </c>
      <c r="M1018" s="370" t="n">
        <v>1812.2</v>
      </c>
      <c r="N1018" s="392"/>
      <c r="O1018" s="372" t="n">
        <f aca="false">IF(ISERROR(N1018*M1018),0,N1018*M1018)</f>
        <v>0</v>
      </c>
      <c r="P1018" s="393" t="n">
        <v>4607105146631</v>
      </c>
      <c r="Q1018" s="235"/>
      <c r="R1018" s="375" t="n">
        <f aca="false">ROUND(M1018/L1018,2)</f>
        <v>24.16</v>
      </c>
      <c r="S1018" s="394" t="s">
        <v>5404</v>
      </c>
      <c r="T1018" s="537"/>
      <c r="U1018" s="537"/>
      <c r="V1018" s="537"/>
      <c r="W1018" s="537"/>
      <c r="X1018" s="537"/>
    </row>
    <row r="1019" customFormat="false" ht="51" hidden="false" customHeight="false" outlineLevel="0" collapsed="false">
      <c r="A1019" s="345" t="n">
        <v>999</v>
      </c>
      <c r="B1019" s="396" t="n">
        <v>2044</v>
      </c>
      <c r="C1019" s="383" t="s">
        <v>5407</v>
      </c>
      <c r="D1019" s="384"/>
      <c r="E1019" s="385" t="s">
        <v>4836</v>
      </c>
      <c r="F1019" s="512" t="s">
        <v>5408</v>
      </c>
      <c r="G1019" s="387" t="str">
        <f aca="false">HYPERLINK("http://www.gardenbulbs.ru/images/summer_CL/thumbnails/"&amp;C1019&amp;".jpg","фото")</f>
        <v>фото</v>
      </c>
      <c r="H1019" s="388"/>
      <c r="I1019" s="398" t="s">
        <v>5409</v>
      </c>
      <c r="J1019" s="235" t="s">
        <v>2478</v>
      </c>
      <c r="K1019" s="399" t="s">
        <v>139</v>
      </c>
      <c r="L1019" s="390" t="n">
        <v>75</v>
      </c>
      <c r="M1019" s="391" t="n">
        <v>2031</v>
      </c>
      <c r="N1019" s="392"/>
      <c r="O1019" s="372" t="n">
        <f aca="false">IF(ISERROR(N1019*M1019),0,N1019*M1019)</f>
        <v>0</v>
      </c>
      <c r="P1019" s="393" t="n">
        <v>4607105146594</v>
      </c>
      <c r="Q1019" s="235"/>
      <c r="R1019" s="375" t="n">
        <f aca="false">ROUND(M1019/L1019,2)</f>
        <v>27.08</v>
      </c>
      <c r="S1019" s="394" t="s">
        <v>5407</v>
      </c>
      <c r="T1019" s="537"/>
      <c r="U1019" s="537"/>
      <c r="V1019" s="537"/>
      <c r="W1019" s="537"/>
      <c r="X1019" s="537"/>
    </row>
    <row r="1020" customFormat="false" ht="89.25" hidden="false" customHeight="false" outlineLevel="0" collapsed="false">
      <c r="A1020" s="345" t="n">
        <v>1000</v>
      </c>
      <c r="B1020" s="396" t="n">
        <v>11953</v>
      </c>
      <c r="C1020" s="383" t="s">
        <v>5410</v>
      </c>
      <c r="D1020" s="384"/>
      <c r="E1020" s="418" t="s">
        <v>4836</v>
      </c>
      <c r="F1020" s="411" t="s">
        <v>5411</v>
      </c>
      <c r="G1020" s="365" t="str">
        <f aca="false">HYPERLINK("http://www.gardenbulbs.ru/images/summer_CL/thumbnails/"&amp;C1020&amp;".jpg","фото")</f>
        <v>фото</v>
      </c>
      <c r="H1020" s="412"/>
      <c r="I1020" s="419" t="s">
        <v>5412</v>
      </c>
      <c r="J1020" s="367" t="s">
        <v>2426</v>
      </c>
      <c r="K1020" s="513" t="s">
        <v>139</v>
      </c>
      <c r="L1020" s="390" t="n">
        <v>75</v>
      </c>
      <c r="M1020" s="370" t="n">
        <v>2833.3</v>
      </c>
      <c r="N1020" s="392"/>
      <c r="O1020" s="372" t="n">
        <f aca="false">IF(ISERROR(N1020*M1020),0,N1020*M1020)</f>
        <v>0</v>
      </c>
      <c r="P1020" s="393" t="n">
        <v>4607105146662</v>
      </c>
      <c r="Q1020" s="235" t="s">
        <v>226</v>
      </c>
      <c r="R1020" s="375" t="n">
        <f aca="false">ROUND(M1020/L1020,2)</f>
        <v>37.78</v>
      </c>
      <c r="S1020" s="394" t="s">
        <v>5410</v>
      </c>
      <c r="T1020" s="537"/>
      <c r="U1020" s="537"/>
      <c r="V1020" s="537"/>
      <c r="W1020" s="537"/>
      <c r="X1020" s="537"/>
    </row>
    <row r="1021" customFormat="false" ht="89.25" hidden="false" customHeight="false" outlineLevel="0" collapsed="false">
      <c r="A1021" s="345" t="n">
        <v>1001</v>
      </c>
      <c r="B1021" s="396" t="n">
        <v>1262</v>
      </c>
      <c r="C1021" s="383" t="s">
        <v>5413</v>
      </c>
      <c r="D1021" s="384"/>
      <c r="E1021" s="385" t="s">
        <v>4836</v>
      </c>
      <c r="F1021" s="397" t="s">
        <v>5414</v>
      </c>
      <c r="G1021" s="387" t="str">
        <f aca="false">HYPERLINK("http://www.gardenbulbs.ru/images/summer_CL/thumbnails/"&amp;C1021&amp;".jpg","фото")</f>
        <v>фото</v>
      </c>
      <c r="H1021" s="388"/>
      <c r="I1021" s="398" t="s">
        <v>5415</v>
      </c>
      <c r="J1021" s="235" t="s">
        <v>2478</v>
      </c>
      <c r="K1021" s="399" t="s">
        <v>1075</v>
      </c>
      <c r="L1021" s="390" t="n">
        <v>50</v>
      </c>
      <c r="M1021" s="391" t="n">
        <v>1987.2</v>
      </c>
      <c r="N1021" s="392"/>
      <c r="O1021" s="372" t="n">
        <f aca="false">IF(ISERROR(N1021*M1021),0,N1021*M1021)</f>
        <v>0</v>
      </c>
      <c r="P1021" s="393" t="n">
        <v>4607105146693</v>
      </c>
      <c r="Q1021" s="235"/>
      <c r="R1021" s="375" t="n">
        <f aca="false">ROUND(M1021/L1021,2)</f>
        <v>39.74</v>
      </c>
      <c r="S1021" s="394" t="s">
        <v>5416</v>
      </c>
      <c r="T1021" s="537"/>
      <c r="U1021" s="537"/>
      <c r="V1021" s="537"/>
      <c r="W1021" s="537"/>
      <c r="X1021" s="537"/>
    </row>
    <row r="1022" customFormat="false" ht="25.5" hidden="false" customHeight="false" outlineLevel="0" collapsed="false">
      <c r="A1022" s="345" t="n">
        <v>1002</v>
      </c>
      <c r="B1022" s="396" t="n">
        <v>6371</v>
      </c>
      <c r="C1022" s="383" t="s">
        <v>5417</v>
      </c>
      <c r="D1022" s="384"/>
      <c r="E1022" s="385" t="s">
        <v>4836</v>
      </c>
      <c r="F1022" s="512" t="s">
        <v>5418</v>
      </c>
      <c r="G1022" s="387" t="str">
        <f aca="false">HYPERLINK("http://www.gardenbulbs.ru/images/summer_CL/thumbnails/"&amp;C1022&amp;".jpg","фото")</f>
        <v>фото</v>
      </c>
      <c r="H1022" s="388"/>
      <c r="I1022" s="398" t="s">
        <v>5419</v>
      </c>
      <c r="J1022" s="235" t="s">
        <v>2656</v>
      </c>
      <c r="K1022" s="399" t="s">
        <v>139</v>
      </c>
      <c r="L1022" s="390" t="n">
        <v>75</v>
      </c>
      <c r="M1022" s="391" t="n">
        <v>2074.7</v>
      </c>
      <c r="N1022" s="392"/>
      <c r="O1022" s="372" t="n">
        <f aca="false">IF(ISERROR(N1022*M1022),0,N1022*M1022)</f>
        <v>0</v>
      </c>
      <c r="P1022" s="393" t="n">
        <v>4607105146747</v>
      </c>
      <c r="Q1022" s="235"/>
      <c r="R1022" s="375" t="n">
        <f aca="false">ROUND(M1022/L1022,2)</f>
        <v>27.66</v>
      </c>
      <c r="S1022" s="394" t="s">
        <v>5417</v>
      </c>
      <c r="T1022" s="537"/>
      <c r="U1022" s="537"/>
      <c r="V1022" s="537"/>
      <c r="W1022" s="537"/>
      <c r="X1022" s="537"/>
    </row>
    <row r="1023" customFormat="false" ht="38.25" hidden="false" customHeight="false" outlineLevel="0" collapsed="false">
      <c r="A1023" s="345" t="n">
        <v>1003</v>
      </c>
      <c r="B1023" s="396" t="n">
        <v>1088</v>
      </c>
      <c r="C1023" s="383" t="s">
        <v>5420</v>
      </c>
      <c r="D1023" s="384"/>
      <c r="E1023" s="401" t="s">
        <v>4836</v>
      </c>
      <c r="F1023" s="386" t="s">
        <v>5421</v>
      </c>
      <c r="G1023" s="387" t="str">
        <f aca="false">HYPERLINK("http://www.gardenbulbs.ru/images/summer_CL/thumbnails/"&amp;C1023&amp;".jpg","фото")</f>
        <v>фото</v>
      </c>
      <c r="H1023" s="388"/>
      <c r="I1023" s="422" t="s">
        <v>5422</v>
      </c>
      <c r="J1023" s="235" t="s">
        <v>2656</v>
      </c>
      <c r="K1023" s="408" t="s">
        <v>139</v>
      </c>
      <c r="L1023" s="390" t="n">
        <v>75</v>
      </c>
      <c r="M1023" s="391" t="n">
        <v>2031</v>
      </c>
      <c r="N1023" s="392"/>
      <c r="O1023" s="372" t="n">
        <f aca="false">IF(ISERROR(N1023*M1023),0,N1023*M1023)</f>
        <v>0</v>
      </c>
      <c r="P1023" s="393" t="n">
        <v>4607105146754</v>
      </c>
      <c r="Q1023" s="235"/>
      <c r="R1023" s="375" t="n">
        <f aca="false">ROUND(M1023/L1023,2)</f>
        <v>27.08</v>
      </c>
      <c r="S1023" s="394" t="s">
        <v>5420</v>
      </c>
      <c r="T1023" s="537"/>
      <c r="U1023" s="537"/>
      <c r="V1023" s="537"/>
      <c r="W1023" s="537"/>
      <c r="X1023" s="537"/>
    </row>
    <row r="1024" customFormat="false" ht="127.5" hidden="false" customHeight="false" outlineLevel="0" collapsed="false">
      <c r="A1024" s="345" t="n">
        <v>1004</v>
      </c>
      <c r="B1024" s="396" t="n">
        <v>1916</v>
      </c>
      <c r="C1024" s="383" t="s">
        <v>5423</v>
      </c>
      <c r="D1024" s="384"/>
      <c r="E1024" s="401" t="s">
        <v>4836</v>
      </c>
      <c r="F1024" s="386" t="s">
        <v>5424</v>
      </c>
      <c r="G1024" s="387" t="str">
        <f aca="false">HYPERLINK("http://www.gardenbulbs.ru/images/summer_CL/thumbnails/"&amp;C1024&amp;".jpg","фото")</f>
        <v>фото</v>
      </c>
      <c r="H1024" s="388"/>
      <c r="I1024" s="422" t="s">
        <v>5425</v>
      </c>
      <c r="J1024" s="235" t="s">
        <v>2478</v>
      </c>
      <c r="K1024" s="408" t="s">
        <v>139</v>
      </c>
      <c r="L1024" s="390" t="n">
        <v>50</v>
      </c>
      <c r="M1024" s="370" t="n">
        <v>2055.3</v>
      </c>
      <c r="N1024" s="392"/>
      <c r="O1024" s="372" t="n">
        <f aca="false">IF(ISERROR(N1024*M1024),0,N1024*M1024)</f>
        <v>0</v>
      </c>
      <c r="P1024" s="393" t="n">
        <v>4607105146723</v>
      </c>
      <c r="Q1024" s="235"/>
      <c r="R1024" s="375" t="n">
        <f aca="false">ROUND(M1024/L1024,2)</f>
        <v>41.11</v>
      </c>
      <c r="S1024" s="394" t="s">
        <v>5423</v>
      </c>
      <c r="T1024" s="537"/>
      <c r="U1024" s="537"/>
      <c r="V1024" s="537"/>
      <c r="W1024" s="537"/>
      <c r="X1024" s="537"/>
    </row>
    <row r="1025" customFormat="false" ht="25.5" hidden="false" customHeight="false" outlineLevel="0" collapsed="false">
      <c r="A1025" s="345" t="n">
        <v>1005</v>
      </c>
      <c r="B1025" s="396" t="n">
        <v>1169</v>
      </c>
      <c r="C1025" s="383" t="s">
        <v>5426</v>
      </c>
      <c r="D1025" s="384"/>
      <c r="E1025" s="385" t="s">
        <v>4836</v>
      </c>
      <c r="F1025" s="512" t="s">
        <v>5427</v>
      </c>
      <c r="G1025" s="387" t="str">
        <f aca="false">HYPERLINK("http://www.gardenbulbs.ru/images/summer_CL/thumbnails/"&amp;C1025&amp;".jpg","фото")</f>
        <v>фото</v>
      </c>
      <c r="H1025" s="388"/>
      <c r="I1025" s="398" t="s">
        <v>5428</v>
      </c>
      <c r="J1025" s="235" t="s">
        <v>2363</v>
      </c>
      <c r="K1025" s="399" t="s">
        <v>139</v>
      </c>
      <c r="L1025" s="390" t="n">
        <v>75</v>
      </c>
      <c r="M1025" s="370" t="n">
        <v>1812.2</v>
      </c>
      <c r="N1025" s="392"/>
      <c r="O1025" s="372" t="n">
        <f aca="false">IF(ISERROR(N1025*M1025),0,N1025*M1025)</f>
        <v>0</v>
      </c>
      <c r="P1025" s="393" t="n">
        <v>4607105146730</v>
      </c>
      <c r="Q1025" s="235"/>
      <c r="R1025" s="375" t="n">
        <f aca="false">ROUND(M1025/L1025,2)</f>
        <v>24.16</v>
      </c>
      <c r="S1025" s="394" t="s">
        <v>5426</v>
      </c>
      <c r="T1025" s="537"/>
      <c r="U1025" s="537"/>
      <c r="V1025" s="537"/>
      <c r="W1025" s="537"/>
      <c r="X1025" s="537"/>
    </row>
    <row r="1026" customFormat="false" ht="25.5" hidden="false" customHeight="false" outlineLevel="0" collapsed="false">
      <c r="A1026" s="345" t="n">
        <v>1006</v>
      </c>
      <c r="B1026" s="396" t="n">
        <v>1772</v>
      </c>
      <c r="C1026" s="383" t="s">
        <v>5429</v>
      </c>
      <c r="D1026" s="384"/>
      <c r="E1026" s="385" t="s">
        <v>4836</v>
      </c>
      <c r="F1026" s="512" t="s">
        <v>5430</v>
      </c>
      <c r="G1026" s="387" t="str">
        <f aca="false">HYPERLINK("http://www.gardenbulbs.ru/images/summer_CL/thumbnails/"&amp;C1026&amp;".jpg","фото")</f>
        <v>фото</v>
      </c>
      <c r="H1026" s="388"/>
      <c r="I1026" s="398" t="s">
        <v>5431</v>
      </c>
      <c r="J1026" s="235" t="s">
        <v>2363</v>
      </c>
      <c r="K1026" s="399" t="s">
        <v>139</v>
      </c>
      <c r="L1026" s="390" t="n">
        <v>50</v>
      </c>
      <c r="M1026" s="391" t="n">
        <v>1909.4</v>
      </c>
      <c r="N1026" s="392"/>
      <c r="O1026" s="372" t="n">
        <f aca="false">IF(ISERROR(N1026*M1026),0,N1026*M1026)</f>
        <v>0</v>
      </c>
      <c r="P1026" s="393" t="n">
        <v>4607105146709</v>
      </c>
      <c r="Q1026" s="235"/>
      <c r="R1026" s="375" t="n">
        <f aca="false">ROUND(M1026/L1026,2)</f>
        <v>38.19</v>
      </c>
      <c r="S1026" s="394" t="s">
        <v>5429</v>
      </c>
      <c r="T1026" s="537"/>
      <c r="U1026" s="537"/>
      <c r="V1026" s="537"/>
      <c r="W1026" s="537"/>
      <c r="X1026" s="537"/>
    </row>
    <row r="1027" customFormat="false" ht="15.75" hidden="false" customHeight="false" outlineLevel="0" collapsed="false">
      <c r="A1027" s="345" t="n">
        <v>1007</v>
      </c>
      <c r="B1027" s="396" t="n">
        <v>1950</v>
      </c>
      <c r="C1027" s="383" t="s">
        <v>5432</v>
      </c>
      <c r="D1027" s="384"/>
      <c r="E1027" s="385" t="s">
        <v>4836</v>
      </c>
      <c r="F1027" s="512" t="s">
        <v>5433</v>
      </c>
      <c r="G1027" s="387" t="str">
        <f aca="false">HYPERLINK("http://www.gardenbulbs.ru/images/summer_CL/thumbnails/"&amp;C1027&amp;".jpg","фото")</f>
        <v>фото</v>
      </c>
      <c r="H1027" s="388"/>
      <c r="I1027" s="398" t="s">
        <v>5434</v>
      </c>
      <c r="J1027" s="235" t="s">
        <v>2363</v>
      </c>
      <c r="K1027" s="399" t="s">
        <v>139</v>
      </c>
      <c r="L1027" s="390" t="n">
        <v>75</v>
      </c>
      <c r="M1027" s="370" t="n">
        <v>1287</v>
      </c>
      <c r="N1027" s="392"/>
      <c r="O1027" s="372" t="n">
        <f aca="false">IF(ISERROR(N1027*M1027),0,N1027*M1027)</f>
        <v>0</v>
      </c>
      <c r="P1027" s="393" t="n">
        <v>4607105146761</v>
      </c>
      <c r="Q1027" s="235"/>
      <c r="R1027" s="375" t="n">
        <f aca="false">ROUND(M1027/L1027,2)</f>
        <v>17.16</v>
      </c>
      <c r="S1027" s="394" t="s">
        <v>5432</v>
      </c>
      <c r="T1027" s="537"/>
      <c r="U1027" s="537"/>
      <c r="V1027" s="537"/>
      <c r="W1027" s="537"/>
      <c r="X1027" s="537"/>
    </row>
    <row r="1028" customFormat="false" ht="25.5" hidden="false" customHeight="false" outlineLevel="0" collapsed="false">
      <c r="A1028" s="345" t="n">
        <v>1008</v>
      </c>
      <c r="B1028" s="396" t="n">
        <v>2894</v>
      </c>
      <c r="C1028" s="383" t="s">
        <v>5435</v>
      </c>
      <c r="D1028" s="384"/>
      <c r="E1028" s="385" t="s">
        <v>4836</v>
      </c>
      <c r="F1028" s="386" t="s">
        <v>5436</v>
      </c>
      <c r="G1028" s="387" t="str">
        <f aca="false">HYPERLINK("http://www.gardenbulbs.ru/images/summer_CL/thumbnails/"&amp;C1028&amp;".jpg","фото")</f>
        <v>фото</v>
      </c>
      <c r="H1028" s="388"/>
      <c r="I1028" s="398" t="s">
        <v>5437</v>
      </c>
      <c r="J1028" s="235" t="s">
        <v>2426</v>
      </c>
      <c r="K1028" s="399" t="s">
        <v>139</v>
      </c>
      <c r="L1028" s="390" t="n">
        <v>50</v>
      </c>
      <c r="M1028" s="391" t="n">
        <v>1471.8</v>
      </c>
      <c r="N1028" s="392"/>
      <c r="O1028" s="372" t="n">
        <f aca="false">IF(ISERROR(N1028*M1028),0,N1028*M1028)</f>
        <v>0</v>
      </c>
      <c r="P1028" s="393" t="n">
        <v>4607105146815</v>
      </c>
      <c r="Q1028" s="235"/>
      <c r="R1028" s="375" t="n">
        <f aca="false">ROUND(M1028/L1028,2)</f>
        <v>29.44</v>
      </c>
      <c r="S1028" s="394" t="s">
        <v>5435</v>
      </c>
      <c r="T1028" s="537"/>
      <c r="U1028" s="537"/>
      <c r="V1028" s="537"/>
      <c r="W1028" s="537"/>
      <c r="X1028" s="537"/>
    </row>
    <row r="1029" customFormat="false" ht="76.5" hidden="false" customHeight="false" outlineLevel="0" collapsed="false">
      <c r="A1029" s="345" t="n">
        <v>1009</v>
      </c>
      <c r="B1029" s="396" t="n">
        <v>5242</v>
      </c>
      <c r="C1029" s="383" t="s">
        <v>5438</v>
      </c>
      <c r="D1029" s="384"/>
      <c r="E1029" s="385" t="s">
        <v>4836</v>
      </c>
      <c r="F1029" s="512" t="s">
        <v>5439</v>
      </c>
      <c r="G1029" s="387" t="str">
        <f aca="false">HYPERLINK("http://www.gardenbulbs.ru/images/summer_CL/thumbnails/"&amp;C1029&amp;".jpg","фото")</f>
        <v>фото</v>
      </c>
      <c r="H1029" s="388"/>
      <c r="I1029" s="398" t="s">
        <v>5440</v>
      </c>
      <c r="J1029" s="235" t="s">
        <v>2478</v>
      </c>
      <c r="K1029" s="399" t="s">
        <v>5441</v>
      </c>
      <c r="L1029" s="390" t="n">
        <v>75</v>
      </c>
      <c r="M1029" s="391" t="n">
        <v>1753.8</v>
      </c>
      <c r="N1029" s="392"/>
      <c r="O1029" s="372" t="n">
        <f aca="false">IF(ISERROR(N1029*M1029),0,N1029*M1029)</f>
        <v>0</v>
      </c>
      <c r="P1029" s="393" t="n">
        <v>4607105146778</v>
      </c>
      <c r="Q1029" s="367"/>
      <c r="R1029" s="375" t="n">
        <f aca="false">ROUND(M1029/L1029,2)</f>
        <v>23.38</v>
      </c>
      <c r="S1029" s="394" t="s">
        <v>5438</v>
      </c>
      <c r="T1029" s="537"/>
      <c r="U1029" s="537"/>
      <c r="V1029" s="537"/>
      <c r="W1029" s="537"/>
      <c r="X1029" s="537"/>
    </row>
    <row r="1030" customFormat="false" ht="38.25" hidden="false" customHeight="false" outlineLevel="0" collapsed="false">
      <c r="A1030" s="345" t="n">
        <v>1010</v>
      </c>
      <c r="B1030" s="396" t="n">
        <v>1961</v>
      </c>
      <c r="C1030" s="383" t="s">
        <v>5442</v>
      </c>
      <c r="D1030" s="384"/>
      <c r="E1030" s="385" t="s">
        <v>4836</v>
      </c>
      <c r="F1030" s="386" t="s">
        <v>5443</v>
      </c>
      <c r="G1030" s="387" t="str">
        <f aca="false">HYPERLINK("http://www.gardenbulbs.ru/images/summer_CL/thumbnails/"&amp;C1030&amp;".jpg","фото")</f>
        <v>фото</v>
      </c>
      <c r="H1030" s="388"/>
      <c r="I1030" s="398" t="s">
        <v>5444</v>
      </c>
      <c r="J1030" s="235" t="s">
        <v>2478</v>
      </c>
      <c r="K1030" s="399" t="s">
        <v>139</v>
      </c>
      <c r="L1030" s="390" t="n">
        <v>50</v>
      </c>
      <c r="M1030" s="391" t="n">
        <v>2084.5</v>
      </c>
      <c r="N1030" s="392"/>
      <c r="O1030" s="372" t="n">
        <f aca="false">IF(ISERROR(N1030*M1030),0,N1030*M1030)</f>
        <v>0</v>
      </c>
      <c r="P1030" s="393" t="n">
        <v>4607105146785</v>
      </c>
      <c r="Q1030" s="235"/>
      <c r="R1030" s="375" t="n">
        <f aca="false">ROUND(M1030/L1030,2)</f>
        <v>41.69</v>
      </c>
      <c r="S1030" s="394" t="s">
        <v>5442</v>
      </c>
      <c r="T1030" s="537"/>
      <c r="U1030" s="537"/>
      <c r="V1030" s="537"/>
      <c r="W1030" s="537"/>
      <c r="X1030" s="537"/>
    </row>
    <row r="1031" customFormat="false" ht="38.25" hidden="false" customHeight="false" outlineLevel="0" collapsed="false">
      <c r="A1031" s="345" t="n">
        <v>1011</v>
      </c>
      <c r="B1031" s="396" t="n">
        <v>1966</v>
      </c>
      <c r="C1031" s="383" t="s">
        <v>5445</v>
      </c>
      <c r="D1031" s="384"/>
      <c r="E1031" s="385" t="s">
        <v>4836</v>
      </c>
      <c r="F1031" s="386" t="s">
        <v>5446</v>
      </c>
      <c r="G1031" s="387" t="str">
        <f aca="false">HYPERLINK("http://www.gardenbulbs.ru/images/summer_CL/thumbnails/"&amp;C1031&amp;".jpg","фото")</f>
        <v>фото</v>
      </c>
      <c r="H1031" s="388"/>
      <c r="I1031" s="398" t="s">
        <v>5447</v>
      </c>
      <c r="J1031" s="235" t="s">
        <v>2363</v>
      </c>
      <c r="K1031" s="399" t="s">
        <v>139</v>
      </c>
      <c r="L1031" s="390" t="n">
        <v>30</v>
      </c>
      <c r="M1031" s="391" t="n">
        <v>1637.1</v>
      </c>
      <c r="N1031" s="392"/>
      <c r="O1031" s="372" t="n">
        <f aca="false">IF(ISERROR(N1031*M1031),0,N1031*M1031)</f>
        <v>0</v>
      </c>
      <c r="P1031" s="393" t="n">
        <v>4607105146808</v>
      </c>
      <c r="Q1031" s="235"/>
      <c r="R1031" s="375" t="n">
        <f aca="false">ROUND(M1031/L1031,2)</f>
        <v>54.57</v>
      </c>
      <c r="S1031" s="394" t="s">
        <v>5445</v>
      </c>
      <c r="T1031" s="537"/>
      <c r="U1031" s="537"/>
      <c r="V1031" s="537"/>
      <c r="W1031" s="537"/>
      <c r="X1031" s="537"/>
    </row>
    <row r="1032" customFormat="false" ht="25.5" hidden="false" customHeight="false" outlineLevel="0" collapsed="false">
      <c r="A1032" s="345" t="n">
        <v>1012</v>
      </c>
      <c r="B1032" s="396" t="n">
        <v>66</v>
      </c>
      <c r="C1032" s="383" t="s">
        <v>5448</v>
      </c>
      <c r="D1032" s="384"/>
      <c r="E1032" s="385" t="s">
        <v>4836</v>
      </c>
      <c r="F1032" s="386" t="s">
        <v>5449</v>
      </c>
      <c r="G1032" s="387" t="str">
        <f aca="false">HYPERLINK("http://www.gardenbulbs.ru/images/summer_CL/thumbnails/"&amp;C1032&amp;".jpg","фото")</f>
        <v>фото</v>
      </c>
      <c r="H1032" s="388"/>
      <c r="I1032" s="398" t="s">
        <v>5450</v>
      </c>
      <c r="J1032" s="235" t="s">
        <v>2656</v>
      </c>
      <c r="K1032" s="399" t="s">
        <v>139</v>
      </c>
      <c r="L1032" s="390" t="n">
        <v>30</v>
      </c>
      <c r="M1032" s="370" t="n">
        <v>1403.7</v>
      </c>
      <c r="N1032" s="392"/>
      <c r="O1032" s="372" t="n">
        <f aca="false">IF(ISERROR(N1032*M1032),0,N1032*M1032)</f>
        <v>0</v>
      </c>
      <c r="P1032" s="393" t="n">
        <v>4607105146792</v>
      </c>
      <c r="Q1032" s="235"/>
      <c r="R1032" s="375" t="n">
        <f aca="false">ROUND(M1032/L1032,2)</f>
        <v>46.79</v>
      </c>
      <c r="S1032" s="394" t="s">
        <v>5448</v>
      </c>
      <c r="T1032" s="537"/>
      <c r="U1032" s="537"/>
      <c r="V1032" s="537"/>
      <c r="W1032" s="537"/>
      <c r="X1032" s="537"/>
    </row>
    <row r="1033" customFormat="false" ht="38.25" hidden="false" customHeight="false" outlineLevel="0" collapsed="false">
      <c r="A1033" s="345" t="n">
        <v>1013</v>
      </c>
      <c r="B1033" s="396" t="n">
        <v>5077</v>
      </c>
      <c r="C1033" s="383" t="s">
        <v>5451</v>
      </c>
      <c r="D1033" s="384"/>
      <c r="E1033" s="385" t="s">
        <v>4836</v>
      </c>
      <c r="F1033" s="386" t="s">
        <v>5452</v>
      </c>
      <c r="G1033" s="387" t="str">
        <f aca="false">HYPERLINK("http://www.gardenbulbs.ru/images/summer_CL/thumbnails/"&amp;C1033&amp;".jpg","фото")</f>
        <v>фото</v>
      </c>
      <c r="H1033" s="388"/>
      <c r="I1033" s="398" t="s">
        <v>5453</v>
      </c>
      <c r="J1033" s="235" t="s">
        <v>2363</v>
      </c>
      <c r="K1033" s="399" t="s">
        <v>139</v>
      </c>
      <c r="L1033" s="390" t="n">
        <v>50</v>
      </c>
      <c r="M1033" s="370" t="n">
        <v>2055.3</v>
      </c>
      <c r="N1033" s="392"/>
      <c r="O1033" s="372" t="n">
        <f aca="false">IF(ISERROR(N1033*M1033),0,N1033*M1033)</f>
        <v>0</v>
      </c>
      <c r="P1033" s="393" t="n">
        <v>4607105146822</v>
      </c>
      <c r="Q1033" s="235"/>
      <c r="R1033" s="375" t="n">
        <f aca="false">ROUND(M1033/L1033,2)</f>
        <v>41.11</v>
      </c>
      <c r="S1033" s="394" t="s">
        <v>5451</v>
      </c>
      <c r="T1033" s="537"/>
      <c r="U1033" s="537"/>
      <c r="V1033" s="537"/>
      <c r="W1033" s="537"/>
      <c r="X1033" s="537"/>
    </row>
    <row r="1034" customFormat="false" ht="51" hidden="false" customHeight="false" outlineLevel="0" collapsed="false">
      <c r="A1034" s="345" t="n">
        <v>1014</v>
      </c>
      <c r="B1034" s="396" t="n">
        <v>926</v>
      </c>
      <c r="C1034" s="383" t="s">
        <v>5454</v>
      </c>
      <c r="D1034" s="384"/>
      <c r="E1034" s="385" t="s">
        <v>4836</v>
      </c>
      <c r="F1034" s="386" t="s">
        <v>5455</v>
      </c>
      <c r="G1034" s="387" t="str">
        <f aca="false">HYPERLINK("http://www.gardenbulbs.ru/images/summer_CL/thumbnails/"&amp;C1034&amp;".jpg","фото")</f>
        <v>фото</v>
      </c>
      <c r="H1034" s="388"/>
      <c r="I1034" s="398" t="s">
        <v>5456</v>
      </c>
      <c r="J1034" s="235" t="s">
        <v>2363</v>
      </c>
      <c r="K1034" s="399" t="s">
        <v>139</v>
      </c>
      <c r="L1034" s="390" t="n">
        <v>75</v>
      </c>
      <c r="M1034" s="391" t="n">
        <v>2103.9</v>
      </c>
      <c r="N1034" s="392"/>
      <c r="O1034" s="372" t="n">
        <f aca="false">IF(ISERROR(N1034*M1034),0,N1034*M1034)</f>
        <v>0</v>
      </c>
      <c r="P1034" s="393" t="n">
        <v>4607105146679</v>
      </c>
      <c r="Q1034" s="235"/>
      <c r="R1034" s="375" t="n">
        <f aca="false">ROUND(M1034/L1034,2)</f>
        <v>28.05</v>
      </c>
      <c r="S1034" s="394" t="s">
        <v>5454</v>
      </c>
      <c r="T1034" s="537"/>
      <c r="U1034" s="537"/>
      <c r="V1034" s="537"/>
      <c r="W1034" s="537"/>
      <c r="X1034" s="537"/>
    </row>
    <row r="1035" customFormat="false" ht="15.75" hidden="false" customHeight="false" outlineLevel="0" collapsed="false">
      <c r="A1035" s="345" t="n">
        <v>1015</v>
      </c>
      <c r="B1035" s="396" t="n">
        <v>6367</v>
      </c>
      <c r="C1035" s="383" t="s">
        <v>5457</v>
      </c>
      <c r="D1035" s="384"/>
      <c r="E1035" s="385" t="s">
        <v>4836</v>
      </c>
      <c r="F1035" s="386" t="s">
        <v>5458</v>
      </c>
      <c r="G1035" s="387" t="str">
        <f aca="false">HYPERLINK("http://www.gardenbulbs.ru/images/summer_CL/thumbnails/"&amp;C1035&amp;".jpg","фото")</f>
        <v>фото</v>
      </c>
      <c r="H1035" s="388"/>
      <c r="I1035" s="398" t="s">
        <v>5459</v>
      </c>
      <c r="J1035" s="235" t="s">
        <v>2478</v>
      </c>
      <c r="K1035" s="399" t="s">
        <v>139</v>
      </c>
      <c r="L1035" s="390" t="n">
        <v>50</v>
      </c>
      <c r="M1035" s="391" t="n">
        <v>1763.5</v>
      </c>
      <c r="N1035" s="392"/>
      <c r="O1035" s="372" t="n">
        <f aca="false">IF(ISERROR(N1035*M1035),0,N1035*M1035)</f>
        <v>0</v>
      </c>
      <c r="P1035" s="393" t="n">
        <v>4607105146839</v>
      </c>
      <c r="Q1035" s="235"/>
      <c r="R1035" s="375" t="n">
        <f aca="false">ROUND(M1035/L1035,2)</f>
        <v>35.27</v>
      </c>
      <c r="S1035" s="394" t="s">
        <v>5457</v>
      </c>
      <c r="T1035" s="537"/>
      <c r="U1035" s="537"/>
      <c r="V1035" s="537"/>
      <c r="W1035" s="537"/>
      <c r="X1035" s="537"/>
    </row>
    <row r="1036" customFormat="false" ht="38.25" hidden="false" customHeight="false" outlineLevel="0" collapsed="false">
      <c r="A1036" s="345" t="n">
        <v>1016</v>
      </c>
      <c r="B1036" s="396" t="n">
        <v>2057</v>
      </c>
      <c r="C1036" s="383" t="s">
        <v>5460</v>
      </c>
      <c r="D1036" s="384"/>
      <c r="E1036" s="385" t="s">
        <v>4836</v>
      </c>
      <c r="F1036" s="386" t="s">
        <v>5461</v>
      </c>
      <c r="G1036" s="387" t="str">
        <f aca="false">HYPERLINK("http://www.gardenbulbs.ru/images/summer_CL/thumbnails/"&amp;C1036&amp;".jpg","фото")</f>
        <v>фото</v>
      </c>
      <c r="H1036" s="388"/>
      <c r="I1036" s="398" t="s">
        <v>5462</v>
      </c>
      <c r="J1036" s="235" t="s">
        <v>2478</v>
      </c>
      <c r="K1036" s="399" t="s">
        <v>139</v>
      </c>
      <c r="L1036" s="390" t="n">
        <v>75</v>
      </c>
      <c r="M1036" s="370" t="n">
        <v>1155.7</v>
      </c>
      <c r="N1036" s="392"/>
      <c r="O1036" s="372" t="n">
        <f aca="false">IF(ISERROR(N1036*M1036),0,N1036*M1036)</f>
        <v>0</v>
      </c>
      <c r="P1036" s="393" t="n">
        <v>4607105146846</v>
      </c>
      <c r="Q1036" s="235"/>
      <c r="R1036" s="375" t="n">
        <f aca="false">ROUND(M1036/L1036,2)</f>
        <v>15.41</v>
      </c>
      <c r="S1036" s="394" t="s">
        <v>5460</v>
      </c>
      <c r="T1036" s="537"/>
      <c r="U1036" s="537"/>
      <c r="V1036" s="537"/>
      <c r="W1036" s="537"/>
      <c r="X1036" s="537"/>
    </row>
    <row r="1037" customFormat="false" ht="38.25" hidden="false" customHeight="false" outlineLevel="0" collapsed="false">
      <c r="A1037" s="345" t="n">
        <v>1017</v>
      </c>
      <c r="B1037" s="396" t="n">
        <v>5244</v>
      </c>
      <c r="C1037" s="383" t="s">
        <v>5463</v>
      </c>
      <c r="D1037" s="384"/>
      <c r="E1037" s="385" t="s">
        <v>4836</v>
      </c>
      <c r="F1037" s="386" t="s">
        <v>5464</v>
      </c>
      <c r="G1037" s="387" t="str">
        <f aca="false">HYPERLINK("http://www.gardenbulbs.ru/images/summer_CL/thumbnails/"&amp;C1037&amp;".jpg","фото")</f>
        <v>фото</v>
      </c>
      <c r="H1037" s="388"/>
      <c r="I1037" s="398" t="s">
        <v>5465</v>
      </c>
      <c r="J1037" s="235" t="s">
        <v>2656</v>
      </c>
      <c r="K1037" s="399" t="s">
        <v>5441</v>
      </c>
      <c r="L1037" s="390" t="n">
        <v>100</v>
      </c>
      <c r="M1037" s="370" t="n">
        <v>1423.2</v>
      </c>
      <c r="N1037" s="392"/>
      <c r="O1037" s="372" t="n">
        <f aca="false">IF(ISERROR(N1037*M1037),0,N1037*M1037)</f>
        <v>0</v>
      </c>
      <c r="P1037" s="393" t="n">
        <v>4607105146853</v>
      </c>
      <c r="Q1037" s="235"/>
      <c r="R1037" s="375" t="n">
        <f aca="false">ROUND(M1037/L1037,2)</f>
        <v>14.23</v>
      </c>
      <c r="S1037" s="394" t="s">
        <v>5466</v>
      </c>
      <c r="T1037" s="537"/>
      <c r="U1037" s="537"/>
      <c r="V1037" s="537"/>
      <c r="W1037" s="537"/>
      <c r="X1037" s="537"/>
    </row>
    <row r="1038" customFormat="false" ht="25.5" hidden="false" customHeight="false" outlineLevel="0" collapsed="false">
      <c r="A1038" s="345" t="n">
        <v>1018</v>
      </c>
      <c r="B1038" s="396" t="n">
        <v>5251</v>
      </c>
      <c r="C1038" s="383" t="s">
        <v>5467</v>
      </c>
      <c r="D1038" s="384"/>
      <c r="E1038" s="401" t="s">
        <v>4836</v>
      </c>
      <c r="F1038" s="386" t="s">
        <v>5468</v>
      </c>
      <c r="G1038" s="387" t="str">
        <f aca="false">HYPERLINK("http://www.gardenbulbs.ru/images/summer_CL/thumbnails/"&amp;C1038&amp;".jpg","фото")</f>
        <v>фото</v>
      </c>
      <c r="H1038" s="388"/>
      <c r="I1038" s="422" t="s">
        <v>5469</v>
      </c>
      <c r="J1038" s="235" t="s">
        <v>2363</v>
      </c>
      <c r="K1038" s="408" t="s">
        <v>139</v>
      </c>
      <c r="L1038" s="390" t="n">
        <v>50</v>
      </c>
      <c r="M1038" s="391" t="n">
        <v>2103.9</v>
      </c>
      <c r="N1038" s="392"/>
      <c r="O1038" s="372" t="n">
        <f aca="false">IF(ISERROR(N1038*M1038),0,N1038*M1038)</f>
        <v>0</v>
      </c>
      <c r="P1038" s="393" t="n">
        <v>4607105146877</v>
      </c>
      <c r="Q1038" s="235"/>
      <c r="R1038" s="375" t="n">
        <f aca="false">ROUND(M1038/L1038,2)</f>
        <v>42.08</v>
      </c>
      <c r="S1038" s="394" t="s">
        <v>5467</v>
      </c>
      <c r="T1038" s="537"/>
      <c r="U1038" s="537"/>
      <c r="V1038" s="537"/>
      <c r="W1038" s="537"/>
      <c r="X1038" s="537"/>
    </row>
    <row r="1039" customFormat="false" ht="38.25" hidden="false" customHeight="false" outlineLevel="0" collapsed="false">
      <c r="A1039" s="345" t="n">
        <v>1019</v>
      </c>
      <c r="B1039" s="396" t="n">
        <v>5471</v>
      </c>
      <c r="C1039" s="383" t="s">
        <v>5470</v>
      </c>
      <c r="D1039" s="384"/>
      <c r="E1039" s="385" t="s">
        <v>4836</v>
      </c>
      <c r="F1039" s="386" t="s">
        <v>5471</v>
      </c>
      <c r="G1039" s="387" t="str">
        <f aca="false">HYPERLINK("http://www.gardenbulbs.ru/images/summer_CL/thumbnails/"&amp;C1039&amp;".jpg","фото")</f>
        <v>фото</v>
      </c>
      <c r="H1039" s="388"/>
      <c r="I1039" s="398" t="s">
        <v>5472</v>
      </c>
      <c r="J1039" s="235" t="s">
        <v>2426</v>
      </c>
      <c r="K1039" s="399" t="s">
        <v>139</v>
      </c>
      <c r="L1039" s="390" t="n">
        <v>75</v>
      </c>
      <c r="M1039" s="370" t="n">
        <v>1958</v>
      </c>
      <c r="N1039" s="392"/>
      <c r="O1039" s="372" t="n">
        <f aca="false">IF(ISERROR(N1039*M1039),0,N1039*M1039)</f>
        <v>0</v>
      </c>
      <c r="P1039" s="393" t="n">
        <v>4607105146860</v>
      </c>
      <c r="Q1039" s="235"/>
      <c r="R1039" s="375" t="n">
        <f aca="false">ROUND(M1039/L1039,2)</f>
        <v>26.11</v>
      </c>
      <c r="S1039" s="394" t="s">
        <v>5470</v>
      </c>
      <c r="T1039" s="537"/>
      <c r="U1039" s="537"/>
      <c r="V1039" s="537"/>
      <c r="W1039" s="537"/>
      <c r="X1039" s="537"/>
    </row>
    <row r="1040" customFormat="false" ht="38.25" hidden="false" customHeight="false" outlineLevel="0" collapsed="false">
      <c r="A1040" s="345" t="n">
        <v>1020</v>
      </c>
      <c r="B1040" s="396" t="n">
        <v>1268</v>
      </c>
      <c r="C1040" s="383" t="s">
        <v>5473</v>
      </c>
      <c r="D1040" s="384"/>
      <c r="E1040" s="385" t="s">
        <v>4836</v>
      </c>
      <c r="F1040" s="386" t="s">
        <v>5474</v>
      </c>
      <c r="G1040" s="387" t="str">
        <f aca="false">HYPERLINK("http://www.gardenbulbs.ru/images/summer_CL/thumbnails/"&amp;C1040&amp;".jpg","фото")</f>
        <v>фото</v>
      </c>
      <c r="H1040" s="388"/>
      <c r="I1040" s="421" t="s">
        <v>5475</v>
      </c>
      <c r="J1040" s="235" t="s">
        <v>2363</v>
      </c>
      <c r="K1040" s="399" t="s">
        <v>1075</v>
      </c>
      <c r="L1040" s="390" t="n">
        <v>50</v>
      </c>
      <c r="M1040" s="370" t="n">
        <v>2103.9</v>
      </c>
      <c r="N1040" s="392"/>
      <c r="O1040" s="372" t="n">
        <f aca="false">IF(ISERROR(N1040*M1040),0,N1040*M1040)</f>
        <v>0</v>
      </c>
      <c r="P1040" s="393" t="n">
        <v>4607105147003</v>
      </c>
      <c r="Q1040" s="235"/>
      <c r="R1040" s="375" t="n">
        <f aca="false">ROUND(M1040/L1040,2)</f>
        <v>42.08</v>
      </c>
      <c r="S1040" s="394" t="s">
        <v>5473</v>
      </c>
      <c r="T1040" s="537"/>
      <c r="U1040" s="537"/>
      <c r="V1040" s="537"/>
      <c r="W1040" s="537"/>
      <c r="X1040" s="537"/>
    </row>
    <row r="1041" customFormat="false" ht="63.75" hidden="false" customHeight="false" outlineLevel="0" collapsed="false">
      <c r="A1041" s="345" t="n">
        <v>1021</v>
      </c>
      <c r="B1041" s="396" t="n">
        <v>5231</v>
      </c>
      <c r="C1041" s="383" t="s">
        <v>5476</v>
      </c>
      <c r="D1041" s="384"/>
      <c r="E1041" s="385" t="s">
        <v>4836</v>
      </c>
      <c r="F1041" s="386" t="s">
        <v>5477</v>
      </c>
      <c r="G1041" s="387" t="str">
        <f aca="false">HYPERLINK("http://www.gardenbulbs.ru/images/summer_CL/thumbnails/"&amp;C1041&amp;".jpg","фото")</f>
        <v>фото</v>
      </c>
      <c r="H1041" s="388"/>
      <c r="I1041" s="398" t="s">
        <v>5478</v>
      </c>
      <c r="J1041" s="235" t="s">
        <v>2478</v>
      </c>
      <c r="K1041" s="399" t="s">
        <v>139</v>
      </c>
      <c r="L1041" s="390" t="n">
        <v>50</v>
      </c>
      <c r="M1041" s="391" t="n">
        <v>1860.8</v>
      </c>
      <c r="N1041" s="392"/>
      <c r="O1041" s="372" t="n">
        <f aca="false">IF(ISERROR(N1041*M1041),0,N1041*M1041)</f>
        <v>0</v>
      </c>
      <c r="P1041" s="393" t="n">
        <v>4607105146891</v>
      </c>
      <c r="Q1041" s="367"/>
      <c r="R1041" s="375" t="n">
        <f aca="false">ROUND(M1041/L1041,2)</f>
        <v>37.22</v>
      </c>
      <c r="S1041" s="394" t="s">
        <v>5476</v>
      </c>
      <c r="T1041" s="537"/>
      <c r="U1041" s="537"/>
      <c r="V1041" s="537"/>
      <c r="W1041" s="537"/>
      <c r="X1041" s="537"/>
    </row>
    <row r="1042" customFormat="false" ht="51" hidden="false" customHeight="false" outlineLevel="0" collapsed="false">
      <c r="A1042" s="345" t="n">
        <v>1022</v>
      </c>
      <c r="B1042" s="396" t="n">
        <v>5259</v>
      </c>
      <c r="C1042" s="383" t="s">
        <v>5479</v>
      </c>
      <c r="D1042" s="384"/>
      <c r="E1042" s="385" t="s">
        <v>4836</v>
      </c>
      <c r="F1042" s="397" t="s">
        <v>5480</v>
      </c>
      <c r="G1042" s="387" t="str">
        <f aca="false">HYPERLINK("http://www.gardenbulbs.ru/images/summer_CL/thumbnails/"&amp;C1042&amp;".jpg","фото")</f>
        <v>фото</v>
      </c>
      <c r="H1042" s="388"/>
      <c r="I1042" s="398" t="s">
        <v>5481</v>
      </c>
      <c r="J1042" s="235" t="s">
        <v>2363</v>
      </c>
      <c r="K1042" s="399" t="s">
        <v>247</v>
      </c>
      <c r="L1042" s="390" t="n">
        <v>50</v>
      </c>
      <c r="M1042" s="391" t="n">
        <v>1131.4</v>
      </c>
      <c r="N1042" s="392"/>
      <c r="O1042" s="372" t="n">
        <f aca="false">IF(ISERROR(N1042*M1042),0,N1042*M1042)</f>
        <v>0</v>
      </c>
      <c r="P1042" s="393" t="n">
        <v>4607105146884</v>
      </c>
      <c r="Q1042" s="235"/>
      <c r="R1042" s="375" t="n">
        <f aca="false">ROUND(M1042/L1042,2)</f>
        <v>22.63</v>
      </c>
      <c r="S1042" s="394" t="s">
        <v>5479</v>
      </c>
      <c r="T1042" s="537"/>
      <c r="U1042" s="537"/>
      <c r="V1042" s="537"/>
      <c r="W1042" s="537"/>
      <c r="X1042" s="537"/>
    </row>
    <row r="1043" customFormat="false" ht="15.75" hidden="false" customHeight="false" outlineLevel="0" collapsed="false">
      <c r="A1043" s="345" t="n">
        <v>1023</v>
      </c>
      <c r="B1043" s="396" t="n">
        <v>5216</v>
      </c>
      <c r="C1043" s="383" t="s">
        <v>5482</v>
      </c>
      <c r="D1043" s="384"/>
      <c r="E1043" s="385" t="s">
        <v>4836</v>
      </c>
      <c r="F1043" s="512" t="s">
        <v>5483</v>
      </c>
      <c r="G1043" s="387" t="str">
        <f aca="false">HYPERLINK("http://www.gardenbulbs.ru/images/summer_CL/thumbnails/"&amp;C1043&amp;".jpg","фото")</f>
        <v>фото</v>
      </c>
      <c r="H1043" s="388"/>
      <c r="I1043" s="398" t="s">
        <v>5484</v>
      </c>
      <c r="J1043" s="235" t="s">
        <v>2478</v>
      </c>
      <c r="K1043" s="399" t="s">
        <v>139</v>
      </c>
      <c r="L1043" s="390" t="n">
        <v>75</v>
      </c>
      <c r="M1043" s="391" t="n">
        <v>1666.3</v>
      </c>
      <c r="N1043" s="392"/>
      <c r="O1043" s="372" t="n">
        <f aca="false">IF(ISERROR(N1043*M1043),0,N1043*M1043)</f>
        <v>0</v>
      </c>
      <c r="P1043" s="393" t="n">
        <v>4607105146907</v>
      </c>
      <c r="Q1043" s="367"/>
      <c r="R1043" s="375" t="n">
        <f aca="false">ROUND(M1043/L1043,2)</f>
        <v>22.22</v>
      </c>
      <c r="S1043" s="394" t="s">
        <v>5482</v>
      </c>
      <c r="T1043" s="537"/>
      <c r="U1043" s="537"/>
      <c r="V1043" s="537"/>
      <c r="W1043" s="537"/>
      <c r="X1043" s="537"/>
    </row>
    <row r="1044" customFormat="false" ht="25.5" hidden="false" customHeight="false" outlineLevel="0" collapsed="false">
      <c r="A1044" s="345" t="n">
        <v>1024</v>
      </c>
      <c r="B1044" s="396" t="n">
        <v>5228</v>
      </c>
      <c r="C1044" s="383" t="s">
        <v>5485</v>
      </c>
      <c r="D1044" s="384"/>
      <c r="E1044" s="385" t="s">
        <v>4836</v>
      </c>
      <c r="F1044" s="386" t="s">
        <v>5486</v>
      </c>
      <c r="G1044" s="387" t="str">
        <f aca="false">HYPERLINK("http://www.gardenbulbs.ru/images/summer_CL/thumbnails/"&amp;C1044&amp;".jpg","фото")</f>
        <v>фото</v>
      </c>
      <c r="H1044" s="388"/>
      <c r="I1044" s="398" t="s">
        <v>5487</v>
      </c>
      <c r="J1044" s="235" t="s">
        <v>2426</v>
      </c>
      <c r="K1044" s="399" t="s">
        <v>247</v>
      </c>
      <c r="L1044" s="390" t="n">
        <v>50</v>
      </c>
      <c r="M1044" s="391" t="n">
        <v>985.5</v>
      </c>
      <c r="N1044" s="392"/>
      <c r="O1044" s="372" t="n">
        <f aca="false">IF(ISERROR(N1044*M1044),0,N1044*M1044)</f>
        <v>0</v>
      </c>
      <c r="P1044" s="393" t="n">
        <v>4607105146914</v>
      </c>
      <c r="Q1044" s="235"/>
      <c r="R1044" s="375" t="n">
        <f aca="false">ROUND(M1044/L1044,2)</f>
        <v>19.71</v>
      </c>
      <c r="S1044" s="394" t="s">
        <v>5485</v>
      </c>
      <c r="T1044" s="537"/>
      <c r="U1044" s="537"/>
      <c r="V1044" s="537"/>
      <c r="W1044" s="537"/>
      <c r="X1044" s="537"/>
    </row>
    <row r="1045" customFormat="false" ht="25.5" hidden="false" customHeight="false" outlineLevel="0" collapsed="false">
      <c r="A1045" s="345" t="n">
        <v>1025</v>
      </c>
      <c r="B1045" s="396" t="n">
        <v>1962</v>
      </c>
      <c r="C1045" s="383" t="s">
        <v>5488</v>
      </c>
      <c r="D1045" s="384"/>
      <c r="E1045" s="385" t="s">
        <v>4836</v>
      </c>
      <c r="F1045" s="512" t="s">
        <v>5489</v>
      </c>
      <c r="G1045" s="387" t="str">
        <f aca="false">HYPERLINK("http://www.gardenbulbs.ru/images/summer_CL/thumbnails/"&amp;C1045&amp;".jpg","фото")</f>
        <v>фото</v>
      </c>
      <c r="H1045" s="388"/>
      <c r="I1045" s="398" t="s">
        <v>5490</v>
      </c>
      <c r="J1045" s="235" t="s">
        <v>2589</v>
      </c>
      <c r="K1045" s="399" t="s">
        <v>139</v>
      </c>
      <c r="L1045" s="390" t="n">
        <v>50</v>
      </c>
      <c r="M1045" s="391" t="n">
        <v>1860.8</v>
      </c>
      <c r="N1045" s="392"/>
      <c r="O1045" s="372" t="n">
        <f aca="false">IF(ISERROR(N1045*M1045),0,N1045*M1045)</f>
        <v>0</v>
      </c>
      <c r="P1045" s="393" t="n">
        <v>4607105146457</v>
      </c>
      <c r="Q1045" s="235"/>
      <c r="R1045" s="375" t="n">
        <f aca="false">ROUND(M1045/L1045,2)</f>
        <v>37.22</v>
      </c>
      <c r="S1045" s="394" t="s">
        <v>5488</v>
      </c>
      <c r="T1045" s="537"/>
      <c r="U1045" s="537"/>
      <c r="V1045" s="537"/>
      <c r="W1045" s="537"/>
      <c r="X1045" s="537"/>
    </row>
    <row r="1046" customFormat="false" ht="38.25" hidden="false" customHeight="false" outlineLevel="0" collapsed="false">
      <c r="A1046" s="345" t="n">
        <v>1026</v>
      </c>
      <c r="B1046" s="396" t="n">
        <v>1159</v>
      </c>
      <c r="C1046" s="383" t="s">
        <v>5491</v>
      </c>
      <c r="D1046" s="384"/>
      <c r="E1046" s="385" t="s">
        <v>4836</v>
      </c>
      <c r="F1046" s="512" t="s">
        <v>5492</v>
      </c>
      <c r="G1046" s="387" t="str">
        <f aca="false">HYPERLINK("http://www.gardenbulbs.ru/images/summer_CL/thumbnails/"&amp;C1046&amp;".jpg","фото")</f>
        <v>фото</v>
      </c>
      <c r="H1046" s="388"/>
      <c r="I1046" s="398" t="s">
        <v>5493</v>
      </c>
      <c r="J1046" s="235" t="s">
        <v>2656</v>
      </c>
      <c r="K1046" s="399" t="s">
        <v>139</v>
      </c>
      <c r="L1046" s="390" t="n">
        <v>50</v>
      </c>
      <c r="M1046" s="391" t="n">
        <v>2444.3</v>
      </c>
      <c r="N1046" s="392"/>
      <c r="O1046" s="372" t="n">
        <f aca="false">IF(ISERROR(N1046*M1046),0,N1046*M1046)</f>
        <v>0</v>
      </c>
      <c r="P1046" s="393" t="n">
        <v>4607105146488</v>
      </c>
      <c r="Q1046" s="235"/>
      <c r="R1046" s="375" t="n">
        <f aca="false">ROUND(M1046/L1046,2)</f>
        <v>48.89</v>
      </c>
      <c r="S1046" s="394" t="s">
        <v>5491</v>
      </c>
      <c r="T1046" s="537"/>
      <c r="U1046" s="537"/>
      <c r="V1046" s="537"/>
      <c r="W1046" s="537"/>
      <c r="X1046" s="537"/>
    </row>
    <row r="1047" customFormat="false" ht="51" hidden="false" customHeight="false" outlineLevel="0" collapsed="false">
      <c r="A1047" s="345" t="n">
        <v>1027</v>
      </c>
      <c r="B1047" s="396" t="n">
        <v>2012</v>
      </c>
      <c r="C1047" s="383" t="s">
        <v>5494</v>
      </c>
      <c r="D1047" s="384"/>
      <c r="E1047" s="385" t="s">
        <v>4836</v>
      </c>
      <c r="F1047" s="386" t="s">
        <v>5495</v>
      </c>
      <c r="G1047" s="387" t="str">
        <f aca="false">HYPERLINK("http://www.gardenbulbs.ru/images/summer_CL/thumbnails/"&amp;C1047&amp;".jpg","фото")</f>
        <v>фото</v>
      </c>
      <c r="H1047" s="388"/>
      <c r="I1047" s="398" t="s">
        <v>5496</v>
      </c>
      <c r="J1047" s="235" t="s">
        <v>2491</v>
      </c>
      <c r="K1047" s="399" t="s">
        <v>139</v>
      </c>
      <c r="L1047" s="390" t="n">
        <v>50</v>
      </c>
      <c r="M1047" s="391" t="n">
        <v>1617.7</v>
      </c>
      <c r="N1047" s="392"/>
      <c r="O1047" s="372" t="n">
        <f aca="false">IF(ISERROR(N1047*M1047),0,N1047*M1047)</f>
        <v>0</v>
      </c>
      <c r="P1047" s="393" t="n">
        <v>4607105146464</v>
      </c>
      <c r="Q1047" s="235"/>
      <c r="R1047" s="375" t="n">
        <f aca="false">ROUND(M1047/L1047,2)</f>
        <v>32.35</v>
      </c>
      <c r="S1047" s="394" t="s">
        <v>5494</v>
      </c>
      <c r="T1047" s="537"/>
      <c r="U1047" s="537"/>
      <c r="V1047" s="537"/>
      <c r="W1047" s="537"/>
      <c r="X1047" s="537"/>
    </row>
    <row r="1048" customFormat="false" ht="25.5" hidden="false" customHeight="false" outlineLevel="0" collapsed="false">
      <c r="A1048" s="345" t="n">
        <v>1028</v>
      </c>
      <c r="B1048" s="396" t="n">
        <v>1221</v>
      </c>
      <c r="C1048" s="383" t="s">
        <v>5497</v>
      </c>
      <c r="D1048" s="384"/>
      <c r="E1048" s="385" t="s">
        <v>4836</v>
      </c>
      <c r="F1048" s="386" t="s">
        <v>5498</v>
      </c>
      <c r="G1048" s="387" t="str">
        <f aca="false">HYPERLINK("http://www.gardenbulbs.ru/images/summer_CL/thumbnails/"&amp;C1048&amp;".jpg","фото")</f>
        <v>фото</v>
      </c>
      <c r="H1048" s="388"/>
      <c r="I1048" s="398" t="s">
        <v>5499</v>
      </c>
      <c r="J1048" s="235" t="s">
        <v>2426</v>
      </c>
      <c r="K1048" s="399" t="s">
        <v>139</v>
      </c>
      <c r="L1048" s="390" t="n">
        <v>50</v>
      </c>
      <c r="M1048" s="391" t="n">
        <v>1374.5</v>
      </c>
      <c r="N1048" s="392"/>
      <c r="O1048" s="372" t="n">
        <f aca="false">IF(ISERROR(N1048*M1048),0,N1048*M1048)</f>
        <v>0</v>
      </c>
      <c r="P1048" s="393" t="n">
        <v>4607105146471</v>
      </c>
      <c r="Q1048" s="235"/>
      <c r="R1048" s="375" t="n">
        <f aca="false">ROUND(M1048/L1048,2)</f>
        <v>27.49</v>
      </c>
      <c r="S1048" s="394" t="s">
        <v>5497</v>
      </c>
      <c r="T1048" s="537"/>
      <c r="U1048" s="537"/>
      <c r="V1048" s="537"/>
      <c r="W1048" s="537"/>
      <c r="X1048" s="537"/>
    </row>
    <row r="1049" customFormat="false" ht="15.75" hidden="false" customHeight="false" outlineLevel="0" collapsed="false">
      <c r="A1049" s="345" t="n">
        <v>1029</v>
      </c>
      <c r="B1049" s="396" t="n">
        <v>5246</v>
      </c>
      <c r="C1049" s="383" t="s">
        <v>5500</v>
      </c>
      <c r="D1049" s="384"/>
      <c r="E1049" s="385" t="s">
        <v>4836</v>
      </c>
      <c r="F1049" s="512" t="s">
        <v>5501</v>
      </c>
      <c r="G1049" s="387" t="str">
        <f aca="false">HYPERLINK("http://www.gardenbulbs.ru/images/summer_CL/thumbnails/"&amp;C1049&amp;".jpg","фото")</f>
        <v>фото</v>
      </c>
      <c r="H1049" s="388"/>
      <c r="I1049" s="398" t="s">
        <v>5502</v>
      </c>
      <c r="J1049" s="235" t="s">
        <v>2478</v>
      </c>
      <c r="K1049" s="399" t="s">
        <v>139</v>
      </c>
      <c r="L1049" s="390" t="n">
        <v>75</v>
      </c>
      <c r="M1049" s="391" t="n">
        <v>1374.5</v>
      </c>
      <c r="N1049" s="392"/>
      <c r="O1049" s="372" t="n">
        <f aca="false">IF(ISERROR(N1049*M1049),0,N1049*M1049)</f>
        <v>0</v>
      </c>
      <c r="P1049" s="393" t="n">
        <v>4607105146921</v>
      </c>
      <c r="Q1049" s="235"/>
      <c r="R1049" s="375" t="n">
        <f aca="false">ROUND(M1049/L1049,2)</f>
        <v>18.33</v>
      </c>
      <c r="S1049" s="394" t="s">
        <v>5500</v>
      </c>
      <c r="T1049" s="537"/>
      <c r="U1049" s="537"/>
      <c r="V1049" s="537"/>
      <c r="W1049" s="537"/>
      <c r="X1049" s="537"/>
    </row>
    <row r="1050" customFormat="false" ht="15.75" hidden="false" customHeight="false" outlineLevel="0" collapsed="false">
      <c r="A1050" s="345" t="n">
        <v>1030</v>
      </c>
      <c r="B1050" s="396" t="n">
        <v>1977</v>
      </c>
      <c r="C1050" s="383" t="s">
        <v>5503</v>
      </c>
      <c r="D1050" s="384"/>
      <c r="E1050" s="385" t="s">
        <v>4836</v>
      </c>
      <c r="F1050" s="386" t="s">
        <v>3865</v>
      </c>
      <c r="G1050" s="387" t="str">
        <f aca="false">HYPERLINK("http://www.gardenbulbs.ru/images/summer_CL/thumbnails/"&amp;C1050&amp;".jpg","фото")</f>
        <v>фото</v>
      </c>
      <c r="H1050" s="388"/>
      <c r="I1050" s="398" t="s">
        <v>5504</v>
      </c>
      <c r="J1050" s="235" t="s">
        <v>2478</v>
      </c>
      <c r="K1050" s="399" t="s">
        <v>139</v>
      </c>
      <c r="L1050" s="390" t="n">
        <v>75</v>
      </c>
      <c r="M1050" s="391" t="n">
        <v>1812.2</v>
      </c>
      <c r="N1050" s="392"/>
      <c r="O1050" s="372" t="n">
        <f aca="false">IF(ISERROR(N1050*M1050),0,N1050*M1050)</f>
        <v>0</v>
      </c>
      <c r="P1050" s="393" t="n">
        <v>4607105146938</v>
      </c>
      <c r="Q1050" s="235"/>
      <c r="R1050" s="375" t="n">
        <f aca="false">ROUND(M1050/L1050,2)</f>
        <v>24.16</v>
      </c>
      <c r="S1050" s="394" t="s">
        <v>5503</v>
      </c>
      <c r="T1050" s="537"/>
      <c r="U1050" s="537"/>
      <c r="V1050" s="537"/>
      <c r="W1050" s="537"/>
      <c r="X1050" s="537"/>
    </row>
    <row r="1051" customFormat="false" ht="15.75" hidden="false" customHeight="false" outlineLevel="0" collapsed="false">
      <c r="A1051" s="345" t="n">
        <v>1031</v>
      </c>
      <c r="B1051" s="431" t="n">
        <v>5214</v>
      </c>
      <c r="C1051" s="432" t="s">
        <v>5505</v>
      </c>
      <c r="D1051" s="433"/>
      <c r="E1051" s="434" t="s">
        <v>4836</v>
      </c>
      <c r="F1051" s="435" t="s">
        <v>5506</v>
      </c>
      <c r="G1051" s="436" t="str">
        <f aca="false">HYPERLINK("http://www.gardenbulbs.ru/images/summer_CL/thumbnails/"&amp;C1051&amp;".jpg","фото")</f>
        <v>фото</v>
      </c>
      <c r="H1051" s="437"/>
      <c r="I1051" s="462" t="s">
        <v>5507</v>
      </c>
      <c r="J1051" s="439" t="s">
        <v>2656</v>
      </c>
      <c r="K1051" s="517" t="s">
        <v>139</v>
      </c>
      <c r="L1051" s="441" t="n">
        <v>50</v>
      </c>
      <c r="M1051" s="391" t="n">
        <v>2103.9</v>
      </c>
      <c r="N1051" s="442"/>
      <c r="O1051" s="372" t="n">
        <f aca="false">IF(ISERROR(N1051*M1051),0,N1051*M1051)</f>
        <v>0</v>
      </c>
      <c r="P1051" s="443" t="n">
        <v>4607105146945</v>
      </c>
      <c r="Q1051" s="439"/>
      <c r="R1051" s="375" t="n">
        <f aca="false">ROUND(M1051/L1051,2)</f>
        <v>42.08</v>
      </c>
      <c r="S1051" s="444" t="s">
        <v>5505</v>
      </c>
      <c r="T1051" s="537"/>
      <c r="U1051" s="537"/>
      <c r="V1051" s="537"/>
      <c r="W1051" s="537"/>
      <c r="X1051" s="537"/>
    </row>
    <row r="1052" customFormat="false" ht="18.75" hidden="false" customHeight="false" outlineLevel="0" collapsed="false">
      <c r="A1052" s="345" t="n">
        <v>1032</v>
      </c>
      <c r="B1052" s="505"/>
      <c r="C1052" s="346"/>
      <c r="D1052" s="346"/>
      <c r="E1052" s="506" t="s">
        <v>5508</v>
      </c>
      <c r="F1052" s="519"/>
      <c r="G1052" s="519"/>
      <c r="H1052" s="519"/>
      <c r="I1052" s="519"/>
      <c r="J1052" s="519"/>
      <c r="K1052" s="519"/>
      <c r="L1052" s="519"/>
      <c r="M1052" s="519"/>
      <c r="N1052" s="519"/>
      <c r="O1052" s="519"/>
      <c r="P1052" s="519"/>
      <c r="Q1052" s="519"/>
      <c r="R1052" s="519"/>
      <c r="S1052" s="519"/>
      <c r="T1052" s="537"/>
      <c r="U1052" s="537"/>
      <c r="V1052" s="537"/>
      <c r="W1052" s="537"/>
      <c r="X1052" s="537"/>
    </row>
    <row r="1053" customFormat="false" ht="12.75" hidden="false" customHeight="false" outlineLevel="0" collapsed="false">
      <c r="A1053" s="345" t="n">
        <v>1033</v>
      </c>
      <c r="B1053" s="508"/>
      <c r="C1053" s="509"/>
      <c r="D1053" s="509"/>
      <c r="E1053" s="448" t="s">
        <v>5509</v>
      </c>
      <c r="F1053" s="469"/>
      <c r="G1053" s="469"/>
      <c r="H1053" s="469"/>
      <c r="I1053" s="469"/>
      <c r="J1053" s="469"/>
      <c r="K1053" s="469"/>
      <c r="L1053" s="469"/>
      <c r="M1053" s="469"/>
      <c r="N1053" s="469"/>
      <c r="O1053" s="469"/>
      <c r="P1053" s="469"/>
      <c r="Q1053" s="469"/>
      <c r="R1053" s="469"/>
      <c r="S1053" s="469"/>
      <c r="T1053" s="537"/>
      <c r="U1053" s="537"/>
      <c r="V1053" s="537"/>
      <c r="W1053" s="537"/>
      <c r="X1053" s="537"/>
    </row>
    <row r="1054" customFormat="false" ht="25.5" hidden="false" customHeight="false" outlineLevel="0" collapsed="false">
      <c r="A1054" s="345" t="n">
        <v>1034</v>
      </c>
      <c r="B1054" s="359" t="n">
        <v>1247</v>
      </c>
      <c r="C1054" s="360" t="s">
        <v>5510</v>
      </c>
      <c r="D1054" s="361"/>
      <c r="E1054" s="452" t="s">
        <v>5511</v>
      </c>
      <c r="F1054" s="379" t="s">
        <v>5512</v>
      </c>
      <c r="G1054" s="380" t="str">
        <f aca="false">HYPERLINK("http://www.gardenbulbs.ru/images/summer_CL/thumbnails/"&amp;C1054&amp;".jpg","фото")</f>
        <v>фото</v>
      </c>
      <c r="H1054" s="453"/>
      <c r="I1054" s="454" t="s">
        <v>5513</v>
      </c>
      <c r="J1054" s="374" t="s">
        <v>5514</v>
      </c>
      <c r="K1054" s="511" t="s">
        <v>4913</v>
      </c>
      <c r="L1054" s="456" t="n">
        <v>200</v>
      </c>
      <c r="M1054" s="391" t="n">
        <v>1879.2</v>
      </c>
      <c r="N1054" s="371"/>
      <c r="O1054" s="372" t="n">
        <f aca="false">IF(ISERROR(N1054*M1054),0,N1054*M1054)</f>
        <v>0</v>
      </c>
      <c r="P1054" s="373" t="n">
        <v>4607105147423</v>
      </c>
      <c r="Q1054" s="374"/>
      <c r="R1054" s="375" t="n">
        <f aca="false">ROUND(M1054/L1054,2)</f>
        <v>9.4</v>
      </c>
      <c r="S1054" s="376" t="s">
        <v>5510</v>
      </c>
      <c r="T1054" s="537"/>
      <c r="U1054" s="537"/>
      <c r="V1054" s="537"/>
      <c r="W1054" s="537"/>
      <c r="X1054" s="537"/>
    </row>
    <row r="1055" customFormat="false" ht="22.5" hidden="false" customHeight="false" outlineLevel="0" collapsed="false">
      <c r="A1055" s="345" t="n">
        <v>1035</v>
      </c>
      <c r="B1055" s="396" t="n">
        <v>1770</v>
      </c>
      <c r="C1055" s="383" t="s">
        <v>5516</v>
      </c>
      <c r="D1055" s="384"/>
      <c r="E1055" s="385" t="s">
        <v>5511</v>
      </c>
      <c r="F1055" s="386" t="s">
        <v>5517</v>
      </c>
      <c r="G1055" s="387" t="str">
        <f aca="false">HYPERLINK("http://www.gardenbulbs.ru/images/summer_CL/thumbnails/"&amp;C1055&amp;".jpg","фото")</f>
        <v>фото</v>
      </c>
      <c r="H1055" s="388"/>
      <c r="I1055" s="398" t="s">
        <v>3471</v>
      </c>
      <c r="J1055" s="235" t="s">
        <v>5514</v>
      </c>
      <c r="K1055" s="399" t="s">
        <v>4913</v>
      </c>
      <c r="L1055" s="390" t="n">
        <v>200</v>
      </c>
      <c r="M1055" s="391" t="n">
        <v>1879.2</v>
      </c>
      <c r="N1055" s="392"/>
      <c r="O1055" s="372" t="n">
        <f aca="false">IF(ISERROR(N1055*M1055),0,N1055*M1055)</f>
        <v>0</v>
      </c>
      <c r="P1055" s="393" t="n">
        <v>4607105147133</v>
      </c>
      <c r="Q1055" s="235"/>
      <c r="R1055" s="375" t="n">
        <f aca="false">ROUND(M1055/L1055,2)</f>
        <v>9.4</v>
      </c>
      <c r="S1055" s="394" t="s">
        <v>5516</v>
      </c>
      <c r="T1055" s="537"/>
      <c r="U1055" s="537"/>
      <c r="V1055" s="537"/>
      <c r="W1055" s="537"/>
      <c r="X1055" s="537"/>
    </row>
    <row r="1056" customFormat="false" ht="22.5" hidden="false" customHeight="false" outlineLevel="0" collapsed="false">
      <c r="A1056" s="345" t="n">
        <v>1036</v>
      </c>
      <c r="B1056" s="396" t="n">
        <v>2088</v>
      </c>
      <c r="C1056" s="383" t="s">
        <v>5518</v>
      </c>
      <c r="D1056" s="384"/>
      <c r="E1056" s="385" t="s">
        <v>5511</v>
      </c>
      <c r="F1056" s="386" t="s">
        <v>5519</v>
      </c>
      <c r="G1056" s="387" t="str">
        <f aca="false">HYPERLINK("http://www.gardenbulbs.ru/images/summer_CL/thumbnails/"&amp;C1056&amp;".jpg","фото")</f>
        <v>фото</v>
      </c>
      <c r="H1056" s="388"/>
      <c r="I1056" s="398" t="s">
        <v>5520</v>
      </c>
      <c r="J1056" s="235" t="s">
        <v>5514</v>
      </c>
      <c r="K1056" s="399" t="s">
        <v>4913</v>
      </c>
      <c r="L1056" s="390" t="n">
        <v>200</v>
      </c>
      <c r="M1056" s="391" t="n">
        <v>1879.2</v>
      </c>
      <c r="N1056" s="392"/>
      <c r="O1056" s="372" t="n">
        <f aca="false">IF(ISERROR(N1056*M1056),0,N1056*M1056)</f>
        <v>0</v>
      </c>
      <c r="P1056" s="393" t="n">
        <v>4607105147157</v>
      </c>
      <c r="Q1056" s="235"/>
      <c r="R1056" s="375" t="n">
        <f aca="false">ROUND(M1056/L1056,2)</f>
        <v>9.4</v>
      </c>
      <c r="S1056" s="394" t="s">
        <v>5521</v>
      </c>
      <c r="T1056" s="537"/>
      <c r="U1056" s="537"/>
      <c r="V1056" s="537"/>
      <c r="W1056" s="537"/>
      <c r="X1056" s="537"/>
    </row>
    <row r="1057" customFormat="false" ht="22.5" hidden="false" customHeight="false" outlineLevel="0" collapsed="false">
      <c r="A1057" s="345" t="n">
        <v>1037</v>
      </c>
      <c r="B1057" s="396" t="n">
        <v>875</v>
      </c>
      <c r="C1057" s="383" t="s">
        <v>5522</v>
      </c>
      <c r="D1057" s="384"/>
      <c r="E1057" s="401" t="s">
        <v>5511</v>
      </c>
      <c r="F1057" s="386" t="s">
        <v>5523</v>
      </c>
      <c r="G1057" s="387" t="str">
        <f aca="false">HYPERLINK("http://www.gardenbulbs.ru/images/summer_CL/thumbnails/"&amp;C1057&amp;".jpg","фото")</f>
        <v>фото</v>
      </c>
      <c r="H1057" s="388"/>
      <c r="I1057" s="422" t="s">
        <v>5524</v>
      </c>
      <c r="J1057" s="235" t="s">
        <v>5514</v>
      </c>
      <c r="K1057" s="408" t="s">
        <v>4913</v>
      </c>
      <c r="L1057" s="390" t="n">
        <v>200</v>
      </c>
      <c r="M1057" s="391" t="n">
        <v>1879.2</v>
      </c>
      <c r="N1057" s="392"/>
      <c r="O1057" s="372" t="n">
        <f aca="false">IF(ISERROR(N1057*M1057),0,N1057*M1057)</f>
        <v>0</v>
      </c>
      <c r="P1057" s="393" t="n">
        <v>4607105147195</v>
      </c>
      <c r="Q1057" s="235"/>
      <c r="R1057" s="375" t="n">
        <f aca="false">ROUND(M1057/L1057,2)</f>
        <v>9.4</v>
      </c>
      <c r="S1057" s="394" t="s">
        <v>5525</v>
      </c>
      <c r="T1057" s="537"/>
      <c r="U1057" s="537"/>
      <c r="V1057" s="537"/>
      <c r="W1057" s="537"/>
      <c r="X1057" s="537"/>
    </row>
    <row r="1058" customFormat="false" ht="22.5" hidden="false" customHeight="false" outlineLevel="0" collapsed="false">
      <c r="A1058" s="345" t="n">
        <v>1038</v>
      </c>
      <c r="B1058" s="396" t="n">
        <v>7478</v>
      </c>
      <c r="C1058" s="383" t="s">
        <v>5526</v>
      </c>
      <c r="D1058" s="384"/>
      <c r="E1058" s="385" t="s">
        <v>5511</v>
      </c>
      <c r="F1058" s="386" t="s">
        <v>5527</v>
      </c>
      <c r="G1058" s="387" t="str">
        <f aca="false">HYPERLINK("http://www.gardenbulbs.ru/images/summer_CL/thumbnails/"&amp;C1058&amp;".jpg","фото")</f>
        <v>фото</v>
      </c>
      <c r="H1058" s="388"/>
      <c r="I1058" s="398" t="s">
        <v>5528</v>
      </c>
      <c r="J1058" s="235" t="s">
        <v>5514</v>
      </c>
      <c r="K1058" s="399" t="s">
        <v>4913</v>
      </c>
      <c r="L1058" s="390" t="n">
        <v>200</v>
      </c>
      <c r="M1058" s="391" t="n">
        <v>1803.5</v>
      </c>
      <c r="N1058" s="392"/>
      <c r="O1058" s="372" t="n">
        <f aca="false">IF(ISERROR(N1058*M1058),0,N1058*M1058)</f>
        <v>0</v>
      </c>
      <c r="P1058" s="393" t="n">
        <v>4607105147324</v>
      </c>
      <c r="Q1058" s="235"/>
      <c r="R1058" s="375" t="n">
        <f aca="false">ROUND(M1058/L1058,2)</f>
        <v>9.02</v>
      </c>
      <c r="S1058" s="394" t="s">
        <v>5526</v>
      </c>
      <c r="T1058" s="537"/>
      <c r="U1058" s="537"/>
      <c r="V1058" s="537"/>
      <c r="W1058" s="537"/>
      <c r="X1058" s="537"/>
    </row>
    <row r="1059" customFormat="false" ht="22.5" hidden="false" customHeight="false" outlineLevel="0" collapsed="false">
      <c r="A1059" s="345" t="n">
        <v>1039</v>
      </c>
      <c r="B1059" s="396" t="n">
        <v>5267</v>
      </c>
      <c r="C1059" s="383" t="s">
        <v>5529</v>
      </c>
      <c r="D1059" s="384"/>
      <c r="E1059" s="385" t="s">
        <v>5511</v>
      </c>
      <c r="F1059" s="386" t="s">
        <v>5530</v>
      </c>
      <c r="G1059" s="387" t="str">
        <f aca="false">HYPERLINK("http://www.gardenbulbs.ru/images/summer_CL/thumbnails/"&amp;C1059&amp;".jpg","фото")</f>
        <v>фото</v>
      </c>
      <c r="H1059" s="388"/>
      <c r="I1059" s="398" t="s">
        <v>2813</v>
      </c>
      <c r="J1059" s="235" t="s">
        <v>5514</v>
      </c>
      <c r="K1059" s="399" t="s">
        <v>4913</v>
      </c>
      <c r="L1059" s="390" t="n">
        <v>200</v>
      </c>
      <c r="M1059" s="391" t="n">
        <v>1879.2</v>
      </c>
      <c r="N1059" s="392"/>
      <c r="O1059" s="372" t="n">
        <f aca="false">IF(ISERROR(N1059*M1059),0,N1059*M1059)</f>
        <v>0</v>
      </c>
      <c r="P1059" s="393" t="n">
        <v>4607105147249</v>
      </c>
      <c r="Q1059" s="235"/>
      <c r="R1059" s="375" t="n">
        <f aca="false">ROUND(M1059/L1059,2)</f>
        <v>9.4</v>
      </c>
      <c r="S1059" s="394" t="s">
        <v>5529</v>
      </c>
      <c r="T1059" s="537"/>
      <c r="U1059" s="537"/>
      <c r="V1059" s="537"/>
      <c r="W1059" s="537"/>
      <c r="X1059" s="537"/>
    </row>
    <row r="1060" customFormat="false" ht="25.5" hidden="false" customHeight="false" outlineLevel="0" collapsed="false">
      <c r="A1060" s="345" t="n">
        <v>1040</v>
      </c>
      <c r="B1060" s="396" t="n">
        <v>2875</v>
      </c>
      <c r="C1060" s="383" t="s">
        <v>5531</v>
      </c>
      <c r="D1060" s="384"/>
      <c r="E1060" s="385" t="s">
        <v>5511</v>
      </c>
      <c r="F1060" s="386" t="s">
        <v>5532</v>
      </c>
      <c r="G1060" s="387" t="str">
        <f aca="false">HYPERLINK("http://www.gardenbulbs.ru/images/summer_CL/thumbnails/"&amp;C1060&amp;".jpg","фото")</f>
        <v>фото</v>
      </c>
      <c r="H1060" s="388"/>
      <c r="I1060" s="398" t="s">
        <v>5533</v>
      </c>
      <c r="J1060" s="235" t="s">
        <v>5514</v>
      </c>
      <c r="K1060" s="399" t="s">
        <v>5534</v>
      </c>
      <c r="L1060" s="390" t="n">
        <v>200</v>
      </c>
      <c r="M1060" s="391" t="n">
        <v>3280.2</v>
      </c>
      <c r="N1060" s="392"/>
      <c r="O1060" s="372" t="n">
        <f aca="false">IF(ISERROR(N1060*M1060),0,N1060*M1060)</f>
        <v>0</v>
      </c>
      <c r="P1060" s="393" t="n">
        <v>4607105147256</v>
      </c>
      <c r="Q1060" s="235"/>
      <c r="R1060" s="375" t="n">
        <f aca="false">ROUND(M1060/L1060,2)</f>
        <v>16.4</v>
      </c>
      <c r="S1060" s="394" t="s">
        <v>5531</v>
      </c>
      <c r="T1060" s="537"/>
      <c r="U1060" s="537"/>
      <c r="V1060" s="537"/>
      <c r="W1060" s="537"/>
      <c r="X1060" s="537"/>
    </row>
    <row r="1061" customFormat="false" ht="25.5" hidden="false" customHeight="false" outlineLevel="0" collapsed="false">
      <c r="A1061" s="345" t="n">
        <v>1041</v>
      </c>
      <c r="B1061" s="396" t="n">
        <v>1742</v>
      </c>
      <c r="C1061" s="383" t="s">
        <v>5535</v>
      </c>
      <c r="D1061" s="384"/>
      <c r="E1061" s="385" t="s">
        <v>5511</v>
      </c>
      <c r="F1061" s="386" t="s">
        <v>5536</v>
      </c>
      <c r="G1061" s="387" t="str">
        <f aca="false">HYPERLINK("http://www.gardenbulbs.ru/images/summer_CL/thumbnails/"&amp;C1061&amp;".jpg","фото")</f>
        <v>фото</v>
      </c>
      <c r="H1061" s="388"/>
      <c r="I1061" s="398" t="s">
        <v>5537</v>
      </c>
      <c r="J1061" s="235" t="s">
        <v>5514</v>
      </c>
      <c r="K1061" s="399" t="s">
        <v>4913</v>
      </c>
      <c r="L1061" s="390" t="n">
        <v>200</v>
      </c>
      <c r="M1061" s="391" t="n">
        <v>2030.7</v>
      </c>
      <c r="N1061" s="392"/>
      <c r="O1061" s="372" t="n">
        <f aca="false">IF(ISERROR(N1061*M1061),0,N1061*M1061)</f>
        <v>0</v>
      </c>
      <c r="P1061" s="393" t="n">
        <v>4607105147263</v>
      </c>
      <c r="Q1061" s="235"/>
      <c r="R1061" s="375" t="n">
        <f aca="false">ROUND(M1061/L1061,2)</f>
        <v>10.15</v>
      </c>
      <c r="S1061" s="394" t="s">
        <v>5535</v>
      </c>
      <c r="T1061" s="537"/>
      <c r="U1061" s="537"/>
      <c r="V1061" s="537"/>
      <c r="W1061" s="537"/>
      <c r="X1061" s="537"/>
    </row>
    <row r="1062" customFormat="false" ht="22.5" hidden="false" customHeight="false" outlineLevel="0" collapsed="false">
      <c r="A1062" s="345" t="n">
        <v>1042</v>
      </c>
      <c r="B1062" s="396" t="n">
        <v>1151</v>
      </c>
      <c r="C1062" s="383" t="s">
        <v>5538</v>
      </c>
      <c r="D1062" s="384"/>
      <c r="E1062" s="385" t="s">
        <v>5511</v>
      </c>
      <c r="F1062" s="386" t="s">
        <v>5539</v>
      </c>
      <c r="G1062" s="387" t="str">
        <f aca="false">HYPERLINK("http://www.gardenbulbs.ru/images/summer_CL/thumbnails/"&amp;C1062&amp;".jpg","фото")</f>
        <v>фото</v>
      </c>
      <c r="H1062" s="388"/>
      <c r="I1062" s="398" t="s">
        <v>5540</v>
      </c>
      <c r="J1062" s="235" t="s">
        <v>5514</v>
      </c>
      <c r="K1062" s="399" t="s">
        <v>4913</v>
      </c>
      <c r="L1062" s="390" t="n">
        <v>200</v>
      </c>
      <c r="M1062" s="391" t="n">
        <v>1879.2</v>
      </c>
      <c r="N1062" s="392"/>
      <c r="O1062" s="372" t="n">
        <f aca="false">IF(ISERROR(N1062*M1062),0,N1062*M1062)</f>
        <v>0</v>
      </c>
      <c r="P1062" s="393" t="n">
        <v>4607105147294</v>
      </c>
      <c r="Q1062" s="235"/>
      <c r="R1062" s="375" t="n">
        <f aca="false">ROUND(M1062/L1062,2)</f>
        <v>9.4</v>
      </c>
      <c r="S1062" s="394" t="s">
        <v>5538</v>
      </c>
      <c r="T1062" s="537"/>
      <c r="U1062" s="537"/>
      <c r="V1062" s="537"/>
      <c r="W1062" s="537"/>
      <c r="X1062" s="537"/>
    </row>
    <row r="1063" customFormat="false" ht="22.5" hidden="false" customHeight="false" outlineLevel="0" collapsed="false">
      <c r="A1063" s="345" t="n">
        <v>1043</v>
      </c>
      <c r="B1063" s="396" t="n">
        <v>344</v>
      </c>
      <c r="C1063" s="383" t="s">
        <v>5541</v>
      </c>
      <c r="D1063" s="384"/>
      <c r="E1063" s="385" t="s">
        <v>5511</v>
      </c>
      <c r="F1063" s="386" t="s">
        <v>5542</v>
      </c>
      <c r="G1063" s="387" t="str">
        <f aca="false">HYPERLINK("http://www.gardenbulbs.ru/images/summer_CL/thumbnails/"&amp;C1063&amp;".jpg","фото")</f>
        <v>фото</v>
      </c>
      <c r="H1063" s="388"/>
      <c r="I1063" s="398" t="s">
        <v>5543</v>
      </c>
      <c r="J1063" s="235" t="s">
        <v>5514</v>
      </c>
      <c r="K1063" s="399" t="s">
        <v>4913</v>
      </c>
      <c r="L1063" s="390" t="n">
        <v>200</v>
      </c>
      <c r="M1063" s="391" t="n">
        <v>1879.2</v>
      </c>
      <c r="N1063" s="392"/>
      <c r="O1063" s="372" t="n">
        <f aca="false">IF(ISERROR(N1063*M1063),0,N1063*M1063)</f>
        <v>0</v>
      </c>
      <c r="P1063" s="393" t="n">
        <v>4607105147386</v>
      </c>
      <c r="Q1063" s="235"/>
      <c r="R1063" s="375" t="n">
        <f aca="false">ROUND(M1063/L1063,2)</f>
        <v>9.4</v>
      </c>
      <c r="S1063" s="394" t="s">
        <v>5541</v>
      </c>
      <c r="T1063" s="537"/>
      <c r="U1063" s="537"/>
      <c r="V1063" s="537"/>
      <c r="W1063" s="537"/>
      <c r="X1063" s="537"/>
    </row>
    <row r="1064" customFormat="false" ht="22.5" hidden="false" customHeight="false" outlineLevel="0" collapsed="false">
      <c r="A1064" s="345" t="n">
        <v>1044</v>
      </c>
      <c r="B1064" s="396" t="n">
        <v>6400</v>
      </c>
      <c r="C1064" s="383" t="s">
        <v>5544</v>
      </c>
      <c r="D1064" s="384"/>
      <c r="E1064" s="385" t="s">
        <v>5511</v>
      </c>
      <c r="F1064" s="386" t="s">
        <v>5545</v>
      </c>
      <c r="G1064" s="387" t="str">
        <f aca="false">HYPERLINK("http://www.gardenbulbs.ru/images/summer_CL/thumbnails/"&amp;C1064&amp;".jpg","фото")</f>
        <v>фото</v>
      </c>
      <c r="H1064" s="388"/>
      <c r="I1064" s="398" t="s">
        <v>5546</v>
      </c>
      <c r="J1064" s="235" t="s">
        <v>5514</v>
      </c>
      <c r="K1064" s="399" t="s">
        <v>4913</v>
      </c>
      <c r="L1064" s="390" t="n">
        <v>200</v>
      </c>
      <c r="M1064" s="370" t="n">
        <v>2333.6</v>
      </c>
      <c r="N1064" s="392"/>
      <c r="O1064" s="372" t="n">
        <f aca="false">IF(ISERROR(N1064*M1064),0,N1064*M1064)</f>
        <v>0</v>
      </c>
      <c r="P1064" s="393" t="n">
        <v>4607105147119</v>
      </c>
      <c r="Q1064" s="235"/>
      <c r="R1064" s="375" t="n">
        <f aca="false">ROUND(M1064/L1064,2)</f>
        <v>11.67</v>
      </c>
      <c r="S1064" s="394" t="s">
        <v>5544</v>
      </c>
      <c r="T1064" s="537"/>
      <c r="U1064" s="537"/>
      <c r="V1064" s="537"/>
      <c r="W1064" s="537"/>
      <c r="X1064" s="537"/>
    </row>
    <row r="1065" customFormat="false" ht="22.5" hidden="false" customHeight="false" outlineLevel="0" collapsed="false">
      <c r="A1065" s="345" t="n">
        <v>1045</v>
      </c>
      <c r="B1065" s="396" t="n">
        <v>1983</v>
      </c>
      <c r="C1065" s="383" t="s">
        <v>5547</v>
      </c>
      <c r="D1065" s="384"/>
      <c r="E1065" s="401" t="s">
        <v>5511</v>
      </c>
      <c r="F1065" s="386" t="s">
        <v>5548</v>
      </c>
      <c r="G1065" s="387" t="str">
        <f aca="false">HYPERLINK("http://www.gardenbulbs.ru/images/summer_CL/thumbnails/"&amp;C1065&amp;".jpg","фото")</f>
        <v>фото</v>
      </c>
      <c r="H1065" s="388"/>
      <c r="I1065" s="422" t="s">
        <v>5549</v>
      </c>
      <c r="J1065" s="235" t="s">
        <v>5514</v>
      </c>
      <c r="K1065" s="408" t="s">
        <v>5534</v>
      </c>
      <c r="L1065" s="390" t="n">
        <v>200</v>
      </c>
      <c r="M1065" s="391" t="n">
        <v>1727.7</v>
      </c>
      <c r="N1065" s="392"/>
      <c r="O1065" s="372" t="n">
        <f aca="false">IF(ISERROR(N1065*M1065),0,N1065*M1065)</f>
        <v>0</v>
      </c>
      <c r="P1065" s="393" t="n">
        <v>4607105147447</v>
      </c>
      <c r="Q1065" s="235"/>
      <c r="R1065" s="375" t="n">
        <f aca="false">ROUND(M1065/L1065,2)</f>
        <v>8.64</v>
      </c>
      <c r="S1065" s="394" t="s">
        <v>5547</v>
      </c>
      <c r="T1065" s="537"/>
      <c r="U1065" s="537"/>
      <c r="V1065" s="537"/>
      <c r="W1065" s="537"/>
      <c r="X1065" s="537"/>
    </row>
    <row r="1066" customFormat="false" ht="22.5" hidden="false" customHeight="false" outlineLevel="0" collapsed="false">
      <c r="A1066" s="345" t="n">
        <v>1046</v>
      </c>
      <c r="B1066" s="431" t="n">
        <v>998</v>
      </c>
      <c r="C1066" s="432" t="s">
        <v>5550</v>
      </c>
      <c r="D1066" s="433"/>
      <c r="E1066" s="434" t="s">
        <v>5511</v>
      </c>
      <c r="F1066" s="435" t="s">
        <v>5551</v>
      </c>
      <c r="G1066" s="436" t="str">
        <f aca="false">HYPERLINK("http://www.gardenbulbs.ru/images/summer_CL/thumbnails/"&amp;C1066&amp;".jpg","фото")</f>
        <v>фото</v>
      </c>
      <c r="H1066" s="437"/>
      <c r="I1066" s="462" t="s">
        <v>378</v>
      </c>
      <c r="J1066" s="439" t="s">
        <v>5514</v>
      </c>
      <c r="K1066" s="517" t="s">
        <v>4913</v>
      </c>
      <c r="L1066" s="441" t="n">
        <v>200</v>
      </c>
      <c r="M1066" s="391" t="n">
        <v>1954.9</v>
      </c>
      <c r="N1066" s="442"/>
      <c r="O1066" s="372" t="n">
        <f aca="false">IF(ISERROR(N1066*M1066),0,N1066*M1066)</f>
        <v>0</v>
      </c>
      <c r="P1066" s="443" t="n">
        <v>4607105147188</v>
      </c>
      <c r="Q1066" s="439"/>
      <c r="R1066" s="375" t="n">
        <f aca="false">ROUND(M1066/L1066,2)</f>
        <v>9.77</v>
      </c>
      <c r="S1066" s="444" t="s">
        <v>5550</v>
      </c>
      <c r="T1066" s="537"/>
      <c r="U1066" s="537"/>
      <c r="V1066" s="537"/>
      <c r="W1066" s="537"/>
      <c r="X1066" s="537"/>
    </row>
    <row r="1067" customFormat="false" ht="12.75" hidden="false" customHeight="false" outlineLevel="0" collapsed="false">
      <c r="A1067" s="345" t="n">
        <v>1047</v>
      </c>
      <c r="B1067" s="508"/>
      <c r="C1067" s="509"/>
      <c r="D1067" s="509"/>
      <c r="E1067" s="448" t="s">
        <v>5552</v>
      </c>
      <c r="F1067" s="469"/>
      <c r="G1067" s="469"/>
      <c r="H1067" s="469"/>
      <c r="I1067" s="469"/>
      <c r="J1067" s="469"/>
      <c r="K1067" s="469"/>
      <c r="L1067" s="469"/>
      <c r="M1067" s="469"/>
      <c r="N1067" s="469"/>
      <c r="O1067" s="469"/>
      <c r="P1067" s="469"/>
      <c r="Q1067" s="469"/>
      <c r="R1067" s="469"/>
      <c r="S1067" s="469"/>
      <c r="T1067" s="537"/>
      <c r="U1067" s="537"/>
      <c r="V1067" s="537"/>
      <c r="W1067" s="537"/>
      <c r="X1067" s="537"/>
    </row>
    <row r="1068" customFormat="false" ht="38.25" hidden="false" customHeight="false" outlineLevel="0" collapsed="false">
      <c r="A1068" s="345" t="n">
        <v>1048</v>
      </c>
      <c r="B1068" s="359" t="n">
        <v>1174</v>
      </c>
      <c r="C1068" s="360" t="s">
        <v>5553</v>
      </c>
      <c r="D1068" s="361"/>
      <c r="E1068" s="452" t="s">
        <v>5511</v>
      </c>
      <c r="F1068" s="379" t="s">
        <v>5554</v>
      </c>
      <c r="G1068" s="380" t="str">
        <f aca="false">HYPERLINK("http://www.gardenbulbs.ru/images/summer_CL/thumbnails/"&amp;C1068&amp;".jpg","фото")</f>
        <v>фото</v>
      </c>
      <c r="H1068" s="453"/>
      <c r="I1068" s="454" t="s">
        <v>5555</v>
      </c>
      <c r="J1068" s="374" t="s">
        <v>5514</v>
      </c>
      <c r="K1068" s="511" t="s">
        <v>5556</v>
      </c>
      <c r="L1068" s="456" t="n">
        <v>100</v>
      </c>
      <c r="M1068" s="370" t="n">
        <v>1784.5</v>
      </c>
      <c r="N1068" s="371"/>
      <c r="O1068" s="372" t="n">
        <f aca="false">IF(ISERROR(N1068*M1068),0,N1068*M1068)</f>
        <v>0</v>
      </c>
      <c r="P1068" s="373" t="n">
        <v>4607105147072</v>
      </c>
      <c r="Q1068" s="374"/>
      <c r="R1068" s="375" t="n">
        <f aca="false">ROUND(M1068/L1068,2)</f>
        <v>17.85</v>
      </c>
      <c r="S1068" s="376" t="s">
        <v>5553</v>
      </c>
      <c r="T1068" s="537"/>
      <c r="U1068" s="537"/>
      <c r="V1068" s="537"/>
      <c r="W1068" s="537"/>
      <c r="X1068" s="537"/>
    </row>
    <row r="1069" customFormat="false" ht="28.5" hidden="false" customHeight="false" outlineLevel="0" collapsed="false">
      <c r="A1069" s="345" t="n">
        <v>1049</v>
      </c>
      <c r="B1069" s="396" t="n">
        <v>2055</v>
      </c>
      <c r="C1069" s="383" t="s">
        <v>5557</v>
      </c>
      <c r="D1069" s="384"/>
      <c r="E1069" s="385" t="s">
        <v>5511</v>
      </c>
      <c r="F1069" s="386" t="s">
        <v>5558</v>
      </c>
      <c r="G1069" s="387" t="str">
        <f aca="false">HYPERLINK("http://www.gardenbulbs.ru/images/summer_CL/thumbnails/"&amp;C1069&amp;".jpg","фото")</f>
        <v>фото</v>
      </c>
      <c r="H1069" s="388"/>
      <c r="I1069" s="398" t="s">
        <v>5559</v>
      </c>
      <c r="J1069" s="235" t="s">
        <v>5514</v>
      </c>
      <c r="K1069" s="399" t="s">
        <v>5556</v>
      </c>
      <c r="L1069" s="390" t="n">
        <v>200</v>
      </c>
      <c r="M1069" s="391" t="n">
        <v>1765.6</v>
      </c>
      <c r="N1069" s="392"/>
      <c r="O1069" s="372" t="n">
        <f aca="false">IF(ISERROR(N1069*M1069),0,N1069*M1069)</f>
        <v>0</v>
      </c>
      <c r="P1069" s="393" t="n">
        <v>4607105147089</v>
      </c>
      <c r="Q1069" s="235"/>
      <c r="R1069" s="375" t="n">
        <f aca="false">ROUND(M1069/L1069,2)</f>
        <v>8.83</v>
      </c>
      <c r="S1069" s="394" t="s">
        <v>5557</v>
      </c>
      <c r="T1069" s="537"/>
      <c r="U1069" s="537"/>
      <c r="V1069" s="537"/>
      <c r="W1069" s="537"/>
      <c r="X1069" s="537"/>
    </row>
    <row r="1070" customFormat="false" ht="28.5" hidden="false" customHeight="false" outlineLevel="0" collapsed="false">
      <c r="A1070" s="345" t="n">
        <v>1050</v>
      </c>
      <c r="B1070" s="396" t="n">
        <v>6647</v>
      </c>
      <c r="C1070" s="383" t="s">
        <v>5560</v>
      </c>
      <c r="D1070" s="384"/>
      <c r="E1070" s="401" t="s">
        <v>5511</v>
      </c>
      <c r="F1070" s="386" t="s">
        <v>5561</v>
      </c>
      <c r="G1070" s="387" t="str">
        <f aca="false">HYPERLINK("http://www.gardenbulbs.ru/images/summer_CL/thumbnails/"&amp;C1070&amp;".jpg","фото")</f>
        <v>фото</v>
      </c>
      <c r="H1070" s="388"/>
      <c r="I1070" s="422" t="s">
        <v>5562</v>
      </c>
      <c r="J1070" s="235" t="s">
        <v>5514</v>
      </c>
      <c r="K1070" s="408" t="s">
        <v>5556</v>
      </c>
      <c r="L1070" s="390" t="n">
        <v>50</v>
      </c>
      <c r="M1070" s="391" t="n">
        <v>345.6</v>
      </c>
      <c r="N1070" s="392"/>
      <c r="O1070" s="372" t="n">
        <f aca="false">IF(ISERROR(N1070*M1070),0,N1070*M1070)</f>
        <v>0</v>
      </c>
      <c r="P1070" s="393" t="n">
        <v>4607105147096</v>
      </c>
      <c r="Q1070" s="235"/>
      <c r="R1070" s="375" t="n">
        <f aca="false">ROUND(M1070/L1070,2)</f>
        <v>6.91</v>
      </c>
      <c r="S1070" s="394" t="s">
        <v>5560</v>
      </c>
      <c r="T1070" s="537"/>
      <c r="U1070" s="537"/>
      <c r="V1070" s="537"/>
      <c r="W1070" s="537"/>
      <c r="X1070" s="537"/>
    </row>
    <row r="1071" customFormat="false" ht="28.5" hidden="false" customHeight="false" outlineLevel="0" collapsed="false">
      <c r="A1071" s="345" t="n">
        <v>1051</v>
      </c>
      <c r="B1071" s="396" t="n">
        <v>1910</v>
      </c>
      <c r="C1071" s="383" t="s">
        <v>5563</v>
      </c>
      <c r="D1071" s="384"/>
      <c r="E1071" s="401" t="s">
        <v>5511</v>
      </c>
      <c r="F1071" s="386" t="s">
        <v>5564</v>
      </c>
      <c r="G1071" s="387" t="str">
        <f aca="false">HYPERLINK("http://www.gardenbulbs.ru/images/summer_CL/thumbnails/"&amp;C1071&amp;".jpg","фото")</f>
        <v>фото</v>
      </c>
      <c r="H1071" s="388"/>
      <c r="I1071" s="422" t="s">
        <v>5565</v>
      </c>
      <c r="J1071" s="235" t="s">
        <v>5514</v>
      </c>
      <c r="K1071" s="408" t="s">
        <v>5556</v>
      </c>
      <c r="L1071" s="390" t="n">
        <v>200</v>
      </c>
      <c r="M1071" s="391" t="n">
        <v>1273.3</v>
      </c>
      <c r="N1071" s="392"/>
      <c r="O1071" s="372" t="n">
        <f aca="false">IF(ISERROR(N1071*M1071),0,N1071*M1071)</f>
        <v>0</v>
      </c>
      <c r="P1071" s="393" t="n">
        <v>4607105147102</v>
      </c>
      <c r="Q1071" s="235"/>
      <c r="R1071" s="375" t="n">
        <f aca="false">ROUND(M1071/L1071,2)</f>
        <v>6.37</v>
      </c>
      <c r="S1071" s="394" t="s">
        <v>5563</v>
      </c>
      <c r="T1071" s="537"/>
      <c r="U1071" s="537"/>
      <c r="V1071" s="537"/>
      <c r="W1071" s="537"/>
      <c r="X1071" s="537"/>
    </row>
    <row r="1072" customFormat="false" ht="25.5" hidden="false" customHeight="false" outlineLevel="0" collapsed="false">
      <c r="A1072" s="345" t="n">
        <v>1052</v>
      </c>
      <c r="B1072" s="396" t="n">
        <v>7497</v>
      </c>
      <c r="C1072" s="383" t="s">
        <v>5566</v>
      </c>
      <c r="D1072" s="384"/>
      <c r="E1072" s="385" t="s">
        <v>5511</v>
      </c>
      <c r="F1072" s="386" t="s">
        <v>5567</v>
      </c>
      <c r="G1072" s="387" t="str">
        <f aca="false">HYPERLINK("http://www.gardenbulbs.ru/images/summer_CL/thumbnails/"&amp;C1072&amp;".jpg","фото")</f>
        <v>фото</v>
      </c>
      <c r="H1072" s="388"/>
      <c r="I1072" s="398" t="s">
        <v>5568</v>
      </c>
      <c r="J1072" s="235" t="s">
        <v>2392</v>
      </c>
      <c r="K1072" s="399" t="s">
        <v>5556</v>
      </c>
      <c r="L1072" s="390" t="n">
        <v>200</v>
      </c>
      <c r="M1072" s="370" t="n">
        <v>1576.3</v>
      </c>
      <c r="N1072" s="392"/>
      <c r="O1072" s="372" t="n">
        <f aca="false">IF(ISERROR(N1072*M1072),0,N1072*M1072)</f>
        <v>0</v>
      </c>
      <c r="P1072" s="393" t="n">
        <v>4607105147416</v>
      </c>
      <c r="Q1072" s="235"/>
      <c r="R1072" s="375" t="n">
        <f aca="false">ROUND(M1072/L1072,2)</f>
        <v>7.88</v>
      </c>
      <c r="S1072" s="394" t="s">
        <v>5566</v>
      </c>
      <c r="T1072" s="537"/>
      <c r="U1072" s="537"/>
      <c r="V1072" s="537"/>
      <c r="W1072" s="537"/>
      <c r="X1072" s="537"/>
    </row>
    <row r="1073" customFormat="false" ht="22.5" hidden="false" customHeight="false" outlineLevel="0" collapsed="false">
      <c r="A1073" s="345" t="n">
        <v>1053</v>
      </c>
      <c r="B1073" s="396" t="n">
        <v>5247</v>
      </c>
      <c r="C1073" s="383" t="s">
        <v>5569</v>
      </c>
      <c r="D1073" s="384"/>
      <c r="E1073" s="385" t="s">
        <v>5511</v>
      </c>
      <c r="F1073" s="386" t="s">
        <v>5570</v>
      </c>
      <c r="G1073" s="387" t="str">
        <f aca="false">HYPERLINK("http://www.gardenbulbs.ru/images/summer_CL/thumbnails/"&amp;C1073&amp;".jpg","фото")</f>
        <v>фото</v>
      </c>
      <c r="H1073" s="388"/>
      <c r="I1073" s="398" t="s">
        <v>5571</v>
      </c>
      <c r="J1073" s="235" t="s">
        <v>5514</v>
      </c>
      <c r="K1073" s="399" t="s">
        <v>5556</v>
      </c>
      <c r="L1073" s="390" t="n">
        <v>100</v>
      </c>
      <c r="M1073" s="391" t="n">
        <v>2333.6</v>
      </c>
      <c r="N1073" s="392"/>
      <c r="O1073" s="372" t="n">
        <f aca="false">IF(ISERROR(N1073*M1073),0,N1073*M1073)</f>
        <v>0</v>
      </c>
      <c r="P1073" s="393" t="n">
        <v>4607105147126</v>
      </c>
      <c r="Q1073" s="235"/>
      <c r="R1073" s="375" t="n">
        <f aca="false">ROUND(M1073/L1073,2)</f>
        <v>23.34</v>
      </c>
      <c r="S1073" s="394" t="s">
        <v>5569</v>
      </c>
      <c r="T1073" s="537"/>
      <c r="U1073" s="537"/>
      <c r="V1073" s="537"/>
      <c r="W1073" s="537"/>
      <c r="X1073" s="537"/>
    </row>
    <row r="1074" customFormat="false" ht="28.5" hidden="false" customHeight="false" outlineLevel="0" collapsed="false">
      <c r="A1074" s="345" t="n">
        <v>1054</v>
      </c>
      <c r="B1074" s="396" t="n">
        <v>5288</v>
      </c>
      <c r="C1074" s="383" t="s">
        <v>5572</v>
      </c>
      <c r="D1074" s="384"/>
      <c r="E1074" s="385" t="s">
        <v>5511</v>
      </c>
      <c r="F1074" s="386" t="s">
        <v>5573</v>
      </c>
      <c r="G1074" s="387" t="str">
        <f aca="false">HYPERLINK("http://www.gardenbulbs.ru/images/summer_CL/thumbnails/"&amp;C1074&amp;".jpg","фото")</f>
        <v>фото</v>
      </c>
      <c r="H1074" s="388"/>
      <c r="I1074" s="398" t="s">
        <v>5574</v>
      </c>
      <c r="J1074" s="235" t="s">
        <v>5514</v>
      </c>
      <c r="K1074" s="399" t="s">
        <v>5556</v>
      </c>
      <c r="L1074" s="390" t="n">
        <v>200</v>
      </c>
      <c r="M1074" s="370" t="n">
        <v>2522.9</v>
      </c>
      <c r="N1074" s="392"/>
      <c r="O1074" s="372" t="n">
        <f aca="false">IF(ISERROR(N1074*M1074),0,N1074*M1074)</f>
        <v>0</v>
      </c>
      <c r="P1074" s="393" t="n">
        <v>4607105147140</v>
      </c>
      <c r="Q1074" s="235"/>
      <c r="R1074" s="375" t="n">
        <f aca="false">ROUND(M1074/L1074,2)</f>
        <v>12.61</v>
      </c>
      <c r="S1074" s="394" t="s">
        <v>5572</v>
      </c>
      <c r="T1074" s="537"/>
      <c r="U1074" s="537"/>
      <c r="V1074" s="537"/>
      <c r="W1074" s="537"/>
      <c r="X1074" s="537"/>
    </row>
    <row r="1075" customFormat="false" ht="38.25" hidden="false" customHeight="false" outlineLevel="0" collapsed="false">
      <c r="A1075" s="345" t="n">
        <v>1055</v>
      </c>
      <c r="B1075" s="396" t="n">
        <v>1919</v>
      </c>
      <c r="C1075" s="383" t="s">
        <v>5575</v>
      </c>
      <c r="D1075" s="384"/>
      <c r="E1075" s="385" t="s">
        <v>5511</v>
      </c>
      <c r="F1075" s="512" t="s">
        <v>5576</v>
      </c>
      <c r="G1075" s="387" t="str">
        <f aca="false">HYPERLINK("http://www.gardenbulbs.ru/images/summer_CL/thumbnails/"&amp;C1075&amp;".jpg","фото")</f>
        <v>фото</v>
      </c>
      <c r="H1075" s="388"/>
      <c r="I1075" s="398" t="s">
        <v>5577</v>
      </c>
      <c r="J1075" s="235" t="s">
        <v>5578</v>
      </c>
      <c r="K1075" s="399" t="s">
        <v>5579</v>
      </c>
      <c r="L1075" s="390" t="n">
        <v>200</v>
      </c>
      <c r="M1075" s="391" t="n">
        <v>1576.3</v>
      </c>
      <c r="N1075" s="392"/>
      <c r="O1075" s="372" t="n">
        <f aca="false">IF(ISERROR(N1075*M1075),0,N1075*M1075)</f>
        <v>0</v>
      </c>
      <c r="P1075" s="393" t="n">
        <v>4607105147218</v>
      </c>
      <c r="Q1075" s="235"/>
      <c r="R1075" s="375" t="n">
        <f aca="false">ROUND(M1075/L1075,2)</f>
        <v>7.88</v>
      </c>
      <c r="S1075" s="394" t="s">
        <v>5575</v>
      </c>
      <c r="T1075" s="537"/>
      <c r="U1075" s="537"/>
      <c r="V1075" s="537"/>
      <c r="W1075" s="537"/>
      <c r="X1075" s="537"/>
    </row>
    <row r="1076" customFormat="false" ht="28.5" hidden="false" customHeight="false" outlineLevel="0" collapsed="false">
      <c r="A1076" s="345" t="n">
        <v>1056</v>
      </c>
      <c r="B1076" s="396" t="n">
        <v>1944</v>
      </c>
      <c r="C1076" s="383" t="s">
        <v>5580</v>
      </c>
      <c r="D1076" s="384"/>
      <c r="E1076" s="385" t="s">
        <v>5511</v>
      </c>
      <c r="F1076" s="386" t="s">
        <v>5581</v>
      </c>
      <c r="G1076" s="387" t="str">
        <f aca="false">HYPERLINK("http://www.gardenbulbs.ru/images/summer_CL/thumbnails/"&amp;C1076&amp;".jpg","фото")</f>
        <v>фото</v>
      </c>
      <c r="H1076" s="388"/>
      <c r="I1076" s="398" t="s">
        <v>5582</v>
      </c>
      <c r="J1076" s="235" t="s">
        <v>5514</v>
      </c>
      <c r="K1076" s="399" t="s">
        <v>5556</v>
      </c>
      <c r="L1076" s="390" t="n">
        <v>200</v>
      </c>
      <c r="M1076" s="391" t="n">
        <v>1349.1</v>
      </c>
      <c r="N1076" s="392"/>
      <c r="O1076" s="372" t="n">
        <f aca="false">IF(ISERROR(N1076*M1076),0,N1076*M1076)</f>
        <v>0</v>
      </c>
      <c r="P1076" s="393" t="n">
        <v>4607105147225</v>
      </c>
      <c r="Q1076" s="235"/>
      <c r="R1076" s="375" t="n">
        <f aca="false">ROUND(M1076/L1076,2)</f>
        <v>6.75</v>
      </c>
      <c r="S1076" s="394" t="s">
        <v>5580</v>
      </c>
      <c r="T1076" s="537"/>
      <c r="U1076" s="537"/>
      <c r="V1076" s="537"/>
      <c r="W1076" s="537"/>
      <c r="X1076" s="537"/>
    </row>
    <row r="1077" customFormat="false" ht="28.5" hidden="false" customHeight="false" outlineLevel="0" collapsed="false">
      <c r="A1077" s="345" t="n">
        <v>1057</v>
      </c>
      <c r="B1077" s="396" t="n">
        <v>5159</v>
      </c>
      <c r="C1077" s="383" t="s">
        <v>5583</v>
      </c>
      <c r="D1077" s="384"/>
      <c r="E1077" s="385" t="s">
        <v>5511</v>
      </c>
      <c r="F1077" s="386" t="s">
        <v>5584</v>
      </c>
      <c r="G1077" s="387" t="str">
        <f aca="false">HYPERLINK("http://www.gardenbulbs.ru/images/summer_CL/thumbnails/"&amp;C1077&amp;".jpg","фото")</f>
        <v>фото</v>
      </c>
      <c r="H1077" s="388"/>
      <c r="I1077" s="398" t="s">
        <v>5585</v>
      </c>
      <c r="J1077" s="235" t="s">
        <v>5514</v>
      </c>
      <c r="K1077" s="399" t="s">
        <v>5556</v>
      </c>
      <c r="L1077" s="390" t="n">
        <v>200</v>
      </c>
      <c r="M1077" s="391" t="n">
        <v>3469.6</v>
      </c>
      <c r="N1077" s="392"/>
      <c r="O1077" s="372" t="n">
        <f aca="false">IF(ISERROR(N1077*M1077),0,N1077*M1077)</f>
        <v>0</v>
      </c>
      <c r="P1077" s="393" t="n">
        <v>4607105147232</v>
      </c>
      <c r="Q1077" s="235"/>
      <c r="R1077" s="375" t="n">
        <f aca="false">ROUND(M1077/L1077,2)</f>
        <v>17.35</v>
      </c>
      <c r="S1077" s="394" t="s">
        <v>5583</v>
      </c>
      <c r="T1077" s="537"/>
      <c r="U1077" s="537"/>
      <c r="V1077" s="537"/>
      <c r="W1077" s="537"/>
      <c r="X1077" s="537"/>
    </row>
    <row r="1078" customFormat="false" ht="38.25" hidden="false" customHeight="false" outlineLevel="0" collapsed="false">
      <c r="A1078" s="345" t="n">
        <v>1058</v>
      </c>
      <c r="B1078" s="396" t="n">
        <v>5163</v>
      </c>
      <c r="C1078" s="383" t="s">
        <v>5586</v>
      </c>
      <c r="D1078" s="384"/>
      <c r="E1078" s="385" t="s">
        <v>5511</v>
      </c>
      <c r="F1078" s="386" t="s">
        <v>5587</v>
      </c>
      <c r="G1078" s="387" t="str">
        <f aca="false">HYPERLINK("http://www.gardenbulbs.ru/images/summer_CL/thumbnails/"&amp;C1078&amp;".jpg","фото")</f>
        <v>фото</v>
      </c>
      <c r="H1078" s="388"/>
      <c r="I1078" s="398" t="s">
        <v>5588</v>
      </c>
      <c r="J1078" s="235" t="s">
        <v>5514</v>
      </c>
      <c r="K1078" s="399" t="s">
        <v>5556</v>
      </c>
      <c r="L1078" s="390" t="n">
        <v>100</v>
      </c>
      <c r="M1078" s="391" t="n">
        <v>3185.6</v>
      </c>
      <c r="N1078" s="392"/>
      <c r="O1078" s="372" t="n">
        <f aca="false">IF(ISERROR(N1078*M1078),0,N1078*M1078)</f>
        <v>0</v>
      </c>
      <c r="P1078" s="393" t="n">
        <v>4607105147270</v>
      </c>
      <c r="Q1078" s="235"/>
      <c r="R1078" s="375" t="n">
        <f aca="false">ROUND(M1078/L1078,2)</f>
        <v>31.86</v>
      </c>
      <c r="S1078" s="394" t="s">
        <v>5586</v>
      </c>
      <c r="T1078" s="537"/>
      <c r="U1078" s="537"/>
      <c r="V1078" s="537"/>
      <c r="W1078" s="537"/>
      <c r="X1078" s="537"/>
    </row>
    <row r="1079" customFormat="false" ht="28.5" hidden="false" customHeight="false" outlineLevel="0" collapsed="false">
      <c r="A1079" s="345" t="n">
        <v>1059</v>
      </c>
      <c r="B1079" s="396" t="n">
        <v>1266</v>
      </c>
      <c r="C1079" s="383" t="s">
        <v>5589</v>
      </c>
      <c r="D1079" s="384"/>
      <c r="E1079" s="385" t="s">
        <v>5511</v>
      </c>
      <c r="F1079" s="386" t="s">
        <v>5590</v>
      </c>
      <c r="G1079" s="387" t="str">
        <f aca="false">HYPERLINK("http://www.gardenbulbs.ru/images/summer_CL/thumbnails/"&amp;C1079&amp;".jpg","фото")</f>
        <v>фото</v>
      </c>
      <c r="H1079" s="388"/>
      <c r="I1079" s="398" t="s">
        <v>5591</v>
      </c>
      <c r="J1079" s="235" t="s">
        <v>5514</v>
      </c>
      <c r="K1079" s="399" t="s">
        <v>5534</v>
      </c>
      <c r="L1079" s="390" t="n">
        <v>200</v>
      </c>
      <c r="M1079" s="370" t="n">
        <v>1197.6</v>
      </c>
      <c r="N1079" s="392"/>
      <c r="O1079" s="372" t="n">
        <f aca="false">IF(ISERROR(N1079*M1079),0,N1079*M1079)</f>
        <v>0</v>
      </c>
      <c r="P1079" s="393" t="n">
        <v>4607105147287</v>
      </c>
      <c r="Q1079" s="235"/>
      <c r="R1079" s="375" t="n">
        <f aca="false">ROUND(M1079/L1079,2)</f>
        <v>5.99</v>
      </c>
      <c r="S1079" s="394" t="s">
        <v>5589</v>
      </c>
      <c r="T1079" s="537"/>
      <c r="U1079" s="537"/>
      <c r="V1079" s="537"/>
      <c r="W1079" s="537"/>
      <c r="X1079" s="537"/>
    </row>
    <row r="1080" customFormat="false" ht="28.5" hidden="false" customHeight="false" outlineLevel="0" collapsed="false">
      <c r="A1080" s="345" t="n">
        <v>1060</v>
      </c>
      <c r="B1080" s="396" t="n">
        <v>1041</v>
      </c>
      <c r="C1080" s="383" t="s">
        <v>5592</v>
      </c>
      <c r="D1080" s="384"/>
      <c r="E1080" s="385" t="s">
        <v>5511</v>
      </c>
      <c r="F1080" s="386" t="s">
        <v>5593</v>
      </c>
      <c r="G1080" s="387" t="str">
        <f aca="false">HYPERLINK("http://www.gardenbulbs.ru/images/summer_CL/thumbnails/"&amp;C1080&amp;".jpg","фото")</f>
        <v>фото</v>
      </c>
      <c r="H1080" s="388"/>
      <c r="I1080" s="398" t="s">
        <v>3271</v>
      </c>
      <c r="J1080" s="235" t="s">
        <v>5514</v>
      </c>
      <c r="K1080" s="399" t="s">
        <v>5556</v>
      </c>
      <c r="L1080" s="390" t="n">
        <v>200</v>
      </c>
      <c r="M1080" s="370" t="n">
        <v>1008.3</v>
      </c>
      <c r="N1080" s="392"/>
      <c r="O1080" s="372" t="n">
        <f aca="false">IF(ISERROR(N1080*M1080),0,N1080*M1080)</f>
        <v>0</v>
      </c>
      <c r="P1080" s="393" t="n">
        <v>4607105147300</v>
      </c>
      <c r="Q1080" s="235"/>
      <c r="R1080" s="375" t="n">
        <f aca="false">ROUND(M1080/L1080,2)</f>
        <v>5.04</v>
      </c>
      <c r="S1080" s="394" t="s">
        <v>5592</v>
      </c>
      <c r="T1080" s="537"/>
      <c r="U1080" s="537"/>
      <c r="V1080" s="537"/>
      <c r="W1080" s="537"/>
      <c r="X1080" s="537"/>
    </row>
    <row r="1081" customFormat="false" ht="38.25" hidden="false" customHeight="false" outlineLevel="0" collapsed="false">
      <c r="A1081" s="345" t="n">
        <v>1061</v>
      </c>
      <c r="B1081" s="396" t="n">
        <v>5265</v>
      </c>
      <c r="C1081" s="383" t="s">
        <v>5594</v>
      </c>
      <c r="D1081" s="384"/>
      <c r="E1081" s="385" t="s">
        <v>5511</v>
      </c>
      <c r="F1081" s="386" t="s">
        <v>5595</v>
      </c>
      <c r="G1081" s="387" t="str">
        <f aca="false">HYPERLINK("http://www.gardenbulbs.ru/images/summer_CL/thumbnails/"&amp;C1081&amp;".jpg","фото")</f>
        <v>фото</v>
      </c>
      <c r="H1081" s="388"/>
      <c r="I1081" s="398" t="s">
        <v>5596</v>
      </c>
      <c r="J1081" s="235" t="s">
        <v>5514</v>
      </c>
      <c r="K1081" s="399" t="s">
        <v>5556</v>
      </c>
      <c r="L1081" s="390" t="n">
        <v>200</v>
      </c>
      <c r="M1081" s="391" t="n">
        <v>1197.6</v>
      </c>
      <c r="N1081" s="392"/>
      <c r="O1081" s="372" t="n">
        <f aca="false">IF(ISERROR(N1081*M1081),0,N1081*M1081)</f>
        <v>0</v>
      </c>
      <c r="P1081" s="393" t="n">
        <v>4607105147317</v>
      </c>
      <c r="Q1081" s="235"/>
      <c r="R1081" s="375" t="n">
        <f aca="false">ROUND(M1081/L1081,2)</f>
        <v>5.99</v>
      </c>
      <c r="S1081" s="394" t="s">
        <v>5594</v>
      </c>
      <c r="T1081" s="537"/>
      <c r="U1081" s="537"/>
      <c r="V1081" s="537"/>
      <c r="W1081" s="537"/>
      <c r="X1081" s="537"/>
    </row>
    <row r="1082" customFormat="false" ht="51" hidden="false" customHeight="false" outlineLevel="0" collapsed="false">
      <c r="A1082" s="345" t="n">
        <v>1062</v>
      </c>
      <c r="B1082" s="396" t="n">
        <v>1108</v>
      </c>
      <c r="C1082" s="383" t="s">
        <v>5597</v>
      </c>
      <c r="D1082" s="384"/>
      <c r="E1082" s="385" t="s">
        <v>5511</v>
      </c>
      <c r="F1082" s="512" t="s">
        <v>5598</v>
      </c>
      <c r="G1082" s="387" t="str">
        <f aca="false">HYPERLINK("http://www.gardenbulbs.ru/images/summer_CL/thumbnails/"&amp;C1082&amp;".jpg","фото")</f>
        <v>фото</v>
      </c>
      <c r="H1082" s="388"/>
      <c r="I1082" s="398" t="s">
        <v>5599</v>
      </c>
      <c r="J1082" s="235" t="s">
        <v>5514</v>
      </c>
      <c r="K1082" s="399" t="s">
        <v>5556</v>
      </c>
      <c r="L1082" s="390" t="n">
        <v>200</v>
      </c>
      <c r="M1082" s="370" t="n">
        <v>1576.3</v>
      </c>
      <c r="N1082" s="392"/>
      <c r="O1082" s="372" t="n">
        <f aca="false">IF(ISERROR(N1082*M1082),0,N1082*M1082)</f>
        <v>0</v>
      </c>
      <c r="P1082" s="393" t="n">
        <v>4607105147331</v>
      </c>
      <c r="Q1082" s="235"/>
      <c r="R1082" s="375" t="n">
        <f aca="false">ROUND(M1082/L1082,2)</f>
        <v>7.88</v>
      </c>
      <c r="S1082" s="394" t="s">
        <v>5597</v>
      </c>
      <c r="T1082" s="537"/>
      <c r="U1082" s="537"/>
      <c r="V1082" s="537"/>
      <c r="W1082" s="537"/>
      <c r="X1082" s="537"/>
    </row>
    <row r="1083" customFormat="false" ht="28.5" hidden="false" customHeight="false" outlineLevel="0" collapsed="false">
      <c r="A1083" s="345" t="n">
        <v>1063</v>
      </c>
      <c r="B1083" s="396" t="n">
        <v>1996</v>
      </c>
      <c r="C1083" s="383" t="s">
        <v>5600</v>
      </c>
      <c r="D1083" s="384"/>
      <c r="E1083" s="385" t="s">
        <v>5511</v>
      </c>
      <c r="F1083" s="386" t="s">
        <v>5601</v>
      </c>
      <c r="G1083" s="387" t="str">
        <f aca="false">HYPERLINK("http://www.gardenbulbs.ru/images/summer_CL/thumbnails/"&amp;C1083&amp;".jpg","фото")</f>
        <v>фото</v>
      </c>
      <c r="H1083" s="388"/>
      <c r="I1083" s="398" t="s">
        <v>5602</v>
      </c>
      <c r="J1083" s="235" t="s">
        <v>5514</v>
      </c>
      <c r="K1083" s="399" t="s">
        <v>5556</v>
      </c>
      <c r="L1083" s="390" t="n">
        <v>200</v>
      </c>
      <c r="M1083" s="370" t="n">
        <v>1954.9</v>
      </c>
      <c r="N1083" s="392"/>
      <c r="O1083" s="372" t="n">
        <f aca="false">IF(ISERROR(N1083*M1083),0,N1083*M1083)</f>
        <v>0</v>
      </c>
      <c r="P1083" s="393" t="n">
        <v>4607105147362</v>
      </c>
      <c r="Q1083" s="235"/>
      <c r="R1083" s="375" t="n">
        <f aca="false">ROUND(M1083/L1083,2)</f>
        <v>9.77</v>
      </c>
      <c r="S1083" s="394" t="s">
        <v>5600</v>
      </c>
      <c r="T1083" s="537"/>
      <c r="U1083" s="537"/>
      <c r="V1083" s="537"/>
      <c r="W1083" s="537"/>
      <c r="X1083" s="537"/>
    </row>
    <row r="1084" customFormat="false" ht="25.5" hidden="false" customHeight="false" outlineLevel="0" collapsed="false">
      <c r="A1084" s="345" t="n">
        <v>1064</v>
      </c>
      <c r="B1084" s="396" t="n">
        <v>1990</v>
      </c>
      <c r="C1084" s="383" t="s">
        <v>5603</v>
      </c>
      <c r="D1084" s="384"/>
      <c r="E1084" s="385" t="s">
        <v>5511</v>
      </c>
      <c r="F1084" s="386" t="s">
        <v>5604</v>
      </c>
      <c r="G1084" s="387" t="str">
        <f aca="false">HYPERLINK("http://www.gardenbulbs.ru/images/summer_CL/thumbnails/"&amp;C1084&amp;".jpg","фото")</f>
        <v>фото</v>
      </c>
      <c r="H1084" s="388"/>
      <c r="I1084" s="398" t="s">
        <v>5605</v>
      </c>
      <c r="J1084" s="235" t="s">
        <v>5514</v>
      </c>
      <c r="K1084" s="399" t="s">
        <v>4517</v>
      </c>
      <c r="L1084" s="390" t="n">
        <v>200</v>
      </c>
      <c r="M1084" s="370" t="n">
        <v>1576.3</v>
      </c>
      <c r="N1084" s="392"/>
      <c r="O1084" s="372" t="n">
        <f aca="false">IF(ISERROR(N1084*M1084),0,N1084*M1084)</f>
        <v>0</v>
      </c>
      <c r="P1084" s="393" t="n">
        <v>4607105147393</v>
      </c>
      <c r="Q1084" s="235"/>
      <c r="R1084" s="375" t="n">
        <f aca="false">ROUND(M1084/L1084,2)</f>
        <v>7.88</v>
      </c>
      <c r="S1084" s="394" t="s">
        <v>5603</v>
      </c>
      <c r="T1084" s="537"/>
      <c r="U1084" s="537"/>
      <c r="V1084" s="537"/>
      <c r="W1084" s="537"/>
      <c r="X1084" s="537"/>
    </row>
    <row r="1085" customFormat="false" ht="51" hidden="false" customHeight="false" outlineLevel="0" collapsed="false">
      <c r="A1085" s="345" t="n">
        <v>1065</v>
      </c>
      <c r="B1085" s="431" t="n">
        <v>5155</v>
      </c>
      <c r="C1085" s="432" t="s">
        <v>5606</v>
      </c>
      <c r="D1085" s="433"/>
      <c r="E1085" s="434" t="s">
        <v>5511</v>
      </c>
      <c r="F1085" s="520" t="s">
        <v>5607</v>
      </c>
      <c r="G1085" s="436" t="str">
        <f aca="false">HYPERLINK("http://www.gardenbulbs.ru/images/summer_CL/thumbnails/"&amp;C1085&amp;".jpg","фото")</f>
        <v>фото</v>
      </c>
      <c r="H1085" s="437"/>
      <c r="I1085" s="462" t="s">
        <v>5608</v>
      </c>
      <c r="J1085" s="439" t="s">
        <v>5514</v>
      </c>
      <c r="K1085" s="517" t="s">
        <v>5556</v>
      </c>
      <c r="L1085" s="441" t="n">
        <v>200</v>
      </c>
      <c r="M1085" s="391" t="n">
        <v>1197.6</v>
      </c>
      <c r="N1085" s="442"/>
      <c r="O1085" s="372" t="n">
        <f aca="false">IF(ISERROR(N1085*M1085),0,N1085*M1085)</f>
        <v>0</v>
      </c>
      <c r="P1085" s="443" t="n">
        <v>4607105147409</v>
      </c>
      <c r="Q1085" s="439"/>
      <c r="R1085" s="375" t="n">
        <f aca="false">ROUND(M1085/L1085,2)</f>
        <v>5.99</v>
      </c>
      <c r="S1085" s="444" t="s">
        <v>5606</v>
      </c>
      <c r="T1085" s="537"/>
      <c r="U1085" s="537"/>
      <c r="V1085" s="537"/>
      <c r="W1085" s="537"/>
      <c r="X1085" s="537"/>
    </row>
    <row r="1086" customFormat="false" ht="12.75" hidden="false" customHeight="false" outlineLevel="0" collapsed="false">
      <c r="A1086" s="345" t="n">
        <v>1066</v>
      </c>
      <c r="B1086" s="508"/>
      <c r="C1086" s="509"/>
      <c r="D1086" s="509"/>
      <c r="E1086" s="448" t="s">
        <v>5609</v>
      </c>
      <c r="F1086" s="469"/>
      <c r="G1086" s="469"/>
      <c r="H1086" s="469"/>
      <c r="I1086" s="469"/>
      <c r="J1086" s="469"/>
      <c r="K1086" s="469"/>
      <c r="L1086" s="469"/>
      <c r="M1086" s="469"/>
      <c r="N1086" s="469"/>
      <c r="O1086" s="469"/>
      <c r="P1086" s="469"/>
      <c r="Q1086" s="469"/>
      <c r="R1086" s="469"/>
      <c r="S1086" s="469"/>
      <c r="T1086" s="537"/>
      <c r="U1086" s="537"/>
      <c r="V1086" s="537"/>
      <c r="W1086" s="537"/>
      <c r="X1086" s="537"/>
    </row>
    <row r="1087" customFormat="false" ht="15.75" hidden="false" customHeight="false" outlineLevel="0" collapsed="false">
      <c r="A1087" s="345" t="n">
        <v>1067</v>
      </c>
      <c r="B1087" s="359" t="n">
        <v>929</v>
      </c>
      <c r="C1087" s="360" t="s">
        <v>5610</v>
      </c>
      <c r="D1087" s="361"/>
      <c r="E1087" s="452" t="s">
        <v>5511</v>
      </c>
      <c r="F1087" s="516" t="s">
        <v>5611</v>
      </c>
      <c r="G1087" s="380" t="str">
        <f aca="false">HYPERLINK("http://www.gardenbulbs.ru/images/summer_CL/thumbnails/"&amp;C1087&amp;".jpg","фото")</f>
        <v>фото</v>
      </c>
      <c r="H1087" s="453"/>
      <c r="I1087" s="454" t="s">
        <v>5612</v>
      </c>
      <c r="J1087" s="374" t="s">
        <v>5613</v>
      </c>
      <c r="K1087" s="511" t="s">
        <v>5556</v>
      </c>
      <c r="L1087" s="456" t="n">
        <v>100</v>
      </c>
      <c r="M1087" s="391" t="n">
        <v>2238.9</v>
      </c>
      <c r="N1087" s="371"/>
      <c r="O1087" s="372" t="n">
        <f aca="false">IF(ISERROR(N1087*M1087),0,N1087*M1087)</f>
        <v>0</v>
      </c>
      <c r="P1087" s="373" t="n">
        <v>4607105147164</v>
      </c>
      <c r="Q1087" s="374"/>
      <c r="R1087" s="375" t="n">
        <f aca="false">ROUND(M1087/L1087,2)</f>
        <v>22.39</v>
      </c>
      <c r="S1087" s="376" t="s">
        <v>5614</v>
      </c>
      <c r="T1087" s="537"/>
      <c r="U1087" s="537"/>
      <c r="V1087" s="537"/>
      <c r="W1087" s="537"/>
      <c r="X1087" s="537"/>
    </row>
    <row r="1088" customFormat="false" ht="28.5" hidden="false" customHeight="false" outlineLevel="0" collapsed="false">
      <c r="A1088" s="345" t="n">
        <v>1068</v>
      </c>
      <c r="B1088" s="396" t="n">
        <v>5712</v>
      </c>
      <c r="C1088" s="383" t="s">
        <v>5616</v>
      </c>
      <c r="D1088" s="384"/>
      <c r="E1088" s="385" t="s">
        <v>5511</v>
      </c>
      <c r="F1088" s="386" t="s">
        <v>5617</v>
      </c>
      <c r="G1088" s="387" t="str">
        <f aca="false">HYPERLINK("http://www.gardenbulbs.ru/images/summer_CL/thumbnails/"&amp;C1088&amp;".jpg","фото")</f>
        <v>фото</v>
      </c>
      <c r="H1088" s="388"/>
      <c r="I1088" s="398" t="s">
        <v>5618</v>
      </c>
      <c r="J1088" s="235" t="s">
        <v>5514</v>
      </c>
      <c r="K1088" s="399" t="s">
        <v>4913</v>
      </c>
      <c r="L1088" s="390" t="n">
        <v>100</v>
      </c>
      <c r="M1088" s="370" t="n">
        <v>1424.8</v>
      </c>
      <c r="N1088" s="392"/>
      <c r="O1088" s="372" t="n">
        <f aca="false">IF(ISERROR(N1088*M1088),0,N1088*M1088)</f>
        <v>0</v>
      </c>
      <c r="P1088" s="393" t="n">
        <v>4607105147171</v>
      </c>
      <c r="Q1088" s="235"/>
      <c r="R1088" s="375" t="n">
        <f aca="false">ROUND(M1088/L1088,2)</f>
        <v>14.25</v>
      </c>
      <c r="S1088" s="394" t="s">
        <v>5619</v>
      </c>
      <c r="T1088" s="537"/>
      <c r="U1088" s="537"/>
      <c r="V1088" s="537"/>
      <c r="W1088" s="537"/>
      <c r="X1088" s="537"/>
    </row>
    <row r="1089" customFormat="false" ht="28.5" hidden="false" customHeight="false" outlineLevel="0" collapsed="false">
      <c r="A1089" s="345" t="n">
        <v>1069</v>
      </c>
      <c r="B1089" s="396" t="n">
        <v>5234</v>
      </c>
      <c r="C1089" s="383" t="s">
        <v>5620</v>
      </c>
      <c r="D1089" s="384"/>
      <c r="E1089" s="385" t="s">
        <v>5511</v>
      </c>
      <c r="F1089" s="386" t="s">
        <v>5621</v>
      </c>
      <c r="G1089" s="387" t="str">
        <f aca="false">HYPERLINK("http://www.gardenbulbs.ru/images/summer_CL/thumbnails/"&amp;C1089&amp;".jpg","фото")</f>
        <v>фото</v>
      </c>
      <c r="H1089" s="388"/>
      <c r="I1089" s="398" t="s">
        <v>5622</v>
      </c>
      <c r="J1089" s="235" t="s">
        <v>5514</v>
      </c>
      <c r="K1089" s="399" t="s">
        <v>5556</v>
      </c>
      <c r="L1089" s="390" t="n">
        <v>200</v>
      </c>
      <c r="M1089" s="370" t="n">
        <v>1765.6</v>
      </c>
      <c r="N1089" s="392"/>
      <c r="O1089" s="372" t="n">
        <f aca="false">IF(ISERROR(N1089*M1089),0,N1089*M1089)</f>
        <v>0</v>
      </c>
      <c r="P1089" s="393" t="n">
        <v>4607105147201</v>
      </c>
      <c r="Q1089" s="235"/>
      <c r="R1089" s="375" t="n">
        <f aca="false">ROUND(M1089/L1089,2)</f>
        <v>8.83</v>
      </c>
      <c r="S1089" s="394" t="s">
        <v>5623</v>
      </c>
      <c r="T1089" s="537"/>
      <c r="U1089" s="537"/>
      <c r="V1089" s="537"/>
      <c r="W1089" s="537"/>
      <c r="X1089" s="537"/>
    </row>
    <row r="1090" customFormat="false" ht="51" hidden="false" customHeight="false" outlineLevel="0" collapsed="false">
      <c r="A1090" s="345" t="n">
        <v>1070</v>
      </c>
      <c r="B1090" s="396" t="n">
        <v>7634</v>
      </c>
      <c r="C1090" s="383" t="s">
        <v>5624</v>
      </c>
      <c r="D1090" s="384"/>
      <c r="E1090" s="385" t="s">
        <v>5511</v>
      </c>
      <c r="F1090" s="512" t="s">
        <v>5625</v>
      </c>
      <c r="G1090" s="387" t="str">
        <f aca="false">HYPERLINK("http://www.gardenbulbs.ru/images/summer_CL/thumbnails/"&amp;C1090&amp;".jpg","фото")</f>
        <v>фото</v>
      </c>
      <c r="H1090" s="388"/>
      <c r="I1090" s="398" t="s">
        <v>5626</v>
      </c>
      <c r="J1090" s="235" t="s">
        <v>5514</v>
      </c>
      <c r="K1090" s="399" t="s">
        <v>4913</v>
      </c>
      <c r="L1090" s="390" t="n">
        <v>100</v>
      </c>
      <c r="M1090" s="370" t="n">
        <v>1424.8</v>
      </c>
      <c r="N1090" s="392"/>
      <c r="O1090" s="372" t="n">
        <f aca="false">IF(ISERROR(N1090*M1090),0,N1090*M1090)</f>
        <v>0</v>
      </c>
      <c r="P1090" s="393" t="n">
        <v>4607105147430</v>
      </c>
      <c r="Q1090" s="235"/>
      <c r="R1090" s="375" t="n">
        <f aca="false">ROUND(M1090/L1090,2)</f>
        <v>14.25</v>
      </c>
      <c r="S1090" s="394" t="s">
        <v>5627</v>
      </c>
      <c r="T1090" s="537"/>
      <c r="U1090" s="537"/>
      <c r="V1090" s="537"/>
      <c r="W1090" s="537"/>
      <c r="X1090" s="537"/>
    </row>
    <row r="1091" customFormat="false" ht="25.5" hidden="false" customHeight="false" outlineLevel="0" collapsed="false">
      <c r="A1091" s="345" t="n">
        <v>1071</v>
      </c>
      <c r="B1091" s="396" t="n">
        <v>7638</v>
      </c>
      <c r="C1091" s="383" t="s">
        <v>5628</v>
      </c>
      <c r="D1091" s="384"/>
      <c r="E1091" s="401" t="s">
        <v>5511</v>
      </c>
      <c r="F1091" s="386" t="s">
        <v>5629</v>
      </c>
      <c r="G1091" s="387" t="str">
        <f aca="false">HYPERLINK("http://www.gardenbulbs.ru/images/summer_CL/thumbnails/"&amp;C1091&amp;".jpg","фото")</f>
        <v>фото</v>
      </c>
      <c r="H1091" s="388"/>
      <c r="I1091" s="422" t="s">
        <v>4181</v>
      </c>
      <c r="J1091" s="235" t="s">
        <v>5514</v>
      </c>
      <c r="K1091" s="408" t="s">
        <v>5556</v>
      </c>
      <c r="L1091" s="390" t="n">
        <v>100</v>
      </c>
      <c r="M1091" s="370" t="n">
        <v>1670.9</v>
      </c>
      <c r="N1091" s="392"/>
      <c r="O1091" s="372" t="n">
        <f aca="false">IF(ISERROR(N1091*M1091),0,N1091*M1091)</f>
        <v>0</v>
      </c>
      <c r="P1091" s="393" t="n">
        <v>4607105147348</v>
      </c>
      <c r="Q1091" s="235"/>
      <c r="R1091" s="375" t="n">
        <f aca="false">ROUND(M1091/L1091,2)</f>
        <v>16.71</v>
      </c>
      <c r="S1091" s="394" t="s">
        <v>5630</v>
      </c>
      <c r="T1091" s="537"/>
      <c r="U1091" s="537"/>
      <c r="V1091" s="537"/>
      <c r="W1091" s="537"/>
      <c r="X1091" s="537"/>
    </row>
    <row r="1092" customFormat="false" ht="38.25" hidden="false" customHeight="false" outlineLevel="0" collapsed="false">
      <c r="A1092" s="345" t="n">
        <v>1072</v>
      </c>
      <c r="B1092" s="396" t="n">
        <v>7639</v>
      </c>
      <c r="C1092" s="383" t="s">
        <v>5631</v>
      </c>
      <c r="D1092" s="384"/>
      <c r="E1092" s="385" t="s">
        <v>5511</v>
      </c>
      <c r="F1092" s="512" t="s">
        <v>5632</v>
      </c>
      <c r="G1092" s="387" t="str">
        <f aca="false">HYPERLINK("http://www.gardenbulbs.ru/images/summer_CL/thumbnails/"&amp;C1092&amp;".jpg","фото")</f>
        <v>фото</v>
      </c>
      <c r="H1092" s="388"/>
      <c r="I1092" s="398" t="s">
        <v>5633</v>
      </c>
      <c r="J1092" s="235" t="s">
        <v>5514</v>
      </c>
      <c r="K1092" s="399" t="s">
        <v>5556</v>
      </c>
      <c r="L1092" s="390" t="n">
        <v>100</v>
      </c>
      <c r="M1092" s="370" t="n">
        <v>1670.9</v>
      </c>
      <c r="N1092" s="392"/>
      <c r="O1092" s="372" t="n">
        <f aca="false">IF(ISERROR(N1092*M1092),0,N1092*M1092)</f>
        <v>0</v>
      </c>
      <c r="P1092" s="393" t="n">
        <v>4607105147355</v>
      </c>
      <c r="Q1092" s="235"/>
      <c r="R1092" s="375" t="n">
        <f aca="false">ROUND(M1092/L1092,2)</f>
        <v>16.71</v>
      </c>
      <c r="S1092" s="394" t="s">
        <v>5634</v>
      </c>
      <c r="T1092" s="537"/>
      <c r="U1092" s="537"/>
      <c r="V1092" s="537"/>
      <c r="W1092" s="537"/>
      <c r="X1092" s="537"/>
    </row>
    <row r="1093" customFormat="false" ht="22.5" hidden="false" customHeight="false" outlineLevel="0" collapsed="false">
      <c r="A1093" s="345" t="n">
        <v>1073</v>
      </c>
      <c r="B1093" s="431" t="n">
        <v>7635</v>
      </c>
      <c r="C1093" s="432" t="s">
        <v>5635</v>
      </c>
      <c r="D1093" s="433"/>
      <c r="E1093" s="434" t="s">
        <v>5511</v>
      </c>
      <c r="F1093" s="465" t="s">
        <v>5636</v>
      </c>
      <c r="G1093" s="436" t="str">
        <f aca="false">HYPERLINK("http://www.gardenbulbs.ru/images/summer_CL/thumbnails/"&amp;C1093&amp;".jpg","фото")</f>
        <v>фото</v>
      </c>
      <c r="H1093" s="437"/>
      <c r="I1093" s="462" t="s">
        <v>5637</v>
      </c>
      <c r="J1093" s="439" t="s">
        <v>5514</v>
      </c>
      <c r="K1093" s="517" t="s">
        <v>4517</v>
      </c>
      <c r="L1093" s="441" t="n">
        <v>100</v>
      </c>
      <c r="M1093" s="370" t="n">
        <v>3185.6</v>
      </c>
      <c r="N1093" s="442"/>
      <c r="O1093" s="372" t="n">
        <f aca="false">IF(ISERROR(N1093*M1093),0,N1093*M1093)</f>
        <v>0</v>
      </c>
      <c r="P1093" s="443" t="n">
        <v>4607105147379</v>
      </c>
      <c r="Q1093" s="439"/>
      <c r="R1093" s="375" t="n">
        <f aca="false">ROUND(M1093/L1093,2)</f>
        <v>31.86</v>
      </c>
      <c r="S1093" s="444" t="s">
        <v>5638</v>
      </c>
      <c r="T1093" s="537"/>
      <c r="U1093" s="537"/>
      <c r="V1093" s="537"/>
      <c r="W1093" s="537"/>
      <c r="X1093" s="537"/>
    </row>
    <row r="1094" customFormat="false" ht="12.75" hidden="false" customHeight="false" outlineLevel="0" collapsed="false">
      <c r="A1094" s="345" t="n">
        <v>1074</v>
      </c>
      <c r="B1094" s="508"/>
      <c r="C1094" s="509"/>
      <c r="D1094" s="509"/>
      <c r="E1094" s="448" t="s">
        <v>5639</v>
      </c>
      <c r="F1094" s="469"/>
      <c r="G1094" s="469"/>
      <c r="H1094" s="469"/>
      <c r="I1094" s="469"/>
      <c r="J1094" s="469"/>
      <c r="K1094" s="469"/>
      <c r="L1094" s="469"/>
      <c r="M1094" s="469"/>
      <c r="N1094" s="469"/>
      <c r="O1094" s="469"/>
      <c r="P1094" s="469"/>
      <c r="Q1094" s="469"/>
      <c r="R1094" s="469"/>
      <c r="S1094" s="469"/>
      <c r="T1094" s="537"/>
      <c r="U1094" s="537"/>
      <c r="V1094" s="537"/>
      <c r="W1094" s="537"/>
      <c r="X1094" s="537"/>
    </row>
    <row r="1095" customFormat="false" ht="25.5" hidden="false" customHeight="false" outlineLevel="0" collapsed="false">
      <c r="A1095" s="345" t="n">
        <v>1075</v>
      </c>
      <c r="B1095" s="359" t="n">
        <v>7640</v>
      </c>
      <c r="C1095" s="360" t="s">
        <v>5640</v>
      </c>
      <c r="D1095" s="361"/>
      <c r="E1095" s="452" t="s">
        <v>5641</v>
      </c>
      <c r="F1095" s="379" t="s">
        <v>5642</v>
      </c>
      <c r="G1095" s="380" t="str">
        <f aca="false">HYPERLINK("http://www.gardenbulbs.ru/images/summer_CL/thumbnails/"&amp;C1095&amp;".jpg","фото")</f>
        <v>фото</v>
      </c>
      <c r="H1095" s="453"/>
      <c r="I1095" s="454" t="s">
        <v>5643</v>
      </c>
      <c r="J1095" s="374" t="s">
        <v>2656</v>
      </c>
      <c r="K1095" s="511" t="s">
        <v>5644</v>
      </c>
      <c r="L1095" s="456" t="n">
        <v>15</v>
      </c>
      <c r="M1095" s="391" t="n">
        <v>4094.4</v>
      </c>
      <c r="N1095" s="371"/>
      <c r="O1095" s="372" t="n">
        <f aca="false">IF(ISERROR(N1095*M1095),0,N1095*M1095)</f>
        <v>0</v>
      </c>
      <c r="P1095" s="373" t="n">
        <v>4607105147034</v>
      </c>
      <c r="Q1095" s="374"/>
      <c r="R1095" s="375" t="n">
        <f aca="false">ROUND(M1095/L1095,2)</f>
        <v>272.96</v>
      </c>
      <c r="S1095" s="376" t="s">
        <v>5645</v>
      </c>
      <c r="T1095" s="537"/>
      <c r="U1095" s="537"/>
      <c r="V1095" s="537"/>
      <c r="W1095" s="537"/>
      <c r="X1095" s="537"/>
    </row>
    <row r="1096" customFormat="false" ht="38.25" hidden="false" customHeight="false" outlineLevel="0" collapsed="false">
      <c r="A1096" s="345" t="n">
        <v>1076</v>
      </c>
      <c r="B1096" s="396" t="n">
        <v>7636</v>
      </c>
      <c r="C1096" s="383" t="s">
        <v>5646</v>
      </c>
      <c r="D1096" s="384"/>
      <c r="E1096" s="385" t="s">
        <v>5641</v>
      </c>
      <c r="F1096" s="386" t="s">
        <v>5647</v>
      </c>
      <c r="G1096" s="387" t="str">
        <f aca="false">HYPERLINK("http://www.gardenbulbs.ru/images/summer_CL/thumbnails/"&amp;C1096&amp;".jpg","фото")</f>
        <v>фото</v>
      </c>
      <c r="H1096" s="388"/>
      <c r="I1096" s="398" t="s">
        <v>5648</v>
      </c>
      <c r="J1096" s="235" t="s">
        <v>4912</v>
      </c>
      <c r="K1096" s="399" t="s">
        <v>2287</v>
      </c>
      <c r="L1096" s="390" t="n">
        <v>15</v>
      </c>
      <c r="M1096" s="391" t="n">
        <v>1197.6</v>
      </c>
      <c r="N1096" s="392"/>
      <c r="O1096" s="372" t="n">
        <f aca="false">IF(ISERROR(N1096*M1096),0,N1096*M1096)</f>
        <v>0</v>
      </c>
      <c r="P1096" s="393" t="n">
        <v>4607105147041</v>
      </c>
      <c r="Q1096" s="235"/>
      <c r="R1096" s="375" t="n">
        <f aca="false">ROUND(M1096/L1096,2)</f>
        <v>79.84</v>
      </c>
      <c r="S1096" s="394" t="s">
        <v>5649</v>
      </c>
      <c r="T1096" s="537"/>
      <c r="U1096" s="537"/>
      <c r="V1096" s="537"/>
      <c r="W1096" s="537"/>
      <c r="X1096" s="537"/>
    </row>
    <row r="1097" customFormat="false" ht="25.5" hidden="false" customHeight="false" outlineLevel="0" collapsed="false">
      <c r="A1097" s="345" t="n">
        <v>1077</v>
      </c>
      <c r="B1097" s="396" t="n">
        <v>7637</v>
      </c>
      <c r="C1097" s="383" t="s">
        <v>5650</v>
      </c>
      <c r="D1097" s="384"/>
      <c r="E1097" s="385" t="s">
        <v>5641</v>
      </c>
      <c r="F1097" s="386" t="s">
        <v>5651</v>
      </c>
      <c r="G1097" s="387" t="str">
        <f aca="false">HYPERLINK("http://www.gardenbulbs.ru/images/summer_CL/thumbnails/"&amp;C1097&amp;".jpg","фото")</f>
        <v>фото</v>
      </c>
      <c r="H1097" s="388"/>
      <c r="I1097" s="398" t="s">
        <v>5652</v>
      </c>
      <c r="J1097" s="235" t="s">
        <v>4912</v>
      </c>
      <c r="K1097" s="399" t="s">
        <v>2287</v>
      </c>
      <c r="L1097" s="390" t="n">
        <v>15</v>
      </c>
      <c r="M1097" s="391" t="n">
        <v>1822.4</v>
      </c>
      <c r="N1097" s="392"/>
      <c r="O1097" s="372" t="n">
        <f aca="false">IF(ISERROR(N1097*M1097),0,N1097*M1097)</f>
        <v>0</v>
      </c>
      <c r="P1097" s="393" t="n">
        <v>4607105147058</v>
      </c>
      <c r="Q1097" s="235"/>
      <c r="R1097" s="375" t="n">
        <f aca="false">ROUND(M1097/L1097,2)</f>
        <v>121.49</v>
      </c>
      <c r="S1097" s="394" t="s">
        <v>5650</v>
      </c>
      <c r="T1097" s="537"/>
      <c r="U1097" s="537"/>
      <c r="V1097" s="537"/>
      <c r="W1097" s="537"/>
      <c r="X1097" s="537"/>
    </row>
    <row r="1098" customFormat="false" ht="25.5" hidden="false" customHeight="false" outlineLevel="0" collapsed="false">
      <c r="A1098" s="345" t="n">
        <v>1078</v>
      </c>
      <c r="B1098" s="431" t="n">
        <v>7641</v>
      </c>
      <c r="C1098" s="432" t="s">
        <v>5653</v>
      </c>
      <c r="D1098" s="433"/>
      <c r="E1098" s="434" t="s">
        <v>5641</v>
      </c>
      <c r="F1098" s="435" t="s">
        <v>5654</v>
      </c>
      <c r="G1098" s="436" t="str">
        <f aca="false">HYPERLINK("http://www.gardenbulbs.ru/images/summer_CL/thumbnails/"&amp;C1098&amp;".jpg","фото")</f>
        <v>фото</v>
      </c>
      <c r="H1098" s="437"/>
      <c r="I1098" s="462" t="s">
        <v>5655</v>
      </c>
      <c r="J1098" s="439" t="s">
        <v>4466</v>
      </c>
      <c r="K1098" s="517" t="s">
        <v>247</v>
      </c>
      <c r="L1098" s="441" t="n">
        <v>30</v>
      </c>
      <c r="M1098" s="391" t="n">
        <v>3469.6</v>
      </c>
      <c r="N1098" s="442"/>
      <c r="O1098" s="372" t="n">
        <f aca="false">IF(ISERROR(N1098*M1098),0,N1098*M1098)</f>
        <v>0</v>
      </c>
      <c r="P1098" s="443" t="n">
        <v>4607105147065</v>
      </c>
      <c r="Q1098" s="439"/>
      <c r="R1098" s="375" t="n">
        <f aca="false">ROUND(M1098/L1098,2)</f>
        <v>115.65</v>
      </c>
      <c r="S1098" s="444" t="s">
        <v>5653</v>
      </c>
      <c r="T1098" s="537"/>
      <c r="U1098" s="537"/>
      <c r="V1098" s="537"/>
      <c r="W1098" s="537"/>
      <c r="X1098" s="537"/>
    </row>
    <row r="1099" customFormat="false" ht="18.75" hidden="false" customHeight="false" outlineLevel="0" collapsed="false">
      <c r="A1099" s="345" t="n">
        <v>1079</v>
      </c>
      <c r="B1099" s="505"/>
      <c r="C1099" s="346"/>
      <c r="D1099" s="346"/>
      <c r="E1099" s="506" t="s">
        <v>5656</v>
      </c>
      <c r="F1099" s="519"/>
      <c r="G1099" s="519"/>
      <c r="H1099" s="519"/>
      <c r="I1099" s="519"/>
      <c r="J1099" s="519"/>
      <c r="K1099" s="519"/>
      <c r="L1099" s="519"/>
      <c r="M1099" s="519"/>
      <c r="N1099" s="519"/>
      <c r="O1099" s="519"/>
      <c r="P1099" s="519"/>
      <c r="Q1099" s="519"/>
      <c r="R1099" s="519"/>
      <c r="S1099" s="519"/>
      <c r="T1099" s="537"/>
      <c r="U1099" s="537"/>
      <c r="V1099" s="537"/>
      <c r="W1099" s="537"/>
      <c r="X1099" s="537"/>
    </row>
    <row r="1100" customFormat="false" ht="12.75" hidden="false" customHeight="false" outlineLevel="0" collapsed="false">
      <c r="A1100" s="345" t="n">
        <v>1080</v>
      </c>
      <c r="B1100" s="508"/>
      <c r="C1100" s="509"/>
      <c r="D1100" s="509"/>
      <c r="E1100" s="448" t="s">
        <v>5657</v>
      </c>
      <c r="F1100" s="469"/>
      <c r="G1100" s="469"/>
      <c r="H1100" s="469"/>
      <c r="I1100" s="469"/>
      <c r="J1100" s="469"/>
      <c r="K1100" s="469"/>
      <c r="L1100" s="469"/>
      <c r="M1100" s="469"/>
      <c r="N1100" s="469"/>
      <c r="O1100" s="469"/>
      <c r="P1100" s="469"/>
      <c r="Q1100" s="469"/>
      <c r="R1100" s="469"/>
      <c r="S1100" s="469"/>
      <c r="T1100" s="537"/>
      <c r="U1100" s="537"/>
      <c r="V1100" s="537"/>
      <c r="W1100" s="537"/>
      <c r="X1100" s="537"/>
    </row>
    <row r="1101" customFormat="false" ht="15.75" hidden="false" customHeight="false" outlineLevel="0" collapsed="false">
      <c r="A1101" s="345" t="n">
        <v>1081</v>
      </c>
      <c r="B1101" s="359" t="n">
        <v>11955</v>
      </c>
      <c r="C1101" s="360" t="s">
        <v>5658</v>
      </c>
      <c r="D1101" s="361"/>
      <c r="E1101" s="476" t="s">
        <v>5659</v>
      </c>
      <c r="F1101" s="363" t="s">
        <v>5660</v>
      </c>
      <c r="G1101" s="364" t="str">
        <f aca="false">HYPERLINK("http://www.gardenbulbs.ru/images/summer_CL/thumbnails/"&amp;C1101&amp;".jpg","фото")</f>
        <v>фото</v>
      </c>
      <c r="H1101" s="477"/>
      <c r="I1101" s="478" t="s">
        <v>5661</v>
      </c>
      <c r="J1101" s="466" t="s">
        <v>3089</v>
      </c>
      <c r="K1101" s="515" t="s">
        <v>4913</v>
      </c>
      <c r="L1101" s="456" t="n">
        <v>75</v>
      </c>
      <c r="M1101" s="391" t="n">
        <v>629.6</v>
      </c>
      <c r="N1101" s="371"/>
      <c r="O1101" s="372" t="n">
        <f aca="false">IF(ISERROR(N1101*M1101),0,N1101*M1101)</f>
        <v>0</v>
      </c>
      <c r="P1101" s="373" t="n">
        <v>4607105147485</v>
      </c>
      <c r="Q1101" s="374" t="s">
        <v>226</v>
      </c>
      <c r="R1101" s="375" t="n">
        <f aca="false">ROUND(M1101/L1101,2)</f>
        <v>8.39</v>
      </c>
      <c r="S1101" s="376" t="s">
        <v>5658</v>
      </c>
      <c r="T1101" s="537"/>
      <c r="U1101" s="537"/>
      <c r="V1101" s="537"/>
      <c r="W1101" s="537"/>
      <c r="X1101" s="537"/>
    </row>
    <row r="1102" customFormat="false" ht="28.5" hidden="false" customHeight="false" outlineLevel="0" collapsed="false">
      <c r="A1102" s="345" t="n">
        <v>1082</v>
      </c>
      <c r="B1102" s="396" t="n">
        <v>7642</v>
      </c>
      <c r="C1102" s="383" t="s">
        <v>5662</v>
      </c>
      <c r="D1102" s="384"/>
      <c r="E1102" s="385" t="s">
        <v>5659</v>
      </c>
      <c r="F1102" s="386" t="s">
        <v>5663</v>
      </c>
      <c r="G1102" s="387" t="str">
        <f aca="false">HYPERLINK("http://www.gardenbulbs.ru/images/summer_CL/thumbnails/"&amp;C1102&amp;".jpg","фото")</f>
        <v>фото</v>
      </c>
      <c r="H1102" s="388"/>
      <c r="I1102" s="398" t="s">
        <v>5664</v>
      </c>
      <c r="J1102" s="235" t="n">
        <v>60</v>
      </c>
      <c r="K1102" s="399" t="s">
        <v>4579</v>
      </c>
      <c r="L1102" s="390" t="n">
        <v>150</v>
      </c>
      <c r="M1102" s="391" t="n">
        <v>2191.6</v>
      </c>
      <c r="N1102" s="392"/>
      <c r="O1102" s="372" t="n">
        <f aca="false">IF(ISERROR(N1102*M1102),0,N1102*M1102)</f>
        <v>0</v>
      </c>
      <c r="P1102" s="393" t="n">
        <v>4607105147577</v>
      </c>
      <c r="Q1102" s="235"/>
      <c r="R1102" s="375" t="n">
        <f aca="false">ROUND(M1102/L1102,2)</f>
        <v>14.61</v>
      </c>
      <c r="S1102" s="394" t="s">
        <v>5662</v>
      </c>
      <c r="T1102" s="537"/>
      <c r="U1102" s="537"/>
      <c r="V1102" s="537"/>
      <c r="W1102" s="537"/>
      <c r="X1102" s="537"/>
    </row>
    <row r="1103" customFormat="false" ht="38.25" hidden="false" customHeight="false" outlineLevel="0" collapsed="false">
      <c r="A1103" s="345" t="n">
        <v>1083</v>
      </c>
      <c r="B1103" s="396" t="n">
        <v>7643</v>
      </c>
      <c r="C1103" s="383" t="s">
        <v>5665</v>
      </c>
      <c r="D1103" s="384"/>
      <c r="E1103" s="385" t="s">
        <v>5659</v>
      </c>
      <c r="F1103" s="386" t="s">
        <v>5666</v>
      </c>
      <c r="G1103" s="387" t="str">
        <f aca="false">HYPERLINK("http://www.gardenbulbs.ru/images/summer_CL/thumbnails/"&amp;C1103&amp;".jpg","фото")</f>
        <v>фото</v>
      </c>
      <c r="H1103" s="388"/>
      <c r="I1103" s="398" t="s">
        <v>5667</v>
      </c>
      <c r="J1103" s="235" t="n">
        <v>60</v>
      </c>
      <c r="K1103" s="399" t="s">
        <v>5668</v>
      </c>
      <c r="L1103" s="390" t="n">
        <v>150</v>
      </c>
      <c r="M1103" s="391" t="n">
        <v>1907.6</v>
      </c>
      <c r="N1103" s="392"/>
      <c r="O1103" s="372" t="n">
        <f aca="false">IF(ISERROR(N1103*M1103),0,N1103*M1103)</f>
        <v>0</v>
      </c>
      <c r="P1103" s="393" t="n">
        <v>4607105147508</v>
      </c>
      <c r="Q1103" s="235"/>
      <c r="R1103" s="375" t="n">
        <f aca="false">ROUND(M1103/L1103,2)</f>
        <v>12.72</v>
      </c>
      <c r="S1103" s="394" t="s">
        <v>5665</v>
      </c>
      <c r="T1103" s="537"/>
      <c r="U1103" s="537"/>
      <c r="V1103" s="537"/>
      <c r="W1103" s="537"/>
      <c r="X1103" s="537"/>
    </row>
    <row r="1104" customFormat="false" ht="25.5" hidden="false" customHeight="false" outlineLevel="0" collapsed="false">
      <c r="A1104" s="345" t="n">
        <v>1084</v>
      </c>
      <c r="B1104" s="396" t="n">
        <v>11958</v>
      </c>
      <c r="C1104" s="383" t="s">
        <v>5669</v>
      </c>
      <c r="D1104" s="384"/>
      <c r="E1104" s="410" t="s">
        <v>5659</v>
      </c>
      <c r="F1104" s="411" t="s">
        <v>4676</v>
      </c>
      <c r="G1104" s="365" t="str">
        <f aca="false">HYPERLINK("http://www.gardenbulbs.ru/images/summer_CL/thumbnails/"&amp;C1104&amp;".jpg","фото")</f>
        <v>фото</v>
      </c>
      <c r="H1104" s="412"/>
      <c r="I1104" s="480" t="s">
        <v>5670</v>
      </c>
      <c r="J1104" s="367" t="s">
        <v>3089</v>
      </c>
      <c r="K1104" s="414" t="s">
        <v>4913</v>
      </c>
      <c r="L1104" s="390" t="n">
        <v>75</v>
      </c>
      <c r="M1104" s="391" t="n">
        <v>629.6</v>
      </c>
      <c r="N1104" s="392"/>
      <c r="O1104" s="372" t="n">
        <f aca="false">IF(ISERROR(N1104*M1104),0,N1104*M1104)</f>
        <v>0</v>
      </c>
      <c r="P1104" s="393" t="n">
        <v>4607105147539</v>
      </c>
      <c r="Q1104" s="235" t="s">
        <v>226</v>
      </c>
      <c r="R1104" s="375" t="n">
        <f aca="false">ROUND(M1104/L1104,2)</f>
        <v>8.39</v>
      </c>
      <c r="S1104" s="394" t="s">
        <v>5669</v>
      </c>
      <c r="T1104" s="537"/>
      <c r="U1104" s="537"/>
      <c r="V1104" s="537"/>
      <c r="W1104" s="537"/>
      <c r="X1104" s="537"/>
    </row>
    <row r="1105" customFormat="false" ht="51" hidden="false" customHeight="false" outlineLevel="0" collapsed="false">
      <c r="A1105" s="345" t="n">
        <v>1085</v>
      </c>
      <c r="B1105" s="396" t="n">
        <v>7646</v>
      </c>
      <c r="C1105" s="383" t="s">
        <v>5671</v>
      </c>
      <c r="D1105" s="384"/>
      <c r="E1105" s="401" t="s">
        <v>5659</v>
      </c>
      <c r="F1105" s="386" t="s">
        <v>5672</v>
      </c>
      <c r="G1105" s="387" t="str">
        <f aca="false">HYPERLINK("http://www.gardenbulbs.ru/images/summer_CL/thumbnails/"&amp;C1105&amp;".jpg","фото")</f>
        <v>фото</v>
      </c>
      <c r="H1105" s="388"/>
      <c r="I1105" s="422" t="s">
        <v>5673</v>
      </c>
      <c r="J1105" s="235" t="n">
        <v>60</v>
      </c>
      <c r="K1105" s="408" t="s">
        <v>5668</v>
      </c>
      <c r="L1105" s="390" t="n">
        <v>150</v>
      </c>
      <c r="M1105" s="391" t="n">
        <v>1481.6</v>
      </c>
      <c r="N1105" s="392"/>
      <c r="O1105" s="372" t="n">
        <f aca="false">IF(ISERROR(N1105*M1105),0,N1105*M1105)</f>
        <v>0</v>
      </c>
      <c r="P1105" s="393" t="n">
        <v>4607105147522</v>
      </c>
      <c r="Q1105" s="235"/>
      <c r="R1105" s="375" t="n">
        <f aca="false">ROUND(M1105/L1105,2)</f>
        <v>9.88</v>
      </c>
      <c r="S1105" s="394" t="s">
        <v>5671</v>
      </c>
      <c r="T1105" s="537"/>
      <c r="U1105" s="537"/>
      <c r="V1105" s="537"/>
      <c r="W1105" s="537"/>
      <c r="X1105" s="537"/>
    </row>
    <row r="1106" customFormat="false" ht="28.5" hidden="false" customHeight="false" outlineLevel="0" collapsed="false">
      <c r="A1106" s="345" t="n">
        <v>1086</v>
      </c>
      <c r="B1106" s="396" t="n">
        <v>11957</v>
      </c>
      <c r="C1106" s="383" t="s">
        <v>5674</v>
      </c>
      <c r="D1106" s="384"/>
      <c r="E1106" s="418" t="s">
        <v>5659</v>
      </c>
      <c r="F1106" s="411" t="s">
        <v>5675</v>
      </c>
      <c r="G1106" s="365" t="str">
        <f aca="false">HYPERLINK("http://www.gardenbulbs.ru/images/summer_CL/thumbnails/"&amp;C1106&amp;".jpg","фото")</f>
        <v>фото</v>
      </c>
      <c r="H1106" s="412"/>
      <c r="I1106" s="419" t="s">
        <v>5676</v>
      </c>
      <c r="J1106" s="367" t="s">
        <v>3089</v>
      </c>
      <c r="K1106" s="513" t="s">
        <v>5668</v>
      </c>
      <c r="L1106" s="390" t="n">
        <v>75</v>
      </c>
      <c r="M1106" s="391" t="n">
        <v>629.6</v>
      </c>
      <c r="N1106" s="392"/>
      <c r="O1106" s="372" t="n">
        <f aca="false">IF(ISERROR(N1106*M1106),0,N1106*M1106)</f>
        <v>0</v>
      </c>
      <c r="P1106" s="393" t="n">
        <v>4607105147515</v>
      </c>
      <c r="Q1106" s="367" t="s">
        <v>226</v>
      </c>
      <c r="R1106" s="375" t="n">
        <f aca="false">ROUND(M1106/L1106,2)</f>
        <v>8.39</v>
      </c>
      <c r="S1106" s="394" t="s">
        <v>5674</v>
      </c>
      <c r="T1106" s="537"/>
      <c r="U1106" s="537"/>
      <c r="V1106" s="537"/>
      <c r="W1106" s="537"/>
      <c r="X1106" s="537"/>
    </row>
    <row r="1107" customFormat="false" ht="51" hidden="false" customHeight="false" outlineLevel="0" collapsed="false">
      <c r="A1107" s="345" t="n">
        <v>1087</v>
      </c>
      <c r="B1107" s="396" t="n">
        <v>7647</v>
      </c>
      <c r="C1107" s="383" t="s">
        <v>5677</v>
      </c>
      <c r="D1107" s="384"/>
      <c r="E1107" s="385" t="s">
        <v>5659</v>
      </c>
      <c r="F1107" s="386" t="s">
        <v>2540</v>
      </c>
      <c r="G1107" s="387" t="str">
        <f aca="false">HYPERLINK("http://www.gardenbulbs.ru/images/summer_CL/thumbnails/"&amp;C1107&amp;".jpg","фото")</f>
        <v>фото</v>
      </c>
      <c r="H1107" s="388"/>
      <c r="I1107" s="398" t="s">
        <v>5678</v>
      </c>
      <c r="J1107" s="235" t="n">
        <v>60</v>
      </c>
      <c r="K1107" s="399" t="s">
        <v>4579</v>
      </c>
      <c r="L1107" s="390" t="n">
        <v>150</v>
      </c>
      <c r="M1107" s="391" t="n">
        <v>2191.6</v>
      </c>
      <c r="N1107" s="392"/>
      <c r="O1107" s="372" t="n">
        <f aca="false">IF(ISERROR(N1107*M1107),0,N1107*M1107)</f>
        <v>0</v>
      </c>
      <c r="P1107" s="393" t="n">
        <v>4607105147546</v>
      </c>
      <c r="Q1107" s="235"/>
      <c r="R1107" s="375" t="n">
        <f aca="false">ROUND(M1107/L1107,2)</f>
        <v>14.61</v>
      </c>
      <c r="S1107" s="394" t="s">
        <v>5677</v>
      </c>
      <c r="T1107" s="537"/>
      <c r="U1107" s="537"/>
      <c r="V1107" s="537"/>
      <c r="W1107" s="537"/>
      <c r="X1107" s="537"/>
    </row>
    <row r="1108" customFormat="false" ht="51" hidden="false" customHeight="false" outlineLevel="0" collapsed="false">
      <c r="A1108" s="345" t="n">
        <v>1088</v>
      </c>
      <c r="B1108" s="396" t="n">
        <v>7649</v>
      </c>
      <c r="C1108" s="383" t="s">
        <v>5679</v>
      </c>
      <c r="D1108" s="384"/>
      <c r="E1108" s="385" t="s">
        <v>5659</v>
      </c>
      <c r="F1108" s="386" t="s">
        <v>5680</v>
      </c>
      <c r="G1108" s="387" t="str">
        <f aca="false">HYPERLINK("http://www.gardenbulbs.ru/images/summer_CL/thumbnails/"&amp;C1108&amp;".jpg","фото")</f>
        <v>фото</v>
      </c>
      <c r="H1108" s="388"/>
      <c r="I1108" s="398" t="s">
        <v>5681</v>
      </c>
      <c r="J1108" s="235" t="n">
        <v>60</v>
      </c>
      <c r="K1108" s="399" t="s">
        <v>4579</v>
      </c>
      <c r="L1108" s="390" t="n">
        <v>150</v>
      </c>
      <c r="M1108" s="391" t="n">
        <v>1907.6</v>
      </c>
      <c r="N1108" s="392"/>
      <c r="O1108" s="372" t="n">
        <f aca="false">IF(ISERROR(N1108*M1108),0,N1108*M1108)</f>
        <v>0</v>
      </c>
      <c r="P1108" s="393" t="n">
        <v>4607105147553</v>
      </c>
      <c r="Q1108" s="235"/>
      <c r="R1108" s="375" t="n">
        <f aca="false">ROUND(M1108/L1108,2)</f>
        <v>12.72</v>
      </c>
      <c r="S1108" s="394" t="s">
        <v>5679</v>
      </c>
      <c r="T1108" s="537"/>
      <c r="U1108" s="537"/>
      <c r="V1108" s="537"/>
      <c r="W1108" s="537"/>
      <c r="X1108" s="537"/>
    </row>
    <row r="1109" customFormat="false" ht="28.5" hidden="false" customHeight="false" outlineLevel="0" collapsed="false">
      <c r="A1109" s="345" t="n">
        <v>1089</v>
      </c>
      <c r="B1109" s="396" t="n">
        <v>7650</v>
      </c>
      <c r="C1109" s="383" t="s">
        <v>5682</v>
      </c>
      <c r="D1109" s="384"/>
      <c r="E1109" s="385" t="s">
        <v>5659</v>
      </c>
      <c r="F1109" s="386" t="s">
        <v>5683</v>
      </c>
      <c r="G1109" s="387" t="str">
        <f aca="false">HYPERLINK("http://www.gardenbulbs.ru/images/summer_CL/thumbnails/"&amp;C1109&amp;".jpg","фото")</f>
        <v>фото</v>
      </c>
      <c r="H1109" s="388"/>
      <c r="I1109" s="398" t="s">
        <v>5684</v>
      </c>
      <c r="J1109" s="235" t="n">
        <v>60</v>
      </c>
      <c r="K1109" s="399" t="s">
        <v>5668</v>
      </c>
      <c r="L1109" s="390" t="n">
        <v>150</v>
      </c>
      <c r="M1109" s="391" t="n">
        <v>1481.6</v>
      </c>
      <c r="N1109" s="392"/>
      <c r="O1109" s="372" t="n">
        <f aca="false">IF(ISERROR(N1109*M1109),0,N1109*M1109)</f>
        <v>0</v>
      </c>
      <c r="P1109" s="393" t="n">
        <v>4607105147560</v>
      </c>
      <c r="Q1109" s="235"/>
      <c r="R1109" s="375" t="n">
        <f aca="false">ROUND(M1109/L1109,2)</f>
        <v>9.88</v>
      </c>
      <c r="S1109" s="394" t="s">
        <v>5682</v>
      </c>
      <c r="T1109" s="537"/>
      <c r="U1109" s="537"/>
      <c r="V1109" s="537"/>
      <c r="W1109" s="537"/>
      <c r="X1109" s="537"/>
    </row>
    <row r="1110" customFormat="false" ht="25.5" hidden="false" customHeight="false" outlineLevel="0" collapsed="false">
      <c r="A1110" s="345" t="n">
        <v>1090</v>
      </c>
      <c r="B1110" s="396" t="n">
        <v>11959</v>
      </c>
      <c r="C1110" s="383" t="s">
        <v>5685</v>
      </c>
      <c r="D1110" s="384"/>
      <c r="E1110" s="418" t="s">
        <v>5659</v>
      </c>
      <c r="F1110" s="411" t="s">
        <v>5686</v>
      </c>
      <c r="G1110" s="365" t="str">
        <f aca="false">HYPERLINK("http://www.gardenbulbs.ru/images/summer_CL/thumbnails/"&amp;C1110&amp;".jpg","фото")</f>
        <v>фото</v>
      </c>
      <c r="H1110" s="412"/>
      <c r="I1110" s="419" t="s">
        <v>5687</v>
      </c>
      <c r="J1110" s="367" t="s">
        <v>3089</v>
      </c>
      <c r="K1110" s="513" t="s">
        <v>4913</v>
      </c>
      <c r="L1110" s="390" t="n">
        <v>75</v>
      </c>
      <c r="M1110" s="391" t="n">
        <v>1907.6</v>
      </c>
      <c r="N1110" s="392"/>
      <c r="O1110" s="372" t="n">
        <f aca="false">IF(ISERROR(N1110*M1110),0,N1110*M1110)</f>
        <v>0</v>
      </c>
      <c r="P1110" s="393" t="n">
        <v>4607105147584</v>
      </c>
      <c r="Q1110" s="235" t="s">
        <v>226</v>
      </c>
      <c r="R1110" s="375" t="n">
        <f aca="false">ROUND(M1110/L1110,2)</f>
        <v>25.43</v>
      </c>
      <c r="S1110" s="394" t="s">
        <v>5685</v>
      </c>
      <c r="T1110" s="537"/>
      <c r="U1110" s="537"/>
      <c r="V1110" s="537"/>
      <c r="W1110" s="537"/>
      <c r="X1110" s="537"/>
    </row>
    <row r="1111" customFormat="false" ht="15.75" hidden="false" customHeight="false" outlineLevel="0" collapsed="false">
      <c r="A1111" s="345" t="n">
        <v>1091</v>
      </c>
      <c r="B1111" s="396" t="n">
        <v>7651</v>
      </c>
      <c r="C1111" s="383" t="s">
        <v>5688</v>
      </c>
      <c r="D1111" s="384"/>
      <c r="E1111" s="385" t="s">
        <v>5659</v>
      </c>
      <c r="F1111" s="386" t="s">
        <v>5689</v>
      </c>
      <c r="G1111" s="387" t="str">
        <f aca="false">HYPERLINK("http://www.gardenbulbs.ru/images/summer_CL/thumbnails/"&amp;C1111&amp;".jpg","фото")</f>
        <v>фото</v>
      </c>
      <c r="H1111" s="388"/>
      <c r="I1111" s="398" t="s">
        <v>5690</v>
      </c>
      <c r="J1111" s="235" t="n">
        <v>60</v>
      </c>
      <c r="K1111" s="399" t="s">
        <v>4913</v>
      </c>
      <c r="L1111" s="390" t="n">
        <v>150</v>
      </c>
      <c r="M1111" s="391" t="n">
        <v>1140.8</v>
      </c>
      <c r="N1111" s="392"/>
      <c r="O1111" s="372" t="n">
        <f aca="false">IF(ISERROR(N1111*M1111),0,N1111*M1111)</f>
        <v>0</v>
      </c>
      <c r="P1111" s="393" t="n">
        <v>4607105147591</v>
      </c>
      <c r="Q1111" s="235"/>
      <c r="R1111" s="375" t="n">
        <f aca="false">ROUND(M1111/L1111,2)</f>
        <v>7.61</v>
      </c>
      <c r="S1111" s="394" t="s">
        <v>5688</v>
      </c>
      <c r="T1111" s="537"/>
      <c r="U1111" s="537"/>
      <c r="V1111" s="537"/>
      <c r="W1111" s="537"/>
      <c r="X1111" s="537"/>
    </row>
    <row r="1112" customFormat="false" ht="38.25" hidden="false" customHeight="false" outlineLevel="0" collapsed="false">
      <c r="A1112" s="345" t="n">
        <v>1092</v>
      </c>
      <c r="B1112" s="396" t="n">
        <v>7652</v>
      </c>
      <c r="C1112" s="383" t="s">
        <v>5691</v>
      </c>
      <c r="D1112" s="384"/>
      <c r="E1112" s="385" t="s">
        <v>5659</v>
      </c>
      <c r="F1112" s="386" t="s">
        <v>5692</v>
      </c>
      <c r="G1112" s="387" t="str">
        <f aca="false">HYPERLINK("http://www.gardenbulbs.ru/images/summer_CL/thumbnails/"&amp;C1112&amp;".jpg","фото")</f>
        <v>фото</v>
      </c>
      <c r="H1112" s="388"/>
      <c r="I1112" s="398" t="s">
        <v>5693</v>
      </c>
      <c r="J1112" s="235" t="n">
        <v>60</v>
      </c>
      <c r="K1112" s="399" t="s">
        <v>4579</v>
      </c>
      <c r="L1112" s="390" t="n">
        <v>150</v>
      </c>
      <c r="M1112" s="391" t="n">
        <v>2191.6</v>
      </c>
      <c r="N1112" s="392"/>
      <c r="O1112" s="372" t="n">
        <f aca="false">IF(ISERROR(N1112*M1112),0,N1112*M1112)</f>
        <v>0</v>
      </c>
      <c r="P1112" s="393" t="n">
        <v>4607105147621</v>
      </c>
      <c r="Q1112" s="235"/>
      <c r="R1112" s="375" t="n">
        <f aca="false">ROUND(M1112/L1112,2)</f>
        <v>14.61</v>
      </c>
      <c r="S1112" s="394" t="s">
        <v>5691</v>
      </c>
      <c r="T1112" s="537"/>
      <c r="U1112" s="537"/>
      <c r="V1112" s="537"/>
      <c r="W1112" s="537"/>
      <c r="X1112" s="537"/>
    </row>
    <row r="1113" customFormat="false" ht="25.5" hidden="false" customHeight="false" outlineLevel="0" collapsed="false">
      <c r="A1113" s="345" t="n">
        <v>1093</v>
      </c>
      <c r="B1113" s="396" t="n">
        <v>7653</v>
      </c>
      <c r="C1113" s="383" t="s">
        <v>5694</v>
      </c>
      <c r="D1113" s="384"/>
      <c r="E1113" s="385" t="s">
        <v>5659</v>
      </c>
      <c r="F1113" s="386" t="s">
        <v>5695</v>
      </c>
      <c r="G1113" s="387" t="str">
        <f aca="false">HYPERLINK("http://www.gardenbulbs.ru/images/summer_CL/thumbnails/"&amp;C1113&amp;".jpg","фото")</f>
        <v>фото</v>
      </c>
      <c r="H1113" s="388"/>
      <c r="I1113" s="398" t="s">
        <v>5696</v>
      </c>
      <c r="J1113" s="235" t="n">
        <v>60</v>
      </c>
      <c r="K1113" s="399" t="s">
        <v>5668</v>
      </c>
      <c r="L1113" s="390" t="n">
        <v>150</v>
      </c>
      <c r="M1113" s="391" t="n">
        <v>1481.6</v>
      </c>
      <c r="N1113" s="392"/>
      <c r="O1113" s="372" t="n">
        <f aca="false">IF(ISERROR(N1113*M1113),0,N1113*M1113)</f>
        <v>0</v>
      </c>
      <c r="P1113" s="393" t="n">
        <v>4607105147638</v>
      </c>
      <c r="Q1113" s="367"/>
      <c r="R1113" s="375" t="n">
        <f aca="false">ROUND(M1113/L1113,2)</f>
        <v>9.88</v>
      </c>
      <c r="S1113" s="394" t="s">
        <v>5694</v>
      </c>
      <c r="T1113" s="537"/>
      <c r="U1113" s="537"/>
      <c r="V1113" s="537"/>
      <c r="W1113" s="537"/>
      <c r="X1113" s="537"/>
    </row>
    <row r="1114" customFormat="false" ht="25.5" hidden="false" customHeight="false" outlineLevel="0" collapsed="false">
      <c r="A1114" s="345" t="n">
        <v>1094</v>
      </c>
      <c r="B1114" s="396" t="n">
        <v>7654</v>
      </c>
      <c r="C1114" s="383" t="s">
        <v>5697</v>
      </c>
      <c r="D1114" s="384"/>
      <c r="E1114" s="385" t="s">
        <v>5659</v>
      </c>
      <c r="F1114" s="386" t="s">
        <v>5698</v>
      </c>
      <c r="G1114" s="387" t="str">
        <f aca="false">HYPERLINK("http://www.gardenbulbs.ru/images/summer_CL/thumbnails/"&amp;C1114&amp;".jpg","фото")</f>
        <v>фото</v>
      </c>
      <c r="H1114" s="388"/>
      <c r="I1114" s="398" t="s">
        <v>5699</v>
      </c>
      <c r="J1114" s="235" t="n">
        <v>60</v>
      </c>
      <c r="K1114" s="399" t="s">
        <v>4525</v>
      </c>
      <c r="L1114" s="390" t="n">
        <v>150</v>
      </c>
      <c r="M1114" s="391" t="n">
        <v>1282.8</v>
      </c>
      <c r="N1114" s="392"/>
      <c r="O1114" s="372" t="n">
        <f aca="false">IF(ISERROR(N1114*M1114),0,N1114*M1114)</f>
        <v>0</v>
      </c>
      <c r="P1114" s="393" t="n">
        <v>4607105147614</v>
      </c>
      <c r="Q1114" s="235"/>
      <c r="R1114" s="375" t="n">
        <f aca="false">ROUND(M1114/L1114,2)</f>
        <v>8.55</v>
      </c>
      <c r="S1114" s="394" t="s">
        <v>5697</v>
      </c>
      <c r="T1114" s="537"/>
      <c r="U1114" s="537"/>
      <c r="V1114" s="537"/>
      <c r="W1114" s="537"/>
      <c r="X1114" s="537"/>
    </row>
    <row r="1115" customFormat="false" ht="38.25" hidden="false" customHeight="false" outlineLevel="0" collapsed="false">
      <c r="A1115" s="345" t="n">
        <v>1095</v>
      </c>
      <c r="B1115" s="396" t="n">
        <v>7616</v>
      </c>
      <c r="C1115" s="383" t="s">
        <v>5700</v>
      </c>
      <c r="D1115" s="384"/>
      <c r="E1115" s="385" t="s">
        <v>5659</v>
      </c>
      <c r="F1115" s="386" t="s">
        <v>5701</v>
      </c>
      <c r="G1115" s="387" t="str">
        <f aca="false">HYPERLINK("http://www.gardenbulbs.ru/images/summer_CL/thumbnails/"&amp;C1115&amp;".jpg","фото")</f>
        <v>фото</v>
      </c>
      <c r="H1115" s="388"/>
      <c r="I1115" s="398" t="s">
        <v>5702</v>
      </c>
      <c r="J1115" s="235" t="n">
        <v>60</v>
      </c>
      <c r="K1115" s="399" t="s">
        <v>4579</v>
      </c>
      <c r="L1115" s="390" t="n">
        <v>150</v>
      </c>
      <c r="M1115" s="391" t="n">
        <v>1907.6</v>
      </c>
      <c r="N1115" s="392"/>
      <c r="O1115" s="372" t="n">
        <f aca="false">IF(ISERROR(N1115*M1115),0,N1115*M1115)</f>
        <v>0</v>
      </c>
      <c r="P1115" s="393" t="n">
        <v>4607105147645</v>
      </c>
      <c r="Q1115" s="235"/>
      <c r="R1115" s="375" t="n">
        <f aca="false">ROUND(M1115/L1115,2)</f>
        <v>12.72</v>
      </c>
      <c r="S1115" s="394" t="s">
        <v>5700</v>
      </c>
      <c r="T1115" s="537"/>
      <c r="U1115" s="537"/>
      <c r="V1115" s="537"/>
      <c r="W1115" s="537"/>
      <c r="X1115" s="537"/>
    </row>
    <row r="1116" customFormat="false" ht="38.25" hidden="false" customHeight="false" outlineLevel="0" collapsed="false">
      <c r="A1116" s="345" t="n">
        <v>1096</v>
      </c>
      <c r="B1116" s="396" t="n">
        <v>7617</v>
      </c>
      <c r="C1116" s="383" t="s">
        <v>5703</v>
      </c>
      <c r="D1116" s="384"/>
      <c r="E1116" s="385" t="s">
        <v>5659</v>
      </c>
      <c r="F1116" s="386" t="s">
        <v>5704</v>
      </c>
      <c r="G1116" s="387" t="str">
        <f aca="false">HYPERLINK("http://www.gardenbulbs.ru/images/summer_CL/thumbnails/"&amp;C1116&amp;".jpg","фото")</f>
        <v>фото</v>
      </c>
      <c r="H1116" s="388"/>
      <c r="I1116" s="398" t="s">
        <v>5705</v>
      </c>
      <c r="J1116" s="235" t="n">
        <v>60</v>
      </c>
      <c r="K1116" s="399" t="s">
        <v>5668</v>
      </c>
      <c r="L1116" s="390" t="n">
        <v>150</v>
      </c>
      <c r="M1116" s="391" t="n">
        <v>1481.6</v>
      </c>
      <c r="N1116" s="392"/>
      <c r="O1116" s="372" t="n">
        <f aca="false">IF(ISERROR(N1116*M1116),0,N1116*M1116)</f>
        <v>0</v>
      </c>
      <c r="P1116" s="393" t="n">
        <v>4607105147669</v>
      </c>
      <c r="Q1116" s="235"/>
      <c r="R1116" s="375" t="n">
        <f aca="false">ROUND(M1116/L1116,2)</f>
        <v>9.88</v>
      </c>
      <c r="S1116" s="394" t="s">
        <v>5703</v>
      </c>
      <c r="T1116" s="537"/>
      <c r="U1116" s="537"/>
      <c r="V1116" s="537"/>
      <c r="W1116" s="537"/>
      <c r="X1116" s="537"/>
    </row>
    <row r="1117" customFormat="false" ht="25.5" hidden="false" customHeight="false" outlineLevel="0" collapsed="false">
      <c r="A1117" s="345" t="n">
        <v>1097</v>
      </c>
      <c r="B1117" s="396" t="n">
        <v>7615</v>
      </c>
      <c r="C1117" s="383" t="s">
        <v>5706</v>
      </c>
      <c r="D1117" s="384"/>
      <c r="E1117" s="385" t="s">
        <v>5659</v>
      </c>
      <c r="F1117" s="386" t="s">
        <v>4323</v>
      </c>
      <c r="G1117" s="387" t="str">
        <f aca="false">HYPERLINK("http://www.gardenbulbs.ru/images/summer_CL/thumbnails/"&amp;C1117&amp;".jpg","фото")</f>
        <v>фото</v>
      </c>
      <c r="H1117" s="388"/>
      <c r="I1117" s="398" t="s">
        <v>5707</v>
      </c>
      <c r="J1117" s="235" t="n">
        <v>55</v>
      </c>
      <c r="K1117" s="399" t="s">
        <v>4913</v>
      </c>
      <c r="L1117" s="390" t="n">
        <v>150</v>
      </c>
      <c r="M1117" s="391" t="n">
        <v>1339.6</v>
      </c>
      <c r="N1117" s="392"/>
      <c r="O1117" s="372" t="n">
        <f aca="false">IF(ISERROR(N1117*M1117),0,N1117*M1117)</f>
        <v>0</v>
      </c>
      <c r="P1117" s="393" t="n">
        <v>4607105147652</v>
      </c>
      <c r="Q1117" s="235"/>
      <c r="R1117" s="375" t="n">
        <f aca="false">ROUND(M1117/L1117,2)</f>
        <v>8.93</v>
      </c>
      <c r="S1117" s="394" t="s">
        <v>5706</v>
      </c>
      <c r="T1117" s="537"/>
      <c r="U1117" s="537"/>
      <c r="V1117" s="537"/>
      <c r="W1117" s="537"/>
      <c r="X1117" s="537"/>
    </row>
    <row r="1118" customFormat="false" ht="25.5" hidden="false" customHeight="false" outlineLevel="0" collapsed="false">
      <c r="A1118" s="345" t="n">
        <v>1098</v>
      </c>
      <c r="B1118" s="396" t="n">
        <v>7645</v>
      </c>
      <c r="C1118" s="383" t="s">
        <v>5708</v>
      </c>
      <c r="D1118" s="384"/>
      <c r="E1118" s="385" t="s">
        <v>5659</v>
      </c>
      <c r="F1118" s="386" t="s">
        <v>5709</v>
      </c>
      <c r="G1118" s="387" t="str">
        <f aca="false">HYPERLINK("http://www.gardenbulbs.ru/images/summer_CL/thumbnails/"&amp;C1118&amp;".jpg","фото")</f>
        <v>фото</v>
      </c>
      <c r="H1118" s="388"/>
      <c r="I1118" s="398" t="s">
        <v>5710</v>
      </c>
      <c r="J1118" s="235" t="n">
        <v>60</v>
      </c>
      <c r="K1118" s="399" t="s">
        <v>4579</v>
      </c>
      <c r="L1118" s="390" t="n">
        <v>150</v>
      </c>
      <c r="M1118" s="391" t="n">
        <v>2191.6</v>
      </c>
      <c r="N1118" s="392"/>
      <c r="O1118" s="372" t="n">
        <f aca="false">IF(ISERROR(N1118*M1118),0,N1118*M1118)</f>
        <v>0</v>
      </c>
      <c r="P1118" s="393" t="n">
        <v>4607105147683</v>
      </c>
      <c r="Q1118" s="235"/>
      <c r="R1118" s="375" t="n">
        <f aca="false">ROUND(M1118/L1118,2)</f>
        <v>14.61</v>
      </c>
      <c r="S1118" s="394" t="s">
        <v>5711</v>
      </c>
      <c r="T1118" s="537"/>
      <c r="U1118" s="537"/>
      <c r="V1118" s="537"/>
      <c r="W1118" s="537"/>
      <c r="X1118" s="537"/>
    </row>
    <row r="1119" customFormat="false" ht="38.25" hidden="false" customHeight="false" outlineLevel="0" collapsed="false">
      <c r="A1119" s="345" t="n">
        <v>1099</v>
      </c>
      <c r="B1119" s="431" t="n">
        <v>7618</v>
      </c>
      <c r="C1119" s="432" t="s">
        <v>5712</v>
      </c>
      <c r="D1119" s="433"/>
      <c r="E1119" s="434" t="s">
        <v>5659</v>
      </c>
      <c r="F1119" s="435" t="s">
        <v>5713</v>
      </c>
      <c r="G1119" s="436" t="str">
        <f aca="false">HYPERLINK("http://www.gardenbulbs.ru/images/summer_CL/thumbnails/"&amp;C1119&amp;".jpg","фото")</f>
        <v>фото</v>
      </c>
      <c r="H1119" s="437"/>
      <c r="I1119" s="462" t="s">
        <v>5714</v>
      </c>
      <c r="J1119" s="439" t="n">
        <v>60</v>
      </c>
      <c r="K1119" s="517" t="s">
        <v>5715</v>
      </c>
      <c r="L1119" s="441" t="n">
        <v>150</v>
      </c>
      <c r="M1119" s="370" t="n">
        <v>1368</v>
      </c>
      <c r="N1119" s="442"/>
      <c r="O1119" s="372" t="n">
        <f aca="false">IF(ISERROR(N1119*M1119),0,N1119*M1119)</f>
        <v>0</v>
      </c>
      <c r="P1119" s="443" t="n">
        <v>4607105147676</v>
      </c>
      <c r="Q1119" s="439"/>
      <c r="R1119" s="375" t="n">
        <f aca="false">ROUND(M1119/L1119,2)</f>
        <v>9.12</v>
      </c>
      <c r="S1119" s="444" t="s">
        <v>5712</v>
      </c>
      <c r="T1119" s="537"/>
      <c r="U1119" s="537"/>
      <c r="V1119" s="537"/>
      <c r="W1119" s="537"/>
      <c r="X1119" s="537"/>
    </row>
    <row r="1120" customFormat="false" ht="12.75" hidden="false" customHeight="false" outlineLevel="0" collapsed="false">
      <c r="A1120" s="345" t="n">
        <v>1100</v>
      </c>
      <c r="B1120" s="508"/>
      <c r="C1120" s="509"/>
      <c r="D1120" s="509"/>
      <c r="E1120" s="448" t="s">
        <v>5716</v>
      </c>
      <c r="F1120" s="469"/>
      <c r="G1120" s="469"/>
      <c r="H1120" s="469"/>
      <c r="I1120" s="469"/>
      <c r="J1120" s="469"/>
      <c r="K1120" s="469"/>
      <c r="L1120" s="469"/>
      <c r="M1120" s="469"/>
      <c r="N1120" s="469"/>
      <c r="O1120" s="469"/>
      <c r="P1120" s="469"/>
      <c r="Q1120" s="469"/>
      <c r="R1120" s="469"/>
      <c r="S1120" s="469"/>
      <c r="T1120" s="537"/>
      <c r="U1120" s="537"/>
      <c r="V1120" s="537"/>
      <c r="W1120" s="537"/>
      <c r="X1120" s="537"/>
    </row>
    <row r="1121" customFormat="false" ht="38.25" hidden="false" customHeight="false" outlineLevel="0" collapsed="false">
      <c r="A1121" s="345" t="n">
        <v>1101</v>
      </c>
      <c r="B1121" s="359" t="n">
        <v>7620</v>
      </c>
      <c r="C1121" s="360" t="s">
        <v>5717</v>
      </c>
      <c r="D1121" s="361"/>
      <c r="E1121" s="452" t="s">
        <v>5718</v>
      </c>
      <c r="F1121" s="379" t="s">
        <v>5719</v>
      </c>
      <c r="G1121" s="380" t="str">
        <f aca="false">HYPERLINK("http://www.gardenbulbs.ru/images/summer_CL/thumbnails/"&amp;C1121&amp;".jpg","фото")</f>
        <v>фото</v>
      </c>
      <c r="H1121" s="453"/>
      <c r="I1121" s="454" t="s">
        <v>5720</v>
      </c>
      <c r="J1121" s="374" t="n">
        <v>20</v>
      </c>
      <c r="K1121" s="511" t="s">
        <v>4517</v>
      </c>
      <c r="L1121" s="456" t="n">
        <v>100</v>
      </c>
      <c r="M1121" s="391" t="n">
        <v>1008.3</v>
      </c>
      <c r="N1121" s="371"/>
      <c r="O1121" s="372" t="n">
        <f aca="false">IF(ISERROR(N1121*M1121),0,N1121*M1121)</f>
        <v>0</v>
      </c>
      <c r="P1121" s="373" t="n">
        <v>4607105147690</v>
      </c>
      <c r="Q1121" s="374"/>
      <c r="R1121" s="375" t="n">
        <f aca="false">ROUND(M1121/L1121,2)</f>
        <v>10.08</v>
      </c>
      <c r="S1121" s="376" t="s">
        <v>5717</v>
      </c>
      <c r="T1121" s="537"/>
      <c r="U1121" s="537"/>
      <c r="V1121" s="537"/>
      <c r="W1121" s="537"/>
      <c r="X1121" s="537"/>
    </row>
    <row r="1122" customFormat="false" ht="51" hidden="false" customHeight="false" outlineLevel="0" collapsed="false">
      <c r="A1122" s="345" t="n">
        <v>1102</v>
      </c>
      <c r="B1122" s="396" t="n">
        <v>11956</v>
      </c>
      <c r="C1122" s="383" t="s">
        <v>5721</v>
      </c>
      <c r="D1122" s="384"/>
      <c r="E1122" s="418" t="s">
        <v>5718</v>
      </c>
      <c r="F1122" s="411" t="s">
        <v>5722</v>
      </c>
      <c r="G1122" s="365" t="str">
        <f aca="false">HYPERLINK("http://www.gardenbulbs.ru/images/summer_CL/thumbnails/"&amp;C1122&amp;".jpg","фото")</f>
        <v>фото</v>
      </c>
      <c r="H1122" s="412"/>
      <c r="I1122" s="419" t="s">
        <v>5723</v>
      </c>
      <c r="J1122" s="367" t="n">
        <v>15</v>
      </c>
      <c r="K1122" s="513" t="s">
        <v>4517</v>
      </c>
      <c r="L1122" s="390" t="n">
        <v>75</v>
      </c>
      <c r="M1122" s="391" t="n">
        <v>842.6</v>
      </c>
      <c r="N1122" s="392"/>
      <c r="O1122" s="372" t="n">
        <f aca="false">IF(ISERROR(N1122*M1122),0,N1122*M1122)</f>
        <v>0</v>
      </c>
      <c r="P1122" s="393" t="n">
        <v>4607105147492</v>
      </c>
      <c r="Q1122" s="235" t="s">
        <v>226</v>
      </c>
      <c r="R1122" s="375" t="n">
        <f aca="false">ROUND(M1122/L1122,2)</f>
        <v>11.23</v>
      </c>
      <c r="S1122" s="394" t="s">
        <v>5721</v>
      </c>
      <c r="T1122" s="537"/>
      <c r="U1122" s="537"/>
      <c r="V1122" s="537"/>
      <c r="W1122" s="537"/>
      <c r="X1122" s="537"/>
    </row>
    <row r="1123" customFormat="false" ht="51" hidden="false" customHeight="false" outlineLevel="0" collapsed="false">
      <c r="A1123" s="345" t="n">
        <v>1103</v>
      </c>
      <c r="B1123" s="396" t="n">
        <v>11954</v>
      </c>
      <c r="C1123" s="383" t="s">
        <v>5724</v>
      </c>
      <c r="D1123" s="384"/>
      <c r="E1123" s="418" t="s">
        <v>5718</v>
      </c>
      <c r="F1123" s="411" t="s">
        <v>5725</v>
      </c>
      <c r="G1123" s="365" t="str">
        <f aca="false">HYPERLINK("http://www.gardenbulbs.ru/images/summer_CL/thumbnails/"&amp;C1123&amp;".jpg","фото")</f>
        <v>фото</v>
      </c>
      <c r="H1123" s="412"/>
      <c r="I1123" s="419" t="s">
        <v>5726</v>
      </c>
      <c r="J1123" s="367" t="n">
        <v>15</v>
      </c>
      <c r="K1123" s="513" t="s">
        <v>4517</v>
      </c>
      <c r="L1123" s="390" t="n">
        <v>75</v>
      </c>
      <c r="M1123" s="391" t="n">
        <v>3185.6</v>
      </c>
      <c r="N1123" s="392"/>
      <c r="O1123" s="372" t="n">
        <f aca="false">IF(ISERROR(N1123*M1123),0,N1123*M1123)</f>
        <v>0</v>
      </c>
      <c r="P1123" s="393" t="n">
        <v>4607105147478</v>
      </c>
      <c r="Q1123" s="235" t="s">
        <v>226</v>
      </c>
      <c r="R1123" s="375" t="n">
        <f aca="false">ROUND(M1123/L1123,2)</f>
        <v>42.47</v>
      </c>
      <c r="S1123" s="394" t="s">
        <v>5724</v>
      </c>
      <c r="T1123" s="537"/>
      <c r="U1123" s="537"/>
      <c r="V1123" s="537"/>
      <c r="W1123" s="537"/>
      <c r="X1123" s="537"/>
    </row>
    <row r="1124" customFormat="false" ht="25.5" hidden="false" customHeight="false" outlineLevel="0" collapsed="false">
      <c r="A1124" s="345" t="n">
        <v>1104</v>
      </c>
      <c r="B1124" s="396" t="n">
        <v>7621</v>
      </c>
      <c r="C1124" s="383" t="s">
        <v>5727</v>
      </c>
      <c r="D1124" s="384"/>
      <c r="E1124" s="401" t="s">
        <v>5718</v>
      </c>
      <c r="F1124" s="386" t="s">
        <v>5728</v>
      </c>
      <c r="G1124" s="387" t="str">
        <f aca="false">HYPERLINK("http://www.gardenbulbs.ru/images/summer_CL/thumbnails/"&amp;C1124&amp;".jpg","фото")</f>
        <v>фото</v>
      </c>
      <c r="H1124" s="388"/>
      <c r="I1124" s="422" t="s">
        <v>5729</v>
      </c>
      <c r="J1124" s="235" t="n">
        <v>12</v>
      </c>
      <c r="K1124" s="408" t="s">
        <v>4517</v>
      </c>
      <c r="L1124" s="390" t="n">
        <v>100</v>
      </c>
      <c r="M1124" s="391" t="n">
        <v>781.1</v>
      </c>
      <c r="N1124" s="392"/>
      <c r="O1124" s="372" t="n">
        <f aca="false">IF(ISERROR(N1124*M1124),0,N1124*M1124)</f>
        <v>0</v>
      </c>
      <c r="P1124" s="393" t="n">
        <v>4607105147706</v>
      </c>
      <c r="Q1124" s="235"/>
      <c r="R1124" s="375" t="n">
        <f aca="false">ROUND(M1124/L1124,2)</f>
        <v>7.81</v>
      </c>
      <c r="S1124" s="394" t="s">
        <v>5727</v>
      </c>
      <c r="T1124" s="537"/>
      <c r="U1124" s="537"/>
      <c r="V1124" s="537"/>
      <c r="W1124" s="537"/>
      <c r="X1124" s="537"/>
    </row>
    <row r="1125" customFormat="false" ht="63.75" hidden="false" customHeight="false" outlineLevel="0" collapsed="false">
      <c r="A1125" s="345" t="n">
        <v>1105</v>
      </c>
      <c r="B1125" s="396" t="n">
        <v>7624</v>
      </c>
      <c r="C1125" s="383" t="s">
        <v>5730</v>
      </c>
      <c r="D1125" s="384"/>
      <c r="E1125" s="401" t="s">
        <v>5718</v>
      </c>
      <c r="F1125" s="386" t="s">
        <v>5731</v>
      </c>
      <c r="G1125" s="387" t="str">
        <f aca="false">HYPERLINK("http://www.gardenbulbs.ru/images/summer_CL/thumbnails/"&amp;C1125&amp;".jpg","фото")</f>
        <v>фото</v>
      </c>
      <c r="H1125" s="388"/>
      <c r="I1125" s="422" t="s">
        <v>5732</v>
      </c>
      <c r="J1125" s="235" t="n">
        <v>15</v>
      </c>
      <c r="K1125" s="408" t="s">
        <v>4517</v>
      </c>
      <c r="L1125" s="390" t="n">
        <v>100</v>
      </c>
      <c r="M1125" s="391" t="n">
        <v>1576.3</v>
      </c>
      <c r="N1125" s="392"/>
      <c r="O1125" s="372" t="n">
        <f aca="false">IF(ISERROR(N1125*M1125),0,N1125*M1125)</f>
        <v>0</v>
      </c>
      <c r="P1125" s="393" t="n">
        <v>4607105147713</v>
      </c>
      <c r="Q1125" s="235"/>
      <c r="R1125" s="375" t="n">
        <f aca="false">ROUND(M1125/L1125,2)</f>
        <v>15.76</v>
      </c>
      <c r="S1125" s="394" t="s">
        <v>5733</v>
      </c>
      <c r="T1125" s="537"/>
      <c r="U1125" s="537"/>
      <c r="V1125" s="537"/>
      <c r="W1125" s="537"/>
      <c r="X1125" s="537"/>
    </row>
    <row r="1126" customFormat="false" ht="38.25" hidden="false" customHeight="false" outlineLevel="0" collapsed="false">
      <c r="A1126" s="345" t="n">
        <v>1106</v>
      </c>
      <c r="B1126" s="396" t="n">
        <v>7626</v>
      </c>
      <c r="C1126" s="383" t="s">
        <v>5734</v>
      </c>
      <c r="D1126" s="384"/>
      <c r="E1126" s="385" t="s">
        <v>5718</v>
      </c>
      <c r="F1126" s="386" t="s">
        <v>5735</v>
      </c>
      <c r="G1126" s="387" t="str">
        <f aca="false">HYPERLINK("http://www.gardenbulbs.ru/images/summer_CL/thumbnails/"&amp;C1126&amp;".jpg","фото")</f>
        <v>фото</v>
      </c>
      <c r="H1126" s="388"/>
      <c r="I1126" s="398" t="s">
        <v>5736</v>
      </c>
      <c r="J1126" s="235" t="n">
        <v>12</v>
      </c>
      <c r="K1126" s="399" t="s">
        <v>4517</v>
      </c>
      <c r="L1126" s="390" t="n">
        <v>100</v>
      </c>
      <c r="M1126" s="391" t="n">
        <v>1008.3</v>
      </c>
      <c r="N1126" s="392"/>
      <c r="O1126" s="372" t="n">
        <f aca="false">IF(ISERROR(N1126*M1126),0,N1126*M1126)</f>
        <v>0</v>
      </c>
      <c r="P1126" s="393" t="n">
        <v>4607105147720</v>
      </c>
      <c r="Q1126" s="235"/>
      <c r="R1126" s="375" t="n">
        <f aca="false">ROUND(M1126/L1126,2)</f>
        <v>10.08</v>
      </c>
      <c r="S1126" s="394" t="s">
        <v>5734</v>
      </c>
      <c r="T1126" s="537"/>
      <c r="U1126" s="537"/>
      <c r="V1126" s="537"/>
      <c r="W1126" s="537"/>
      <c r="X1126" s="537"/>
    </row>
    <row r="1127" customFormat="false" ht="25.5" hidden="false" customHeight="false" outlineLevel="0" collapsed="false">
      <c r="A1127" s="345" t="n">
        <v>1107</v>
      </c>
      <c r="B1127" s="396" t="n">
        <v>7627</v>
      </c>
      <c r="C1127" s="383" t="s">
        <v>5737</v>
      </c>
      <c r="D1127" s="384"/>
      <c r="E1127" s="385" t="s">
        <v>5718</v>
      </c>
      <c r="F1127" s="386" t="s">
        <v>5738</v>
      </c>
      <c r="G1127" s="387" t="str">
        <f aca="false">HYPERLINK("http://www.gardenbulbs.ru/images/summer_CL/thumbnails/"&amp;C1127&amp;".jpg","фото")</f>
        <v>фото</v>
      </c>
      <c r="H1127" s="388"/>
      <c r="I1127" s="398" t="s">
        <v>5739</v>
      </c>
      <c r="J1127" s="235" t="n">
        <v>15</v>
      </c>
      <c r="K1127" s="399" t="s">
        <v>4517</v>
      </c>
      <c r="L1127" s="390" t="n">
        <v>100</v>
      </c>
      <c r="M1127" s="391" t="n">
        <v>1008.3</v>
      </c>
      <c r="N1127" s="392"/>
      <c r="O1127" s="372" t="n">
        <f aca="false">IF(ISERROR(N1127*M1127),0,N1127*M1127)</f>
        <v>0</v>
      </c>
      <c r="P1127" s="393" t="n">
        <v>4607105147737</v>
      </c>
      <c r="Q1127" s="235"/>
      <c r="R1127" s="375" t="n">
        <f aca="false">ROUND(M1127/L1127,2)</f>
        <v>10.08</v>
      </c>
      <c r="S1127" s="394" t="s">
        <v>5737</v>
      </c>
      <c r="T1127" s="537"/>
      <c r="U1127" s="537"/>
      <c r="V1127" s="537"/>
      <c r="W1127" s="537"/>
      <c r="X1127" s="537"/>
    </row>
    <row r="1128" customFormat="false" ht="38.25" hidden="false" customHeight="false" outlineLevel="0" collapsed="false">
      <c r="A1128" s="345" t="n">
        <v>1108</v>
      </c>
      <c r="B1128" s="396" t="n">
        <v>7628</v>
      </c>
      <c r="C1128" s="383" t="s">
        <v>5740</v>
      </c>
      <c r="D1128" s="384"/>
      <c r="E1128" s="385" t="s">
        <v>5718</v>
      </c>
      <c r="F1128" s="386" t="s">
        <v>5741</v>
      </c>
      <c r="G1128" s="387" t="str">
        <f aca="false">HYPERLINK("http://www.gardenbulbs.ru/images/summer_CL/thumbnails/"&amp;C1128&amp;".jpg","фото")</f>
        <v>фото</v>
      </c>
      <c r="H1128" s="388"/>
      <c r="I1128" s="398" t="s">
        <v>5742</v>
      </c>
      <c r="J1128" s="235" t="n">
        <v>15</v>
      </c>
      <c r="K1128" s="399" t="s">
        <v>4517</v>
      </c>
      <c r="L1128" s="390" t="n">
        <v>100</v>
      </c>
      <c r="M1128" s="391" t="n">
        <v>818.9</v>
      </c>
      <c r="N1128" s="392"/>
      <c r="O1128" s="372" t="n">
        <f aca="false">IF(ISERROR(N1128*M1128),0,N1128*M1128)</f>
        <v>0</v>
      </c>
      <c r="P1128" s="393" t="n">
        <v>4607105147744</v>
      </c>
      <c r="Q1128" s="235"/>
      <c r="R1128" s="375" t="n">
        <f aca="false">ROUND(M1128/L1128,2)</f>
        <v>8.19</v>
      </c>
      <c r="S1128" s="394" t="s">
        <v>5740</v>
      </c>
      <c r="T1128" s="537"/>
      <c r="U1128" s="537"/>
      <c r="V1128" s="537"/>
      <c r="W1128" s="537"/>
      <c r="X1128" s="537"/>
    </row>
    <row r="1129" customFormat="false" ht="38.25" hidden="false" customHeight="false" outlineLevel="0" collapsed="false">
      <c r="A1129" s="345" t="n">
        <v>1109</v>
      </c>
      <c r="B1129" s="396" t="n">
        <v>11960</v>
      </c>
      <c r="C1129" s="383" t="s">
        <v>5743</v>
      </c>
      <c r="D1129" s="384"/>
      <c r="E1129" s="418" t="s">
        <v>5718</v>
      </c>
      <c r="F1129" s="411" t="s">
        <v>5744</v>
      </c>
      <c r="G1129" s="365" t="str">
        <f aca="false">HYPERLINK("http://www.gardenbulbs.ru/images/summer_CL/thumbnails/"&amp;C1129&amp;".jpg","фото")</f>
        <v>фото</v>
      </c>
      <c r="H1129" s="412"/>
      <c r="I1129" s="419" t="s">
        <v>5745</v>
      </c>
      <c r="J1129" s="367" t="n">
        <v>15</v>
      </c>
      <c r="K1129" s="513" t="s">
        <v>4517</v>
      </c>
      <c r="L1129" s="390" t="n">
        <v>75</v>
      </c>
      <c r="M1129" s="391" t="n">
        <v>1481.6</v>
      </c>
      <c r="N1129" s="392"/>
      <c r="O1129" s="372" t="n">
        <f aca="false">IF(ISERROR(N1129*M1129),0,N1129*M1129)</f>
        <v>0</v>
      </c>
      <c r="P1129" s="393" t="n">
        <v>4607105147607</v>
      </c>
      <c r="Q1129" s="235" t="s">
        <v>226</v>
      </c>
      <c r="R1129" s="375" t="n">
        <f aca="false">ROUND(M1129/L1129,2)</f>
        <v>19.75</v>
      </c>
      <c r="S1129" s="394" t="s">
        <v>5743</v>
      </c>
      <c r="T1129" s="537"/>
      <c r="U1129" s="537"/>
      <c r="V1129" s="537"/>
      <c r="W1129" s="537"/>
      <c r="X1129" s="537"/>
    </row>
    <row r="1130" customFormat="false" ht="51" hidden="false" customHeight="false" outlineLevel="0" collapsed="false">
      <c r="A1130" s="345" t="n">
        <v>1110</v>
      </c>
      <c r="B1130" s="431" t="n">
        <v>7629</v>
      </c>
      <c r="C1130" s="432" t="s">
        <v>5746</v>
      </c>
      <c r="D1130" s="433"/>
      <c r="E1130" s="525" t="s">
        <v>5718</v>
      </c>
      <c r="F1130" s="435" t="s">
        <v>5747</v>
      </c>
      <c r="G1130" s="436" t="str">
        <f aca="false">HYPERLINK("http://www.gardenbulbs.ru/images/summer_CL/thumbnails/"&amp;C1130&amp;".jpg","фото")</f>
        <v>фото</v>
      </c>
      <c r="H1130" s="437"/>
      <c r="I1130" s="526" t="s">
        <v>5748</v>
      </c>
      <c r="J1130" s="439" t="n">
        <v>15</v>
      </c>
      <c r="K1130" s="492" t="s">
        <v>4517</v>
      </c>
      <c r="L1130" s="441" t="n">
        <v>100</v>
      </c>
      <c r="M1130" s="391" t="n">
        <v>2560.8</v>
      </c>
      <c r="N1130" s="442"/>
      <c r="O1130" s="372" t="n">
        <f aca="false">IF(ISERROR(N1130*M1130),0,N1130*M1130)</f>
        <v>0</v>
      </c>
      <c r="P1130" s="443" t="n">
        <v>4607105147751</v>
      </c>
      <c r="Q1130" s="439"/>
      <c r="R1130" s="375" t="n">
        <f aca="false">ROUND(M1130/L1130,2)</f>
        <v>25.61</v>
      </c>
      <c r="S1130" s="444" t="s">
        <v>5749</v>
      </c>
      <c r="T1130" s="537"/>
      <c r="U1130" s="537"/>
      <c r="V1130" s="537"/>
      <c r="W1130" s="537"/>
      <c r="X1130" s="537"/>
    </row>
    <row r="1131" customFormat="false" ht="12.75" hidden="false" customHeight="false" outlineLevel="0" collapsed="false">
      <c r="A1131" s="345" t="n">
        <v>1111</v>
      </c>
      <c r="B1131" s="508"/>
      <c r="C1131" s="509"/>
      <c r="D1131" s="509"/>
      <c r="E1131" s="448" t="s">
        <v>5750</v>
      </c>
      <c r="F1131" s="469"/>
      <c r="G1131" s="469"/>
      <c r="H1131" s="469"/>
      <c r="I1131" s="469"/>
      <c r="J1131" s="469"/>
      <c r="K1131" s="469"/>
      <c r="L1131" s="469"/>
      <c r="M1131" s="469"/>
      <c r="N1131" s="469"/>
      <c r="O1131" s="469"/>
      <c r="P1131" s="469"/>
      <c r="Q1131" s="469"/>
      <c r="R1131" s="469"/>
      <c r="S1131" s="469"/>
      <c r="T1131" s="537"/>
      <c r="U1131" s="537"/>
      <c r="V1131" s="537"/>
      <c r="W1131" s="537"/>
      <c r="X1131" s="537"/>
    </row>
    <row r="1132" customFormat="false" ht="38.25" hidden="false" customHeight="false" outlineLevel="0" collapsed="false">
      <c r="A1132" s="345" t="n">
        <v>1112</v>
      </c>
      <c r="B1132" s="359" t="n">
        <v>6030</v>
      </c>
      <c r="C1132" s="360" t="s">
        <v>5751</v>
      </c>
      <c r="D1132" s="361"/>
      <c r="E1132" s="452" t="s">
        <v>5752</v>
      </c>
      <c r="F1132" s="379" t="s">
        <v>5753</v>
      </c>
      <c r="G1132" s="380" t="str">
        <f aca="false">HYPERLINK("http://www.gardenbulbs.ru/images/summer_CL/thumbnails/"&amp;C1132&amp;".jpg","фото")</f>
        <v>фото</v>
      </c>
      <c r="H1132" s="453"/>
      <c r="I1132" s="454" t="s">
        <v>5754</v>
      </c>
      <c r="J1132" s="374" t="n">
        <v>30</v>
      </c>
      <c r="K1132" s="511" t="s">
        <v>5755</v>
      </c>
      <c r="L1132" s="456" t="n">
        <v>50</v>
      </c>
      <c r="M1132" s="391" t="n">
        <v>1765.6</v>
      </c>
      <c r="N1132" s="371"/>
      <c r="O1132" s="372" t="n">
        <f aca="false">IF(ISERROR(N1132*M1132),0,N1132*M1132)</f>
        <v>0</v>
      </c>
      <c r="P1132" s="373" t="n">
        <v>4607105147454</v>
      </c>
      <c r="Q1132" s="374"/>
      <c r="R1132" s="375" t="n">
        <f aca="false">ROUND(M1132/L1132,2)</f>
        <v>35.31</v>
      </c>
      <c r="S1132" s="376" t="s">
        <v>5751</v>
      </c>
      <c r="T1132" s="537"/>
      <c r="U1132" s="537"/>
      <c r="V1132" s="537"/>
      <c r="W1132" s="537"/>
      <c r="X1132" s="537"/>
    </row>
    <row r="1133" customFormat="false" ht="15.75" hidden="false" customHeight="false" outlineLevel="0" collapsed="false">
      <c r="A1133" s="345" t="n">
        <v>1113</v>
      </c>
      <c r="B1133" s="431" t="n">
        <v>1364</v>
      </c>
      <c r="C1133" s="432" t="s">
        <v>5756</v>
      </c>
      <c r="D1133" s="433"/>
      <c r="E1133" s="434" t="s">
        <v>5752</v>
      </c>
      <c r="F1133" s="435" t="s">
        <v>5757</v>
      </c>
      <c r="G1133" s="436" t="str">
        <f aca="false">HYPERLINK("http://www.gardenbulbs.ru/images/summer_CL/thumbnails/"&amp;C1133&amp;".jpg","фото")</f>
        <v>фото</v>
      </c>
      <c r="H1133" s="437"/>
      <c r="I1133" s="462" t="s">
        <v>5758</v>
      </c>
      <c r="J1133" s="439" t="s">
        <v>2646</v>
      </c>
      <c r="K1133" s="517" t="s">
        <v>4517</v>
      </c>
      <c r="L1133" s="441" t="n">
        <v>50</v>
      </c>
      <c r="M1133" s="391" t="n">
        <v>676.9</v>
      </c>
      <c r="N1133" s="442"/>
      <c r="O1133" s="372" t="n">
        <f aca="false">IF(ISERROR(N1133*M1133),0,N1133*M1133)</f>
        <v>0</v>
      </c>
      <c r="P1133" s="443" t="n">
        <v>4607105147461</v>
      </c>
      <c r="Q1133" s="439"/>
      <c r="R1133" s="375" t="n">
        <f aca="false">ROUND(M1133/L1133,2)</f>
        <v>13.54</v>
      </c>
      <c r="S1133" s="444" t="s">
        <v>5759</v>
      </c>
      <c r="T1133" s="537"/>
      <c r="U1133" s="537"/>
      <c r="V1133" s="537"/>
      <c r="W1133" s="537"/>
      <c r="X1133" s="537"/>
    </row>
    <row r="1134" customFormat="false" ht="18.75" hidden="false" customHeight="false" outlineLevel="0" collapsed="false">
      <c r="A1134" s="345" t="n">
        <v>1114</v>
      </c>
      <c r="B1134" s="505"/>
      <c r="C1134" s="346"/>
      <c r="D1134" s="346"/>
      <c r="E1134" s="527" t="s">
        <v>5760</v>
      </c>
      <c r="F1134" s="519"/>
      <c r="G1134" s="519"/>
      <c r="H1134" s="519"/>
      <c r="I1134" s="519"/>
      <c r="J1134" s="519"/>
      <c r="K1134" s="519"/>
      <c r="L1134" s="519"/>
      <c r="M1134" s="519"/>
      <c r="N1134" s="519"/>
      <c r="O1134" s="519"/>
      <c r="P1134" s="519"/>
      <c r="Q1134" s="519"/>
      <c r="R1134" s="519"/>
      <c r="S1134" s="519"/>
      <c r="T1134" s="537"/>
      <c r="U1134" s="537"/>
      <c r="V1134" s="537"/>
      <c r="W1134" s="537"/>
      <c r="X1134" s="537"/>
    </row>
    <row r="1135" customFormat="false" ht="12.75" hidden="false" customHeight="false" outlineLevel="0" collapsed="false">
      <c r="A1135" s="345" t="n">
        <v>1115</v>
      </c>
      <c r="B1135" s="508"/>
      <c r="C1135" s="509"/>
      <c r="D1135" s="509"/>
      <c r="E1135" s="448" t="s">
        <v>5760</v>
      </c>
      <c r="F1135" s="469"/>
      <c r="G1135" s="469"/>
      <c r="H1135" s="469"/>
      <c r="I1135" s="469"/>
      <c r="J1135" s="469"/>
      <c r="K1135" s="469"/>
      <c r="L1135" s="469"/>
      <c r="M1135" s="469"/>
      <c r="N1135" s="469"/>
      <c r="O1135" s="469"/>
      <c r="P1135" s="469"/>
      <c r="Q1135" s="469"/>
      <c r="R1135" s="469"/>
      <c r="S1135" s="469"/>
      <c r="T1135" s="537"/>
      <c r="U1135" s="537"/>
      <c r="V1135" s="537"/>
      <c r="W1135" s="537"/>
      <c r="X1135" s="537"/>
    </row>
    <row r="1136" customFormat="false" ht="15.75" hidden="false" customHeight="false" outlineLevel="0" collapsed="false">
      <c r="A1136" s="345" t="n">
        <v>1116</v>
      </c>
      <c r="B1136" s="359" t="n">
        <v>2362</v>
      </c>
      <c r="C1136" s="360" t="s">
        <v>5761</v>
      </c>
      <c r="D1136" s="361"/>
      <c r="E1136" s="452" t="s">
        <v>5762</v>
      </c>
      <c r="F1136" s="379" t="s">
        <v>5763</v>
      </c>
      <c r="G1136" s="380" t="str">
        <f aca="false">HYPERLINK("http://www.gardenbulbs.ru/images/summer_CL/thumbnails/"&amp;C1136&amp;".jpg","фото")</f>
        <v>фото</v>
      </c>
      <c r="H1136" s="453"/>
      <c r="I1136" s="454" t="s">
        <v>5764</v>
      </c>
      <c r="J1136" s="374" t="n">
        <v>20</v>
      </c>
      <c r="K1136" s="511" t="s">
        <v>2590</v>
      </c>
      <c r="L1136" s="456" t="n">
        <v>150</v>
      </c>
      <c r="M1136" s="391" t="n">
        <v>1481.6</v>
      </c>
      <c r="N1136" s="371"/>
      <c r="O1136" s="372" t="n">
        <f aca="false">IF(ISERROR(N1136*M1136),0,N1136*M1136)</f>
        <v>0</v>
      </c>
      <c r="P1136" s="373" t="n">
        <v>4607105147768</v>
      </c>
      <c r="Q1136" s="374"/>
      <c r="R1136" s="375" t="n">
        <f aca="false">ROUND(M1136/L1136,2)</f>
        <v>9.88</v>
      </c>
      <c r="S1136" s="376" t="s">
        <v>5761</v>
      </c>
      <c r="T1136" s="537"/>
      <c r="U1136" s="537"/>
      <c r="V1136" s="537"/>
      <c r="W1136" s="537"/>
      <c r="X1136" s="537"/>
    </row>
    <row r="1137" customFormat="false" ht="15.75" hidden="false" customHeight="false" outlineLevel="0" collapsed="false">
      <c r="A1137" s="345" t="n">
        <v>1117</v>
      </c>
      <c r="B1137" s="359" t="n">
        <v>7630</v>
      </c>
      <c r="C1137" s="383" t="s">
        <v>5765</v>
      </c>
      <c r="D1137" s="384"/>
      <c r="E1137" s="452" t="s">
        <v>5762</v>
      </c>
      <c r="F1137" s="386" t="s">
        <v>5766</v>
      </c>
      <c r="G1137" s="387" t="str">
        <f aca="false">HYPERLINK("http://www.gardenbulbs.ru/images/summer_CL/thumbnails/"&amp;C1137&amp;".jpg","фото")</f>
        <v>фото</v>
      </c>
      <c r="H1137" s="388"/>
      <c r="I1137" s="454" t="s">
        <v>5767</v>
      </c>
      <c r="J1137" s="374" t="n">
        <v>30</v>
      </c>
      <c r="K1137" s="399" t="s">
        <v>2590</v>
      </c>
      <c r="L1137" s="390" t="n">
        <v>150</v>
      </c>
      <c r="M1137" s="370" t="n">
        <v>1311.2</v>
      </c>
      <c r="N1137" s="392"/>
      <c r="O1137" s="372" t="n">
        <f aca="false">IF(ISERROR(N1137*M1137),0,N1137*M1137)</f>
        <v>0</v>
      </c>
      <c r="P1137" s="393" t="n">
        <v>4607105147775</v>
      </c>
      <c r="Q1137" s="235"/>
      <c r="R1137" s="375" t="n">
        <f aca="false">ROUND(M1137/L1137,2)</f>
        <v>8.74</v>
      </c>
      <c r="S1137" s="394" t="s">
        <v>5765</v>
      </c>
      <c r="T1137" s="537"/>
      <c r="U1137" s="537"/>
      <c r="V1137" s="537"/>
      <c r="W1137" s="537"/>
      <c r="X1137" s="537"/>
    </row>
    <row r="1138" customFormat="false" ht="15.75" hidden="false" customHeight="false" outlineLevel="0" collapsed="false">
      <c r="A1138" s="345" t="n">
        <v>1118</v>
      </c>
      <c r="B1138" s="396" t="n">
        <v>7631</v>
      </c>
      <c r="C1138" s="383" t="s">
        <v>5768</v>
      </c>
      <c r="D1138" s="384"/>
      <c r="E1138" s="385" t="s">
        <v>5762</v>
      </c>
      <c r="F1138" s="386" t="s">
        <v>5769</v>
      </c>
      <c r="G1138" s="387" t="str">
        <f aca="false">HYPERLINK("http://www.gardenbulbs.ru/images/summer_CL/thumbnails/"&amp;C1138&amp;".jpg","фото")</f>
        <v>фото</v>
      </c>
      <c r="H1138" s="388"/>
      <c r="I1138" s="398" t="s">
        <v>5770</v>
      </c>
      <c r="J1138" s="235" t="n">
        <v>30</v>
      </c>
      <c r="K1138" s="399" t="s">
        <v>2590</v>
      </c>
      <c r="L1138" s="390" t="n">
        <v>150</v>
      </c>
      <c r="M1138" s="370" t="n">
        <v>1254.4</v>
      </c>
      <c r="N1138" s="392"/>
      <c r="O1138" s="372" t="n">
        <f aca="false">IF(ISERROR(N1138*M1138),0,N1138*M1138)</f>
        <v>0</v>
      </c>
      <c r="P1138" s="393" t="n">
        <v>4607105147782</v>
      </c>
      <c r="Q1138" s="235"/>
      <c r="R1138" s="375" t="n">
        <f aca="false">ROUND(M1138/L1138,2)</f>
        <v>8.36</v>
      </c>
      <c r="S1138" s="394" t="s">
        <v>5768</v>
      </c>
      <c r="T1138" s="537"/>
      <c r="U1138" s="537"/>
      <c r="V1138" s="537"/>
      <c r="W1138" s="537"/>
      <c r="X1138" s="537"/>
    </row>
    <row r="1139" customFormat="false" ht="28.5" hidden="false" customHeight="false" outlineLevel="0" collapsed="false">
      <c r="A1139" s="345" t="n">
        <v>1119</v>
      </c>
      <c r="B1139" s="396" t="n">
        <v>8646</v>
      </c>
      <c r="C1139" s="383" t="s">
        <v>5771</v>
      </c>
      <c r="D1139" s="384"/>
      <c r="E1139" s="385" t="s">
        <v>5762</v>
      </c>
      <c r="F1139" s="386" t="s">
        <v>5772</v>
      </c>
      <c r="G1139" s="387" t="str">
        <f aca="false">HYPERLINK("http://www.gardenbulbs.ru/images/summer_CL/thumbnails/"&amp;C1139&amp;".jpg","фото")</f>
        <v>фото</v>
      </c>
      <c r="H1139" s="388"/>
      <c r="I1139" s="398" t="s">
        <v>5773</v>
      </c>
      <c r="J1139" s="235" t="n">
        <v>40</v>
      </c>
      <c r="K1139" s="399" t="s">
        <v>2590</v>
      </c>
      <c r="L1139" s="390" t="n">
        <v>150</v>
      </c>
      <c r="M1139" s="370" t="n">
        <v>1794</v>
      </c>
      <c r="N1139" s="392"/>
      <c r="O1139" s="372" t="n">
        <f aca="false">IF(ISERROR(N1139*M1139),0,N1139*M1139)</f>
        <v>0</v>
      </c>
      <c r="P1139" s="393" t="n">
        <v>4607105147850</v>
      </c>
      <c r="Q1139" s="235"/>
      <c r="R1139" s="375" t="n">
        <f aca="false">ROUND(M1139/L1139,2)</f>
        <v>11.96</v>
      </c>
      <c r="S1139" s="394" t="s">
        <v>5771</v>
      </c>
      <c r="T1139" s="537"/>
      <c r="U1139" s="537"/>
      <c r="V1139" s="537"/>
      <c r="W1139" s="537"/>
      <c r="X1139" s="537"/>
    </row>
    <row r="1140" customFormat="false" ht="25.5" hidden="false" customHeight="false" outlineLevel="0" collapsed="false">
      <c r="A1140" s="345" t="n">
        <v>1120</v>
      </c>
      <c r="B1140" s="396" t="n">
        <v>11961</v>
      </c>
      <c r="C1140" s="383" t="s">
        <v>5774</v>
      </c>
      <c r="D1140" s="384"/>
      <c r="E1140" s="418" t="s">
        <v>5762</v>
      </c>
      <c r="F1140" s="411" t="s">
        <v>5775</v>
      </c>
      <c r="G1140" s="365" t="str">
        <f aca="false">HYPERLINK("http://www.gardenbulbs.ru/images/summer_CL/thumbnails/"&amp;C1140&amp;".jpg","фото")</f>
        <v>фото</v>
      </c>
      <c r="H1140" s="412"/>
      <c r="I1140" s="419" t="s">
        <v>5776</v>
      </c>
      <c r="J1140" s="367" t="n">
        <v>20</v>
      </c>
      <c r="K1140" s="513" t="s">
        <v>4517</v>
      </c>
      <c r="L1140" s="390" t="n">
        <v>150</v>
      </c>
      <c r="M1140" s="370" t="n">
        <v>2106.4</v>
      </c>
      <c r="N1140" s="392"/>
      <c r="O1140" s="372" t="n">
        <f aca="false">IF(ISERROR(N1140*M1140),0,N1140*M1140)</f>
        <v>0</v>
      </c>
      <c r="P1140" s="393" t="n">
        <v>4607105147836</v>
      </c>
      <c r="Q1140" s="235" t="s">
        <v>226</v>
      </c>
      <c r="R1140" s="375" t="n">
        <f aca="false">ROUND(M1140/L1140,2)</f>
        <v>14.04</v>
      </c>
      <c r="S1140" s="394" t="s">
        <v>5774</v>
      </c>
      <c r="T1140" s="537"/>
      <c r="U1140" s="537"/>
      <c r="V1140" s="537"/>
      <c r="W1140" s="537"/>
      <c r="X1140" s="537"/>
    </row>
    <row r="1141" customFormat="false" ht="15.75" hidden="false" customHeight="false" outlineLevel="0" collapsed="false">
      <c r="A1141" s="345" t="n">
        <v>1121</v>
      </c>
      <c r="B1141" s="396" t="n">
        <v>8652</v>
      </c>
      <c r="C1141" s="383" t="s">
        <v>5777</v>
      </c>
      <c r="D1141" s="384"/>
      <c r="E1141" s="385" t="s">
        <v>5762</v>
      </c>
      <c r="F1141" s="386" t="s">
        <v>5778</v>
      </c>
      <c r="G1141" s="387" t="str">
        <f aca="false">HYPERLINK("http://www.gardenbulbs.ru/images/summer_CL/thumbnails/"&amp;C1141&amp;".jpg","фото")</f>
        <v>фото</v>
      </c>
      <c r="H1141" s="388"/>
      <c r="I1141" s="398" t="s">
        <v>4005</v>
      </c>
      <c r="J1141" s="235" t="n">
        <v>30</v>
      </c>
      <c r="K1141" s="399" t="s">
        <v>2590</v>
      </c>
      <c r="L1141" s="390" t="n">
        <v>150</v>
      </c>
      <c r="M1141" s="370" t="n">
        <v>1481.6</v>
      </c>
      <c r="N1141" s="392"/>
      <c r="O1141" s="372" t="n">
        <f aca="false">IF(ISERROR(N1141*M1141),0,N1141*M1141)</f>
        <v>0</v>
      </c>
      <c r="P1141" s="393" t="n">
        <v>4607105147959</v>
      </c>
      <c r="Q1141" s="235"/>
      <c r="R1141" s="375" t="n">
        <f aca="false">ROUND(M1141/L1141,2)</f>
        <v>9.88</v>
      </c>
      <c r="S1141" s="394" t="s">
        <v>5777</v>
      </c>
      <c r="T1141" s="537"/>
      <c r="U1141" s="537"/>
      <c r="V1141" s="537"/>
      <c r="W1141" s="537"/>
      <c r="X1141" s="537"/>
    </row>
    <row r="1142" customFormat="false" ht="15.75" hidden="false" customHeight="false" outlineLevel="0" collapsed="false">
      <c r="A1142" s="345" t="n">
        <v>1122</v>
      </c>
      <c r="B1142" s="396" t="n">
        <v>8654</v>
      </c>
      <c r="C1142" s="383" t="s">
        <v>5779</v>
      </c>
      <c r="D1142" s="384"/>
      <c r="E1142" s="385" t="s">
        <v>5762</v>
      </c>
      <c r="F1142" s="386" t="s">
        <v>5780</v>
      </c>
      <c r="G1142" s="387" t="str">
        <f aca="false">HYPERLINK("http://www.gardenbulbs.ru/images/summer_CL/thumbnails/"&amp;C1142&amp;".jpg","фото")</f>
        <v>фото</v>
      </c>
      <c r="H1142" s="388"/>
      <c r="I1142" s="398" t="s">
        <v>5781</v>
      </c>
      <c r="J1142" s="235" t="n">
        <v>30</v>
      </c>
      <c r="K1142" s="399" t="s">
        <v>2590</v>
      </c>
      <c r="L1142" s="390" t="n">
        <v>50</v>
      </c>
      <c r="M1142" s="391" t="n">
        <v>2286.3</v>
      </c>
      <c r="N1142" s="392"/>
      <c r="O1142" s="372" t="n">
        <f aca="false">IF(ISERROR(N1142*M1142),0,N1142*M1142)</f>
        <v>0</v>
      </c>
      <c r="P1142" s="393" t="n">
        <v>4607105147812</v>
      </c>
      <c r="Q1142" s="235"/>
      <c r="R1142" s="375" t="n">
        <f aca="false">ROUND(M1142/L1142,2)</f>
        <v>45.73</v>
      </c>
      <c r="S1142" s="394" t="s">
        <v>5779</v>
      </c>
      <c r="T1142" s="537"/>
      <c r="U1142" s="537"/>
      <c r="V1142" s="537"/>
      <c r="W1142" s="537"/>
      <c r="X1142" s="537"/>
    </row>
    <row r="1143" customFormat="false" ht="38.25" hidden="false" customHeight="false" outlineLevel="0" collapsed="false">
      <c r="A1143" s="345" t="n">
        <v>1123</v>
      </c>
      <c r="B1143" s="396" t="n">
        <v>6651</v>
      </c>
      <c r="C1143" s="383" t="s">
        <v>5782</v>
      </c>
      <c r="D1143" s="384"/>
      <c r="E1143" s="385" t="s">
        <v>5762</v>
      </c>
      <c r="F1143" s="386" t="s">
        <v>5783</v>
      </c>
      <c r="G1143" s="387" t="str">
        <f aca="false">HYPERLINK("http://www.gardenbulbs.ru/images/summer_CL/thumbnails/"&amp;C1143&amp;".jpg","фото")</f>
        <v>фото</v>
      </c>
      <c r="H1143" s="388"/>
      <c r="I1143" s="398" t="s">
        <v>5784</v>
      </c>
      <c r="J1143" s="235" t="n">
        <v>15</v>
      </c>
      <c r="K1143" s="399" t="s">
        <v>5556</v>
      </c>
      <c r="L1143" s="390" t="n">
        <v>50</v>
      </c>
      <c r="M1143" s="370" t="n">
        <v>2570.2</v>
      </c>
      <c r="N1143" s="392"/>
      <c r="O1143" s="372" t="n">
        <f aca="false">IF(ISERROR(N1143*M1143),0,N1143*M1143)</f>
        <v>0</v>
      </c>
      <c r="P1143" s="393" t="n">
        <v>4607105147829</v>
      </c>
      <c r="Q1143" s="235"/>
      <c r="R1143" s="375" t="n">
        <f aca="false">ROUND(M1143/L1143,2)</f>
        <v>51.4</v>
      </c>
      <c r="S1143" s="394" t="s">
        <v>5782</v>
      </c>
      <c r="T1143" s="537"/>
      <c r="U1143" s="537"/>
      <c r="V1143" s="537"/>
      <c r="W1143" s="537"/>
      <c r="X1143" s="537"/>
    </row>
    <row r="1144" customFormat="false" ht="25.5" hidden="false" customHeight="false" outlineLevel="0" collapsed="false">
      <c r="A1144" s="345" t="n">
        <v>1124</v>
      </c>
      <c r="B1144" s="396" t="n">
        <v>11962</v>
      </c>
      <c r="C1144" s="383" t="s">
        <v>5785</v>
      </c>
      <c r="D1144" s="384"/>
      <c r="E1144" s="418" t="s">
        <v>5762</v>
      </c>
      <c r="F1144" s="411" t="s">
        <v>5786</v>
      </c>
      <c r="G1144" s="365" t="str">
        <f aca="false">HYPERLINK("http://www.gardenbulbs.ru/images/summer_CL/thumbnails/"&amp;C1144&amp;".jpg","фото")</f>
        <v>фото</v>
      </c>
      <c r="H1144" s="412"/>
      <c r="I1144" s="419" t="s">
        <v>5787</v>
      </c>
      <c r="J1144" s="367" t="n">
        <v>15</v>
      </c>
      <c r="K1144" s="513" t="s">
        <v>4913</v>
      </c>
      <c r="L1144" s="390" t="n">
        <v>150</v>
      </c>
      <c r="M1144" s="391" t="n">
        <v>1339.6</v>
      </c>
      <c r="N1144" s="392"/>
      <c r="O1144" s="372" t="n">
        <f aca="false">IF(ISERROR(N1144*M1144),0,N1144*M1144)</f>
        <v>0</v>
      </c>
      <c r="P1144" s="393" t="n">
        <v>4607105147843</v>
      </c>
      <c r="Q1144" s="235" t="s">
        <v>226</v>
      </c>
      <c r="R1144" s="375" t="n">
        <f aca="false">ROUND(M1144/L1144,2)</f>
        <v>8.93</v>
      </c>
      <c r="S1144" s="394" t="s">
        <v>5785</v>
      </c>
      <c r="T1144" s="537"/>
      <c r="U1144" s="537"/>
      <c r="V1144" s="537"/>
      <c r="W1144" s="537"/>
      <c r="X1144" s="537"/>
    </row>
    <row r="1145" customFormat="false" ht="38.25" hidden="false" customHeight="false" outlineLevel="0" collapsed="false">
      <c r="A1145" s="345" t="n">
        <v>1125</v>
      </c>
      <c r="B1145" s="396" t="n">
        <v>11984</v>
      </c>
      <c r="C1145" s="383" t="s">
        <v>5788</v>
      </c>
      <c r="D1145" s="384"/>
      <c r="E1145" s="385" t="s">
        <v>5762</v>
      </c>
      <c r="F1145" s="386" t="s">
        <v>5789</v>
      </c>
      <c r="G1145" s="387" t="str">
        <f aca="false">HYPERLINK("http://www.gardenbulbs.ru/images/summer_CL/thumbnails/"&amp;C1145&amp;".jpg","фото")</f>
        <v>фото</v>
      </c>
      <c r="H1145" s="388"/>
      <c r="I1145" s="398" t="s">
        <v>5790</v>
      </c>
      <c r="J1145" s="235" t="n">
        <v>30</v>
      </c>
      <c r="K1145" s="399" t="s">
        <v>4579</v>
      </c>
      <c r="L1145" s="390" t="n">
        <v>200</v>
      </c>
      <c r="M1145" s="391" t="n">
        <v>1311.2</v>
      </c>
      <c r="N1145" s="392"/>
      <c r="O1145" s="372" t="n">
        <f aca="false">IF(ISERROR(N1145*M1145),0,N1145*M1145)</f>
        <v>0</v>
      </c>
      <c r="P1145" s="393" t="n">
        <v>4607105147867</v>
      </c>
      <c r="Q1145" s="235"/>
      <c r="R1145" s="375" t="n">
        <f aca="false">ROUND(M1145/L1145,2)</f>
        <v>6.56</v>
      </c>
      <c r="S1145" s="394" t="s">
        <v>5788</v>
      </c>
      <c r="T1145" s="537"/>
      <c r="U1145" s="537"/>
      <c r="V1145" s="537"/>
      <c r="W1145" s="537"/>
      <c r="X1145" s="537"/>
    </row>
    <row r="1146" customFormat="false" ht="25.5" hidden="false" customHeight="false" outlineLevel="0" collapsed="false">
      <c r="A1146" s="345" t="n">
        <v>1126</v>
      </c>
      <c r="B1146" s="396" t="n">
        <v>11963</v>
      </c>
      <c r="C1146" s="383" t="s">
        <v>5791</v>
      </c>
      <c r="D1146" s="384"/>
      <c r="E1146" s="418" t="s">
        <v>5762</v>
      </c>
      <c r="F1146" s="411" t="s">
        <v>5792</v>
      </c>
      <c r="G1146" s="365" t="str">
        <f aca="false">HYPERLINK("http://www.gardenbulbs.ru/images/summer_CL/thumbnails/"&amp;C1146&amp;".jpg","фото")</f>
        <v>фото</v>
      </c>
      <c r="H1146" s="412"/>
      <c r="I1146" s="419" t="s">
        <v>5793</v>
      </c>
      <c r="J1146" s="367" t="n">
        <v>15</v>
      </c>
      <c r="K1146" s="513" t="s">
        <v>4913</v>
      </c>
      <c r="L1146" s="390" t="n">
        <v>150</v>
      </c>
      <c r="M1146" s="391" t="n">
        <v>2191.6</v>
      </c>
      <c r="N1146" s="392"/>
      <c r="O1146" s="372" t="n">
        <f aca="false">IF(ISERROR(N1146*M1146),0,N1146*M1146)</f>
        <v>0</v>
      </c>
      <c r="P1146" s="393" t="n">
        <v>4607105147874</v>
      </c>
      <c r="Q1146" s="235" t="s">
        <v>226</v>
      </c>
      <c r="R1146" s="375" t="n">
        <f aca="false">ROUND(M1146/L1146,2)</f>
        <v>14.61</v>
      </c>
      <c r="S1146" s="394" t="s">
        <v>5791</v>
      </c>
      <c r="T1146" s="537"/>
      <c r="U1146" s="537"/>
      <c r="V1146" s="537"/>
      <c r="W1146" s="537"/>
      <c r="X1146" s="537"/>
    </row>
    <row r="1147" customFormat="false" ht="15.75" hidden="false" customHeight="false" outlineLevel="0" collapsed="false">
      <c r="A1147" s="345" t="n">
        <v>1127</v>
      </c>
      <c r="B1147" s="396" t="n">
        <v>11985</v>
      </c>
      <c r="C1147" s="383" t="s">
        <v>5794</v>
      </c>
      <c r="D1147" s="384"/>
      <c r="E1147" s="385" t="s">
        <v>5762</v>
      </c>
      <c r="F1147" s="386" t="s">
        <v>5795</v>
      </c>
      <c r="G1147" s="387" t="str">
        <f aca="false">HYPERLINK("http://www.gardenbulbs.ru/images/summer_CL/thumbnails/"&amp;C1147&amp;".jpg","фото")</f>
        <v>фото</v>
      </c>
      <c r="H1147" s="388"/>
      <c r="I1147" s="398" t="s">
        <v>5796</v>
      </c>
      <c r="J1147" s="235" t="n">
        <v>30</v>
      </c>
      <c r="K1147" s="399" t="s">
        <v>5556</v>
      </c>
      <c r="L1147" s="390" t="n">
        <v>200</v>
      </c>
      <c r="M1147" s="370" t="n">
        <v>2788</v>
      </c>
      <c r="N1147" s="392"/>
      <c r="O1147" s="372" t="n">
        <f aca="false">IF(ISERROR(N1147*M1147),0,N1147*M1147)</f>
        <v>0</v>
      </c>
      <c r="P1147" s="393" t="n">
        <v>4607105147881</v>
      </c>
      <c r="Q1147" s="235"/>
      <c r="R1147" s="375" t="n">
        <f aca="false">ROUND(M1147/L1147,2)</f>
        <v>13.94</v>
      </c>
      <c r="S1147" s="394" t="s">
        <v>5797</v>
      </c>
      <c r="T1147" s="537"/>
      <c r="U1147" s="537"/>
      <c r="V1147" s="537"/>
      <c r="W1147" s="537"/>
      <c r="X1147" s="537"/>
    </row>
    <row r="1148" customFormat="false" ht="15.75" hidden="false" customHeight="false" outlineLevel="0" collapsed="false">
      <c r="A1148" s="345" t="n">
        <v>1128</v>
      </c>
      <c r="B1148" s="396" t="n">
        <v>8649</v>
      </c>
      <c r="C1148" s="383" t="s">
        <v>5798</v>
      </c>
      <c r="D1148" s="384"/>
      <c r="E1148" s="385" t="s">
        <v>5762</v>
      </c>
      <c r="F1148" s="386" t="s">
        <v>5799</v>
      </c>
      <c r="G1148" s="387" t="str">
        <f aca="false">HYPERLINK("http://www.gardenbulbs.ru/images/summer_CL/thumbnails/"&amp;C1148&amp;".jpg","фото")</f>
        <v>фото</v>
      </c>
      <c r="H1148" s="388"/>
      <c r="I1148" s="398" t="s">
        <v>5800</v>
      </c>
      <c r="J1148" s="235" t="n">
        <v>30</v>
      </c>
      <c r="K1148" s="399" t="s">
        <v>4913</v>
      </c>
      <c r="L1148" s="390" t="n">
        <v>150</v>
      </c>
      <c r="M1148" s="370" t="n">
        <v>1453.2</v>
      </c>
      <c r="N1148" s="392"/>
      <c r="O1148" s="372" t="n">
        <f aca="false">IF(ISERROR(N1148*M1148),0,N1148*M1148)</f>
        <v>0</v>
      </c>
      <c r="P1148" s="393" t="n">
        <v>4607105147898</v>
      </c>
      <c r="Q1148" s="235"/>
      <c r="R1148" s="375" t="n">
        <f aca="false">ROUND(M1148/L1148,2)</f>
        <v>9.69</v>
      </c>
      <c r="S1148" s="394" t="s">
        <v>5798</v>
      </c>
      <c r="T1148" s="537"/>
      <c r="U1148" s="537"/>
      <c r="V1148" s="537"/>
      <c r="W1148" s="537"/>
      <c r="X1148" s="537"/>
    </row>
    <row r="1149" customFormat="false" ht="15.75" hidden="false" customHeight="false" outlineLevel="0" collapsed="false">
      <c r="A1149" s="345" t="n">
        <v>1129</v>
      </c>
      <c r="B1149" s="396" t="n">
        <v>8658</v>
      </c>
      <c r="C1149" s="383" t="s">
        <v>5801</v>
      </c>
      <c r="D1149" s="384"/>
      <c r="E1149" s="385" t="s">
        <v>5762</v>
      </c>
      <c r="F1149" s="386" t="s">
        <v>5802</v>
      </c>
      <c r="G1149" s="387" t="str">
        <f aca="false">HYPERLINK("http://www.gardenbulbs.ru/images/summer_CL/thumbnails/"&amp;C1149&amp;".jpg","фото")</f>
        <v>фото</v>
      </c>
      <c r="H1149" s="388"/>
      <c r="I1149" s="398" t="s">
        <v>5803</v>
      </c>
      <c r="J1149" s="235" t="n">
        <v>30</v>
      </c>
      <c r="K1149" s="399" t="s">
        <v>2590</v>
      </c>
      <c r="L1149" s="390" t="n">
        <v>150</v>
      </c>
      <c r="M1149" s="370" t="n">
        <v>1368</v>
      </c>
      <c r="N1149" s="392"/>
      <c r="O1149" s="372" t="n">
        <f aca="false">IF(ISERROR(N1149*M1149),0,N1149*M1149)</f>
        <v>0</v>
      </c>
      <c r="P1149" s="393" t="n">
        <v>4607105147904</v>
      </c>
      <c r="Q1149" s="235"/>
      <c r="R1149" s="375" t="n">
        <f aca="false">ROUND(M1149/L1149,2)</f>
        <v>9.12</v>
      </c>
      <c r="S1149" s="394" t="s">
        <v>5801</v>
      </c>
      <c r="T1149" s="537"/>
      <c r="U1149" s="537"/>
      <c r="V1149" s="537"/>
      <c r="W1149" s="537"/>
      <c r="X1149" s="537"/>
    </row>
    <row r="1150" customFormat="false" ht="25.5" hidden="false" customHeight="false" outlineLevel="0" collapsed="false">
      <c r="A1150" s="345" t="n">
        <v>1130</v>
      </c>
      <c r="B1150" s="396" t="n">
        <v>8650</v>
      </c>
      <c r="C1150" s="383" t="s">
        <v>5804</v>
      </c>
      <c r="D1150" s="384"/>
      <c r="E1150" s="385" t="s">
        <v>5762</v>
      </c>
      <c r="F1150" s="386" t="s">
        <v>4732</v>
      </c>
      <c r="G1150" s="387" t="str">
        <f aca="false">HYPERLINK("http://www.gardenbulbs.ru/images/summer_CL/thumbnails/"&amp;C1150&amp;".jpg","фото")</f>
        <v>фото</v>
      </c>
      <c r="H1150" s="388"/>
      <c r="I1150" s="398" t="s">
        <v>5805</v>
      </c>
      <c r="J1150" s="235" t="n">
        <v>25</v>
      </c>
      <c r="K1150" s="399" t="s">
        <v>5556</v>
      </c>
      <c r="L1150" s="390" t="n">
        <v>50</v>
      </c>
      <c r="M1150" s="370" t="n">
        <v>3450.6</v>
      </c>
      <c r="N1150" s="392"/>
      <c r="O1150" s="372" t="n">
        <f aca="false">IF(ISERROR(N1150*M1150),0,N1150*M1150)</f>
        <v>0</v>
      </c>
      <c r="P1150" s="393" t="n">
        <v>4607105147911</v>
      </c>
      <c r="Q1150" s="235"/>
      <c r="R1150" s="375" t="n">
        <f aca="false">ROUND(M1150/L1150,2)</f>
        <v>69.01</v>
      </c>
      <c r="S1150" s="394" t="s">
        <v>5804</v>
      </c>
      <c r="T1150" s="537"/>
      <c r="U1150" s="537"/>
      <c r="V1150" s="537"/>
      <c r="W1150" s="537"/>
      <c r="X1150" s="537"/>
    </row>
    <row r="1151" customFormat="false" ht="15.75" hidden="false" customHeight="false" outlineLevel="0" collapsed="false">
      <c r="A1151" s="345" t="n">
        <v>1131</v>
      </c>
      <c r="B1151" s="396" t="n">
        <v>11964</v>
      </c>
      <c r="C1151" s="383" t="s">
        <v>5806</v>
      </c>
      <c r="D1151" s="384"/>
      <c r="E1151" s="418" t="s">
        <v>5762</v>
      </c>
      <c r="F1151" s="411" t="s">
        <v>5807</v>
      </c>
      <c r="G1151" s="365" t="str">
        <f aca="false">HYPERLINK("http://www.gardenbulbs.ru/images/summer_CL/thumbnails/"&amp;C1151&amp;".jpg","фото")</f>
        <v>фото</v>
      </c>
      <c r="H1151" s="412"/>
      <c r="I1151" s="419" t="s">
        <v>5808</v>
      </c>
      <c r="J1151" s="367" t="n">
        <v>25</v>
      </c>
      <c r="K1151" s="513" t="s">
        <v>4913</v>
      </c>
      <c r="L1151" s="390" t="n">
        <v>150</v>
      </c>
      <c r="M1151" s="370" t="n">
        <v>1737.2</v>
      </c>
      <c r="N1151" s="392"/>
      <c r="O1151" s="372" t="n">
        <f aca="false">IF(ISERROR(N1151*M1151),0,N1151*M1151)</f>
        <v>0</v>
      </c>
      <c r="P1151" s="393" t="n">
        <v>4607105147928</v>
      </c>
      <c r="Q1151" s="235" t="s">
        <v>226</v>
      </c>
      <c r="R1151" s="375" t="n">
        <f aca="false">ROUND(M1151/L1151,2)</f>
        <v>11.58</v>
      </c>
      <c r="S1151" s="394" t="s">
        <v>5806</v>
      </c>
      <c r="T1151" s="537"/>
      <c r="U1151" s="537"/>
      <c r="V1151" s="537"/>
      <c r="W1151" s="537"/>
      <c r="X1151" s="537"/>
    </row>
    <row r="1152" customFormat="false" ht="15.75" hidden="false" customHeight="false" outlineLevel="0" collapsed="false">
      <c r="A1152" s="345" t="n">
        <v>1132</v>
      </c>
      <c r="B1152" s="396" t="n">
        <v>6027</v>
      </c>
      <c r="C1152" s="383" t="s">
        <v>5809</v>
      </c>
      <c r="D1152" s="384"/>
      <c r="E1152" s="385" t="s">
        <v>5762</v>
      </c>
      <c r="F1152" s="386" t="s">
        <v>5810</v>
      </c>
      <c r="G1152" s="387" t="str">
        <f aca="false">HYPERLINK("http://www.gardenbulbs.ru/images/summer_CL/thumbnails/"&amp;C1152&amp;".jpg","фото")</f>
        <v>фото</v>
      </c>
      <c r="H1152" s="388"/>
      <c r="I1152" s="398" t="s">
        <v>5811</v>
      </c>
      <c r="J1152" s="235" t="n">
        <v>30</v>
      </c>
      <c r="K1152" s="399" t="s">
        <v>4579</v>
      </c>
      <c r="L1152" s="390" t="n">
        <v>150</v>
      </c>
      <c r="M1152" s="370" t="n">
        <v>1907.6</v>
      </c>
      <c r="N1152" s="392"/>
      <c r="O1152" s="372" t="n">
        <f aca="false">IF(ISERROR(N1152*M1152),0,N1152*M1152)</f>
        <v>0</v>
      </c>
      <c r="P1152" s="393" t="n">
        <v>4607105147935</v>
      </c>
      <c r="Q1152" s="235"/>
      <c r="R1152" s="375" t="n">
        <f aca="false">ROUND(M1152/L1152,2)</f>
        <v>12.72</v>
      </c>
      <c r="S1152" s="394" t="s">
        <v>5809</v>
      </c>
      <c r="T1152" s="537"/>
      <c r="U1152" s="537"/>
      <c r="V1152" s="537"/>
      <c r="W1152" s="537"/>
      <c r="X1152" s="537"/>
    </row>
    <row r="1153" customFormat="false" ht="15.75" hidden="false" customHeight="false" outlineLevel="0" collapsed="false">
      <c r="A1153" s="345" t="n">
        <v>1133</v>
      </c>
      <c r="B1153" s="396" t="n">
        <v>7632</v>
      </c>
      <c r="C1153" s="383" t="s">
        <v>5812</v>
      </c>
      <c r="D1153" s="384"/>
      <c r="E1153" s="385" t="s">
        <v>5762</v>
      </c>
      <c r="F1153" s="386" t="s">
        <v>5813</v>
      </c>
      <c r="G1153" s="387" t="str">
        <f aca="false">HYPERLINK("http://www.gardenbulbs.ru/images/summer_CL/thumbnails/"&amp;C1153&amp;".jpg","фото")</f>
        <v>фото</v>
      </c>
      <c r="H1153" s="388"/>
      <c r="I1153" s="398" t="s">
        <v>5814</v>
      </c>
      <c r="J1153" s="235" t="n">
        <v>30</v>
      </c>
      <c r="K1153" s="399" t="s">
        <v>4913</v>
      </c>
      <c r="L1153" s="390" t="n">
        <v>150</v>
      </c>
      <c r="M1153" s="370" t="n">
        <v>1339.6</v>
      </c>
      <c r="N1153" s="392"/>
      <c r="O1153" s="372" t="n">
        <f aca="false">IF(ISERROR(N1153*M1153),0,N1153*M1153)</f>
        <v>0</v>
      </c>
      <c r="P1153" s="393" t="n">
        <v>4607105147799</v>
      </c>
      <c r="Q1153" s="235"/>
      <c r="R1153" s="375" t="n">
        <f aca="false">ROUND(M1153/L1153,2)</f>
        <v>8.93</v>
      </c>
      <c r="S1153" s="394" t="s">
        <v>5812</v>
      </c>
      <c r="T1153" s="537"/>
      <c r="U1153" s="537"/>
      <c r="V1153" s="537"/>
      <c r="W1153" s="537"/>
      <c r="X1153" s="537"/>
    </row>
    <row r="1154" customFormat="false" ht="15.75" hidden="false" customHeight="false" outlineLevel="0" collapsed="false">
      <c r="A1154" s="345" t="n">
        <v>1134</v>
      </c>
      <c r="B1154" s="396" t="n">
        <v>7633</v>
      </c>
      <c r="C1154" s="383" t="s">
        <v>5815</v>
      </c>
      <c r="D1154" s="384"/>
      <c r="E1154" s="385" t="s">
        <v>5762</v>
      </c>
      <c r="F1154" s="386" t="s">
        <v>5816</v>
      </c>
      <c r="G1154" s="387" t="str">
        <f aca="false">HYPERLINK("http://www.gardenbulbs.ru/images/summer_CL/thumbnails/"&amp;C1154&amp;".jpg","фото")</f>
        <v>фото</v>
      </c>
      <c r="H1154" s="387"/>
      <c r="I1154" s="398" t="s">
        <v>390</v>
      </c>
      <c r="J1154" s="235" t="n">
        <v>20</v>
      </c>
      <c r="K1154" s="399" t="s">
        <v>4913</v>
      </c>
      <c r="L1154" s="390" t="n">
        <v>150</v>
      </c>
      <c r="M1154" s="370" t="n">
        <v>1623.6</v>
      </c>
      <c r="N1154" s="392"/>
      <c r="O1154" s="372" t="n">
        <f aca="false">IF(ISERROR(N1154*M1154),0,N1154*M1154)</f>
        <v>0</v>
      </c>
      <c r="P1154" s="393" t="n">
        <v>4607105147805</v>
      </c>
      <c r="Q1154" s="235"/>
      <c r="R1154" s="375" t="n">
        <f aca="false">ROUND(M1154/L1154,2)</f>
        <v>10.82</v>
      </c>
      <c r="S1154" s="394" t="s">
        <v>5815</v>
      </c>
      <c r="T1154" s="537"/>
      <c r="U1154" s="537"/>
      <c r="V1154" s="537"/>
      <c r="W1154" s="537"/>
      <c r="X1154" s="537"/>
    </row>
    <row r="1155" customFormat="false" ht="15.75" hidden="false" customHeight="false" outlineLevel="0" collapsed="false">
      <c r="A1155" s="345" t="n">
        <v>1135</v>
      </c>
      <c r="B1155" s="431" t="n">
        <v>2415</v>
      </c>
      <c r="C1155" s="432" t="s">
        <v>5817</v>
      </c>
      <c r="D1155" s="433"/>
      <c r="E1155" s="434" t="s">
        <v>5762</v>
      </c>
      <c r="F1155" s="435" t="s">
        <v>5818</v>
      </c>
      <c r="G1155" s="436" t="str">
        <f aca="false">HYPERLINK("http://www.gardenbulbs.ru/images/summer_CL/thumbnails/"&amp;C1155&amp;".jpg","фото")</f>
        <v>фото</v>
      </c>
      <c r="H1155" s="436"/>
      <c r="I1155" s="462" t="s">
        <v>390</v>
      </c>
      <c r="J1155" s="439" t="n">
        <v>30</v>
      </c>
      <c r="K1155" s="517" t="s">
        <v>2590</v>
      </c>
      <c r="L1155" s="441" t="n">
        <v>150</v>
      </c>
      <c r="M1155" s="370" t="n">
        <v>2220</v>
      </c>
      <c r="N1155" s="442"/>
      <c r="O1155" s="372" t="n">
        <f aca="false">IF(ISERROR(N1155*M1155),0,N1155*M1155)</f>
        <v>0</v>
      </c>
      <c r="P1155" s="443" t="n">
        <v>4607105147942</v>
      </c>
      <c r="Q1155" s="439"/>
      <c r="R1155" s="375" t="n">
        <f aca="false">ROUND(M1155/L1155,2)</f>
        <v>14.8</v>
      </c>
      <c r="S1155" s="444" t="s">
        <v>5817</v>
      </c>
      <c r="T1155" s="537"/>
      <c r="U1155" s="537"/>
      <c r="V1155" s="537"/>
      <c r="W1155" s="537"/>
      <c r="X1155" s="537"/>
    </row>
    <row r="1156" customFormat="false" ht="18.75" hidden="false" customHeight="false" outlineLevel="0" collapsed="false">
      <c r="A1156" s="345" t="n">
        <v>1136</v>
      </c>
      <c r="B1156" s="505"/>
      <c r="C1156" s="346"/>
      <c r="D1156" s="346"/>
      <c r="E1156" s="527" t="s">
        <v>5819</v>
      </c>
      <c r="F1156" s="519"/>
      <c r="G1156" s="519"/>
      <c r="H1156" s="519"/>
      <c r="I1156" s="519"/>
      <c r="J1156" s="519"/>
      <c r="K1156" s="519"/>
      <c r="L1156" s="519"/>
      <c r="M1156" s="519"/>
      <c r="N1156" s="519"/>
      <c r="O1156" s="519"/>
      <c r="P1156" s="519"/>
      <c r="Q1156" s="519"/>
      <c r="R1156" s="519"/>
      <c r="S1156" s="519"/>
      <c r="T1156" s="537"/>
      <c r="U1156" s="537"/>
      <c r="V1156" s="537"/>
      <c r="W1156" s="537"/>
      <c r="X1156" s="537"/>
    </row>
    <row r="1157" customFormat="false" ht="12.75" hidden="false" customHeight="false" outlineLevel="0" collapsed="false">
      <c r="A1157" s="345" t="n">
        <v>1137</v>
      </c>
      <c r="B1157" s="508"/>
      <c r="C1157" s="509"/>
      <c r="D1157" s="509"/>
      <c r="E1157" s="448" t="s">
        <v>5820</v>
      </c>
      <c r="F1157" s="469"/>
      <c r="G1157" s="469"/>
      <c r="H1157" s="469"/>
      <c r="I1157" s="469"/>
      <c r="J1157" s="469"/>
      <c r="K1157" s="469"/>
      <c r="L1157" s="469"/>
      <c r="M1157" s="469"/>
      <c r="N1157" s="469"/>
      <c r="O1157" s="469"/>
      <c r="P1157" s="469"/>
      <c r="Q1157" s="469"/>
      <c r="R1157" s="469"/>
      <c r="S1157" s="469"/>
      <c r="T1157" s="537"/>
      <c r="U1157" s="537"/>
      <c r="V1157" s="537"/>
      <c r="W1157" s="537"/>
      <c r="X1157" s="537"/>
    </row>
    <row r="1158" customFormat="false" ht="140.25" hidden="false" customHeight="false" outlineLevel="0" collapsed="false">
      <c r="A1158" s="345" t="n">
        <v>1138</v>
      </c>
      <c r="B1158" s="359" t="n">
        <v>8653</v>
      </c>
      <c r="C1158" s="360" t="s">
        <v>5821</v>
      </c>
      <c r="D1158" s="361"/>
      <c r="E1158" s="452" t="s">
        <v>5822</v>
      </c>
      <c r="F1158" s="379" t="s">
        <v>5823</v>
      </c>
      <c r="G1158" s="380" t="str">
        <f aca="false">HYPERLINK("http://www.gardenbulbs.ru/images/summer_CL/thumbnails/"&amp;C1158&amp;".jpg","фото")</f>
        <v>фото</v>
      </c>
      <c r="H1158" s="380"/>
      <c r="I1158" s="454" t="s">
        <v>5824</v>
      </c>
      <c r="J1158" s="374" t="n">
        <v>60</v>
      </c>
      <c r="K1158" s="511" t="s">
        <v>247</v>
      </c>
      <c r="L1158" s="456" t="n">
        <v>20</v>
      </c>
      <c r="M1158" s="391" t="n">
        <v>3772.5</v>
      </c>
      <c r="N1158" s="371"/>
      <c r="O1158" s="372" t="n">
        <f aca="false">IF(ISERROR(N1158*M1158),0,N1158*M1158)</f>
        <v>0</v>
      </c>
      <c r="P1158" s="373" t="n">
        <v>4607105148673</v>
      </c>
      <c r="Q1158" s="374"/>
      <c r="R1158" s="375" t="n">
        <f aca="false">ROUND(M1158/L1158,2)</f>
        <v>188.63</v>
      </c>
      <c r="S1158" s="376" t="s">
        <v>5825</v>
      </c>
      <c r="T1158" s="537"/>
      <c r="U1158" s="537"/>
      <c r="V1158" s="537"/>
      <c r="W1158" s="537"/>
      <c r="X1158" s="537"/>
    </row>
    <row r="1159" customFormat="false" ht="140.25" hidden="false" customHeight="false" outlineLevel="0" collapsed="false">
      <c r="A1159" s="345" t="n">
        <v>1139</v>
      </c>
      <c r="B1159" s="396" t="n">
        <v>8661</v>
      </c>
      <c r="C1159" s="383" t="s">
        <v>5826</v>
      </c>
      <c r="D1159" s="384"/>
      <c r="E1159" s="385" t="s">
        <v>5822</v>
      </c>
      <c r="F1159" s="386" t="s">
        <v>5827</v>
      </c>
      <c r="G1159" s="387" t="str">
        <f aca="false">HYPERLINK("http://www.gardenbulbs.ru/images/summer_CL/thumbnails/"&amp;C1159&amp;".jpg","фото")</f>
        <v>фото</v>
      </c>
      <c r="H1159" s="387"/>
      <c r="I1159" s="398" t="s">
        <v>5828</v>
      </c>
      <c r="J1159" s="235" t="n">
        <v>60</v>
      </c>
      <c r="K1159" s="399" t="s">
        <v>247</v>
      </c>
      <c r="L1159" s="390" t="n">
        <v>20</v>
      </c>
      <c r="M1159" s="391" t="n">
        <v>3772.5</v>
      </c>
      <c r="N1159" s="392"/>
      <c r="O1159" s="372" t="n">
        <f aca="false">IF(ISERROR(N1159*M1159),0,N1159*M1159)</f>
        <v>0</v>
      </c>
      <c r="P1159" s="393" t="n">
        <v>4607105148680</v>
      </c>
      <c r="Q1159" s="235"/>
      <c r="R1159" s="375" t="n">
        <f aca="false">ROUND(M1159/L1159,2)</f>
        <v>188.63</v>
      </c>
      <c r="S1159" s="394" t="s">
        <v>5829</v>
      </c>
      <c r="T1159" s="537"/>
      <c r="U1159" s="537"/>
      <c r="V1159" s="537"/>
      <c r="W1159" s="537"/>
      <c r="X1159" s="537"/>
    </row>
    <row r="1160" customFormat="false" ht="140.25" hidden="false" customHeight="false" outlineLevel="0" collapsed="false">
      <c r="A1160" s="345" t="n">
        <v>1140</v>
      </c>
      <c r="B1160" s="396" t="n">
        <v>8655</v>
      </c>
      <c r="C1160" s="383" t="s">
        <v>5830</v>
      </c>
      <c r="D1160" s="384"/>
      <c r="E1160" s="385" t="s">
        <v>5822</v>
      </c>
      <c r="F1160" s="386" t="s">
        <v>5831</v>
      </c>
      <c r="G1160" s="387" t="str">
        <f aca="false">HYPERLINK("http://www.gardenbulbs.ru/images/summer_CL/thumbnails/"&amp;C1160&amp;".jpg","фото")</f>
        <v>фото</v>
      </c>
      <c r="H1160" s="388"/>
      <c r="I1160" s="398" t="s">
        <v>5832</v>
      </c>
      <c r="J1160" s="235" t="n">
        <v>60</v>
      </c>
      <c r="K1160" s="399" t="s">
        <v>247</v>
      </c>
      <c r="L1160" s="390" t="n">
        <v>20</v>
      </c>
      <c r="M1160" s="391" t="n">
        <v>3772.5</v>
      </c>
      <c r="N1160" s="392"/>
      <c r="O1160" s="372" t="n">
        <f aca="false">IF(ISERROR(N1160*M1160),0,N1160*M1160)</f>
        <v>0</v>
      </c>
      <c r="P1160" s="393" t="n">
        <v>4607105148697</v>
      </c>
      <c r="Q1160" s="235"/>
      <c r="R1160" s="375" t="n">
        <f aca="false">ROUND(M1160/L1160,2)</f>
        <v>188.63</v>
      </c>
      <c r="S1160" s="394" t="s">
        <v>5830</v>
      </c>
      <c r="T1160" s="537"/>
      <c r="U1160" s="537"/>
      <c r="V1160" s="537"/>
      <c r="W1160" s="537"/>
      <c r="X1160" s="537"/>
    </row>
    <row r="1161" customFormat="false" ht="165.75" hidden="false" customHeight="false" outlineLevel="0" collapsed="false">
      <c r="A1161" s="345" t="n">
        <v>1141</v>
      </c>
      <c r="B1161" s="431" t="n">
        <v>8657</v>
      </c>
      <c r="C1161" s="432" t="s">
        <v>5833</v>
      </c>
      <c r="D1161" s="433"/>
      <c r="E1161" s="434" t="s">
        <v>5822</v>
      </c>
      <c r="F1161" s="520" t="s">
        <v>5834</v>
      </c>
      <c r="G1161" s="436" t="str">
        <f aca="false">HYPERLINK("http://www.gardenbulbs.ru/images/summer_CL/thumbnails/"&amp;C1161&amp;".jpg","фото")</f>
        <v>фото</v>
      </c>
      <c r="H1161" s="437"/>
      <c r="I1161" s="462" t="s">
        <v>5835</v>
      </c>
      <c r="J1161" s="439" t="n">
        <v>60</v>
      </c>
      <c r="K1161" s="517" t="s">
        <v>247</v>
      </c>
      <c r="L1161" s="441" t="n">
        <v>20</v>
      </c>
      <c r="M1161" s="391" t="n">
        <v>3772.5</v>
      </c>
      <c r="N1161" s="442"/>
      <c r="O1161" s="372" t="n">
        <f aca="false">IF(ISERROR(N1161*M1161),0,N1161*M1161)</f>
        <v>0</v>
      </c>
      <c r="P1161" s="443" t="n">
        <v>4607105148703</v>
      </c>
      <c r="Q1161" s="439"/>
      <c r="R1161" s="375" t="n">
        <f aca="false">ROUND(M1161/L1161,2)</f>
        <v>188.63</v>
      </c>
      <c r="S1161" s="444" t="s">
        <v>5833</v>
      </c>
      <c r="T1161" s="537"/>
      <c r="U1161" s="537"/>
      <c r="V1161" s="537"/>
      <c r="W1161" s="537"/>
      <c r="X1161" s="537"/>
    </row>
    <row r="1162" customFormat="false" ht="12.75" hidden="false" customHeight="false" outlineLevel="0" collapsed="false">
      <c r="A1162" s="345" t="n">
        <v>1142</v>
      </c>
      <c r="B1162" s="508"/>
      <c r="C1162" s="509"/>
      <c r="D1162" s="509"/>
      <c r="E1162" s="448" t="s">
        <v>5819</v>
      </c>
      <c r="F1162" s="469"/>
      <c r="G1162" s="469"/>
      <c r="H1162" s="469"/>
      <c r="I1162" s="469"/>
      <c r="J1162" s="469"/>
      <c r="K1162" s="469"/>
      <c r="L1162" s="469"/>
      <c r="M1162" s="469"/>
      <c r="N1162" s="469"/>
      <c r="O1162" s="469"/>
      <c r="P1162" s="469"/>
      <c r="Q1162" s="469"/>
      <c r="R1162" s="469"/>
      <c r="S1162" s="469"/>
      <c r="T1162" s="537"/>
      <c r="U1162" s="537"/>
      <c r="V1162" s="537"/>
      <c r="W1162" s="537"/>
      <c r="X1162" s="537"/>
    </row>
    <row r="1163" customFormat="false" ht="15.75" hidden="false" customHeight="false" outlineLevel="0" collapsed="false">
      <c r="A1163" s="345" t="n">
        <v>1143</v>
      </c>
      <c r="B1163" s="359" t="n">
        <v>8645</v>
      </c>
      <c r="C1163" s="360" t="s">
        <v>5836</v>
      </c>
      <c r="D1163" s="361"/>
      <c r="E1163" s="452" t="s">
        <v>5822</v>
      </c>
      <c r="F1163" s="379" t="s">
        <v>5837</v>
      </c>
      <c r="G1163" s="380" t="str">
        <f aca="false">HYPERLINK("http://www.gardenbulbs.ru/images/summer_CL/thumbnails/"&amp;C1163&amp;".jpg","фото")</f>
        <v>фото</v>
      </c>
      <c r="H1163" s="453"/>
      <c r="I1163" s="454" t="s">
        <v>462</v>
      </c>
      <c r="J1163" s="374" t="s">
        <v>5838</v>
      </c>
      <c r="K1163" s="511" t="s">
        <v>5839</v>
      </c>
      <c r="L1163" s="456" t="n">
        <v>15</v>
      </c>
      <c r="M1163" s="370" t="n">
        <v>2504</v>
      </c>
      <c r="N1163" s="371"/>
      <c r="O1163" s="372" t="n">
        <f aca="false">IF(ISERROR(N1163*M1163),0,N1163*M1163)</f>
        <v>0</v>
      </c>
      <c r="P1163" s="373" t="n">
        <v>4607105148598</v>
      </c>
      <c r="Q1163" s="374"/>
      <c r="R1163" s="375" t="n">
        <f aca="false">ROUND(M1163/L1163,2)</f>
        <v>166.93</v>
      </c>
      <c r="S1163" s="376" t="s">
        <v>5840</v>
      </c>
      <c r="T1163" s="537"/>
      <c r="U1163" s="537"/>
      <c r="V1163" s="537"/>
      <c r="W1163" s="537"/>
      <c r="X1163" s="537"/>
    </row>
    <row r="1164" customFormat="false" ht="15.75" hidden="false" customHeight="false" outlineLevel="0" collapsed="false">
      <c r="A1164" s="345" t="n">
        <v>1144</v>
      </c>
      <c r="B1164" s="396" t="n">
        <v>8656</v>
      </c>
      <c r="C1164" s="383" t="s">
        <v>5842</v>
      </c>
      <c r="D1164" s="384"/>
      <c r="E1164" s="385" t="s">
        <v>5822</v>
      </c>
      <c r="F1164" s="386" t="s">
        <v>5843</v>
      </c>
      <c r="G1164" s="387" t="str">
        <f aca="false">HYPERLINK("http://www.gardenbulbs.ru/images/summer_CL/thumbnails/"&amp;C1164&amp;".jpg","фото")</f>
        <v>фото</v>
      </c>
      <c r="H1164" s="388"/>
      <c r="I1164" s="398" t="s">
        <v>5844</v>
      </c>
      <c r="J1164" s="235" t="n">
        <v>75</v>
      </c>
      <c r="K1164" s="399" t="s">
        <v>2287</v>
      </c>
      <c r="L1164" s="390" t="n">
        <v>15</v>
      </c>
      <c r="M1164" s="391" t="n">
        <v>2504</v>
      </c>
      <c r="N1164" s="392"/>
      <c r="O1164" s="372" t="n">
        <f aca="false">IF(ISERROR(N1164*M1164),0,N1164*M1164)</f>
        <v>0</v>
      </c>
      <c r="P1164" s="393" t="n">
        <v>4607105148604</v>
      </c>
      <c r="Q1164" s="235"/>
      <c r="R1164" s="375" t="n">
        <f aca="false">ROUND(M1164/L1164,2)</f>
        <v>166.93</v>
      </c>
      <c r="S1164" s="394" t="s">
        <v>5845</v>
      </c>
      <c r="T1164" s="537"/>
      <c r="U1164" s="537"/>
      <c r="V1164" s="537"/>
      <c r="W1164" s="537"/>
      <c r="X1164" s="537"/>
    </row>
    <row r="1165" customFormat="false" ht="15.75" hidden="false" customHeight="false" outlineLevel="0" collapsed="false">
      <c r="A1165" s="345" t="n">
        <v>1145</v>
      </c>
      <c r="B1165" s="396" t="n">
        <v>8644</v>
      </c>
      <c r="C1165" s="383" t="s">
        <v>5846</v>
      </c>
      <c r="D1165" s="384"/>
      <c r="E1165" s="385" t="s">
        <v>5822</v>
      </c>
      <c r="F1165" s="386" t="s">
        <v>5847</v>
      </c>
      <c r="G1165" s="387" t="str">
        <f aca="false">HYPERLINK("http://www.gardenbulbs.ru/images/summer_CL/thumbnails/"&amp;C1165&amp;".jpg","фото")</f>
        <v>фото</v>
      </c>
      <c r="H1165" s="388"/>
      <c r="I1165" s="398" t="s">
        <v>378</v>
      </c>
      <c r="J1165" s="235" t="s">
        <v>5838</v>
      </c>
      <c r="K1165" s="399" t="s">
        <v>5839</v>
      </c>
      <c r="L1165" s="390" t="n">
        <v>15</v>
      </c>
      <c r="M1165" s="370" t="n">
        <v>3157.2</v>
      </c>
      <c r="N1165" s="392"/>
      <c r="O1165" s="372" t="n">
        <f aca="false">IF(ISERROR(N1165*M1165),0,N1165*M1165)</f>
        <v>0</v>
      </c>
      <c r="P1165" s="393" t="n">
        <v>4607105148611</v>
      </c>
      <c r="Q1165" s="235"/>
      <c r="R1165" s="375" t="n">
        <f aca="false">ROUND(M1165/L1165,2)</f>
        <v>210.48</v>
      </c>
      <c r="S1165" s="394" t="s">
        <v>5848</v>
      </c>
      <c r="T1165" s="537"/>
      <c r="U1165" s="537"/>
      <c r="V1165" s="537"/>
      <c r="W1165" s="537"/>
      <c r="X1165" s="537"/>
    </row>
    <row r="1166" customFormat="false" ht="15.75" hidden="false" customHeight="false" outlineLevel="0" collapsed="false">
      <c r="A1166" s="345" t="n">
        <v>1146</v>
      </c>
      <c r="B1166" s="396" t="n">
        <v>12027</v>
      </c>
      <c r="C1166" s="383" t="s">
        <v>5849</v>
      </c>
      <c r="D1166" s="384"/>
      <c r="E1166" s="385" t="s">
        <v>5822</v>
      </c>
      <c r="F1166" s="386" t="s">
        <v>5850</v>
      </c>
      <c r="G1166" s="387" t="str">
        <f aca="false">HYPERLINK("http://www.gardenbulbs.ru/images/summer_CL/thumbnails/"&amp;C1166&amp;".jpg","фото")</f>
        <v>фото</v>
      </c>
      <c r="H1166" s="388"/>
      <c r="I1166" s="398" t="s">
        <v>5520</v>
      </c>
      <c r="J1166" s="235" t="s">
        <v>5851</v>
      </c>
      <c r="K1166" s="399" t="s">
        <v>4517</v>
      </c>
      <c r="L1166" s="390" t="n">
        <v>100</v>
      </c>
      <c r="M1166" s="370" t="n">
        <v>1765.6</v>
      </c>
      <c r="N1166" s="392"/>
      <c r="O1166" s="372" t="n">
        <f aca="false">IF(ISERROR(N1166*M1166),0,N1166*M1166)</f>
        <v>0</v>
      </c>
      <c r="P1166" s="393" t="n">
        <v>4607105148628</v>
      </c>
      <c r="Q1166" s="235"/>
      <c r="R1166" s="375" t="n">
        <f aca="false">ROUND(M1166/L1166,2)</f>
        <v>17.66</v>
      </c>
      <c r="S1166" s="394" t="s">
        <v>5852</v>
      </c>
      <c r="T1166" s="537"/>
      <c r="U1166" s="537"/>
      <c r="V1166" s="537"/>
      <c r="W1166" s="537"/>
      <c r="X1166" s="537"/>
    </row>
    <row r="1167" customFormat="false" ht="15.75" hidden="false" customHeight="false" outlineLevel="0" collapsed="false">
      <c r="A1167" s="345" t="n">
        <v>1147</v>
      </c>
      <c r="B1167" s="396" t="n">
        <v>12028</v>
      </c>
      <c r="C1167" s="383" t="s">
        <v>5853</v>
      </c>
      <c r="D1167" s="384"/>
      <c r="E1167" s="385" t="s">
        <v>5822</v>
      </c>
      <c r="F1167" s="386" t="s">
        <v>5854</v>
      </c>
      <c r="G1167" s="387" t="str">
        <f aca="false">HYPERLINK("http://www.gardenbulbs.ru/images/summer_CL/thumbnails/"&amp;C1167&amp;".jpg","фото")</f>
        <v>фото</v>
      </c>
      <c r="H1167" s="388"/>
      <c r="I1167" s="398" t="s">
        <v>5855</v>
      </c>
      <c r="J1167" s="235" t="s">
        <v>5851</v>
      </c>
      <c r="K1167" s="399" t="s">
        <v>5579</v>
      </c>
      <c r="L1167" s="390" t="n">
        <v>100</v>
      </c>
      <c r="M1167" s="391" t="n">
        <v>951.5</v>
      </c>
      <c r="N1167" s="392"/>
      <c r="O1167" s="372" t="n">
        <f aca="false">IF(ISERROR(N1167*M1167),0,N1167*M1167)</f>
        <v>0</v>
      </c>
      <c r="P1167" s="393" t="n">
        <v>4607105148635</v>
      </c>
      <c r="Q1167" s="235"/>
      <c r="R1167" s="375" t="n">
        <f aca="false">ROUND(M1167/L1167,2)</f>
        <v>9.52</v>
      </c>
      <c r="S1167" s="394" t="s">
        <v>5856</v>
      </c>
      <c r="T1167" s="537"/>
      <c r="U1167" s="537"/>
      <c r="V1167" s="537"/>
      <c r="W1167" s="537"/>
      <c r="X1167" s="537"/>
    </row>
    <row r="1168" customFormat="false" ht="15.75" hidden="false" customHeight="false" outlineLevel="0" collapsed="false">
      <c r="A1168" s="345" t="n">
        <v>1148</v>
      </c>
      <c r="B1168" s="396" t="n">
        <v>12029</v>
      </c>
      <c r="C1168" s="383" t="s">
        <v>5857</v>
      </c>
      <c r="D1168" s="384"/>
      <c r="E1168" s="385" t="s">
        <v>5822</v>
      </c>
      <c r="F1168" s="386" t="s">
        <v>5858</v>
      </c>
      <c r="G1168" s="387" t="str">
        <f aca="false">HYPERLINK("http://www.gardenbulbs.ru/images/summer_CL/thumbnails/"&amp;C1168&amp;".jpg","фото")</f>
        <v>фото</v>
      </c>
      <c r="H1168" s="388"/>
      <c r="I1168" s="398" t="s">
        <v>5859</v>
      </c>
      <c r="J1168" s="235" t="n">
        <v>20</v>
      </c>
      <c r="K1168" s="399" t="s">
        <v>4584</v>
      </c>
      <c r="L1168" s="390" t="n">
        <v>100</v>
      </c>
      <c r="M1168" s="370" t="n">
        <v>2901.6</v>
      </c>
      <c r="N1168" s="392"/>
      <c r="O1168" s="372" t="n">
        <f aca="false">IF(ISERROR(N1168*M1168),0,N1168*M1168)</f>
        <v>0</v>
      </c>
      <c r="P1168" s="393" t="n">
        <v>4607105148642</v>
      </c>
      <c r="Q1168" s="367"/>
      <c r="R1168" s="375" t="n">
        <f aca="false">ROUND(M1168/L1168,2)</f>
        <v>29.02</v>
      </c>
      <c r="S1168" s="394" t="s">
        <v>5860</v>
      </c>
      <c r="T1168" s="537"/>
      <c r="U1168" s="537"/>
      <c r="V1168" s="537"/>
      <c r="W1168" s="537"/>
      <c r="X1168" s="537"/>
    </row>
    <row r="1169" customFormat="false" ht="15.75" hidden="false" customHeight="false" outlineLevel="0" collapsed="false">
      <c r="A1169" s="345" t="n">
        <v>1149</v>
      </c>
      <c r="B1169" s="396" t="n">
        <v>12030</v>
      </c>
      <c r="C1169" s="383" t="s">
        <v>5861</v>
      </c>
      <c r="D1169" s="384"/>
      <c r="E1169" s="385" t="s">
        <v>5822</v>
      </c>
      <c r="F1169" s="386" t="s">
        <v>5862</v>
      </c>
      <c r="G1169" s="387" t="str">
        <f aca="false">HYPERLINK("http://www.gardenbulbs.ru/images/summer_CL/thumbnails/"&amp;C1169&amp;".jpg","фото")</f>
        <v>фото</v>
      </c>
      <c r="H1169" s="388"/>
      <c r="I1169" s="398" t="s">
        <v>5863</v>
      </c>
      <c r="J1169" s="235" t="s">
        <v>5864</v>
      </c>
      <c r="K1169" s="399" t="s">
        <v>2287</v>
      </c>
      <c r="L1169" s="390" t="n">
        <v>15</v>
      </c>
      <c r="M1169" s="370" t="n">
        <v>2276.8</v>
      </c>
      <c r="N1169" s="392"/>
      <c r="O1169" s="372" t="n">
        <f aca="false">IF(ISERROR(N1169*M1169),0,N1169*M1169)</f>
        <v>0</v>
      </c>
      <c r="P1169" s="393" t="n">
        <v>4607105148659</v>
      </c>
      <c r="Q1169" s="235"/>
      <c r="R1169" s="375" t="n">
        <f aca="false">ROUND(M1169/L1169,2)</f>
        <v>151.79</v>
      </c>
      <c r="S1169" s="394" t="s">
        <v>5861</v>
      </c>
      <c r="T1169" s="537"/>
      <c r="U1169" s="537"/>
      <c r="V1169" s="537"/>
      <c r="W1169" s="537"/>
      <c r="X1169" s="537"/>
    </row>
    <row r="1170" customFormat="false" ht="15.75" hidden="false" customHeight="false" outlineLevel="0" collapsed="false">
      <c r="A1170" s="345" t="n">
        <v>1150</v>
      </c>
      <c r="B1170" s="396" t="n">
        <v>12031</v>
      </c>
      <c r="C1170" s="383" t="s">
        <v>5865</v>
      </c>
      <c r="D1170" s="384"/>
      <c r="E1170" s="385" t="s">
        <v>5822</v>
      </c>
      <c r="F1170" s="386" t="s">
        <v>5866</v>
      </c>
      <c r="G1170" s="387" t="str">
        <f aca="false">HYPERLINK("http://www.gardenbulbs.ru/images/summer_CL/thumbnails/"&amp;C1170&amp;".jpg","фото")</f>
        <v>фото</v>
      </c>
      <c r="H1170" s="388"/>
      <c r="I1170" s="398" t="s">
        <v>5867</v>
      </c>
      <c r="J1170" s="235" t="s">
        <v>5868</v>
      </c>
      <c r="K1170" s="399" t="s">
        <v>5869</v>
      </c>
      <c r="L1170" s="390" t="n">
        <v>15</v>
      </c>
      <c r="M1170" s="391" t="n">
        <v>4321.6</v>
      </c>
      <c r="N1170" s="392"/>
      <c r="O1170" s="372" t="n">
        <f aca="false">IF(ISERROR(N1170*M1170),0,N1170*M1170)</f>
        <v>0</v>
      </c>
      <c r="P1170" s="393" t="n">
        <v>4607105148666</v>
      </c>
      <c r="Q1170" s="235"/>
      <c r="R1170" s="375" t="n">
        <f aca="false">ROUND(M1170/L1170,2)</f>
        <v>288.11</v>
      </c>
      <c r="S1170" s="394" t="s">
        <v>5870</v>
      </c>
      <c r="T1170" s="537"/>
      <c r="U1170" s="537"/>
      <c r="V1170" s="537"/>
      <c r="W1170" s="537"/>
      <c r="X1170" s="537"/>
    </row>
    <row r="1171" customFormat="false" ht="15.75" hidden="false" customHeight="false" outlineLevel="0" collapsed="false">
      <c r="A1171" s="345" t="n">
        <v>1151</v>
      </c>
      <c r="B1171" s="396" t="n">
        <v>12033</v>
      </c>
      <c r="C1171" s="383" t="s">
        <v>5871</v>
      </c>
      <c r="D1171" s="384"/>
      <c r="E1171" s="385" t="s">
        <v>5822</v>
      </c>
      <c r="F1171" s="386" t="s">
        <v>5872</v>
      </c>
      <c r="G1171" s="387" t="str">
        <f aca="false">HYPERLINK("http://www.gardenbulbs.ru/images/summer_CL/thumbnails/"&amp;C1171&amp;".jpg","фото")</f>
        <v>фото</v>
      </c>
      <c r="H1171" s="388"/>
      <c r="I1171" s="398" t="s">
        <v>5873</v>
      </c>
      <c r="J1171" s="235" t="s">
        <v>5838</v>
      </c>
      <c r="K1171" s="399" t="s">
        <v>5839</v>
      </c>
      <c r="L1171" s="390" t="n">
        <v>15</v>
      </c>
      <c r="M1171" s="391" t="n">
        <v>2589.2</v>
      </c>
      <c r="N1171" s="392"/>
      <c r="O1171" s="372" t="n">
        <f aca="false">IF(ISERROR(N1171*M1171),0,N1171*M1171)</f>
        <v>0</v>
      </c>
      <c r="P1171" s="393" t="n">
        <v>4607105148727</v>
      </c>
      <c r="Q1171" s="235"/>
      <c r="R1171" s="375" t="n">
        <f aca="false">ROUND(M1171/L1171,2)</f>
        <v>172.61</v>
      </c>
      <c r="S1171" s="394" t="s">
        <v>5874</v>
      </c>
      <c r="T1171" s="537"/>
      <c r="U1171" s="537"/>
      <c r="V1171" s="537"/>
      <c r="W1171" s="537"/>
      <c r="X1171" s="537"/>
    </row>
    <row r="1172" customFormat="false" ht="51" hidden="false" customHeight="false" outlineLevel="0" collapsed="false">
      <c r="A1172" s="345" t="n">
        <v>1152</v>
      </c>
      <c r="B1172" s="396" t="n">
        <v>12032</v>
      </c>
      <c r="C1172" s="383" t="s">
        <v>5875</v>
      </c>
      <c r="D1172" s="384"/>
      <c r="E1172" s="385" t="s">
        <v>5822</v>
      </c>
      <c r="F1172" s="512" t="s">
        <v>5876</v>
      </c>
      <c r="G1172" s="387" t="str">
        <f aca="false">HYPERLINK("http://www.gardenbulbs.ru/images/summer_CL/thumbnails/"&amp;C1172&amp;".jpg","фото")</f>
        <v>фото</v>
      </c>
      <c r="H1172" s="388"/>
      <c r="I1172" s="398" t="s">
        <v>5877</v>
      </c>
      <c r="J1172" s="235" t="s">
        <v>5878</v>
      </c>
      <c r="K1172" s="399" t="s">
        <v>2287</v>
      </c>
      <c r="L1172" s="390" t="n">
        <v>15</v>
      </c>
      <c r="M1172" s="391" t="n">
        <v>2702.8</v>
      </c>
      <c r="N1172" s="392"/>
      <c r="O1172" s="372" t="n">
        <f aca="false">IF(ISERROR(N1172*M1172),0,N1172*M1172)</f>
        <v>0</v>
      </c>
      <c r="P1172" s="393" t="n">
        <v>4607105148710</v>
      </c>
      <c r="Q1172" s="235"/>
      <c r="R1172" s="375" t="n">
        <f aca="false">ROUND(M1172/L1172,2)</f>
        <v>180.19</v>
      </c>
      <c r="S1172" s="394" t="s">
        <v>5879</v>
      </c>
      <c r="T1172" s="537"/>
      <c r="U1172" s="537"/>
      <c r="V1172" s="537"/>
      <c r="W1172" s="537"/>
      <c r="X1172" s="537"/>
    </row>
    <row r="1173" customFormat="false" ht="38.25" hidden="false" customHeight="false" outlineLevel="0" collapsed="false">
      <c r="A1173" s="345" t="n">
        <v>1153</v>
      </c>
      <c r="B1173" s="396" t="n">
        <v>12034</v>
      </c>
      <c r="C1173" s="383" t="s">
        <v>5880</v>
      </c>
      <c r="D1173" s="384"/>
      <c r="E1173" s="385" t="s">
        <v>5822</v>
      </c>
      <c r="F1173" s="386" t="s">
        <v>5542</v>
      </c>
      <c r="G1173" s="387" t="str">
        <f aca="false">HYPERLINK("http://www.gardenbulbs.ru/images/summer_CL/thumbnails/"&amp;C1173&amp;".jpg","фото")</f>
        <v>фото</v>
      </c>
      <c r="H1173" s="388"/>
      <c r="I1173" s="398" t="s">
        <v>5881</v>
      </c>
      <c r="J1173" s="235" t="n">
        <v>90</v>
      </c>
      <c r="K1173" s="399" t="s">
        <v>5839</v>
      </c>
      <c r="L1173" s="390" t="n">
        <v>15</v>
      </c>
      <c r="M1173" s="370" t="n">
        <v>3526.4</v>
      </c>
      <c r="N1173" s="392"/>
      <c r="O1173" s="372" t="n">
        <f aca="false">IF(ISERROR(N1173*M1173),0,N1173*M1173)</f>
        <v>0</v>
      </c>
      <c r="P1173" s="393" t="n">
        <v>4607105148734</v>
      </c>
      <c r="Q1173" s="235"/>
      <c r="R1173" s="375" t="n">
        <f aca="false">ROUND(M1173/L1173,2)</f>
        <v>235.09</v>
      </c>
      <c r="S1173" s="394" t="s">
        <v>5882</v>
      </c>
      <c r="T1173" s="537"/>
      <c r="U1173" s="537"/>
      <c r="V1173" s="537"/>
      <c r="W1173" s="537"/>
      <c r="X1173" s="537"/>
    </row>
    <row r="1174" customFormat="false" ht="76.5" hidden="false" customHeight="false" outlineLevel="0" collapsed="false">
      <c r="A1174" s="345" t="n">
        <v>1154</v>
      </c>
      <c r="B1174" s="396" t="n">
        <v>12036</v>
      </c>
      <c r="C1174" s="383" t="s">
        <v>5883</v>
      </c>
      <c r="D1174" s="384"/>
      <c r="E1174" s="385" t="s">
        <v>5822</v>
      </c>
      <c r="F1174" s="512" t="s">
        <v>5884</v>
      </c>
      <c r="G1174" s="387" t="str">
        <f aca="false">HYPERLINK("http://www.gardenbulbs.ru/images/summer_CL/thumbnails/"&amp;C1174&amp;".jpg","фото")</f>
        <v>фото</v>
      </c>
      <c r="H1174" s="388"/>
      <c r="I1174" s="398" t="s">
        <v>5885</v>
      </c>
      <c r="J1174" s="235" t="s">
        <v>5886</v>
      </c>
      <c r="K1174" s="399" t="s">
        <v>2287</v>
      </c>
      <c r="L1174" s="390" t="n">
        <v>15</v>
      </c>
      <c r="M1174" s="391" t="n">
        <v>2362</v>
      </c>
      <c r="N1174" s="392"/>
      <c r="O1174" s="372" t="n">
        <f aca="false">IF(ISERROR(N1174*M1174),0,N1174*M1174)</f>
        <v>0</v>
      </c>
      <c r="P1174" s="393" t="n">
        <v>4607105148758</v>
      </c>
      <c r="Q1174" s="235"/>
      <c r="R1174" s="375" t="n">
        <f aca="false">ROUND(M1174/L1174,2)</f>
        <v>157.47</v>
      </c>
      <c r="S1174" s="394" t="s">
        <v>5887</v>
      </c>
      <c r="T1174" s="537"/>
      <c r="U1174" s="537"/>
      <c r="V1174" s="537"/>
      <c r="W1174" s="537"/>
      <c r="X1174" s="537"/>
    </row>
    <row r="1175" customFormat="false" ht="15.75" hidden="false" customHeight="false" outlineLevel="0" collapsed="false">
      <c r="A1175" s="345" t="n">
        <v>1155</v>
      </c>
      <c r="B1175" s="431" t="n">
        <v>12035</v>
      </c>
      <c r="C1175" s="432" t="s">
        <v>5888</v>
      </c>
      <c r="D1175" s="433"/>
      <c r="E1175" s="434" t="s">
        <v>5822</v>
      </c>
      <c r="F1175" s="435" t="s">
        <v>5889</v>
      </c>
      <c r="G1175" s="436" t="str">
        <f aca="false">HYPERLINK("http://www.gardenbulbs.ru/images/summer_CL/thumbnails/"&amp;C1175&amp;".jpg","фото")</f>
        <v>фото</v>
      </c>
      <c r="H1175" s="437"/>
      <c r="I1175" s="462" t="s">
        <v>3204</v>
      </c>
      <c r="J1175" s="439" t="n">
        <v>25</v>
      </c>
      <c r="K1175" s="517" t="s">
        <v>4579</v>
      </c>
      <c r="L1175" s="441" t="n">
        <v>100</v>
      </c>
      <c r="M1175" s="370" t="n">
        <v>818.9</v>
      </c>
      <c r="N1175" s="442"/>
      <c r="O1175" s="372" t="n">
        <f aca="false">IF(ISERROR(N1175*M1175),0,N1175*M1175)</f>
        <v>0</v>
      </c>
      <c r="P1175" s="443" t="n">
        <v>4607105148741</v>
      </c>
      <c r="Q1175" s="468"/>
      <c r="R1175" s="375" t="n">
        <f aca="false">ROUND(M1175/L1175,2)</f>
        <v>8.19</v>
      </c>
      <c r="S1175" s="444" t="s">
        <v>5890</v>
      </c>
      <c r="T1175" s="537"/>
      <c r="U1175" s="537"/>
      <c r="V1175" s="537"/>
      <c r="W1175" s="537"/>
      <c r="X1175" s="537"/>
    </row>
    <row r="1176" customFormat="false" ht="18.75" hidden="false" customHeight="false" outlineLevel="0" collapsed="false">
      <c r="A1176" s="345" t="n">
        <v>1156</v>
      </c>
      <c r="B1176" s="505"/>
      <c r="C1176" s="346"/>
      <c r="D1176" s="346"/>
      <c r="E1176" s="527" t="s">
        <v>5891</v>
      </c>
      <c r="F1176" s="519"/>
      <c r="G1176" s="519"/>
      <c r="H1176" s="519"/>
      <c r="I1176" s="519"/>
      <c r="J1176" s="519"/>
      <c r="K1176" s="519"/>
      <c r="L1176" s="519"/>
      <c r="M1176" s="519"/>
      <c r="N1176" s="519"/>
      <c r="O1176" s="519"/>
      <c r="P1176" s="519"/>
      <c r="Q1176" s="519"/>
      <c r="R1176" s="519"/>
      <c r="S1176" s="519"/>
      <c r="T1176" s="537"/>
      <c r="U1176" s="537"/>
      <c r="V1176" s="537"/>
      <c r="W1176" s="537"/>
      <c r="X1176" s="537"/>
    </row>
    <row r="1177" customFormat="false" ht="12.75" hidden="false" customHeight="false" outlineLevel="0" collapsed="false">
      <c r="A1177" s="345" t="n">
        <v>1157</v>
      </c>
      <c r="B1177" s="508"/>
      <c r="C1177" s="509"/>
      <c r="D1177" s="509"/>
      <c r="E1177" s="448" t="s">
        <v>5891</v>
      </c>
      <c r="F1177" s="469"/>
      <c r="G1177" s="469"/>
      <c r="H1177" s="469"/>
      <c r="I1177" s="469"/>
      <c r="J1177" s="469"/>
      <c r="K1177" s="469"/>
      <c r="L1177" s="469"/>
      <c r="M1177" s="469"/>
      <c r="N1177" s="469"/>
      <c r="O1177" s="469"/>
      <c r="P1177" s="469"/>
      <c r="Q1177" s="469"/>
      <c r="R1177" s="469"/>
      <c r="S1177" s="469"/>
      <c r="T1177" s="537"/>
      <c r="U1177" s="537"/>
      <c r="V1177" s="537"/>
      <c r="W1177" s="537"/>
      <c r="X1177" s="537"/>
    </row>
    <row r="1178" customFormat="false" ht="15.75" hidden="false" customHeight="false" outlineLevel="0" collapsed="false">
      <c r="A1178" s="345" t="n">
        <v>1158</v>
      </c>
      <c r="B1178" s="359" t="n">
        <v>12042</v>
      </c>
      <c r="C1178" s="360" t="s">
        <v>5892</v>
      </c>
      <c r="D1178" s="361"/>
      <c r="E1178" s="452" t="s">
        <v>5893</v>
      </c>
      <c r="F1178" s="379" t="s">
        <v>5894</v>
      </c>
      <c r="G1178" s="380" t="str">
        <f aca="false">HYPERLINK("http://www.gardenbulbs.ru/images/summer_CL/thumbnails/"&amp;C1178&amp;".jpg","фото")</f>
        <v>фото</v>
      </c>
      <c r="H1178" s="453"/>
      <c r="I1178" s="454" t="s">
        <v>1074</v>
      </c>
      <c r="J1178" s="374" t="n">
        <v>90</v>
      </c>
      <c r="K1178" s="511" t="s">
        <v>5755</v>
      </c>
      <c r="L1178" s="456" t="n">
        <v>10</v>
      </c>
      <c r="M1178" s="391" t="n">
        <v>998.8</v>
      </c>
      <c r="N1178" s="371"/>
      <c r="O1178" s="372" t="n">
        <f aca="false">IF(ISERROR(N1178*M1178),0,N1178*M1178)</f>
        <v>0</v>
      </c>
      <c r="P1178" s="373" t="n">
        <v>4607105148857</v>
      </c>
      <c r="Q1178" s="374"/>
      <c r="R1178" s="375" t="n">
        <f aca="false">ROUND(M1178/L1178,2)</f>
        <v>99.88</v>
      </c>
      <c r="S1178" s="376" t="s">
        <v>5895</v>
      </c>
      <c r="T1178" s="537"/>
      <c r="U1178" s="537"/>
      <c r="V1178" s="537"/>
      <c r="W1178" s="537"/>
      <c r="X1178" s="537"/>
    </row>
    <row r="1179" customFormat="false" ht="15.75" hidden="false" customHeight="false" outlineLevel="0" collapsed="false">
      <c r="A1179" s="345" t="n">
        <v>1159</v>
      </c>
      <c r="B1179" s="396" t="n">
        <v>12043</v>
      </c>
      <c r="C1179" s="383" t="s">
        <v>5896</v>
      </c>
      <c r="D1179" s="384"/>
      <c r="E1179" s="452" t="s">
        <v>5893</v>
      </c>
      <c r="F1179" s="386" t="s">
        <v>5897</v>
      </c>
      <c r="G1179" s="387" t="str">
        <f aca="false">HYPERLINK("http://www.gardenbulbs.ru/images/summer_CL/thumbnails/"&amp;C1179&amp;".jpg","фото")</f>
        <v>фото</v>
      </c>
      <c r="H1179" s="388"/>
      <c r="I1179" s="398" t="s">
        <v>2190</v>
      </c>
      <c r="J1179" s="235" t="n">
        <v>140</v>
      </c>
      <c r="K1179" s="399" t="s">
        <v>5755</v>
      </c>
      <c r="L1179" s="390" t="n">
        <v>10</v>
      </c>
      <c r="M1179" s="391" t="n">
        <v>1244.9</v>
      </c>
      <c r="N1179" s="392"/>
      <c r="O1179" s="372" t="n">
        <f aca="false">IF(ISERROR(N1179*M1179),0,N1179*M1179)</f>
        <v>0</v>
      </c>
      <c r="P1179" s="393" t="n">
        <v>4607105148864</v>
      </c>
      <c r="Q1179" s="235"/>
      <c r="R1179" s="375" t="n">
        <f aca="false">ROUND(M1179/L1179,2)</f>
        <v>124.49</v>
      </c>
      <c r="S1179" s="394" t="s">
        <v>5896</v>
      </c>
      <c r="T1179" s="537"/>
      <c r="U1179" s="537"/>
      <c r="V1179" s="537"/>
      <c r="W1179" s="537"/>
      <c r="X1179" s="537"/>
    </row>
    <row r="1180" customFormat="false" ht="22.5" hidden="false" customHeight="false" outlineLevel="0" collapsed="false">
      <c r="A1180" s="345" t="n">
        <v>1160</v>
      </c>
      <c r="B1180" s="396" t="n">
        <v>12044</v>
      </c>
      <c r="C1180" s="383" t="s">
        <v>5898</v>
      </c>
      <c r="D1180" s="384"/>
      <c r="E1180" s="452" t="s">
        <v>5893</v>
      </c>
      <c r="F1180" s="386" t="s">
        <v>5899</v>
      </c>
      <c r="G1180" s="387" t="str">
        <f aca="false">HYPERLINK("http://www.gardenbulbs.ru/images/summer_CL/thumbnails/"&amp;C1180&amp;".jpg","фото")</f>
        <v>фото</v>
      </c>
      <c r="H1180" s="388"/>
      <c r="I1180" s="398" t="s">
        <v>5900</v>
      </c>
      <c r="J1180" s="235" t="s">
        <v>5901</v>
      </c>
      <c r="K1180" s="399" t="s">
        <v>5755</v>
      </c>
      <c r="L1180" s="390" t="n">
        <v>10</v>
      </c>
      <c r="M1180" s="391" t="n">
        <v>2948.9</v>
      </c>
      <c r="N1180" s="392"/>
      <c r="O1180" s="372" t="n">
        <f aca="false">IF(ISERROR(N1180*M1180),0,N1180*M1180)</f>
        <v>0</v>
      </c>
      <c r="P1180" s="393" t="n">
        <v>4607105148871</v>
      </c>
      <c r="Q1180" s="235"/>
      <c r="R1180" s="375" t="n">
        <f aca="false">ROUND(M1180/L1180,2)</f>
        <v>294.89</v>
      </c>
      <c r="S1180" s="394" t="s">
        <v>5898</v>
      </c>
      <c r="T1180" s="537"/>
      <c r="U1180" s="537"/>
      <c r="V1180" s="537"/>
      <c r="W1180" s="537"/>
      <c r="X1180" s="537"/>
    </row>
    <row r="1181" customFormat="false" ht="15.75" hidden="false" customHeight="false" outlineLevel="0" collapsed="false">
      <c r="A1181" s="345" t="n">
        <v>1161</v>
      </c>
      <c r="B1181" s="431" t="n">
        <v>12045</v>
      </c>
      <c r="C1181" s="432" t="s">
        <v>5902</v>
      </c>
      <c r="D1181" s="433"/>
      <c r="E1181" s="528" t="s">
        <v>5893</v>
      </c>
      <c r="F1181" s="435" t="s">
        <v>5903</v>
      </c>
      <c r="G1181" s="436" t="str">
        <f aca="false">HYPERLINK("http://www.gardenbulbs.ru/images/summer_CL/thumbnails/"&amp;C1181&amp;".jpg","фото")</f>
        <v>фото</v>
      </c>
      <c r="H1181" s="437"/>
      <c r="I1181" s="462" t="s">
        <v>5900</v>
      </c>
      <c r="J1181" s="439" t="n">
        <v>125</v>
      </c>
      <c r="K1181" s="517" t="s">
        <v>5755</v>
      </c>
      <c r="L1181" s="441" t="n">
        <v>10</v>
      </c>
      <c r="M1181" s="391" t="n">
        <v>1339.6</v>
      </c>
      <c r="N1181" s="442"/>
      <c r="O1181" s="372" t="n">
        <f aca="false">IF(ISERROR(N1181*M1181),0,N1181*M1181)</f>
        <v>0</v>
      </c>
      <c r="P1181" s="443" t="n">
        <v>4607105148888</v>
      </c>
      <c r="Q1181" s="439"/>
      <c r="R1181" s="375" t="n">
        <f aca="false">ROUND(M1181/L1181,2)</f>
        <v>133.96</v>
      </c>
      <c r="S1181" s="444" t="s">
        <v>5904</v>
      </c>
      <c r="T1181" s="537"/>
      <c r="U1181" s="537"/>
      <c r="V1181" s="537"/>
      <c r="W1181" s="537"/>
      <c r="X1181" s="537"/>
    </row>
    <row r="1182" customFormat="false" ht="18.75" hidden="false" customHeight="false" outlineLevel="0" collapsed="false">
      <c r="A1182" s="345" t="n">
        <v>1162</v>
      </c>
      <c r="B1182" s="505"/>
      <c r="C1182" s="346"/>
      <c r="D1182" s="346"/>
      <c r="E1182" s="527" t="s">
        <v>5905</v>
      </c>
      <c r="F1182" s="519"/>
      <c r="G1182" s="519"/>
      <c r="H1182" s="519"/>
      <c r="I1182" s="519"/>
      <c r="J1182" s="519"/>
      <c r="K1182" s="519"/>
      <c r="L1182" s="519"/>
      <c r="M1182" s="519"/>
      <c r="N1182" s="519"/>
      <c r="O1182" s="519"/>
      <c r="P1182" s="519"/>
      <c r="Q1182" s="519"/>
      <c r="R1182" s="519"/>
      <c r="S1182" s="519"/>
      <c r="T1182" s="537"/>
      <c r="U1182" s="537"/>
      <c r="V1182" s="537"/>
      <c r="W1182" s="537"/>
      <c r="X1182" s="537"/>
    </row>
    <row r="1183" customFormat="false" ht="12.75" hidden="false" customHeight="false" outlineLevel="0" collapsed="false">
      <c r="A1183" s="345" t="n">
        <v>1163</v>
      </c>
      <c r="B1183" s="508"/>
      <c r="C1183" s="509"/>
      <c r="D1183" s="509"/>
      <c r="E1183" s="448" t="s">
        <v>5906</v>
      </c>
      <c r="F1183" s="469"/>
      <c r="G1183" s="469"/>
      <c r="H1183" s="469"/>
      <c r="I1183" s="469"/>
      <c r="J1183" s="469"/>
      <c r="K1183" s="469"/>
      <c r="L1183" s="469"/>
      <c r="M1183" s="469"/>
      <c r="N1183" s="469"/>
      <c r="O1183" s="469"/>
      <c r="P1183" s="469"/>
      <c r="Q1183" s="469"/>
      <c r="R1183" s="469"/>
      <c r="S1183" s="469"/>
      <c r="T1183" s="537"/>
      <c r="U1183" s="537"/>
      <c r="V1183" s="537"/>
      <c r="W1183" s="537"/>
      <c r="X1183" s="537"/>
    </row>
    <row r="1184" customFormat="false" ht="145.5" hidden="false" customHeight="false" outlineLevel="0" collapsed="false">
      <c r="A1184" s="345" t="n">
        <v>1164</v>
      </c>
      <c r="B1184" s="359" t="n">
        <v>11987</v>
      </c>
      <c r="C1184" s="360" t="s">
        <v>5907</v>
      </c>
      <c r="D1184" s="361" t="s">
        <v>5908</v>
      </c>
      <c r="E1184" s="452" t="s">
        <v>5909</v>
      </c>
      <c r="F1184" s="379" t="s">
        <v>5660</v>
      </c>
      <c r="G1184" s="380" t="str">
        <f aca="false">HYPERLINK("http://www.gardenbulbs.ru/images/summer_CL/thumbnails/"&amp;C1184&amp;".jpg","фото")</f>
        <v>фото</v>
      </c>
      <c r="H1184" s="380" t="str">
        <f aca="false">HYPERLINK("http://www.gardenbulbs.ru/images/summer_CL/thumbnails/"&amp;D1184&amp;".jpg","фото")</f>
        <v>фото</v>
      </c>
      <c r="I1184" s="529" t="s">
        <v>5910</v>
      </c>
      <c r="J1184" s="374" t="s">
        <v>5911</v>
      </c>
      <c r="K1184" s="511" t="s">
        <v>1075</v>
      </c>
      <c r="L1184" s="456" t="n">
        <v>10</v>
      </c>
      <c r="M1184" s="391" t="n">
        <v>1860.3</v>
      </c>
      <c r="N1184" s="371"/>
      <c r="O1184" s="372" t="n">
        <f aca="false">IF(ISERROR(N1184*M1184),0,N1184*M1184)</f>
        <v>0</v>
      </c>
      <c r="P1184" s="373" t="n">
        <v>4607105147973</v>
      </c>
      <c r="Q1184" s="374"/>
      <c r="R1184" s="375" t="n">
        <f aca="false">ROUND(M1184/L1184,2)</f>
        <v>186.03</v>
      </c>
      <c r="S1184" s="376" t="s">
        <v>5912</v>
      </c>
      <c r="T1184" s="537"/>
      <c r="U1184" s="537"/>
      <c r="V1184" s="537"/>
      <c r="W1184" s="537"/>
      <c r="X1184" s="537"/>
    </row>
    <row r="1185" customFormat="false" ht="150.75" hidden="false" customHeight="true" outlineLevel="0" collapsed="false">
      <c r="A1185" s="345" t="n">
        <v>1165</v>
      </c>
      <c r="B1185" s="396" t="n">
        <v>11988</v>
      </c>
      <c r="C1185" s="383" t="s">
        <v>5914</v>
      </c>
      <c r="D1185" s="384" t="s">
        <v>5915</v>
      </c>
      <c r="E1185" s="530" t="s">
        <v>5909</v>
      </c>
      <c r="F1185" s="386" t="s">
        <v>5916</v>
      </c>
      <c r="G1185" s="387" t="str">
        <f aca="false">HYPERLINK("http://www.gardenbulbs.ru/images/summer_CL/thumbnails/"&amp;C1185&amp;".jpg","фото")</f>
        <v>фото</v>
      </c>
      <c r="H1185" s="387" t="str">
        <f aca="false">HYPERLINK("http://www.gardenbulbs.ru/images/summer_CL/thumbnails/"&amp;D1185&amp;".jpg","фото")</f>
        <v>фото</v>
      </c>
      <c r="I1185" s="398" t="s">
        <v>5917</v>
      </c>
      <c r="J1185" s="235" t="s">
        <v>5911</v>
      </c>
      <c r="K1185" s="399" t="s">
        <v>1075</v>
      </c>
      <c r="L1185" s="390" t="n">
        <v>10</v>
      </c>
      <c r="M1185" s="391" t="n">
        <v>1860.3</v>
      </c>
      <c r="N1185" s="392"/>
      <c r="O1185" s="372" t="n">
        <f aca="false">IF(ISERROR(N1185*M1185),0,N1185*M1185)</f>
        <v>0</v>
      </c>
      <c r="P1185" s="393" t="n">
        <v>4607105147980</v>
      </c>
      <c r="Q1185" s="235"/>
      <c r="R1185" s="375" t="n">
        <f aca="false">ROUND(M1185/L1185,2)</f>
        <v>186.03</v>
      </c>
      <c r="S1185" s="394" t="s">
        <v>5918</v>
      </c>
      <c r="T1185" s="537"/>
      <c r="U1185" s="537"/>
      <c r="V1185" s="537"/>
      <c r="W1185" s="537"/>
      <c r="X1185" s="537"/>
    </row>
    <row r="1186" customFormat="false" ht="28.5" hidden="false" customHeight="false" outlineLevel="0" collapsed="false">
      <c r="A1186" s="345" t="n">
        <v>1166</v>
      </c>
      <c r="B1186" s="396" t="n">
        <v>11986</v>
      </c>
      <c r="C1186" s="383" t="s">
        <v>5919</v>
      </c>
      <c r="D1186" s="384" t="s">
        <v>5920</v>
      </c>
      <c r="E1186" s="530" t="s">
        <v>5909</v>
      </c>
      <c r="F1186" s="386" t="s">
        <v>5921</v>
      </c>
      <c r="G1186" s="387" t="str">
        <f aca="false">HYPERLINK("http://www.gardenbulbs.ru/images/summer_CL/thumbnails/"&amp;C1186&amp;".jpg","фото")</f>
        <v>фото</v>
      </c>
      <c r="H1186" s="387" t="str">
        <f aca="false">HYPERLINK("http://www.gardenbulbs.ru/images/summer_CL/thumbnails/"&amp;D1186&amp;".jpg","фото")</f>
        <v>фото</v>
      </c>
      <c r="I1186" s="398" t="s">
        <v>5922</v>
      </c>
      <c r="J1186" s="235" t="s">
        <v>5911</v>
      </c>
      <c r="K1186" s="399" t="s">
        <v>1075</v>
      </c>
      <c r="L1186" s="390" t="n">
        <v>10</v>
      </c>
      <c r="M1186" s="391" t="n">
        <v>1860.3</v>
      </c>
      <c r="N1186" s="392"/>
      <c r="O1186" s="372" t="n">
        <f aca="false">IF(ISERROR(N1186*M1186),0,N1186*M1186)</f>
        <v>0</v>
      </c>
      <c r="P1186" s="393" t="n">
        <v>4607105147966</v>
      </c>
      <c r="Q1186" s="235"/>
      <c r="R1186" s="375" t="n">
        <f aca="false">ROUND(M1186/L1186,2)</f>
        <v>186.03</v>
      </c>
      <c r="S1186" s="394" t="s">
        <v>5923</v>
      </c>
      <c r="T1186" s="537"/>
      <c r="U1186" s="537"/>
      <c r="V1186" s="537"/>
      <c r="W1186" s="537"/>
      <c r="X1186" s="537"/>
    </row>
    <row r="1187" customFormat="false" ht="28.5" hidden="false" customHeight="false" outlineLevel="0" collapsed="false">
      <c r="A1187" s="345" t="n">
        <v>1167</v>
      </c>
      <c r="B1187" s="396" t="n">
        <v>11990</v>
      </c>
      <c r="C1187" s="383" t="s">
        <v>5924</v>
      </c>
      <c r="D1187" s="384" t="s">
        <v>5925</v>
      </c>
      <c r="E1187" s="530" t="s">
        <v>5909</v>
      </c>
      <c r="F1187" s="386" t="s">
        <v>5926</v>
      </c>
      <c r="G1187" s="387" t="str">
        <f aca="false">HYPERLINK("http://www.gardenbulbs.ru/images/summer_CL/thumbnails/"&amp;C1187&amp;".jpg","фото")</f>
        <v>фото</v>
      </c>
      <c r="H1187" s="387" t="str">
        <f aca="false">HYPERLINK("http://www.gardenbulbs.ru/images/summer_CL/thumbnails/"&amp;D1187&amp;".jpg","фото")</f>
        <v>фото</v>
      </c>
      <c r="I1187" s="398" t="s">
        <v>5927</v>
      </c>
      <c r="J1187" s="235" t="s">
        <v>5911</v>
      </c>
      <c r="K1187" s="399" t="s">
        <v>1075</v>
      </c>
      <c r="L1187" s="390" t="n">
        <v>10</v>
      </c>
      <c r="M1187" s="391" t="n">
        <v>1860.3</v>
      </c>
      <c r="N1187" s="392"/>
      <c r="O1187" s="372" t="n">
        <f aca="false">IF(ISERROR(N1187*M1187),0,N1187*M1187)</f>
        <v>0</v>
      </c>
      <c r="P1187" s="393" t="n">
        <v>4607105148000</v>
      </c>
      <c r="Q1187" s="235"/>
      <c r="R1187" s="375" t="n">
        <f aca="false">ROUND(M1187/L1187,2)</f>
        <v>186.03</v>
      </c>
      <c r="S1187" s="394" t="s">
        <v>5928</v>
      </c>
      <c r="T1187" s="537"/>
      <c r="U1187" s="537"/>
      <c r="V1187" s="537"/>
      <c r="W1187" s="537"/>
      <c r="X1187" s="537"/>
    </row>
    <row r="1188" customFormat="false" ht="28.5" hidden="false" customHeight="false" outlineLevel="0" collapsed="false">
      <c r="A1188" s="345" t="n">
        <v>1168</v>
      </c>
      <c r="B1188" s="396" t="n">
        <v>11991</v>
      </c>
      <c r="C1188" s="383" t="s">
        <v>5929</v>
      </c>
      <c r="D1188" s="384" t="s">
        <v>5930</v>
      </c>
      <c r="E1188" s="530" t="s">
        <v>5909</v>
      </c>
      <c r="F1188" s="386" t="s">
        <v>5931</v>
      </c>
      <c r="G1188" s="387" t="str">
        <f aca="false">HYPERLINK("http://www.gardenbulbs.ru/images/summer_CL/thumbnails/"&amp;C1188&amp;".jpg","фото")</f>
        <v>фото</v>
      </c>
      <c r="H1188" s="387" t="str">
        <f aca="false">HYPERLINK("http://www.gardenbulbs.ru/images/summer_CL/thumbnails/"&amp;D1188&amp;".jpg","фото")</f>
        <v>фото</v>
      </c>
      <c r="I1188" s="398" t="s">
        <v>5932</v>
      </c>
      <c r="J1188" s="235" t="s">
        <v>5911</v>
      </c>
      <c r="K1188" s="399" t="s">
        <v>1075</v>
      </c>
      <c r="L1188" s="390" t="n">
        <v>10</v>
      </c>
      <c r="M1188" s="391" t="n">
        <v>1860.3</v>
      </c>
      <c r="N1188" s="392"/>
      <c r="O1188" s="372" t="n">
        <f aca="false">IF(ISERROR(N1188*M1188),0,N1188*M1188)</f>
        <v>0</v>
      </c>
      <c r="P1188" s="393" t="n">
        <v>4607105148017</v>
      </c>
      <c r="Q1188" s="235"/>
      <c r="R1188" s="375" t="n">
        <f aca="false">ROUND(M1188/L1188,2)</f>
        <v>186.03</v>
      </c>
      <c r="S1188" s="394" t="s">
        <v>5933</v>
      </c>
      <c r="T1188" s="537"/>
      <c r="U1188" s="537"/>
      <c r="V1188" s="537"/>
      <c r="W1188" s="537"/>
      <c r="X1188" s="537"/>
    </row>
    <row r="1189" customFormat="false" ht="51" hidden="false" customHeight="false" outlineLevel="0" collapsed="false">
      <c r="A1189" s="345" t="n">
        <v>1169</v>
      </c>
      <c r="B1189" s="431" t="n">
        <v>11989</v>
      </c>
      <c r="C1189" s="432" t="s">
        <v>5934</v>
      </c>
      <c r="D1189" s="433" t="s">
        <v>5935</v>
      </c>
      <c r="E1189" s="531" t="s">
        <v>5909</v>
      </c>
      <c r="F1189" s="435" t="s">
        <v>5936</v>
      </c>
      <c r="G1189" s="436" t="str">
        <f aca="false">HYPERLINK("http://www.gardenbulbs.ru/images/summer_CL/thumbnails/"&amp;C1189&amp;".jpg","фото")</f>
        <v>фото</v>
      </c>
      <c r="H1189" s="436" t="str">
        <f aca="false">HYPERLINK("http://www.gardenbulbs.ru/images/summer_CL/thumbnails/"&amp;D1189&amp;".jpg","фото")</f>
        <v>фото</v>
      </c>
      <c r="I1189" s="462" t="s">
        <v>5937</v>
      </c>
      <c r="J1189" s="439" t="s">
        <v>5911</v>
      </c>
      <c r="K1189" s="517" t="s">
        <v>1075</v>
      </c>
      <c r="L1189" s="441" t="n">
        <v>10</v>
      </c>
      <c r="M1189" s="391" t="n">
        <v>1860.3</v>
      </c>
      <c r="N1189" s="442"/>
      <c r="O1189" s="372" t="n">
        <f aca="false">IF(ISERROR(N1189*M1189),0,N1189*M1189)</f>
        <v>0</v>
      </c>
      <c r="P1189" s="443" t="n">
        <v>4607105147997</v>
      </c>
      <c r="Q1189" s="439"/>
      <c r="R1189" s="375" t="n">
        <f aca="false">ROUND(M1189/L1189,2)</f>
        <v>186.03</v>
      </c>
      <c r="S1189" s="444" t="s">
        <v>5938</v>
      </c>
      <c r="T1189" s="537"/>
      <c r="U1189" s="537"/>
      <c r="V1189" s="537"/>
      <c r="W1189" s="537"/>
      <c r="X1189" s="537"/>
    </row>
    <row r="1190" customFormat="false" ht="12.75" hidden="false" customHeight="false" outlineLevel="0" collapsed="false">
      <c r="A1190" s="345" t="n">
        <v>1170</v>
      </c>
      <c r="B1190" s="508"/>
      <c r="C1190" s="509"/>
      <c r="D1190" s="509"/>
      <c r="E1190" s="448" t="s">
        <v>5939</v>
      </c>
      <c r="F1190" s="469"/>
      <c r="G1190" s="469"/>
      <c r="H1190" s="469"/>
      <c r="I1190" s="469"/>
      <c r="J1190" s="469"/>
      <c r="K1190" s="469"/>
      <c r="L1190" s="469"/>
      <c r="M1190" s="469"/>
      <c r="N1190" s="469"/>
      <c r="O1190" s="469"/>
      <c r="P1190" s="469"/>
      <c r="Q1190" s="469"/>
      <c r="R1190" s="469"/>
      <c r="S1190" s="469"/>
      <c r="T1190" s="537"/>
      <c r="U1190" s="537"/>
      <c r="V1190" s="537"/>
      <c r="W1190" s="537"/>
      <c r="X1190" s="537"/>
    </row>
    <row r="1191" customFormat="false" ht="25.5" hidden="false" customHeight="false" outlineLevel="0" collapsed="false">
      <c r="A1191" s="345" t="n">
        <v>1171</v>
      </c>
      <c r="B1191" s="359" t="n">
        <v>5225</v>
      </c>
      <c r="C1191" s="360" t="s">
        <v>5940</v>
      </c>
      <c r="D1191" s="361"/>
      <c r="E1191" s="452" t="s">
        <v>5913</v>
      </c>
      <c r="F1191" s="379" t="s">
        <v>5941</v>
      </c>
      <c r="G1191" s="380" t="str">
        <f aca="false">HYPERLINK("http://www.gardenbulbs.ru/images/summer_CL/thumbnails/"&amp;C1191&amp;".jpg","фото")</f>
        <v>фото</v>
      </c>
      <c r="H1191" s="453"/>
      <c r="I1191" s="454" t="s">
        <v>5942</v>
      </c>
      <c r="J1191" s="374" t="s">
        <v>3089</v>
      </c>
      <c r="K1191" s="511" t="s">
        <v>5943</v>
      </c>
      <c r="L1191" s="456" t="n">
        <v>8</v>
      </c>
      <c r="M1191" s="391" t="n">
        <v>2371.4</v>
      </c>
      <c r="N1191" s="371"/>
      <c r="O1191" s="372" t="n">
        <f aca="false">IF(ISERROR(N1191*M1191),0,N1191*M1191)</f>
        <v>0</v>
      </c>
      <c r="P1191" s="373" t="n">
        <v>4607105148048</v>
      </c>
      <c r="Q1191" s="374"/>
      <c r="R1191" s="375" t="n">
        <f aca="false">ROUND(M1191/L1191,2)</f>
        <v>296.43</v>
      </c>
      <c r="S1191" s="376" t="s">
        <v>5944</v>
      </c>
      <c r="T1191" s="537"/>
      <c r="U1191" s="537"/>
      <c r="V1191" s="537"/>
      <c r="W1191" s="537"/>
      <c r="X1191" s="537"/>
    </row>
    <row r="1192" customFormat="false" ht="38.25" hidden="false" customHeight="false" outlineLevel="0" collapsed="false">
      <c r="A1192" s="345" t="n">
        <v>1172</v>
      </c>
      <c r="B1192" s="396" t="n">
        <v>9621</v>
      </c>
      <c r="C1192" s="383" t="s">
        <v>5945</v>
      </c>
      <c r="D1192" s="384"/>
      <c r="E1192" s="385" t="s">
        <v>5913</v>
      </c>
      <c r="F1192" s="512" t="s">
        <v>4628</v>
      </c>
      <c r="G1192" s="387" t="str">
        <f aca="false">HYPERLINK("http://www.gardenbulbs.ru/images/summer_CL/thumbnails/"&amp;C1192&amp;".jpg","фото")</f>
        <v>фото</v>
      </c>
      <c r="H1192" s="388"/>
      <c r="I1192" s="398" t="s">
        <v>5946</v>
      </c>
      <c r="J1192" s="235" t="s">
        <v>3089</v>
      </c>
      <c r="K1192" s="399" t="s">
        <v>5943</v>
      </c>
      <c r="L1192" s="390" t="n">
        <v>8</v>
      </c>
      <c r="M1192" s="391" t="n">
        <v>2250.3</v>
      </c>
      <c r="N1192" s="392"/>
      <c r="O1192" s="372" t="n">
        <f aca="false">IF(ISERROR(N1192*M1192),0,N1192*M1192)</f>
        <v>0</v>
      </c>
      <c r="P1192" s="393" t="n">
        <v>4607105109032</v>
      </c>
      <c r="Q1192" s="235"/>
      <c r="R1192" s="375" t="n">
        <f aca="false">ROUND(M1192/L1192,2)</f>
        <v>281.29</v>
      </c>
      <c r="S1192" s="394" t="s">
        <v>5947</v>
      </c>
      <c r="T1192" s="537"/>
      <c r="U1192" s="537"/>
      <c r="V1192" s="537"/>
      <c r="W1192" s="537"/>
      <c r="X1192" s="537"/>
    </row>
    <row r="1193" customFormat="false" ht="25.5" hidden="false" customHeight="false" outlineLevel="0" collapsed="false">
      <c r="A1193" s="345" t="n">
        <v>1173</v>
      </c>
      <c r="B1193" s="396" t="n">
        <v>9622</v>
      </c>
      <c r="C1193" s="383" t="s">
        <v>5948</v>
      </c>
      <c r="D1193" s="384"/>
      <c r="E1193" s="385" t="s">
        <v>5913</v>
      </c>
      <c r="F1193" s="386" t="s">
        <v>5949</v>
      </c>
      <c r="G1193" s="387" t="str">
        <f aca="false">HYPERLINK("http://www.gardenbulbs.ru/images/summer_CL/thumbnails/"&amp;C1193&amp;".jpg","фото")</f>
        <v>фото</v>
      </c>
      <c r="H1193" s="388"/>
      <c r="I1193" s="398" t="s">
        <v>5950</v>
      </c>
      <c r="J1193" s="235" t="s">
        <v>3089</v>
      </c>
      <c r="K1193" s="399" t="s">
        <v>5943</v>
      </c>
      <c r="L1193" s="390" t="n">
        <v>8</v>
      </c>
      <c r="M1193" s="391" t="n">
        <v>2212.4</v>
      </c>
      <c r="N1193" s="392"/>
      <c r="O1193" s="372" t="n">
        <f aca="false">IF(ISERROR(N1193*M1193),0,N1193*M1193)</f>
        <v>0</v>
      </c>
      <c r="P1193" s="393" t="n">
        <v>4607105109049</v>
      </c>
      <c r="Q1193" s="235"/>
      <c r="R1193" s="375" t="n">
        <f aca="false">ROUND(M1193/L1193,2)</f>
        <v>276.55</v>
      </c>
      <c r="S1193" s="394" t="s">
        <v>5951</v>
      </c>
      <c r="T1193" s="537"/>
      <c r="U1193" s="537"/>
      <c r="V1193" s="537"/>
      <c r="W1193" s="537"/>
      <c r="X1193" s="537"/>
    </row>
    <row r="1194" customFormat="false" ht="25.5" hidden="false" customHeight="false" outlineLevel="0" collapsed="false">
      <c r="A1194" s="345" t="n">
        <v>1174</v>
      </c>
      <c r="B1194" s="396" t="n">
        <v>1921</v>
      </c>
      <c r="C1194" s="383" t="s">
        <v>5952</v>
      </c>
      <c r="D1194" s="384"/>
      <c r="E1194" s="385" t="s">
        <v>5913</v>
      </c>
      <c r="F1194" s="386" t="s">
        <v>3347</v>
      </c>
      <c r="G1194" s="387" t="str">
        <f aca="false">HYPERLINK("http://www.gardenbulbs.ru/images/summer_CL/thumbnails/"&amp;C1194&amp;".jpg","фото")</f>
        <v>фото</v>
      </c>
      <c r="H1194" s="388"/>
      <c r="I1194" s="398" t="s">
        <v>5953</v>
      </c>
      <c r="J1194" s="235" t="s">
        <v>3089</v>
      </c>
      <c r="K1194" s="399" t="s">
        <v>5943</v>
      </c>
      <c r="L1194" s="390" t="n">
        <v>8</v>
      </c>
      <c r="M1194" s="391" t="n">
        <v>2371.4</v>
      </c>
      <c r="N1194" s="392"/>
      <c r="O1194" s="372" t="n">
        <f aca="false">IF(ISERROR(N1194*M1194),0,N1194*M1194)</f>
        <v>0</v>
      </c>
      <c r="P1194" s="393" t="n">
        <v>4607105137042</v>
      </c>
      <c r="Q1194" s="235"/>
      <c r="R1194" s="375" t="n">
        <f aca="false">ROUND(M1194/L1194,2)</f>
        <v>296.43</v>
      </c>
      <c r="S1194" s="394" t="s">
        <v>5954</v>
      </c>
      <c r="T1194" s="537"/>
      <c r="U1194" s="537"/>
      <c r="V1194" s="537"/>
      <c r="W1194" s="537"/>
      <c r="X1194" s="537"/>
    </row>
    <row r="1195" customFormat="false" ht="15.75" hidden="false" customHeight="false" outlineLevel="0" collapsed="false">
      <c r="A1195" s="345" t="n">
        <v>1175</v>
      </c>
      <c r="B1195" s="396" t="n">
        <v>11965</v>
      </c>
      <c r="C1195" s="383" t="s">
        <v>5955</v>
      </c>
      <c r="D1195" s="384"/>
      <c r="E1195" s="418" t="s">
        <v>5913</v>
      </c>
      <c r="F1195" s="411" t="s">
        <v>5956</v>
      </c>
      <c r="G1195" s="365" t="str">
        <f aca="false">HYPERLINK("http://www.gardenbulbs.ru/images/summer_CL/thumbnails/"&amp;C1195&amp;".jpg","фото")</f>
        <v>фото</v>
      </c>
      <c r="H1195" s="412"/>
      <c r="I1195" s="419" t="s">
        <v>5957</v>
      </c>
      <c r="J1195" s="367" t="s">
        <v>3089</v>
      </c>
      <c r="K1195" s="513" t="s">
        <v>5943</v>
      </c>
      <c r="L1195" s="390" t="n">
        <v>8</v>
      </c>
      <c r="M1195" s="391" t="n">
        <v>2333.6</v>
      </c>
      <c r="N1195" s="392"/>
      <c r="O1195" s="372" t="n">
        <f aca="false">IF(ISERROR(N1195*M1195),0,N1195*M1195)</f>
        <v>0</v>
      </c>
      <c r="P1195" s="393" t="n">
        <v>4607105137059</v>
      </c>
      <c r="Q1195" s="235" t="s">
        <v>226</v>
      </c>
      <c r="R1195" s="375" t="n">
        <f aca="false">ROUND(M1195/L1195,2)</f>
        <v>291.7</v>
      </c>
      <c r="S1195" s="394" t="s">
        <v>5958</v>
      </c>
      <c r="T1195" s="537"/>
      <c r="U1195" s="537"/>
      <c r="V1195" s="537"/>
      <c r="W1195" s="537"/>
      <c r="X1195" s="537"/>
    </row>
    <row r="1196" customFormat="false" ht="15.75" hidden="false" customHeight="false" outlineLevel="0" collapsed="false">
      <c r="A1196" s="345" t="n">
        <v>1176</v>
      </c>
      <c r="B1196" s="396" t="n">
        <v>5089</v>
      </c>
      <c r="C1196" s="383" t="s">
        <v>5959</v>
      </c>
      <c r="D1196" s="384"/>
      <c r="E1196" s="385" t="s">
        <v>5913</v>
      </c>
      <c r="F1196" s="386" t="s">
        <v>5960</v>
      </c>
      <c r="G1196" s="387" t="str">
        <f aca="false">HYPERLINK("http://www.gardenbulbs.ru/images/summer_CL/thumbnails/"&amp;C1196&amp;".jpg","фото")</f>
        <v>фото</v>
      </c>
      <c r="H1196" s="388"/>
      <c r="I1196" s="398" t="s">
        <v>390</v>
      </c>
      <c r="J1196" s="235" t="s">
        <v>3089</v>
      </c>
      <c r="K1196" s="399" t="s">
        <v>5943</v>
      </c>
      <c r="L1196" s="390" t="n">
        <v>8</v>
      </c>
      <c r="M1196" s="391" t="n">
        <v>2295.7</v>
      </c>
      <c r="N1196" s="392"/>
      <c r="O1196" s="372" t="n">
        <f aca="false">IF(ISERROR(N1196*M1196),0,N1196*M1196)</f>
        <v>0</v>
      </c>
      <c r="P1196" s="393" t="n">
        <v>4607105148079</v>
      </c>
      <c r="Q1196" s="235"/>
      <c r="R1196" s="375" t="n">
        <f aca="false">ROUND(M1196/L1196,2)</f>
        <v>286.96</v>
      </c>
      <c r="S1196" s="394" t="s">
        <v>5961</v>
      </c>
      <c r="T1196" s="537"/>
      <c r="U1196" s="537"/>
      <c r="V1196" s="537"/>
      <c r="W1196" s="537"/>
      <c r="X1196" s="537"/>
    </row>
    <row r="1197" customFormat="false" ht="25.5" hidden="false" customHeight="false" outlineLevel="0" collapsed="false">
      <c r="A1197" s="345" t="n">
        <v>1177</v>
      </c>
      <c r="B1197" s="396" t="n">
        <v>8703</v>
      </c>
      <c r="C1197" s="383" t="s">
        <v>5962</v>
      </c>
      <c r="D1197" s="384"/>
      <c r="E1197" s="385" t="s">
        <v>5913</v>
      </c>
      <c r="F1197" s="386" t="s">
        <v>5963</v>
      </c>
      <c r="G1197" s="387" t="str">
        <f aca="false">HYPERLINK("http://www.gardenbulbs.ru/images/summer_CL/thumbnails/"&amp;C1197&amp;".jpg","фото")</f>
        <v>фото</v>
      </c>
      <c r="H1197" s="388"/>
      <c r="I1197" s="398" t="s">
        <v>5964</v>
      </c>
      <c r="J1197" s="235" t="s">
        <v>3089</v>
      </c>
      <c r="K1197" s="399" t="s">
        <v>5943</v>
      </c>
      <c r="L1197" s="390" t="n">
        <v>8</v>
      </c>
      <c r="M1197" s="391" t="n">
        <v>2295.7</v>
      </c>
      <c r="N1197" s="392"/>
      <c r="O1197" s="372" t="n">
        <f aca="false">IF(ISERROR(N1197*M1197),0,N1197*M1197)</f>
        <v>0</v>
      </c>
      <c r="P1197" s="393" t="n">
        <v>4607105109056</v>
      </c>
      <c r="Q1197" s="235"/>
      <c r="R1197" s="375" t="n">
        <f aca="false">ROUND(M1197/L1197,2)</f>
        <v>286.96</v>
      </c>
      <c r="S1197" s="394" t="s">
        <v>5965</v>
      </c>
      <c r="T1197" s="537"/>
      <c r="U1197" s="537"/>
      <c r="V1197" s="537"/>
      <c r="W1197" s="537"/>
      <c r="X1197" s="537"/>
    </row>
    <row r="1198" customFormat="false" ht="15.75" hidden="false" customHeight="false" outlineLevel="0" collapsed="false">
      <c r="A1198" s="345" t="n">
        <v>1178</v>
      </c>
      <c r="B1198" s="396" t="n">
        <v>9623</v>
      </c>
      <c r="C1198" s="383" t="s">
        <v>5966</v>
      </c>
      <c r="D1198" s="384"/>
      <c r="E1198" s="385" t="s">
        <v>5913</v>
      </c>
      <c r="F1198" s="386" t="s">
        <v>5967</v>
      </c>
      <c r="G1198" s="387" t="str">
        <f aca="false">HYPERLINK("http://www.gardenbulbs.ru/images/summer_CL/thumbnails/"&amp;C1198&amp;".jpg","фото")</f>
        <v>фото</v>
      </c>
      <c r="H1198" s="388"/>
      <c r="I1198" s="398" t="s">
        <v>5968</v>
      </c>
      <c r="J1198" s="235" t="s">
        <v>3089</v>
      </c>
      <c r="K1198" s="399" t="s">
        <v>5943</v>
      </c>
      <c r="L1198" s="390" t="n">
        <v>8</v>
      </c>
      <c r="M1198" s="391" t="n">
        <v>2333.6</v>
      </c>
      <c r="N1198" s="392"/>
      <c r="O1198" s="372" t="n">
        <f aca="false">IF(ISERROR(N1198*M1198),0,N1198*M1198)</f>
        <v>0</v>
      </c>
      <c r="P1198" s="393" t="n">
        <v>4607105109063</v>
      </c>
      <c r="Q1198" s="235"/>
      <c r="R1198" s="375" t="n">
        <f aca="false">ROUND(M1198/L1198,2)</f>
        <v>291.7</v>
      </c>
      <c r="S1198" s="394" t="s">
        <v>5969</v>
      </c>
      <c r="T1198" s="537"/>
      <c r="U1198" s="537"/>
      <c r="V1198" s="537"/>
      <c r="W1198" s="537"/>
      <c r="X1198" s="537"/>
    </row>
    <row r="1199" customFormat="false" ht="25.5" hidden="false" customHeight="false" outlineLevel="0" collapsed="false">
      <c r="A1199" s="345" t="n">
        <v>1179</v>
      </c>
      <c r="B1199" s="396" t="n">
        <v>9624</v>
      </c>
      <c r="C1199" s="383" t="s">
        <v>5970</v>
      </c>
      <c r="D1199" s="384"/>
      <c r="E1199" s="385" t="s">
        <v>5913</v>
      </c>
      <c r="F1199" s="386" t="s">
        <v>5971</v>
      </c>
      <c r="G1199" s="387" t="str">
        <f aca="false">HYPERLINK("http://www.gardenbulbs.ru/images/summer_CL/thumbnails/"&amp;C1199&amp;".jpg","фото")</f>
        <v>фото</v>
      </c>
      <c r="H1199" s="388"/>
      <c r="I1199" s="398" t="s">
        <v>5972</v>
      </c>
      <c r="J1199" s="235" t="s">
        <v>3089</v>
      </c>
      <c r="K1199" s="399" t="s">
        <v>5943</v>
      </c>
      <c r="L1199" s="390" t="n">
        <v>8</v>
      </c>
      <c r="M1199" s="391" t="n">
        <v>2454.8</v>
      </c>
      <c r="N1199" s="392"/>
      <c r="O1199" s="372" t="n">
        <f aca="false">IF(ISERROR(N1199*M1199),0,N1199*M1199)</f>
        <v>0</v>
      </c>
      <c r="P1199" s="393" t="n">
        <v>4607105109070</v>
      </c>
      <c r="Q1199" s="235"/>
      <c r="R1199" s="375" t="n">
        <f aca="false">ROUND(M1199/L1199,2)</f>
        <v>306.85</v>
      </c>
      <c r="S1199" s="394" t="s">
        <v>5973</v>
      </c>
      <c r="T1199" s="537"/>
      <c r="U1199" s="537"/>
      <c r="V1199" s="537"/>
      <c r="W1199" s="537"/>
      <c r="X1199" s="537"/>
    </row>
    <row r="1200" customFormat="false" ht="25.5" hidden="false" customHeight="false" outlineLevel="0" collapsed="false">
      <c r="A1200" s="345" t="n">
        <v>1180</v>
      </c>
      <c r="B1200" s="396" t="n">
        <v>9625</v>
      </c>
      <c r="C1200" s="383" t="s">
        <v>5974</v>
      </c>
      <c r="D1200" s="384"/>
      <c r="E1200" s="385" t="s">
        <v>5913</v>
      </c>
      <c r="F1200" s="386" t="s">
        <v>5975</v>
      </c>
      <c r="G1200" s="387" t="str">
        <f aca="false">HYPERLINK("http://www.gardenbulbs.ru/images/summer_CL/thumbnails/"&amp;C1200&amp;".jpg","фото")</f>
        <v>фото</v>
      </c>
      <c r="H1200" s="388"/>
      <c r="I1200" s="398" t="s">
        <v>5976</v>
      </c>
      <c r="J1200" s="235" t="s">
        <v>3089</v>
      </c>
      <c r="K1200" s="399" t="s">
        <v>5943</v>
      </c>
      <c r="L1200" s="390" t="n">
        <v>8</v>
      </c>
      <c r="M1200" s="391" t="n">
        <v>2788</v>
      </c>
      <c r="N1200" s="392"/>
      <c r="O1200" s="372" t="n">
        <f aca="false">IF(ISERROR(N1200*M1200),0,N1200*M1200)</f>
        <v>0</v>
      </c>
      <c r="P1200" s="393" t="n">
        <v>4607105109087</v>
      </c>
      <c r="Q1200" s="235"/>
      <c r="R1200" s="375" t="n">
        <f aca="false">ROUND(M1200/L1200,2)</f>
        <v>348.5</v>
      </c>
      <c r="S1200" s="394" t="s">
        <v>5977</v>
      </c>
      <c r="T1200" s="537"/>
      <c r="U1200" s="537"/>
      <c r="V1200" s="537"/>
      <c r="W1200" s="537"/>
      <c r="X1200" s="537"/>
    </row>
    <row r="1201" customFormat="false" ht="38.25" hidden="false" customHeight="false" outlineLevel="0" collapsed="false">
      <c r="A1201" s="345" t="n">
        <v>1181</v>
      </c>
      <c r="B1201" s="396" t="n">
        <v>9626</v>
      </c>
      <c r="C1201" s="383" t="s">
        <v>5978</v>
      </c>
      <c r="D1201" s="384"/>
      <c r="E1201" s="385" t="s">
        <v>5913</v>
      </c>
      <c r="F1201" s="512" t="s">
        <v>5979</v>
      </c>
      <c r="G1201" s="387" t="str">
        <f aca="false">HYPERLINK("http://www.gardenbulbs.ru/images/summer_CL/thumbnails/"&amp;C1201&amp;".jpg","фото")</f>
        <v>фото</v>
      </c>
      <c r="H1201" s="388"/>
      <c r="I1201" s="398" t="s">
        <v>5980</v>
      </c>
      <c r="J1201" s="235" t="s">
        <v>3089</v>
      </c>
      <c r="K1201" s="399" t="s">
        <v>5943</v>
      </c>
      <c r="L1201" s="390" t="n">
        <v>8</v>
      </c>
      <c r="M1201" s="391" t="n">
        <v>2598.6</v>
      </c>
      <c r="N1201" s="392"/>
      <c r="O1201" s="372" t="n">
        <f aca="false">IF(ISERROR(N1201*M1201),0,N1201*M1201)</f>
        <v>0</v>
      </c>
      <c r="P1201" s="393" t="n">
        <v>4607105109094</v>
      </c>
      <c r="Q1201" s="235"/>
      <c r="R1201" s="375" t="n">
        <f aca="false">ROUND(M1201/L1201,2)</f>
        <v>324.83</v>
      </c>
      <c r="S1201" s="394" t="s">
        <v>5981</v>
      </c>
      <c r="T1201" s="537"/>
      <c r="U1201" s="537"/>
      <c r="V1201" s="537"/>
      <c r="W1201" s="537"/>
      <c r="X1201" s="537"/>
    </row>
    <row r="1202" customFormat="false" ht="25.5" hidden="false" customHeight="false" outlineLevel="0" collapsed="false">
      <c r="A1202" s="345" t="n">
        <v>1182</v>
      </c>
      <c r="B1202" s="396" t="n">
        <v>11966</v>
      </c>
      <c r="C1202" s="383" t="s">
        <v>5982</v>
      </c>
      <c r="D1202" s="384"/>
      <c r="E1202" s="418" t="s">
        <v>5913</v>
      </c>
      <c r="F1202" s="411" t="s">
        <v>5983</v>
      </c>
      <c r="G1202" s="365" t="str">
        <f aca="false">HYPERLINK("http://www.gardenbulbs.ru/images/summer_CL/thumbnails/"&amp;C1202&amp;".jpg","фото")</f>
        <v>фото</v>
      </c>
      <c r="H1202" s="412"/>
      <c r="I1202" s="419" t="s">
        <v>5984</v>
      </c>
      <c r="J1202" s="367" t="s">
        <v>3089</v>
      </c>
      <c r="K1202" s="513" t="s">
        <v>5943</v>
      </c>
      <c r="L1202" s="390" t="n">
        <v>8</v>
      </c>
      <c r="M1202" s="391" t="n">
        <v>2969.7</v>
      </c>
      <c r="N1202" s="392"/>
      <c r="O1202" s="372" t="n">
        <f aca="false">IF(ISERROR(N1202*M1202),0,N1202*M1202)</f>
        <v>0</v>
      </c>
      <c r="P1202" s="393" t="n">
        <v>4607105148109</v>
      </c>
      <c r="Q1202" s="235" t="s">
        <v>226</v>
      </c>
      <c r="R1202" s="375" t="n">
        <f aca="false">ROUND(M1202/L1202,2)</f>
        <v>371.21</v>
      </c>
      <c r="S1202" s="394" t="s">
        <v>5985</v>
      </c>
      <c r="T1202" s="537"/>
      <c r="U1202" s="537"/>
      <c r="V1202" s="537"/>
      <c r="W1202" s="537"/>
      <c r="X1202" s="537"/>
    </row>
    <row r="1203" customFormat="false" ht="51" hidden="false" customHeight="false" outlineLevel="0" collapsed="false">
      <c r="A1203" s="345" t="n">
        <v>1183</v>
      </c>
      <c r="B1203" s="396" t="n">
        <v>2917</v>
      </c>
      <c r="C1203" s="383" t="s">
        <v>5986</v>
      </c>
      <c r="D1203" s="384"/>
      <c r="E1203" s="385" t="s">
        <v>5913</v>
      </c>
      <c r="F1203" s="512" t="s">
        <v>5987</v>
      </c>
      <c r="G1203" s="387" t="str">
        <f aca="false">HYPERLINK("http://www.gardenbulbs.ru/images/summer_CL/thumbnails/"&amp;C1203&amp;".jpg","фото")</f>
        <v>фото</v>
      </c>
      <c r="H1203" s="388"/>
      <c r="I1203" s="398" t="s">
        <v>5988</v>
      </c>
      <c r="J1203" s="235" t="s">
        <v>3089</v>
      </c>
      <c r="K1203" s="399" t="s">
        <v>5943</v>
      </c>
      <c r="L1203" s="390" t="n">
        <v>8</v>
      </c>
      <c r="M1203" s="391" t="n">
        <v>2485</v>
      </c>
      <c r="N1203" s="392"/>
      <c r="O1203" s="372" t="n">
        <f aca="false">IF(ISERROR(N1203*M1203),0,N1203*M1203)</f>
        <v>0</v>
      </c>
      <c r="P1203" s="393" t="n">
        <v>4607105148093</v>
      </c>
      <c r="Q1203" s="235"/>
      <c r="R1203" s="375" t="n">
        <f aca="false">ROUND(M1203/L1203,2)</f>
        <v>310.63</v>
      </c>
      <c r="S1203" s="394" t="s">
        <v>5989</v>
      </c>
      <c r="T1203" s="537"/>
      <c r="U1203" s="537"/>
      <c r="V1203" s="537"/>
      <c r="W1203" s="537"/>
      <c r="X1203" s="537"/>
    </row>
    <row r="1204" customFormat="false" ht="25.5" hidden="false" customHeight="false" outlineLevel="0" collapsed="false">
      <c r="A1204" s="345" t="n">
        <v>1184</v>
      </c>
      <c r="B1204" s="396" t="n">
        <v>1034</v>
      </c>
      <c r="C1204" s="383" t="s">
        <v>5990</v>
      </c>
      <c r="D1204" s="384"/>
      <c r="E1204" s="385" t="s">
        <v>5913</v>
      </c>
      <c r="F1204" s="386" t="s">
        <v>5991</v>
      </c>
      <c r="G1204" s="387" t="str">
        <f aca="false">HYPERLINK("http://www.gardenbulbs.ru/images/summer_CL/thumbnails/"&amp;C1204&amp;".jpg","фото")</f>
        <v>фото</v>
      </c>
      <c r="H1204" s="388"/>
      <c r="I1204" s="398" t="s">
        <v>5953</v>
      </c>
      <c r="J1204" s="235" t="s">
        <v>3089</v>
      </c>
      <c r="K1204" s="399" t="s">
        <v>5943</v>
      </c>
      <c r="L1204" s="390" t="n">
        <v>8</v>
      </c>
      <c r="M1204" s="391" t="n">
        <v>2257.9</v>
      </c>
      <c r="N1204" s="392"/>
      <c r="O1204" s="372" t="n">
        <f aca="false">IF(ISERROR(N1204*M1204),0,N1204*M1204)</f>
        <v>0</v>
      </c>
      <c r="P1204" s="393" t="n">
        <v>4607105148086</v>
      </c>
      <c r="Q1204" s="235"/>
      <c r="R1204" s="375" t="n">
        <f aca="false">ROUND(M1204/L1204,2)</f>
        <v>282.24</v>
      </c>
      <c r="S1204" s="394" t="s">
        <v>5992</v>
      </c>
      <c r="T1204" s="537"/>
      <c r="U1204" s="537"/>
      <c r="V1204" s="537"/>
      <c r="W1204" s="537"/>
      <c r="X1204" s="537"/>
    </row>
    <row r="1205" customFormat="false" ht="38.25" hidden="false" customHeight="false" outlineLevel="0" collapsed="false">
      <c r="A1205" s="345" t="n">
        <v>1185</v>
      </c>
      <c r="B1205" s="396" t="n">
        <v>11967</v>
      </c>
      <c r="C1205" s="383" t="s">
        <v>5993</v>
      </c>
      <c r="D1205" s="384"/>
      <c r="E1205" s="418" t="s">
        <v>5913</v>
      </c>
      <c r="F1205" s="411" t="s">
        <v>5994</v>
      </c>
      <c r="G1205" s="365" t="str">
        <f aca="false">HYPERLINK("http://www.gardenbulbs.ru/images/summer_CL/thumbnails/"&amp;C1205&amp;".jpg","фото")</f>
        <v>фото</v>
      </c>
      <c r="H1205" s="412"/>
      <c r="I1205" s="419" t="s">
        <v>5995</v>
      </c>
      <c r="J1205" s="367" t="s">
        <v>3089</v>
      </c>
      <c r="K1205" s="513" t="s">
        <v>5943</v>
      </c>
      <c r="L1205" s="390" t="n">
        <v>8</v>
      </c>
      <c r="M1205" s="391" t="n">
        <v>2863.7</v>
      </c>
      <c r="N1205" s="392"/>
      <c r="O1205" s="372" t="n">
        <f aca="false">IF(ISERROR(N1205*M1205),0,N1205*M1205)</f>
        <v>0</v>
      </c>
      <c r="P1205" s="393" t="n">
        <v>4607105148116</v>
      </c>
      <c r="Q1205" s="235" t="s">
        <v>226</v>
      </c>
      <c r="R1205" s="375" t="n">
        <f aca="false">ROUND(M1205/L1205,2)</f>
        <v>357.96</v>
      </c>
      <c r="S1205" s="394" t="s">
        <v>5996</v>
      </c>
      <c r="T1205" s="537"/>
      <c r="U1205" s="537"/>
      <c r="V1205" s="537"/>
      <c r="W1205" s="537"/>
      <c r="X1205" s="537"/>
    </row>
    <row r="1206" customFormat="false" ht="25.5" hidden="false" customHeight="false" outlineLevel="0" collapsed="false">
      <c r="A1206" s="345" t="n">
        <v>1186</v>
      </c>
      <c r="B1206" s="396" t="n">
        <v>11968</v>
      </c>
      <c r="C1206" s="383" t="s">
        <v>5997</v>
      </c>
      <c r="D1206" s="384"/>
      <c r="E1206" s="418" t="s">
        <v>5913</v>
      </c>
      <c r="F1206" s="411" t="s">
        <v>5998</v>
      </c>
      <c r="G1206" s="365" t="str">
        <f aca="false">HYPERLINK("http://www.gardenbulbs.ru/images/summer_CL/thumbnails/"&amp;C1206&amp;".jpg","фото")</f>
        <v>фото</v>
      </c>
      <c r="H1206" s="412"/>
      <c r="I1206" s="419" t="s">
        <v>5999</v>
      </c>
      <c r="J1206" s="367" t="s">
        <v>3089</v>
      </c>
      <c r="K1206" s="513" t="s">
        <v>5943</v>
      </c>
      <c r="L1206" s="390" t="n">
        <v>8</v>
      </c>
      <c r="M1206" s="391" t="n">
        <v>2409.3</v>
      </c>
      <c r="N1206" s="392"/>
      <c r="O1206" s="372" t="n">
        <f aca="false">IF(ISERROR(N1206*M1206),0,N1206*M1206)</f>
        <v>0</v>
      </c>
      <c r="P1206" s="393" t="n">
        <v>4607105148123</v>
      </c>
      <c r="Q1206" s="235" t="s">
        <v>226</v>
      </c>
      <c r="R1206" s="375" t="n">
        <f aca="false">ROUND(M1206/L1206,2)</f>
        <v>301.16</v>
      </c>
      <c r="S1206" s="394" t="s">
        <v>6000</v>
      </c>
      <c r="T1206" s="537"/>
      <c r="U1206" s="537"/>
      <c r="V1206" s="537"/>
      <c r="W1206" s="537"/>
      <c r="X1206" s="537"/>
    </row>
    <row r="1207" customFormat="false" ht="25.5" hidden="false" customHeight="false" outlineLevel="0" collapsed="false">
      <c r="A1207" s="345" t="n">
        <v>1187</v>
      </c>
      <c r="B1207" s="396" t="n">
        <v>9629</v>
      </c>
      <c r="C1207" s="383" t="s">
        <v>6001</v>
      </c>
      <c r="D1207" s="384"/>
      <c r="E1207" s="385" t="s">
        <v>5913</v>
      </c>
      <c r="F1207" s="386" t="s">
        <v>6002</v>
      </c>
      <c r="G1207" s="387" t="str">
        <f aca="false">HYPERLINK("http://www.gardenbulbs.ru/images/summer_CL/thumbnails/"&amp;C1207&amp;".jpg","фото")</f>
        <v>фото</v>
      </c>
      <c r="H1207" s="388"/>
      <c r="I1207" s="398" t="s">
        <v>6003</v>
      </c>
      <c r="J1207" s="235" t="s">
        <v>3089</v>
      </c>
      <c r="K1207" s="399" t="s">
        <v>5943</v>
      </c>
      <c r="L1207" s="390" t="n">
        <v>8</v>
      </c>
      <c r="M1207" s="391" t="n">
        <v>2151.8</v>
      </c>
      <c r="N1207" s="392"/>
      <c r="O1207" s="372" t="n">
        <f aca="false">IF(ISERROR(N1207*M1207),0,N1207*M1207)</f>
        <v>0</v>
      </c>
      <c r="P1207" s="393" t="n">
        <v>4607105109148</v>
      </c>
      <c r="Q1207" s="235"/>
      <c r="R1207" s="375" t="n">
        <f aca="false">ROUND(M1207/L1207,2)</f>
        <v>268.98</v>
      </c>
      <c r="S1207" s="394" t="s">
        <v>6004</v>
      </c>
      <c r="T1207" s="537"/>
      <c r="U1207" s="537"/>
      <c r="V1207" s="537"/>
      <c r="W1207" s="537"/>
      <c r="X1207" s="537"/>
    </row>
    <row r="1208" customFormat="false" ht="25.5" hidden="false" customHeight="false" outlineLevel="0" collapsed="false">
      <c r="A1208" s="345" t="n">
        <v>1188</v>
      </c>
      <c r="B1208" s="396" t="n">
        <v>5262</v>
      </c>
      <c r="C1208" s="383" t="s">
        <v>6005</v>
      </c>
      <c r="D1208" s="384"/>
      <c r="E1208" s="385" t="s">
        <v>5913</v>
      </c>
      <c r="F1208" s="386" t="s">
        <v>6006</v>
      </c>
      <c r="G1208" s="387" t="str">
        <f aca="false">HYPERLINK("http://www.gardenbulbs.ru/images/summer_CL/thumbnails/"&amp;C1208&amp;".jpg","фото")</f>
        <v>фото</v>
      </c>
      <c r="H1208" s="388"/>
      <c r="I1208" s="398" t="s">
        <v>6007</v>
      </c>
      <c r="J1208" s="235" t="s">
        <v>3089</v>
      </c>
      <c r="K1208" s="399" t="s">
        <v>5943</v>
      </c>
      <c r="L1208" s="390" t="n">
        <v>8</v>
      </c>
      <c r="M1208" s="391" t="n">
        <v>2485</v>
      </c>
      <c r="N1208" s="392"/>
      <c r="O1208" s="372" t="n">
        <f aca="false">IF(ISERROR(N1208*M1208),0,N1208*M1208)</f>
        <v>0</v>
      </c>
      <c r="P1208" s="393" t="n">
        <v>4607105148130</v>
      </c>
      <c r="Q1208" s="235"/>
      <c r="R1208" s="375" t="n">
        <f aca="false">ROUND(M1208/L1208,2)</f>
        <v>310.63</v>
      </c>
      <c r="S1208" s="394" t="s">
        <v>6008</v>
      </c>
      <c r="T1208" s="537"/>
      <c r="U1208" s="537"/>
      <c r="V1208" s="537"/>
      <c r="W1208" s="537"/>
      <c r="X1208" s="537"/>
    </row>
    <row r="1209" customFormat="false" ht="25.5" hidden="false" customHeight="false" outlineLevel="0" collapsed="false">
      <c r="A1209" s="345" t="n">
        <v>1189</v>
      </c>
      <c r="B1209" s="396" t="n">
        <v>4250</v>
      </c>
      <c r="C1209" s="383" t="s">
        <v>6009</v>
      </c>
      <c r="D1209" s="384"/>
      <c r="E1209" s="385" t="s">
        <v>5913</v>
      </c>
      <c r="F1209" s="512" t="s">
        <v>6010</v>
      </c>
      <c r="G1209" s="387" t="str">
        <f aca="false">HYPERLINK("http://www.gardenbulbs.ru/images/summer_CL/thumbnails/"&amp;C1209&amp;".jpg","фото")</f>
        <v>фото</v>
      </c>
      <c r="H1209" s="388"/>
      <c r="I1209" s="398" t="s">
        <v>6011</v>
      </c>
      <c r="J1209" s="235" t="s">
        <v>3089</v>
      </c>
      <c r="K1209" s="399" t="s">
        <v>5943</v>
      </c>
      <c r="L1209" s="390" t="n">
        <v>8</v>
      </c>
      <c r="M1209" s="391" t="n">
        <v>2447.2</v>
      </c>
      <c r="N1209" s="392"/>
      <c r="O1209" s="372" t="n">
        <f aca="false">IF(ISERROR(N1209*M1209),0,N1209*M1209)</f>
        <v>0</v>
      </c>
      <c r="P1209" s="393" t="n">
        <v>4607105148147</v>
      </c>
      <c r="Q1209" s="235"/>
      <c r="R1209" s="375" t="n">
        <f aca="false">ROUND(M1209/L1209,2)</f>
        <v>305.9</v>
      </c>
      <c r="S1209" s="394" t="s">
        <v>6012</v>
      </c>
      <c r="T1209" s="537"/>
      <c r="U1209" s="537"/>
      <c r="V1209" s="537"/>
      <c r="W1209" s="537"/>
      <c r="X1209" s="537"/>
    </row>
    <row r="1210" customFormat="false" ht="15.75" hidden="false" customHeight="false" outlineLevel="0" collapsed="false">
      <c r="A1210" s="345" t="n">
        <v>1190</v>
      </c>
      <c r="B1210" s="396" t="n">
        <v>9630</v>
      </c>
      <c r="C1210" s="383" t="s">
        <v>6013</v>
      </c>
      <c r="D1210" s="384"/>
      <c r="E1210" s="385" t="s">
        <v>5913</v>
      </c>
      <c r="F1210" s="386" t="s">
        <v>6014</v>
      </c>
      <c r="G1210" s="387" t="str">
        <f aca="false">HYPERLINK("http://www.gardenbulbs.ru/images/summer_CL/thumbnails/"&amp;C1210&amp;".jpg","фото")</f>
        <v>фото</v>
      </c>
      <c r="H1210" s="388"/>
      <c r="I1210" s="398" t="s">
        <v>6015</v>
      </c>
      <c r="J1210" s="235" t="s">
        <v>2363</v>
      </c>
      <c r="K1210" s="399" t="s">
        <v>5943</v>
      </c>
      <c r="L1210" s="390" t="n">
        <v>8</v>
      </c>
      <c r="M1210" s="391" t="n">
        <v>3333.3</v>
      </c>
      <c r="N1210" s="392"/>
      <c r="O1210" s="372" t="n">
        <f aca="false">IF(ISERROR(N1210*M1210),0,N1210*M1210)</f>
        <v>0</v>
      </c>
      <c r="P1210" s="393" t="n">
        <v>4607105109155</v>
      </c>
      <c r="Q1210" s="235"/>
      <c r="R1210" s="375" t="n">
        <f aca="false">ROUND(M1210/L1210,2)</f>
        <v>416.66</v>
      </c>
      <c r="S1210" s="394" t="s">
        <v>6016</v>
      </c>
      <c r="T1210" s="537"/>
      <c r="U1210" s="537"/>
      <c r="V1210" s="537"/>
      <c r="W1210" s="537"/>
      <c r="X1210" s="537"/>
    </row>
    <row r="1211" customFormat="false" ht="25.5" hidden="false" customHeight="false" outlineLevel="0" collapsed="false">
      <c r="A1211" s="345" t="n">
        <v>1191</v>
      </c>
      <c r="B1211" s="396" t="n">
        <v>11969</v>
      </c>
      <c r="C1211" s="383" t="s">
        <v>6017</v>
      </c>
      <c r="D1211" s="384"/>
      <c r="E1211" s="418" t="s">
        <v>5913</v>
      </c>
      <c r="F1211" s="411" t="s">
        <v>6018</v>
      </c>
      <c r="G1211" s="365" t="str">
        <f aca="false">HYPERLINK("http://www.gardenbulbs.ru/images/summer_CL/thumbnails/"&amp;C1211&amp;".jpg","фото")</f>
        <v>фото</v>
      </c>
      <c r="H1211" s="412"/>
      <c r="I1211" s="419" t="s">
        <v>6019</v>
      </c>
      <c r="J1211" s="367" t="s">
        <v>2369</v>
      </c>
      <c r="K1211" s="513" t="s">
        <v>5943</v>
      </c>
      <c r="L1211" s="390" t="n">
        <v>8</v>
      </c>
      <c r="M1211" s="391" t="n">
        <v>2636.5</v>
      </c>
      <c r="N1211" s="392"/>
      <c r="O1211" s="372" t="n">
        <f aca="false">IF(ISERROR(N1211*M1211),0,N1211*M1211)</f>
        <v>0</v>
      </c>
      <c r="P1211" s="393" t="n">
        <v>4607105148161</v>
      </c>
      <c r="Q1211" s="235" t="s">
        <v>226</v>
      </c>
      <c r="R1211" s="375" t="n">
        <f aca="false">ROUND(M1211/L1211,2)</f>
        <v>329.56</v>
      </c>
      <c r="S1211" s="394" t="s">
        <v>6020</v>
      </c>
      <c r="T1211" s="537"/>
      <c r="U1211" s="537"/>
      <c r="V1211" s="537"/>
      <c r="W1211" s="537"/>
      <c r="X1211" s="537"/>
    </row>
    <row r="1212" customFormat="false" ht="25.5" hidden="false" customHeight="false" outlineLevel="0" collapsed="false">
      <c r="A1212" s="345" t="n">
        <v>1192</v>
      </c>
      <c r="B1212" s="431" t="n">
        <v>9631</v>
      </c>
      <c r="C1212" s="432" t="s">
        <v>6021</v>
      </c>
      <c r="D1212" s="433"/>
      <c r="E1212" s="434" t="s">
        <v>5913</v>
      </c>
      <c r="F1212" s="435" t="s">
        <v>3209</v>
      </c>
      <c r="G1212" s="436" t="str">
        <f aca="false">HYPERLINK("http://www.gardenbulbs.ru/images/summer_CL/thumbnails/"&amp;C1212&amp;".jpg","фото")</f>
        <v>фото</v>
      </c>
      <c r="H1212" s="437"/>
      <c r="I1212" s="462" t="s">
        <v>6022</v>
      </c>
      <c r="J1212" s="439" t="s">
        <v>2369</v>
      </c>
      <c r="K1212" s="517" t="s">
        <v>5943</v>
      </c>
      <c r="L1212" s="441" t="n">
        <v>8</v>
      </c>
      <c r="M1212" s="391" t="n">
        <v>3363.5</v>
      </c>
      <c r="N1212" s="442"/>
      <c r="O1212" s="372" t="n">
        <f aca="false">IF(ISERROR(N1212*M1212),0,N1212*M1212)</f>
        <v>0</v>
      </c>
      <c r="P1212" s="443" t="n">
        <v>4607105109162</v>
      </c>
      <c r="Q1212" s="439"/>
      <c r="R1212" s="375" t="n">
        <f aca="false">ROUND(M1212/L1212,2)</f>
        <v>420.44</v>
      </c>
      <c r="S1212" s="444" t="s">
        <v>6023</v>
      </c>
      <c r="T1212" s="537"/>
      <c r="U1212" s="537"/>
      <c r="V1212" s="537"/>
      <c r="W1212" s="537"/>
      <c r="X1212" s="537"/>
    </row>
    <row r="1213" customFormat="false" ht="12.75" hidden="false" customHeight="false" outlineLevel="0" collapsed="false">
      <c r="A1213" s="345" t="n">
        <v>1193</v>
      </c>
      <c r="B1213" s="508"/>
      <c r="C1213" s="509"/>
      <c r="D1213" s="509"/>
      <c r="E1213" s="448" t="s">
        <v>6024</v>
      </c>
      <c r="F1213" s="469"/>
      <c r="G1213" s="469"/>
      <c r="H1213" s="469"/>
      <c r="I1213" s="469"/>
      <c r="J1213" s="469"/>
      <c r="K1213" s="469"/>
      <c r="L1213" s="469"/>
      <c r="M1213" s="469"/>
      <c r="N1213" s="469"/>
      <c r="O1213" s="469"/>
      <c r="P1213" s="469"/>
      <c r="Q1213" s="469"/>
      <c r="R1213" s="469"/>
      <c r="S1213" s="469"/>
      <c r="T1213" s="537"/>
      <c r="U1213" s="537"/>
      <c r="V1213" s="537"/>
      <c r="W1213" s="537"/>
      <c r="X1213" s="537"/>
    </row>
    <row r="1214" customFormat="false" ht="25.5" hidden="false" customHeight="false" outlineLevel="0" collapsed="false">
      <c r="A1214" s="345" t="n">
        <v>1194</v>
      </c>
      <c r="B1214" s="359" t="n">
        <v>11970</v>
      </c>
      <c r="C1214" s="360" t="s">
        <v>6025</v>
      </c>
      <c r="D1214" s="361"/>
      <c r="E1214" s="476" t="s">
        <v>5913</v>
      </c>
      <c r="F1214" s="363" t="s">
        <v>6026</v>
      </c>
      <c r="G1214" s="364" t="str">
        <f aca="false">HYPERLINK("http://www.gardenbulbs.ru/images/summer_CL/thumbnails/"&amp;C1214&amp;".jpg","фото")</f>
        <v>фото</v>
      </c>
      <c r="H1214" s="477"/>
      <c r="I1214" s="478" t="s">
        <v>6027</v>
      </c>
      <c r="J1214" s="466" t="s">
        <v>2369</v>
      </c>
      <c r="K1214" s="515" t="s">
        <v>5943</v>
      </c>
      <c r="L1214" s="456" t="n">
        <v>8</v>
      </c>
      <c r="M1214" s="391" t="n">
        <v>2969.7</v>
      </c>
      <c r="N1214" s="371"/>
      <c r="O1214" s="372" t="n">
        <f aca="false">IF(ISERROR(N1214*M1214),0,N1214*M1214)</f>
        <v>0</v>
      </c>
      <c r="P1214" s="373" t="n">
        <v>4607105148024</v>
      </c>
      <c r="Q1214" s="374" t="s">
        <v>226</v>
      </c>
      <c r="R1214" s="375" t="n">
        <f aca="false">ROUND(M1214/L1214,2)</f>
        <v>371.21</v>
      </c>
      <c r="S1214" s="376" t="s">
        <v>6028</v>
      </c>
      <c r="T1214" s="537"/>
      <c r="U1214" s="537"/>
      <c r="V1214" s="537"/>
      <c r="W1214" s="537"/>
      <c r="X1214" s="537"/>
    </row>
    <row r="1215" customFormat="false" ht="25.5" hidden="false" customHeight="false" outlineLevel="0" collapsed="false">
      <c r="A1215" s="345" t="n">
        <v>1195</v>
      </c>
      <c r="B1215" s="396" t="n">
        <v>11971</v>
      </c>
      <c r="C1215" s="383" t="s">
        <v>6030</v>
      </c>
      <c r="D1215" s="384"/>
      <c r="E1215" s="418" t="s">
        <v>5913</v>
      </c>
      <c r="F1215" s="411" t="s">
        <v>6031</v>
      </c>
      <c r="G1215" s="365" t="str">
        <f aca="false">HYPERLINK("http://www.gardenbulbs.ru/images/summer_CL/thumbnails/"&amp;C1215&amp;".jpg","фото")</f>
        <v>фото</v>
      </c>
      <c r="H1215" s="412"/>
      <c r="I1215" s="419" t="s">
        <v>6032</v>
      </c>
      <c r="J1215" s="367" t="s">
        <v>2369</v>
      </c>
      <c r="K1215" s="513" t="s">
        <v>5943</v>
      </c>
      <c r="L1215" s="390" t="n">
        <v>8</v>
      </c>
      <c r="M1215" s="391" t="n">
        <v>2969.7</v>
      </c>
      <c r="N1215" s="392"/>
      <c r="O1215" s="372" t="n">
        <f aca="false">IF(ISERROR(N1215*M1215),0,N1215*M1215)</f>
        <v>0</v>
      </c>
      <c r="P1215" s="393" t="n">
        <v>4607105148031</v>
      </c>
      <c r="Q1215" s="235" t="s">
        <v>226</v>
      </c>
      <c r="R1215" s="375" t="n">
        <f aca="false">ROUND(M1215/L1215,2)</f>
        <v>371.21</v>
      </c>
      <c r="S1215" s="394" t="s">
        <v>6033</v>
      </c>
      <c r="T1215" s="537"/>
      <c r="U1215" s="537"/>
      <c r="V1215" s="537"/>
      <c r="W1215" s="537"/>
      <c r="X1215" s="537"/>
    </row>
    <row r="1216" customFormat="false" ht="25.5" hidden="false" customHeight="false" outlineLevel="0" collapsed="false">
      <c r="A1216" s="345" t="n">
        <v>1196</v>
      </c>
      <c r="B1216" s="396" t="n">
        <v>9633</v>
      </c>
      <c r="C1216" s="383" t="s">
        <v>6034</v>
      </c>
      <c r="D1216" s="384"/>
      <c r="E1216" s="385" t="s">
        <v>5913</v>
      </c>
      <c r="F1216" s="512" t="s">
        <v>6035</v>
      </c>
      <c r="G1216" s="387" t="str">
        <f aca="false">HYPERLINK("http://www.gardenbulbs.ru/images/summer_CL/thumbnails/"&amp;C1216&amp;".jpg","фото")</f>
        <v>фото</v>
      </c>
      <c r="H1216" s="388"/>
      <c r="I1216" s="398" t="s">
        <v>6036</v>
      </c>
      <c r="J1216" s="235" t="s">
        <v>2369</v>
      </c>
      <c r="K1216" s="399" t="s">
        <v>5943</v>
      </c>
      <c r="L1216" s="390" t="n">
        <v>8</v>
      </c>
      <c r="M1216" s="391" t="n">
        <v>3060.6</v>
      </c>
      <c r="N1216" s="392"/>
      <c r="O1216" s="372" t="n">
        <f aca="false">IF(ISERROR(N1216*M1216),0,N1216*M1216)</f>
        <v>0</v>
      </c>
      <c r="P1216" s="393" t="n">
        <v>4607105109186</v>
      </c>
      <c r="Q1216" s="235"/>
      <c r="R1216" s="375" t="n">
        <f aca="false">ROUND(M1216/L1216,2)</f>
        <v>382.58</v>
      </c>
      <c r="S1216" s="394" t="s">
        <v>6037</v>
      </c>
      <c r="T1216" s="537"/>
      <c r="U1216" s="537"/>
      <c r="V1216" s="537"/>
      <c r="W1216" s="537"/>
      <c r="X1216" s="537"/>
    </row>
    <row r="1217" customFormat="false" ht="15.75" hidden="false" customHeight="false" outlineLevel="0" collapsed="false">
      <c r="A1217" s="345" t="n">
        <v>1197</v>
      </c>
      <c r="B1217" s="396" t="n">
        <v>9634</v>
      </c>
      <c r="C1217" s="383" t="s">
        <v>6038</v>
      </c>
      <c r="D1217" s="384"/>
      <c r="E1217" s="385" t="s">
        <v>5913</v>
      </c>
      <c r="F1217" s="386" t="s">
        <v>6039</v>
      </c>
      <c r="G1217" s="387" t="str">
        <f aca="false">HYPERLINK("http://www.gardenbulbs.ru/images/summer_CL/thumbnails/"&amp;C1217&amp;".jpg","фото")</f>
        <v>фото</v>
      </c>
      <c r="H1217" s="388"/>
      <c r="I1217" s="398" t="s">
        <v>6040</v>
      </c>
      <c r="J1217" s="235" t="s">
        <v>2369</v>
      </c>
      <c r="K1217" s="399" t="s">
        <v>5943</v>
      </c>
      <c r="L1217" s="390" t="n">
        <v>8</v>
      </c>
      <c r="M1217" s="391" t="n">
        <v>3060.6</v>
      </c>
      <c r="N1217" s="392"/>
      <c r="O1217" s="372" t="n">
        <f aca="false">IF(ISERROR(N1217*M1217),0,N1217*M1217)</f>
        <v>0</v>
      </c>
      <c r="P1217" s="393" t="n">
        <v>4607105109193</v>
      </c>
      <c r="Q1217" s="235"/>
      <c r="R1217" s="375" t="n">
        <f aca="false">ROUND(M1217/L1217,2)</f>
        <v>382.58</v>
      </c>
      <c r="S1217" s="394" t="s">
        <v>6041</v>
      </c>
      <c r="T1217" s="537"/>
      <c r="U1217" s="537"/>
      <c r="V1217" s="537"/>
      <c r="W1217" s="537"/>
      <c r="X1217" s="537"/>
    </row>
    <row r="1218" customFormat="false" ht="25.5" hidden="false" customHeight="false" outlineLevel="0" collapsed="false">
      <c r="A1218" s="345" t="n">
        <v>1198</v>
      </c>
      <c r="B1218" s="396" t="n">
        <v>9635</v>
      </c>
      <c r="C1218" s="383" t="s">
        <v>6042</v>
      </c>
      <c r="D1218" s="384"/>
      <c r="E1218" s="385" t="s">
        <v>5913</v>
      </c>
      <c r="F1218" s="386" t="s">
        <v>2699</v>
      </c>
      <c r="G1218" s="387" t="str">
        <f aca="false">HYPERLINK("http://www.gardenbulbs.ru/images/summer_CL/thumbnails/"&amp;C1218&amp;".jpg","фото")</f>
        <v>фото</v>
      </c>
      <c r="H1218" s="388"/>
      <c r="I1218" s="398" t="s">
        <v>6043</v>
      </c>
      <c r="J1218" s="235" t="s">
        <v>3089</v>
      </c>
      <c r="K1218" s="399" t="s">
        <v>5943</v>
      </c>
      <c r="L1218" s="390" t="n">
        <v>8</v>
      </c>
      <c r="M1218" s="391" t="n">
        <v>2485</v>
      </c>
      <c r="N1218" s="392"/>
      <c r="O1218" s="372" t="n">
        <f aca="false">IF(ISERROR(N1218*M1218),0,N1218*M1218)</f>
        <v>0</v>
      </c>
      <c r="P1218" s="393" t="n">
        <v>4607105109209</v>
      </c>
      <c r="Q1218" s="235"/>
      <c r="R1218" s="375" t="n">
        <f aca="false">ROUND(M1218/L1218,2)</f>
        <v>310.63</v>
      </c>
      <c r="S1218" s="394" t="s">
        <v>6044</v>
      </c>
      <c r="T1218" s="537"/>
      <c r="U1218" s="537"/>
      <c r="V1218" s="537"/>
      <c r="W1218" s="537"/>
      <c r="X1218" s="537"/>
    </row>
    <row r="1219" customFormat="false" ht="38.25" hidden="false" customHeight="false" outlineLevel="0" collapsed="false">
      <c r="A1219" s="345" t="n">
        <v>1199</v>
      </c>
      <c r="B1219" s="396" t="n">
        <v>11972</v>
      </c>
      <c r="C1219" s="383" t="s">
        <v>6045</v>
      </c>
      <c r="D1219" s="384"/>
      <c r="E1219" s="418" t="s">
        <v>5913</v>
      </c>
      <c r="F1219" s="411" t="s">
        <v>6046</v>
      </c>
      <c r="G1219" s="365" t="str">
        <f aca="false">HYPERLINK("http://www.gardenbulbs.ru/images/summer_CL/thumbnails/"&amp;C1219&amp;".jpg","фото")</f>
        <v>фото</v>
      </c>
      <c r="H1219" s="412"/>
      <c r="I1219" s="419" t="s">
        <v>6047</v>
      </c>
      <c r="J1219" s="367" t="s">
        <v>2369</v>
      </c>
      <c r="K1219" s="513" t="s">
        <v>5943</v>
      </c>
      <c r="L1219" s="390" t="n">
        <v>8</v>
      </c>
      <c r="M1219" s="391" t="n">
        <v>2969.7</v>
      </c>
      <c r="N1219" s="392"/>
      <c r="O1219" s="372" t="n">
        <f aca="false">IF(ISERROR(N1219*M1219),0,N1219*M1219)</f>
        <v>0</v>
      </c>
      <c r="P1219" s="393" t="n">
        <v>4607105148055</v>
      </c>
      <c r="Q1219" s="235" t="s">
        <v>226</v>
      </c>
      <c r="R1219" s="375" t="n">
        <f aca="false">ROUND(M1219/L1219,2)</f>
        <v>371.21</v>
      </c>
      <c r="S1219" s="394" t="s">
        <v>6048</v>
      </c>
      <c r="T1219" s="537"/>
      <c r="U1219" s="537"/>
      <c r="V1219" s="537"/>
      <c r="W1219" s="537"/>
      <c r="X1219" s="537"/>
    </row>
    <row r="1220" customFormat="false" ht="25.5" hidden="false" customHeight="false" outlineLevel="0" collapsed="false">
      <c r="A1220" s="345" t="n">
        <v>1200</v>
      </c>
      <c r="B1220" s="396" t="n">
        <v>9636</v>
      </c>
      <c r="C1220" s="383" t="s">
        <v>6049</v>
      </c>
      <c r="D1220" s="384"/>
      <c r="E1220" s="385" t="s">
        <v>5913</v>
      </c>
      <c r="F1220" s="512" t="s">
        <v>6050</v>
      </c>
      <c r="G1220" s="387" t="str">
        <f aca="false">HYPERLINK("http://www.gardenbulbs.ru/images/summer_CL/thumbnails/"&amp;C1220&amp;".jpg","фото")</f>
        <v>фото</v>
      </c>
      <c r="H1220" s="388"/>
      <c r="I1220" s="398" t="s">
        <v>6051</v>
      </c>
      <c r="J1220" s="235" t="s">
        <v>3089</v>
      </c>
      <c r="K1220" s="399" t="s">
        <v>5943</v>
      </c>
      <c r="L1220" s="390" t="n">
        <v>8</v>
      </c>
      <c r="M1220" s="391" t="n">
        <v>2750.1</v>
      </c>
      <c r="N1220" s="392"/>
      <c r="O1220" s="372" t="n">
        <f aca="false">IF(ISERROR(N1220*M1220),0,N1220*M1220)</f>
        <v>0</v>
      </c>
      <c r="P1220" s="393" t="n">
        <v>4607105109216</v>
      </c>
      <c r="Q1220" s="235"/>
      <c r="R1220" s="375" t="n">
        <f aca="false">ROUND(M1220/L1220,2)</f>
        <v>343.76</v>
      </c>
      <c r="S1220" s="394" t="s">
        <v>6052</v>
      </c>
      <c r="T1220" s="537"/>
      <c r="U1220" s="537"/>
      <c r="V1220" s="537"/>
      <c r="W1220" s="537"/>
      <c r="X1220" s="537"/>
    </row>
    <row r="1221" customFormat="false" ht="51" hidden="false" customHeight="false" outlineLevel="0" collapsed="false">
      <c r="A1221" s="345" t="n">
        <v>1201</v>
      </c>
      <c r="B1221" s="396" t="n">
        <v>9637</v>
      </c>
      <c r="C1221" s="383" t="s">
        <v>6053</v>
      </c>
      <c r="D1221" s="384"/>
      <c r="E1221" s="385" t="s">
        <v>5913</v>
      </c>
      <c r="F1221" s="512" t="s">
        <v>6054</v>
      </c>
      <c r="G1221" s="387" t="str">
        <f aca="false">HYPERLINK("http://www.gardenbulbs.ru/images/summer_CL/thumbnails/"&amp;C1221&amp;".jpg","фото")</f>
        <v>фото</v>
      </c>
      <c r="H1221" s="388"/>
      <c r="I1221" s="398" t="s">
        <v>6055</v>
      </c>
      <c r="J1221" s="235" t="s">
        <v>3089</v>
      </c>
      <c r="K1221" s="399" t="s">
        <v>5943</v>
      </c>
      <c r="L1221" s="390" t="n">
        <v>8</v>
      </c>
      <c r="M1221" s="391" t="n">
        <v>3060.6</v>
      </c>
      <c r="N1221" s="392"/>
      <c r="O1221" s="372" t="n">
        <f aca="false">IF(ISERROR(N1221*M1221),0,N1221*M1221)</f>
        <v>0</v>
      </c>
      <c r="P1221" s="393" t="n">
        <v>4607105109223</v>
      </c>
      <c r="Q1221" s="235"/>
      <c r="R1221" s="375" t="n">
        <f aca="false">ROUND(M1221/L1221,2)</f>
        <v>382.58</v>
      </c>
      <c r="S1221" s="394" t="s">
        <v>6056</v>
      </c>
      <c r="T1221" s="537"/>
      <c r="U1221" s="537"/>
      <c r="V1221" s="537"/>
      <c r="W1221" s="537"/>
      <c r="X1221" s="537"/>
    </row>
    <row r="1222" customFormat="false" ht="63.75" hidden="false" customHeight="false" outlineLevel="0" collapsed="false">
      <c r="A1222" s="345" t="n">
        <v>1202</v>
      </c>
      <c r="B1222" s="396" t="n">
        <v>11973</v>
      </c>
      <c r="C1222" s="383" t="s">
        <v>6057</v>
      </c>
      <c r="D1222" s="384"/>
      <c r="E1222" s="418" t="s">
        <v>5913</v>
      </c>
      <c r="F1222" s="411" t="s">
        <v>6058</v>
      </c>
      <c r="G1222" s="365" t="str">
        <f aca="false">HYPERLINK("http://www.gardenbulbs.ru/images/summer_CL/thumbnails/"&amp;C1222&amp;".jpg","фото")</f>
        <v>фото</v>
      </c>
      <c r="H1222" s="412"/>
      <c r="I1222" s="419" t="s">
        <v>6059</v>
      </c>
      <c r="J1222" s="367" t="s">
        <v>2369</v>
      </c>
      <c r="K1222" s="513" t="s">
        <v>5943</v>
      </c>
      <c r="L1222" s="390" t="n">
        <v>8</v>
      </c>
      <c r="M1222" s="391" t="n">
        <v>2969.7</v>
      </c>
      <c r="N1222" s="392"/>
      <c r="O1222" s="372" t="n">
        <f aca="false">IF(ISERROR(N1222*M1222),0,N1222*M1222)</f>
        <v>0</v>
      </c>
      <c r="P1222" s="393" t="n">
        <v>4607105148062</v>
      </c>
      <c r="Q1222" s="235" t="s">
        <v>226</v>
      </c>
      <c r="R1222" s="375" t="n">
        <f aca="false">ROUND(M1222/L1222,2)</f>
        <v>371.21</v>
      </c>
      <c r="S1222" s="394" t="s">
        <v>6060</v>
      </c>
      <c r="T1222" s="537"/>
      <c r="U1222" s="537"/>
      <c r="V1222" s="537"/>
      <c r="W1222" s="537"/>
      <c r="X1222" s="537"/>
    </row>
    <row r="1223" customFormat="false" ht="25.5" hidden="false" customHeight="false" outlineLevel="0" collapsed="false">
      <c r="A1223" s="345" t="n">
        <v>1203</v>
      </c>
      <c r="B1223" s="396" t="n">
        <v>9638</v>
      </c>
      <c r="C1223" s="383" t="s">
        <v>6061</v>
      </c>
      <c r="D1223" s="384"/>
      <c r="E1223" s="385" t="s">
        <v>5913</v>
      </c>
      <c r="F1223" s="386" t="s">
        <v>6062</v>
      </c>
      <c r="G1223" s="387" t="str">
        <f aca="false">HYPERLINK("http://www.gardenbulbs.ru/images/summer_CL/thumbnails/"&amp;C1223&amp;".jpg","фото")</f>
        <v>фото</v>
      </c>
      <c r="H1223" s="388"/>
      <c r="I1223" s="398" t="s">
        <v>6063</v>
      </c>
      <c r="J1223" s="235" t="s">
        <v>3089</v>
      </c>
      <c r="K1223" s="399" t="s">
        <v>5943</v>
      </c>
      <c r="L1223" s="390" t="n">
        <v>8</v>
      </c>
      <c r="M1223" s="391" t="n">
        <v>2636.5</v>
      </c>
      <c r="N1223" s="392"/>
      <c r="O1223" s="372" t="n">
        <f aca="false">IF(ISERROR(N1223*M1223),0,N1223*M1223)</f>
        <v>0</v>
      </c>
      <c r="P1223" s="393" t="n">
        <v>4607105109230</v>
      </c>
      <c r="Q1223" s="235"/>
      <c r="R1223" s="375" t="n">
        <f aca="false">ROUND(M1223/L1223,2)</f>
        <v>329.56</v>
      </c>
      <c r="S1223" s="394" t="s">
        <v>6064</v>
      </c>
      <c r="T1223" s="537"/>
      <c r="U1223" s="537"/>
      <c r="V1223" s="537"/>
      <c r="W1223" s="537"/>
      <c r="X1223" s="537"/>
    </row>
    <row r="1224" customFormat="false" ht="38.25" hidden="false" customHeight="false" outlineLevel="0" collapsed="false">
      <c r="A1224" s="345" t="n">
        <v>1204</v>
      </c>
      <c r="B1224" s="396" t="n">
        <v>11974</v>
      </c>
      <c r="C1224" s="383" t="s">
        <v>6065</v>
      </c>
      <c r="D1224" s="384"/>
      <c r="E1224" s="418" t="s">
        <v>5913</v>
      </c>
      <c r="F1224" s="411" t="s">
        <v>6066</v>
      </c>
      <c r="G1224" s="365" t="str">
        <f aca="false">HYPERLINK("http://www.gardenbulbs.ru/images/summer_CL/thumbnails/"&amp;C1224&amp;".jpg","фото")</f>
        <v>фото</v>
      </c>
      <c r="H1224" s="412"/>
      <c r="I1224" s="419" t="s">
        <v>6067</v>
      </c>
      <c r="J1224" s="367" t="s">
        <v>2369</v>
      </c>
      <c r="K1224" s="513" t="s">
        <v>5943</v>
      </c>
      <c r="L1224" s="390" t="n">
        <v>8</v>
      </c>
      <c r="M1224" s="391" t="n">
        <v>2969.7</v>
      </c>
      <c r="N1224" s="392"/>
      <c r="O1224" s="372" t="n">
        <f aca="false">IF(ISERROR(N1224*M1224),0,N1224*M1224)</f>
        <v>0</v>
      </c>
      <c r="P1224" s="393" t="n">
        <v>4607105148185</v>
      </c>
      <c r="Q1224" s="235" t="s">
        <v>226</v>
      </c>
      <c r="R1224" s="375" t="n">
        <f aca="false">ROUND(M1224/L1224,2)</f>
        <v>371.21</v>
      </c>
      <c r="S1224" s="394" t="s">
        <v>6068</v>
      </c>
      <c r="T1224" s="537"/>
      <c r="U1224" s="537"/>
      <c r="V1224" s="537"/>
      <c r="W1224" s="537"/>
      <c r="X1224" s="537"/>
    </row>
    <row r="1225" customFormat="false" ht="25.5" hidden="false" customHeight="false" outlineLevel="0" collapsed="false">
      <c r="A1225" s="345" t="n">
        <v>1205</v>
      </c>
      <c r="B1225" s="396" t="n">
        <v>9639</v>
      </c>
      <c r="C1225" s="383" t="s">
        <v>6069</v>
      </c>
      <c r="D1225" s="384"/>
      <c r="E1225" s="385" t="s">
        <v>5913</v>
      </c>
      <c r="F1225" s="386" t="s">
        <v>3178</v>
      </c>
      <c r="G1225" s="387" t="str">
        <f aca="false">HYPERLINK("http://www.gardenbulbs.ru/images/summer_CL/thumbnails/"&amp;C1225&amp;".jpg","фото")</f>
        <v>фото</v>
      </c>
      <c r="H1225" s="388"/>
      <c r="I1225" s="398" t="s">
        <v>6070</v>
      </c>
      <c r="J1225" s="235" t="s">
        <v>2363</v>
      </c>
      <c r="K1225" s="399" t="s">
        <v>5943</v>
      </c>
      <c r="L1225" s="390" t="n">
        <v>8</v>
      </c>
      <c r="M1225" s="391" t="n">
        <v>3090.9</v>
      </c>
      <c r="N1225" s="392"/>
      <c r="O1225" s="372" t="n">
        <f aca="false">IF(ISERROR(N1225*M1225),0,N1225*M1225)</f>
        <v>0</v>
      </c>
      <c r="P1225" s="393" t="n">
        <v>4607105109247</v>
      </c>
      <c r="Q1225" s="235"/>
      <c r="R1225" s="375" t="n">
        <f aca="false">ROUND(M1225/L1225,2)</f>
        <v>386.36</v>
      </c>
      <c r="S1225" s="394" t="s">
        <v>6071</v>
      </c>
      <c r="T1225" s="537"/>
      <c r="U1225" s="537"/>
      <c r="V1225" s="537"/>
      <c r="W1225" s="537"/>
      <c r="X1225" s="537"/>
    </row>
    <row r="1226" customFormat="false" ht="63.75" hidden="false" customHeight="false" outlineLevel="0" collapsed="false">
      <c r="A1226" s="345" t="n">
        <v>1206</v>
      </c>
      <c r="B1226" s="396" t="n">
        <v>9641</v>
      </c>
      <c r="C1226" s="383" t="s">
        <v>6072</v>
      </c>
      <c r="D1226" s="384"/>
      <c r="E1226" s="385" t="s">
        <v>5913</v>
      </c>
      <c r="F1226" s="512" t="s">
        <v>6073</v>
      </c>
      <c r="G1226" s="387" t="str">
        <f aca="false">HYPERLINK("http://www.gardenbulbs.ru/images/summer_CL/thumbnails/"&amp;C1226&amp;".jpg","фото")</f>
        <v>фото</v>
      </c>
      <c r="H1226" s="388"/>
      <c r="I1226" s="398" t="s">
        <v>6074</v>
      </c>
      <c r="J1226" s="235" t="s">
        <v>3089</v>
      </c>
      <c r="K1226" s="399" t="s">
        <v>5943</v>
      </c>
      <c r="L1226" s="390" t="n">
        <v>8</v>
      </c>
      <c r="M1226" s="391" t="n">
        <v>2909.1</v>
      </c>
      <c r="N1226" s="392"/>
      <c r="O1226" s="372" t="n">
        <f aca="false">IF(ISERROR(N1226*M1226),0,N1226*M1226)</f>
        <v>0</v>
      </c>
      <c r="P1226" s="393" t="n">
        <v>4607105109261</v>
      </c>
      <c r="Q1226" s="235"/>
      <c r="R1226" s="375" t="n">
        <f aca="false">ROUND(M1226/L1226,2)</f>
        <v>363.64</v>
      </c>
      <c r="S1226" s="394" t="s">
        <v>6075</v>
      </c>
      <c r="T1226" s="537"/>
      <c r="U1226" s="537"/>
      <c r="V1226" s="537"/>
      <c r="W1226" s="537"/>
      <c r="X1226" s="537"/>
    </row>
    <row r="1227" customFormat="false" ht="15.75" hidden="false" customHeight="false" outlineLevel="0" collapsed="false">
      <c r="A1227" s="345" t="n">
        <v>1207</v>
      </c>
      <c r="B1227" s="396" t="n">
        <v>9632</v>
      </c>
      <c r="C1227" s="383" t="s">
        <v>6076</v>
      </c>
      <c r="D1227" s="384"/>
      <c r="E1227" s="385" t="s">
        <v>5913</v>
      </c>
      <c r="F1227" s="512" t="s">
        <v>6077</v>
      </c>
      <c r="G1227" s="387" t="str">
        <f aca="false">HYPERLINK("http://www.gardenbulbs.ru/images/summer_CL/thumbnails/"&amp;C1227&amp;".jpg","фото")</f>
        <v>фото</v>
      </c>
      <c r="H1227" s="388"/>
      <c r="I1227" s="398" t="s">
        <v>6078</v>
      </c>
      <c r="J1227" s="235" t="s">
        <v>3089</v>
      </c>
      <c r="K1227" s="399" t="s">
        <v>5943</v>
      </c>
      <c r="L1227" s="390" t="n">
        <v>8</v>
      </c>
      <c r="M1227" s="391" t="n">
        <v>2750.1</v>
      </c>
      <c r="N1227" s="392"/>
      <c r="O1227" s="372" t="n">
        <f aca="false">IF(ISERROR(N1227*M1227),0,N1227*M1227)</f>
        <v>0</v>
      </c>
      <c r="P1227" s="393" t="n">
        <v>4607105109179</v>
      </c>
      <c r="Q1227" s="235"/>
      <c r="R1227" s="375" t="n">
        <f aca="false">ROUND(M1227/L1227,2)</f>
        <v>343.76</v>
      </c>
      <c r="S1227" s="394" t="s">
        <v>6079</v>
      </c>
      <c r="T1227" s="537"/>
      <c r="U1227" s="537"/>
      <c r="V1227" s="537"/>
      <c r="W1227" s="537"/>
      <c r="X1227" s="537"/>
    </row>
    <row r="1228" customFormat="false" ht="63.75" hidden="false" customHeight="false" outlineLevel="0" collapsed="false">
      <c r="A1228" s="345" t="n">
        <v>1208</v>
      </c>
      <c r="B1228" s="396" t="n">
        <v>999</v>
      </c>
      <c r="C1228" s="383" t="s">
        <v>6080</v>
      </c>
      <c r="D1228" s="384"/>
      <c r="E1228" s="385" t="s">
        <v>5913</v>
      </c>
      <c r="F1228" s="512" t="s">
        <v>6081</v>
      </c>
      <c r="G1228" s="387" t="str">
        <f aca="false">HYPERLINK("http://www.gardenbulbs.ru/images/summer_CL/thumbnails/"&amp;C1228&amp;".jpg","фото")</f>
        <v>фото</v>
      </c>
      <c r="H1228" s="388"/>
      <c r="I1228" s="398" t="s">
        <v>6082</v>
      </c>
      <c r="J1228" s="235" t="s">
        <v>3089</v>
      </c>
      <c r="K1228" s="399" t="s">
        <v>5943</v>
      </c>
      <c r="L1228" s="390" t="n">
        <v>8</v>
      </c>
      <c r="M1228" s="391" t="n">
        <v>2909.1</v>
      </c>
      <c r="N1228" s="392"/>
      <c r="O1228" s="372" t="n">
        <f aca="false">IF(ISERROR(N1228*M1228),0,N1228*M1228)</f>
        <v>0</v>
      </c>
      <c r="P1228" s="393" t="n">
        <v>4607105148154</v>
      </c>
      <c r="Q1228" s="235"/>
      <c r="R1228" s="375" t="n">
        <f aca="false">ROUND(M1228/L1228,2)</f>
        <v>363.64</v>
      </c>
      <c r="S1228" s="394" t="s">
        <v>6083</v>
      </c>
      <c r="T1228" s="537"/>
      <c r="U1228" s="537"/>
      <c r="V1228" s="537"/>
      <c r="W1228" s="537"/>
      <c r="X1228" s="537"/>
    </row>
    <row r="1229" customFormat="false" ht="25.5" hidden="false" customHeight="false" outlineLevel="0" collapsed="false">
      <c r="A1229" s="345" t="n">
        <v>1209</v>
      </c>
      <c r="B1229" s="396" t="n">
        <v>8660</v>
      </c>
      <c r="C1229" s="383" t="s">
        <v>6084</v>
      </c>
      <c r="D1229" s="384"/>
      <c r="E1229" s="385" t="s">
        <v>5913</v>
      </c>
      <c r="F1229" s="386" t="s">
        <v>6085</v>
      </c>
      <c r="G1229" s="387" t="str">
        <f aca="false">HYPERLINK("http://www.gardenbulbs.ru/images/summer_CL/thumbnails/"&amp;C1229&amp;".jpg","фото")</f>
        <v>фото</v>
      </c>
      <c r="H1229" s="388"/>
      <c r="I1229" s="398" t="s">
        <v>6086</v>
      </c>
      <c r="J1229" s="235" t="s">
        <v>2369</v>
      </c>
      <c r="K1229" s="399" t="s">
        <v>5943</v>
      </c>
      <c r="L1229" s="390" t="n">
        <v>8</v>
      </c>
      <c r="M1229" s="391" t="n">
        <v>3060.6</v>
      </c>
      <c r="N1229" s="392"/>
      <c r="O1229" s="372" t="n">
        <f aca="false">IF(ISERROR(N1229*M1229),0,N1229*M1229)</f>
        <v>0</v>
      </c>
      <c r="P1229" s="393" t="n">
        <v>4607105109292</v>
      </c>
      <c r="Q1229" s="235"/>
      <c r="R1229" s="375" t="n">
        <f aca="false">ROUND(M1229/L1229,2)</f>
        <v>382.58</v>
      </c>
      <c r="S1229" s="394" t="s">
        <v>6087</v>
      </c>
      <c r="T1229" s="537"/>
      <c r="U1229" s="537"/>
      <c r="V1229" s="537"/>
      <c r="W1229" s="537"/>
      <c r="X1229" s="537"/>
    </row>
    <row r="1230" customFormat="false" ht="38.25" hidden="false" customHeight="false" outlineLevel="0" collapsed="false">
      <c r="A1230" s="345" t="n">
        <v>1210</v>
      </c>
      <c r="B1230" s="431" t="n">
        <v>11975</v>
      </c>
      <c r="C1230" s="432" t="s">
        <v>6088</v>
      </c>
      <c r="D1230" s="433"/>
      <c r="E1230" s="481" t="s">
        <v>5913</v>
      </c>
      <c r="F1230" s="482" t="s">
        <v>6089</v>
      </c>
      <c r="G1230" s="483" t="str">
        <f aca="false">HYPERLINK("http://www.gardenbulbs.ru/images/summer_CL/thumbnails/"&amp;C1230&amp;".jpg","фото")</f>
        <v>фото</v>
      </c>
      <c r="H1230" s="484"/>
      <c r="I1230" s="485" t="s">
        <v>6090</v>
      </c>
      <c r="J1230" s="468" t="s">
        <v>2369</v>
      </c>
      <c r="K1230" s="514" t="s">
        <v>5943</v>
      </c>
      <c r="L1230" s="441" t="n">
        <v>8</v>
      </c>
      <c r="M1230" s="391" t="n">
        <v>2969.7</v>
      </c>
      <c r="N1230" s="442"/>
      <c r="O1230" s="372" t="n">
        <f aca="false">IF(ISERROR(N1230*M1230),0,N1230*M1230)</f>
        <v>0</v>
      </c>
      <c r="P1230" s="443" t="n">
        <v>4607105148178</v>
      </c>
      <c r="Q1230" s="439" t="s">
        <v>226</v>
      </c>
      <c r="R1230" s="375" t="n">
        <f aca="false">ROUND(M1230/L1230,2)</f>
        <v>371.21</v>
      </c>
      <c r="S1230" s="444" t="s">
        <v>6091</v>
      </c>
      <c r="T1230" s="537"/>
      <c r="U1230" s="537"/>
      <c r="V1230" s="537"/>
      <c r="W1230" s="537"/>
      <c r="X1230" s="537"/>
    </row>
    <row r="1231" customFormat="false" ht="18.75" hidden="false" customHeight="false" outlineLevel="0" collapsed="false">
      <c r="A1231" s="345" t="n">
        <v>1211</v>
      </c>
      <c r="B1231" s="505"/>
      <c r="C1231" s="346"/>
      <c r="D1231" s="346"/>
      <c r="E1231" s="346" t="s">
        <v>6092</v>
      </c>
      <c r="F1231" s="519"/>
      <c r="G1231" s="519"/>
      <c r="H1231" s="519"/>
      <c r="I1231" s="519"/>
      <c r="J1231" s="519"/>
      <c r="K1231" s="519"/>
      <c r="L1231" s="519"/>
      <c r="M1231" s="519"/>
      <c r="N1231" s="519"/>
      <c r="O1231" s="519"/>
      <c r="P1231" s="519"/>
      <c r="Q1231" s="519"/>
      <c r="R1231" s="519"/>
      <c r="S1231" s="519"/>
      <c r="T1231" s="537"/>
      <c r="U1231" s="537"/>
      <c r="V1231" s="537"/>
      <c r="W1231" s="537"/>
      <c r="X1231" s="537"/>
    </row>
    <row r="1232" customFormat="false" ht="12.75" hidden="false" customHeight="false" outlineLevel="0" collapsed="false">
      <c r="A1232" s="345" t="n">
        <v>1212</v>
      </c>
      <c r="B1232" s="508"/>
      <c r="C1232" s="509"/>
      <c r="D1232" s="509"/>
      <c r="E1232" s="448" t="s">
        <v>6093</v>
      </c>
      <c r="F1232" s="469"/>
      <c r="G1232" s="469"/>
      <c r="H1232" s="469"/>
      <c r="I1232" s="469"/>
      <c r="J1232" s="469"/>
      <c r="K1232" s="469"/>
      <c r="L1232" s="469"/>
      <c r="M1232" s="469"/>
      <c r="N1232" s="469"/>
      <c r="O1232" s="469"/>
      <c r="P1232" s="469"/>
      <c r="Q1232" s="469"/>
      <c r="R1232" s="469"/>
      <c r="S1232" s="469"/>
      <c r="T1232" s="537"/>
      <c r="U1232" s="537"/>
      <c r="V1232" s="537"/>
      <c r="W1232" s="537"/>
      <c r="X1232" s="537"/>
    </row>
    <row r="1233" customFormat="false" ht="15.75" hidden="false" customHeight="false" outlineLevel="0" collapsed="false">
      <c r="A1233" s="345" t="n">
        <v>1213</v>
      </c>
      <c r="B1233" s="359" t="n">
        <v>11999</v>
      </c>
      <c r="C1233" s="360" t="s">
        <v>6094</v>
      </c>
      <c r="D1233" s="361"/>
      <c r="E1233" s="452" t="s">
        <v>6095</v>
      </c>
      <c r="F1233" s="379" t="s">
        <v>6096</v>
      </c>
      <c r="G1233" s="380" t="str">
        <f aca="false">HYPERLINK("http://www.gardenbulbs.ru/images/summer_CL/thumbnails/"&amp;C1233&amp;".jpg","фото")</f>
        <v>фото</v>
      </c>
      <c r="H1233" s="453"/>
      <c r="I1233" s="454" t="s">
        <v>6097</v>
      </c>
      <c r="J1233" s="374" t="s">
        <v>6098</v>
      </c>
      <c r="K1233" s="511" t="s">
        <v>139</v>
      </c>
      <c r="L1233" s="456" t="n">
        <v>75</v>
      </c>
      <c r="M1233" s="391" t="n">
        <v>2475.6</v>
      </c>
      <c r="N1233" s="371"/>
      <c r="O1233" s="372" t="n">
        <f aca="false">IF(ISERROR(N1233*M1233),0,N1233*M1233)</f>
        <v>0</v>
      </c>
      <c r="P1233" s="373" t="n">
        <v>4607105148277</v>
      </c>
      <c r="Q1233" s="374"/>
      <c r="R1233" s="375" t="n">
        <f aca="false">ROUND(M1233/L1233,2)</f>
        <v>33.01</v>
      </c>
      <c r="S1233" s="376" t="s">
        <v>6099</v>
      </c>
      <c r="T1233" s="537"/>
      <c r="U1233" s="537"/>
      <c r="V1233" s="537"/>
      <c r="W1233" s="537"/>
      <c r="X1233" s="537"/>
    </row>
    <row r="1234" customFormat="false" ht="28.5" hidden="false" customHeight="false" outlineLevel="0" collapsed="false">
      <c r="A1234" s="345" t="n">
        <v>1214</v>
      </c>
      <c r="B1234" s="359" t="n">
        <v>12000</v>
      </c>
      <c r="C1234" s="383" t="s">
        <v>6100</v>
      </c>
      <c r="D1234" s="384"/>
      <c r="E1234" s="452" t="s">
        <v>6095</v>
      </c>
      <c r="F1234" s="386" t="s">
        <v>6101</v>
      </c>
      <c r="G1234" s="387" t="str">
        <f aca="false">HYPERLINK("http://www.gardenbulbs.ru/images/summer_CL/thumbnails/"&amp;C1234&amp;".jpg","фото")</f>
        <v>фото</v>
      </c>
      <c r="H1234" s="388"/>
      <c r="I1234" s="454" t="s">
        <v>6102</v>
      </c>
      <c r="J1234" s="374" t="s">
        <v>6103</v>
      </c>
      <c r="K1234" s="399" t="s">
        <v>134</v>
      </c>
      <c r="L1234" s="390" t="n">
        <v>100</v>
      </c>
      <c r="M1234" s="370" t="n">
        <v>1386.9</v>
      </c>
      <c r="N1234" s="392"/>
      <c r="O1234" s="372" t="n">
        <f aca="false">IF(ISERROR(N1234*M1234),0,N1234*M1234)</f>
        <v>0</v>
      </c>
      <c r="P1234" s="393" t="n">
        <v>4607105148284</v>
      </c>
      <c r="Q1234" s="235"/>
      <c r="R1234" s="375" t="n">
        <f aca="false">ROUND(M1234/L1234,2)</f>
        <v>13.87</v>
      </c>
      <c r="S1234" s="394" t="s">
        <v>6104</v>
      </c>
      <c r="T1234" s="537"/>
      <c r="U1234" s="537"/>
      <c r="V1234" s="537"/>
      <c r="W1234" s="537"/>
      <c r="X1234" s="537"/>
    </row>
    <row r="1235" customFormat="false" ht="15.75" hidden="false" customHeight="false" outlineLevel="0" collapsed="false">
      <c r="A1235" s="345" t="n">
        <v>1215</v>
      </c>
      <c r="B1235" s="396" t="n">
        <v>12001</v>
      </c>
      <c r="C1235" s="383" t="s">
        <v>6106</v>
      </c>
      <c r="D1235" s="384"/>
      <c r="E1235" s="385" t="s">
        <v>6095</v>
      </c>
      <c r="F1235" s="386" t="s">
        <v>6107</v>
      </c>
      <c r="G1235" s="387" t="str">
        <f aca="false">HYPERLINK("http://www.gardenbulbs.ru/images/summer_CL/thumbnails/"&amp;C1235&amp;".jpg","фото")</f>
        <v>фото</v>
      </c>
      <c r="H1235" s="388"/>
      <c r="I1235" s="398" t="s">
        <v>6108</v>
      </c>
      <c r="J1235" s="235" t="n">
        <v>125</v>
      </c>
      <c r="K1235" s="399" t="s">
        <v>2287</v>
      </c>
      <c r="L1235" s="390" t="n">
        <v>30</v>
      </c>
      <c r="M1235" s="391" t="n">
        <v>3128.8</v>
      </c>
      <c r="N1235" s="392"/>
      <c r="O1235" s="372" t="n">
        <f aca="false">IF(ISERROR(N1235*M1235),0,N1235*M1235)</f>
        <v>0</v>
      </c>
      <c r="P1235" s="393" t="n">
        <v>4607105148291</v>
      </c>
      <c r="Q1235" s="235"/>
      <c r="R1235" s="375" t="n">
        <f aca="false">ROUND(M1235/L1235,2)</f>
        <v>104.29</v>
      </c>
      <c r="S1235" s="394" t="s">
        <v>6106</v>
      </c>
      <c r="T1235" s="537"/>
      <c r="U1235" s="537"/>
      <c r="V1235" s="537"/>
      <c r="W1235" s="537"/>
      <c r="X1235" s="537"/>
    </row>
    <row r="1236" customFormat="false" ht="15.75" hidden="false" customHeight="false" outlineLevel="0" collapsed="false">
      <c r="A1236" s="345" t="n">
        <v>1216</v>
      </c>
      <c r="B1236" s="396" t="n">
        <v>12002</v>
      </c>
      <c r="C1236" s="383" t="s">
        <v>6109</v>
      </c>
      <c r="D1236" s="384"/>
      <c r="E1236" s="385" t="s">
        <v>6095</v>
      </c>
      <c r="F1236" s="386" t="s">
        <v>6110</v>
      </c>
      <c r="G1236" s="387" t="str">
        <f aca="false">HYPERLINK("http://www.gardenbulbs.ru/images/summer_CL/thumbnails/"&amp;C1236&amp;".jpg","фото")</f>
        <v>фото</v>
      </c>
      <c r="H1236" s="388"/>
      <c r="I1236" s="398" t="s">
        <v>3564</v>
      </c>
      <c r="J1236" s="235" t="n">
        <v>40</v>
      </c>
      <c r="K1236" s="399" t="s">
        <v>5556</v>
      </c>
      <c r="L1236" s="390" t="n">
        <v>200</v>
      </c>
      <c r="M1236" s="370" t="n">
        <v>1841.3</v>
      </c>
      <c r="N1236" s="392"/>
      <c r="O1236" s="372" t="n">
        <f aca="false">IF(ISERROR(N1236*M1236),0,N1236*M1236)</f>
        <v>0</v>
      </c>
      <c r="P1236" s="393" t="n">
        <v>4607105148307</v>
      </c>
      <c r="Q1236" s="235"/>
      <c r="R1236" s="375" t="n">
        <f aca="false">ROUND(M1236/L1236,2)</f>
        <v>9.21</v>
      </c>
      <c r="S1236" s="394" t="s">
        <v>6111</v>
      </c>
      <c r="T1236" s="537"/>
      <c r="U1236" s="537"/>
      <c r="V1236" s="537"/>
      <c r="W1236" s="537"/>
      <c r="X1236" s="537"/>
    </row>
    <row r="1237" customFormat="false" ht="51" hidden="false" customHeight="false" outlineLevel="0" collapsed="false">
      <c r="A1237" s="345" t="n">
        <v>1217</v>
      </c>
      <c r="B1237" s="396" t="n">
        <v>12003</v>
      </c>
      <c r="C1237" s="383" t="s">
        <v>6112</v>
      </c>
      <c r="D1237" s="384"/>
      <c r="E1237" s="418" t="s">
        <v>6095</v>
      </c>
      <c r="F1237" s="411" t="s">
        <v>6113</v>
      </c>
      <c r="G1237" s="365" t="str">
        <f aca="false">HYPERLINK("http://www.gardenbulbs.ru/images/summer_CL/thumbnails/"&amp;C1237&amp;".jpg","фото")</f>
        <v>фото</v>
      </c>
      <c r="H1237" s="412"/>
      <c r="I1237" s="419" t="s">
        <v>6114</v>
      </c>
      <c r="J1237" s="532" t="s">
        <v>6115</v>
      </c>
      <c r="K1237" s="513" t="s">
        <v>4517</v>
      </c>
      <c r="L1237" s="390" t="n">
        <v>75</v>
      </c>
      <c r="M1237" s="370" t="n">
        <v>1907.6</v>
      </c>
      <c r="N1237" s="392"/>
      <c r="O1237" s="372" t="n">
        <f aca="false">IF(ISERROR(N1237*M1237),0,N1237*M1237)</f>
        <v>0</v>
      </c>
      <c r="P1237" s="393" t="n">
        <v>4607105148314</v>
      </c>
      <c r="Q1237" s="235" t="s">
        <v>226</v>
      </c>
      <c r="R1237" s="375" t="n">
        <f aca="false">ROUND(M1237/L1237,2)</f>
        <v>25.43</v>
      </c>
      <c r="S1237" s="394" t="s">
        <v>6112</v>
      </c>
      <c r="T1237" s="537"/>
      <c r="U1237" s="537"/>
      <c r="V1237" s="537"/>
      <c r="W1237" s="537"/>
      <c r="X1237" s="537"/>
    </row>
    <row r="1238" customFormat="false" ht="15.75" hidden="false" customHeight="false" outlineLevel="0" collapsed="false">
      <c r="A1238" s="345" t="n">
        <v>1218</v>
      </c>
      <c r="B1238" s="396" t="n">
        <v>12004</v>
      </c>
      <c r="C1238" s="383" t="s">
        <v>6116</v>
      </c>
      <c r="D1238" s="384"/>
      <c r="E1238" s="385" t="s">
        <v>6095</v>
      </c>
      <c r="F1238" s="386" t="s">
        <v>6117</v>
      </c>
      <c r="G1238" s="387" t="str">
        <f aca="false">HYPERLINK("http://www.gardenbulbs.ru/images/summer_CL/thumbnails/"&amp;C1238&amp;".jpg","фото")</f>
        <v>фото</v>
      </c>
      <c r="H1238" s="388"/>
      <c r="I1238" s="398" t="s">
        <v>6118</v>
      </c>
      <c r="J1238" s="235" t="n">
        <v>50</v>
      </c>
      <c r="K1238" s="399" t="s">
        <v>134</v>
      </c>
      <c r="L1238" s="390" t="n">
        <v>100</v>
      </c>
      <c r="M1238" s="370" t="n">
        <v>1576.3</v>
      </c>
      <c r="N1238" s="392"/>
      <c r="O1238" s="372" t="n">
        <f aca="false">IF(ISERROR(N1238*M1238),0,N1238*M1238)</f>
        <v>0</v>
      </c>
      <c r="P1238" s="393" t="n">
        <v>4607105148321</v>
      </c>
      <c r="Q1238" s="235"/>
      <c r="R1238" s="375" t="n">
        <f aca="false">ROUND(M1238/L1238,2)</f>
        <v>15.76</v>
      </c>
      <c r="S1238" s="394" t="s">
        <v>6119</v>
      </c>
      <c r="T1238" s="537"/>
      <c r="U1238" s="537"/>
      <c r="V1238" s="537"/>
      <c r="W1238" s="537"/>
      <c r="X1238" s="537"/>
    </row>
    <row r="1239" customFormat="false" ht="15.75" hidden="false" customHeight="false" outlineLevel="0" collapsed="false">
      <c r="A1239" s="345" t="n">
        <v>1219</v>
      </c>
      <c r="B1239" s="396" t="n">
        <v>9200</v>
      </c>
      <c r="C1239" s="383" t="s">
        <v>6120</v>
      </c>
      <c r="D1239" s="384"/>
      <c r="E1239" s="385" t="s">
        <v>6095</v>
      </c>
      <c r="F1239" s="386" t="s">
        <v>6121</v>
      </c>
      <c r="G1239" s="387" t="str">
        <f aca="false">HYPERLINK("http://www.gardenbulbs.ru/images/summer_CL/thumbnails/"&amp;C1239&amp;".jpg","фото")</f>
        <v>фото</v>
      </c>
      <c r="H1239" s="388"/>
      <c r="I1239" s="398" t="s">
        <v>6122</v>
      </c>
      <c r="J1239" s="235" t="n">
        <v>60</v>
      </c>
      <c r="K1239" s="399" t="s">
        <v>4584</v>
      </c>
      <c r="L1239" s="390" t="n">
        <v>150</v>
      </c>
      <c r="M1239" s="391" t="n">
        <v>913.6</v>
      </c>
      <c r="N1239" s="392"/>
      <c r="O1239" s="372" t="n">
        <f aca="false">IF(ISERROR(N1239*M1239),0,N1239*M1239)</f>
        <v>0</v>
      </c>
      <c r="P1239" s="393" t="n">
        <v>4607105108608</v>
      </c>
      <c r="Q1239" s="235"/>
      <c r="R1239" s="375" t="n">
        <f aca="false">ROUND(M1239/L1239,2)</f>
        <v>6.09</v>
      </c>
      <c r="S1239" s="394" t="s">
        <v>6120</v>
      </c>
      <c r="T1239" s="537"/>
      <c r="U1239" s="537"/>
      <c r="V1239" s="537"/>
      <c r="W1239" s="537"/>
      <c r="X1239" s="537"/>
    </row>
    <row r="1240" customFormat="false" ht="15.75" hidden="false" customHeight="false" outlineLevel="0" collapsed="false">
      <c r="A1240" s="345" t="n">
        <v>1220</v>
      </c>
      <c r="B1240" s="396" t="n">
        <v>12005</v>
      </c>
      <c r="C1240" s="383" t="s">
        <v>6123</v>
      </c>
      <c r="D1240" s="384"/>
      <c r="E1240" s="385" t="s">
        <v>6095</v>
      </c>
      <c r="F1240" s="386" t="s">
        <v>6124</v>
      </c>
      <c r="G1240" s="387" t="str">
        <f aca="false">HYPERLINK("http://www.gardenbulbs.ru/images/summer_CL/thumbnails/"&amp;C1240&amp;".jpg","фото")</f>
        <v>фото</v>
      </c>
      <c r="H1240" s="388"/>
      <c r="I1240" s="398" t="s">
        <v>390</v>
      </c>
      <c r="J1240" s="235" t="n">
        <v>100</v>
      </c>
      <c r="K1240" s="399" t="s">
        <v>2337</v>
      </c>
      <c r="L1240" s="390" t="n">
        <v>20</v>
      </c>
      <c r="M1240" s="391" t="n">
        <v>1178.7</v>
      </c>
      <c r="N1240" s="392"/>
      <c r="O1240" s="372" t="n">
        <f aca="false">IF(ISERROR(N1240*M1240),0,N1240*M1240)</f>
        <v>0</v>
      </c>
      <c r="P1240" s="393" t="n">
        <v>4607105148338</v>
      </c>
      <c r="Q1240" s="235"/>
      <c r="R1240" s="375" t="n">
        <f aca="false">ROUND(M1240/L1240,2)</f>
        <v>58.94</v>
      </c>
      <c r="S1240" s="394" t="s">
        <v>6123</v>
      </c>
      <c r="T1240" s="537"/>
      <c r="U1240" s="537"/>
      <c r="V1240" s="537"/>
      <c r="W1240" s="537"/>
      <c r="X1240" s="537"/>
    </row>
    <row r="1241" customFormat="false" ht="38.25" hidden="false" customHeight="false" outlineLevel="0" collapsed="false">
      <c r="A1241" s="345" t="n">
        <v>1221</v>
      </c>
      <c r="B1241" s="396" t="n">
        <v>12006</v>
      </c>
      <c r="C1241" s="383" t="s">
        <v>6125</v>
      </c>
      <c r="D1241" s="384"/>
      <c r="E1241" s="418" t="s">
        <v>6095</v>
      </c>
      <c r="F1241" s="411" t="s">
        <v>6126</v>
      </c>
      <c r="G1241" s="365" t="str">
        <f aca="false">HYPERLINK("http://www.gardenbulbs.ru/images/summer_CL/thumbnails/"&amp;C1241&amp;".jpg","фото")</f>
        <v>фото</v>
      </c>
      <c r="H1241" s="412"/>
      <c r="I1241" s="419" t="s">
        <v>6127</v>
      </c>
      <c r="J1241" s="532" t="s">
        <v>6128</v>
      </c>
      <c r="K1241" s="513" t="s">
        <v>6129</v>
      </c>
      <c r="L1241" s="390" t="n">
        <v>100</v>
      </c>
      <c r="M1241" s="370" t="n">
        <v>1784.5</v>
      </c>
      <c r="N1241" s="392"/>
      <c r="O1241" s="372" t="n">
        <f aca="false">IF(ISERROR(N1241*M1241),0,N1241*M1241)</f>
        <v>0</v>
      </c>
      <c r="P1241" s="393" t="n">
        <v>4607105148345</v>
      </c>
      <c r="Q1241" s="235" t="s">
        <v>226</v>
      </c>
      <c r="R1241" s="375" t="n">
        <f aca="false">ROUND(M1241/L1241,2)</f>
        <v>17.85</v>
      </c>
      <c r="S1241" s="394" t="s">
        <v>6125</v>
      </c>
      <c r="T1241" s="537"/>
      <c r="U1241" s="537"/>
      <c r="V1241" s="537"/>
      <c r="W1241" s="537"/>
      <c r="X1241" s="537"/>
    </row>
    <row r="1242" customFormat="false" ht="15.75" hidden="false" customHeight="false" outlineLevel="0" collapsed="false">
      <c r="A1242" s="345" t="n">
        <v>1222</v>
      </c>
      <c r="B1242" s="396" t="n">
        <v>12007</v>
      </c>
      <c r="C1242" s="383" t="s">
        <v>6130</v>
      </c>
      <c r="D1242" s="384"/>
      <c r="E1242" s="385" t="s">
        <v>6095</v>
      </c>
      <c r="F1242" s="386" t="s">
        <v>6131</v>
      </c>
      <c r="G1242" s="387" t="str">
        <f aca="false">HYPERLINK("http://www.gardenbulbs.ru/images/summer_CL/thumbnails/"&amp;C1242&amp;".jpg","фото")</f>
        <v>фото</v>
      </c>
      <c r="H1242" s="388"/>
      <c r="I1242" s="398" t="s">
        <v>6132</v>
      </c>
      <c r="J1242" s="235" t="s">
        <v>6098</v>
      </c>
      <c r="K1242" s="399" t="s">
        <v>5556</v>
      </c>
      <c r="L1242" s="390" t="n">
        <v>200</v>
      </c>
      <c r="M1242" s="370" t="n">
        <v>440.3</v>
      </c>
      <c r="N1242" s="392"/>
      <c r="O1242" s="372" t="n">
        <f aca="false">IF(ISERROR(N1242*M1242),0,N1242*M1242)</f>
        <v>0</v>
      </c>
      <c r="P1242" s="393" t="n">
        <v>4607105148352</v>
      </c>
      <c r="Q1242" s="235"/>
      <c r="R1242" s="375" t="n">
        <f aca="false">ROUND(M1242/L1242,2)</f>
        <v>2.2</v>
      </c>
      <c r="S1242" s="394" t="s">
        <v>6130</v>
      </c>
      <c r="T1242" s="537"/>
      <c r="U1242" s="537"/>
      <c r="V1242" s="537"/>
      <c r="W1242" s="537"/>
      <c r="X1242" s="537"/>
    </row>
    <row r="1243" customFormat="false" ht="25.5" hidden="false" customHeight="false" outlineLevel="0" collapsed="false">
      <c r="A1243" s="345" t="n">
        <v>1223</v>
      </c>
      <c r="B1243" s="396" t="n">
        <v>12008</v>
      </c>
      <c r="C1243" s="383" t="s">
        <v>6133</v>
      </c>
      <c r="D1243" s="384"/>
      <c r="E1243" s="418" t="s">
        <v>6095</v>
      </c>
      <c r="F1243" s="411" t="s">
        <v>6134</v>
      </c>
      <c r="G1243" s="365" t="str">
        <f aca="false">HYPERLINK("http://www.gardenbulbs.ru/images/summer_CL/thumbnails/"&amp;C1243&amp;".jpg","фото")</f>
        <v>фото</v>
      </c>
      <c r="H1243" s="412"/>
      <c r="I1243" s="419" t="s">
        <v>6135</v>
      </c>
      <c r="J1243" s="532" t="s">
        <v>6136</v>
      </c>
      <c r="K1243" s="513" t="s">
        <v>2287</v>
      </c>
      <c r="L1243" s="390" t="n">
        <v>20</v>
      </c>
      <c r="M1243" s="391" t="n">
        <v>3640</v>
      </c>
      <c r="N1243" s="392"/>
      <c r="O1243" s="372" t="n">
        <f aca="false">IF(ISERROR(N1243*M1243),0,N1243*M1243)</f>
        <v>0</v>
      </c>
      <c r="P1243" s="393" t="n">
        <v>4607105148369</v>
      </c>
      <c r="Q1243" s="235" t="s">
        <v>226</v>
      </c>
      <c r="R1243" s="375" t="n">
        <f aca="false">ROUND(M1243/L1243,2)</f>
        <v>182</v>
      </c>
      <c r="S1243" s="394" t="s">
        <v>6133</v>
      </c>
      <c r="T1243" s="537"/>
      <c r="U1243" s="537"/>
      <c r="V1243" s="537"/>
      <c r="W1243" s="537"/>
      <c r="X1243" s="537"/>
    </row>
    <row r="1244" customFormat="false" ht="28.5" hidden="false" customHeight="false" outlineLevel="0" collapsed="false">
      <c r="A1244" s="345" t="n">
        <v>1224</v>
      </c>
      <c r="B1244" s="396" t="n">
        <v>12009</v>
      </c>
      <c r="C1244" s="383" t="s">
        <v>6137</v>
      </c>
      <c r="D1244" s="384"/>
      <c r="E1244" s="385" t="s">
        <v>6095</v>
      </c>
      <c r="F1244" s="386" t="s">
        <v>6138</v>
      </c>
      <c r="G1244" s="387" t="str">
        <f aca="false">HYPERLINK("http://www.gardenbulbs.ru/images/summer_CL/thumbnails/"&amp;C1244&amp;".jpg","фото")</f>
        <v>фото</v>
      </c>
      <c r="H1244" s="388"/>
      <c r="I1244" s="398" t="s">
        <v>3471</v>
      </c>
      <c r="J1244" s="235" t="s">
        <v>6139</v>
      </c>
      <c r="K1244" s="399" t="s">
        <v>139</v>
      </c>
      <c r="L1244" s="390" t="n">
        <v>75</v>
      </c>
      <c r="M1244" s="370" t="n">
        <v>1552.6</v>
      </c>
      <c r="N1244" s="392"/>
      <c r="O1244" s="372" t="n">
        <f aca="false">IF(ISERROR(N1244*M1244),0,N1244*M1244)</f>
        <v>0</v>
      </c>
      <c r="P1244" s="393" t="n">
        <v>4607105148376</v>
      </c>
      <c r="Q1244" s="235"/>
      <c r="R1244" s="375" t="n">
        <f aca="false">ROUND(M1244/L1244,2)</f>
        <v>20.7</v>
      </c>
      <c r="S1244" s="394" t="s">
        <v>6140</v>
      </c>
      <c r="T1244" s="537"/>
      <c r="U1244" s="537"/>
      <c r="V1244" s="537"/>
      <c r="W1244" s="537"/>
      <c r="X1244" s="537"/>
    </row>
    <row r="1245" customFormat="false" ht="25.5" hidden="false" customHeight="false" outlineLevel="0" collapsed="false">
      <c r="A1245" s="345" t="n">
        <v>1225</v>
      </c>
      <c r="B1245" s="396" t="n">
        <v>12010</v>
      </c>
      <c r="C1245" s="383" t="s">
        <v>6141</v>
      </c>
      <c r="D1245" s="384"/>
      <c r="E1245" s="418" t="s">
        <v>6095</v>
      </c>
      <c r="F1245" s="411" t="s">
        <v>6142</v>
      </c>
      <c r="G1245" s="365" t="str">
        <f aca="false">HYPERLINK("http://www.gardenbulbs.ru/images/summer_CL/thumbnails/"&amp;C1245&amp;".jpg","фото")</f>
        <v>фото</v>
      </c>
      <c r="H1245" s="412"/>
      <c r="I1245" s="419" t="s">
        <v>6143</v>
      </c>
      <c r="J1245" s="532" t="s">
        <v>5838</v>
      </c>
      <c r="K1245" s="513" t="s">
        <v>134</v>
      </c>
      <c r="L1245" s="390" t="n">
        <v>20</v>
      </c>
      <c r="M1245" s="370" t="n">
        <v>2030.7</v>
      </c>
      <c r="N1245" s="392"/>
      <c r="O1245" s="372" t="n">
        <f aca="false">IF(ISERROR(N1245*M1245),0,N1245*M1245)</f>
        <v>0</v>
      </c>
      <c r="P1245" s="393" t="n">
        <v>4607105148383</v>
      </c>
      <c r="Q1245" s="235" t="s">
        <v>226</v>
      </c>
      <c r="R1245" s="375" t="n">
        <f aca="false">ROUND(M1245/L1245,2)</f>
        <v>101.54</v>
      </c>
      <c r="S1245" s="394" t="s">
        <v>6141</v>
      </c>
      <c r="T1245" s="537"/>
      <c r="U1245" s="537"/>
      <c r="V1245" s="537"/>
      <c r="W1245" s="537"/>
      <c r="X1245" s="537"/>
    </row>
    <row r="1246" customFormat="false" ht="38.25" hidden="false" customHeight="false" outlineLevel="0" collapsed="false">
      <c r="A1246" s="345" t="n">
        <v>1226</v>
      </c>
      <c r="B1246" s="396" t="n">
        <v>12011</v>
      </c>
      <c r="C1246" s="383" t="s">
        <v>6144</v>
      </c>
      <c r="D1246" s="384"/>
      <c r="E1246" s="418" t="s">
        <v>6095</v>
      </c>
      <c r="F1246" s="411" t="s">
        <v>6145</v>
      </c>
      <c r="G1246" s="365" t="str">
        <f aca="false">HYPERLINK("http://www.gardenbulbs.ru/images/summer_CL/thumbnails/"&amp;C1246&amp;".jpg","фото")</f>
        <v>фото</v>
      </c>
      <c r="H1246" s="412"/>
      <c r="I1246" s="419" t="s">
        <v>6146</v>
      </c>
      <c r="J1246" s="532" t="s">
        <v>6147</v>
      </c>
      <c r="K1246" s="513" t="s">
        <v>134</v>
      </c>
      <c r="L1246" s="390" t="n">
        <v>20</v>
      </c>
      <c r="M1246" s="391" t="n">
        <v>3583.2</v>
      </c>
      <c r="N1246" s="392"/>
      <c r="O1246" s="372" t="n">
        <f aca="false">IF(ISERROR(N1246*M1246),0,N1246*M1246)</f>
        <v>0</v>
      </c>
      <c r="P1246" s="393" t="n">
        <v>4607105148390</v>
      </c>
      <c r="Q1246" s="235" t="s">
        <v>226</v>
      </c>
      <c r="R1246" s="375" t="n">
        <f aca="false">ROUND(M1246/L1246,2)</f>
        <v>179.16</v>
      </c>
      <c r="S1246" s="394" t="s">
        <v>6144</v>
      </c>
      <c r="T1246" s="537"/>
      <c r="U1246" s="537"/>
      <c r="V1246" s="537"/>
      <c r="W1246" s="537"/>
      <c r="X1246" s="537"/>
    </row>
    <row r="1247" customFormat="false" ht="38.25" hidden="false" customHeight="false" outlineLevel="0" collapsed="false">
      <c r="A1247" s="345" t="n">
        <v>1227</v>
      </c>
      <c r="B1247" s="396" t="n">
        <v>12012</v>
      </c>
      <c r="C1247" s="383" t="s">
        <v>6148</v>
      </c>
      <c r="D1247" s="384"/>
      <c r="E1247" s="385" t="s">
        <v>6095</v>
      </c>
      <c r="F1247" s="386" t="s">
        <v>6149</v>
      </c>
      <c r="G1247" s="387" t="str">
        <f aca="false">HYPERLINK("http://www.gardenbulbs.ru/images/summer_CL/thumbnails/"&amp;C1247&amp;".jpg","фото")</f>
        <v>фото</v>
      </c>
      <c r="H1247" s="388"/>
      <c r="I1247" s="398" t="s">
        <v>6150</v>
      </c>
      <c r="J1247" s="235" t="s">
        <v>6103</v>
      </c>
      <c r="K1247" s="399" t="s">
        <v>139</v>
      </c>
      <c r="L1247" s="390" t="n">
        <v>20</v>
      </c>
      <c r="M1247" s="391" t="n">
        <v>2939.4</v>
      </c>
      <c r="N1247" s="392"/>
      <c r="O1247" s="372" t="n">
        <f aca="false">IF(ISERROR(N1247*M1247),0,N1247*M1247)</f>
        <v>0</v>
      </c>
      <c r="P1247" s="393" t="n">
        <v>4607105148406</v>
      </c>
      <c r="Q1247" s="235"/>
      <c r="R1247" s="375" t="n">
        <f aca="false">ROUND(M1247/L1247,2)</f>
        <v>146.97</v>
      </c>
      <c r="S1247" s="394" t="s">
        <v>6148</v>
      </c>
      <c r="T1247" s="537"/>
      <c r="U1247" s="537"/>
      <c r="V1247" s="537"/>
      <c r="W1247" s="537"/>
      <c r="X1247" s="537"/>
    </row>
    <row r="1248" customFormat="false" ht="38.25" hidden="false" customHeight="false" outlineLevel="0" collapsed="false">
      <c r="A1248" s="345" t="n">
        <v>1228</v>
      </c>
      <c r="B1248" s="396" t="n">
        <v>12013</v>
      </c>
      <c r="C1248" s="383" t="s">
        <v>6151</v>
      </c>
      <c r="D1248" s="384"/>
      <c r="E1248" s="385" t="s">
        <v>6095</v>
      </c>
      <c r="F1248" s="386" t="s">
        <v>6152</v>
      </c>
      <c r="G1248" s="387" t="str">
        <f aca="false">HYPERLINK("http://www.gardenbulbs.ru/images/summer_CL/thumbnails/"&amp;C1248&amp;".jpg","фото")</f>
        <v>фото</v>
      </c>
      <c r="H1248" s="388"/>
      <c r="I1248" s="398" t="s">
        <v>6153</v>
      </c>
      <c r="J1248" s="235" t="n">
        <v>50</v>
      </c>
      <c r="K1248" s="399" t="s">
        <v>6154</v>
      </c>
      <c r="L1248" s="390" t="n">
        <v>100</v>
      </c>
      <c r="M1248" s="391" t="n">
        <v>1386.9</v>
      </c>
      <c r="N1248" s="392"/>
      <c r="O1248" s="372" t="n">
        <f aca="false">IF(ISERROR(N1248*M1248),0,N1248*M1248)</f>
        <v>0</v>
      </c>
      <c r="P1248" s="393" t="n">
        <v>4607105148413</v>
      </c>
      <c r="Q1248" s="235"/>
      <c r="R1248" s="375" t="n">
        <f aca="false">ROUND(M1248/L1248,2)</f>
        <v>13.87</v>
      </c>
      <c r="S1248" s="394" t="s">
        <v>6151</v>
      </c>
      <c r="T1248" s="537"/>
      <c r="U1248" s="537"/>
      <c r="V1248" s="537"/>
      <c r="W1248" s="537"/>
      <c r="X1248" s="537"/>
    </row>
    <row r="1249" customFormat="false" ht="15.75" hidden="false" customHeight="false" outlineLevel="0" collapsed="false">
      <c r="A1249" s="345" t="n">
        <v>1229</v>
      </c>
      <c r="B1249" s="396" t="n">
        <v>12014</v>
      </c>
      <c r="C1249" s="383" t="s">
        <v>6155</v>
      </c>
      <c r="D1249" s="384"/>
      <c r="E1249" s="385" t="s">
        <v>6095</v>
      </c>
      <c r="F1249" s="386" t="s">
        <v>6156</v>
      </c>
      <c r="G1249" s="387" t="str">
        <f aca="false">HYPERLINK("http://www.gardenbulbs.ru/images/summer_CL/thumbnails/"&amp;C1249&amp;".jpg","фото")</f>
        <v>фото</v>
      </c>
      <c r="H1249" s="388"/>
      <c r="I1249" s="398" t="s">
        <v>6157</v>
      </c>
      <c r="J1249" s="235" t="n">
        <v>90</v>
      </c>
      <c r="K1249" s="399" t="s">
        <v>2287</v>
      </c>
      <c r="L1249" s="390" t="n">
        <v>20</v>
      </c>
      <c r="M1249" s="391" t="n">
        <v>2087.5</v>
      </c>
      <c r="N1249" s="392"/>
      <c r="O1249" s="372" t="n">
        <f aca="false">IF(ISERROR(N1249*M1249),0,N1249*M1249)</f>
        <v>0</v>
      </c>
      <c r="P1249" s="393" t="n">
        <v>4607105148420</v>
      </c>
      <c r="Q1249" s="235"/>
      <c r="R1249" s="375" t="n">
        <f aca="false">ROUND(M1249/L1249,2)</f>
        <v>104.38</v>
      </c>
      <c r="S1249" s="394" t="s">
        <v>6158</v>
      </c>
      <c r="T1249" s="537"/>
      <c r="U1249" s="537"/>
      <c r="V1249" s="537"/>
      <c r="W1249" s="537"/>
      <c r="X1249" s="537"/>
    </row>
    <row r="1250" customFormat="false" ht="38.25" hidden="false" customHeight="false" outlineLevel="0" collapsed="false">
      <c r="A1250" s="345" t="n">
        <v>1230</v>
      </c>
      <c r="B1250" s="396" t="n">
        <v>12015</v>
      </c>
      <c r="C1250" s="383" t="s">
        <v>6159</v>
      </c>
      <c r="D1250" s="384"/>
      <c r="E1250" s="385" t="s">
        <v>6095</v>
      </c>
      <c r="F1250" s="386" t="s">
        <v>6160</v>
      </c>
      <c r="G1250" s="387" t="str">
        <f aca="false">HYPERLINK("http://www.gardenbulbs.ru/images/summer_CL/thumbnails/"&amp;C1250&amp;".jpg","фото")</f>
        <v>фото</v>
      </c>
      <c r="H1250" s="388"/>
      <c r="I1250" s="398" t="s">
        <v>6161</v>
      </c>
      <c r="J1250" s="235" t="s">
        <v>6162</v>
      </c>
      <c r="K1250" s="399" t="s">
        <v>5556</v>
      </c>
      <c r="L1250" s="390" t="n">
        <v>100</v>
      </c>
      <c r="M1250" s="370" t="n">
        <v>1273.3</v>
      </c>
      <c r="N1250" s="392"/>
      <c r="O1250" s="372" t="n">
        <f aca="false">IF(ISERROR(N1250*M1250),0,N1250*M1250)</f>
        <v>0</v>
      </c>
      <c r="P1250" s="393" t="n">
        <v>4607105148437</v>
      </c>
      <c r="Q1250" s="235"/>
      <c r="R1250" s="375" t="n">
        <f aca="false">ROUND(M1250/L1250,2)</f>
        <v>12.73</v>
      </c>
      <c r="S1250" s="394" t="s">
        <v>6163</v>
      </c>
      <c r="T1250" s="537"/>
      <c r="U1250" s="537"/>
      <c r="V1250" s="537"/>
      <c r="W1250" s="537"/>
      <c r="X1250" s="537"/>
    </row>
    <row r="1251" customFormat="false" ht="15.75" hidden="false" customHeight="false" outlineLevel="0" collapsed="false">
      <c r="A1251" s="345" t="n">
        <v>1231</v>
      </c>
      <c r="B1251" s="396" t="n">
        <v>12016</v>
      </c>
      <c r="C1251" s="383" t="s">
        <v>6164</v>
      </c>
      <c r="D1251" s="384"/>
      <c r="E1251" s="385" t="s">
        <v>6095</v>
      </c>
      <c r="F1251" s="386" t="s">
        <v>6165</v>
      </c>
      <c r="G1251" s="387" t="str">
        <f aca="false">HYPERLINK("http://www.gardenbulbs.ru/images/summer_CL/thumbnails/"&amp;C1251&amp;".jpg","фото")</f>
        <v>фото</v>
      </c>
      <c r="H1251" s="388"/>
      <c r="I1251" s="398" t="s">
        <v>6166</v>
      </c>
      <c r="J1251" s="235" t="n">
        <v>70</v>
      </c>
      <c r="K1251" s="399" t="s">
        <v>134</v>
      </c>
      <c r="L1251" s="390" t="n">
        <v>100</v>
      </c>
      <c r="M1251" s="370" t="n">
        <v>1652</v>
      </c>
      <c r="N1251" s="392"/>
      <c r="O1251" s="372" t="n">
        <f aca="false">IF(ISERROR(N1251*M1251),0,N1251*M1251)</f>
        <v>0</v>
      </c>
      <c r="P1251" s="393" t="n">
        <v>4607105148444</v>
      </c>
      <c r="Q1251" s="235"/>
      <c r="R1251" s="375" t="n">
        <f aca="false">ROUND(M1251/L1251,2)</f>
        <v>16.52</v>
      </c>
      <c r="S1251" s="394" t="s">
        <v>6164</v>
      </c>
      <c r="T1251" s="537"/>
      <c r="U1251" s="537"/>
      <c r="V1251" s="537"/>
      <c r="W1251" s="537"/>
      <c r="X1251" s="537"/>
    </row>
    <row r="1252" customFormat="false" ht="15.75" hidden="false" customHeight="false" outlineLevel="0" collapsed="false">
      <c r="A1252" s="345" t="n">
        <v>1232</v>
      </c>
      <c r="B1252" s="396" t="n">
        <v>12017</v>
      </c>
      <c r="C1252" s="383" t="s">
        <v>6167</v>
      </c>
      <c r="D1252" s="384"/>
      <c r="E1252" s="385" t="s">
        <v>6095</v>
      </c>
      <c r="F1252" s="386" t="s">
        <v>6168</v>
      </c>
      <c r="G1252" s="387" t="str">
        <f aca="false">HYPERLINK("http://www.gardenbulbs.ru/images/summer_CL/thumbnails/"&amp;C1252&amp;".jpg","фото")</f>
        <v>фото</v>
      </c>
      <c r="H1252" s="388"/>
      <c r="I1252" s="398" t="s">
        <v>6169</v>
      </c>
      <c r="J1252" s="235" t="n">
        <v>45</v>
      </c>
      <c r="K1252" s="399" t="s">
        <v>139</v>
      </c>
      <c r="L1252" s="390" t="n">
        <v>50</v>
      </c>
      <c r="M1252" s="391" t="n">
        <v>2806.9</v>
      </c>
      <c r="N1252" s="392"/>
      <c r="O1252" s="372" t="n">
        <f aca="false">IF(ISERROR(N1252*M1252),0,N1252*M1252)</f>
        <v>0</v>
      </c>
      <c r="P1252" s="393" t="n">
        <v>4607105148451</v>
      </c>
      <c r="Q1252" s="235"/>
      <c r="R1252" s="375" t="n">
        <f aca="false">ROUND(M1252/L1252,2)</f>
        <v>56.14</v>
      </c>
      <c r="S1252" s="394" t="s">
        <v>6167</v>
      </c>
      <c r="T1252" s="537"/>
      <c r="U1252" s="537"/>
      <c r="V1252" s="537"/>
      <c r="W1252" s="537"/>
      <c r="X1252" s="537"/>
    </row>
    <row r="1253" customFormat="false" ht="15.75" hidden="false" customHeight="false" outlineLevel="0" collapsed="false">
      <c r="A1253" s="345" t="n">
        <v>1233</v>
      </c>
      <c r="B1253" s="396" t="n">
        <v>9173</v>
      </c>
      <c r="C1253" s="383" t="s">
        <v>6170</v>
      </c>
      <c r="D1253" s="384"/>
      <c r="E1253" s="385" t="s">
        <v>6171</v>
      </c>
      <c r="F1253" s="386" t="s">
        <v>6172</v>
      </c>
      <c r="G1253" s="387" t="str">
        <f aca="false">HYPERLINK("http://www.gardenbulbs.ru/images/summer_CL/thumbnails/"&amp;C1253&amp;".jpg","фото")</f>
        <v>фото</v>
      </c>
      <c r="H1253" s="388"/>
      <c r="I1253" s="398" t="s">
        <v>6173</v>
      </c>
      <c r="J1253" s="235" t="s">
        <v>6174</v>
      </c>
      <c r="K1253" s="399" t="s">
        <v>4584</v>
      </c>
      <c r="L1253" s="390" t="n">
        <v>200</v>
      </c>
      <c r="M1253" s="370" t="n">
        <v>1879.2</v>
      </c>
      <c r="N1253" s="392"/>
      <c r="O1253" s="372" t="n">
        <f aca="false">IF(ISERROR(N1253*M1253),0,N1253*M1253)</f>
        <v>0</v>
      </c>
      <c r="P1253" s="393" t="n">
        <v>4607105108288</v>
      </c>
      <c r="Q1253" s="235"/>
      <c r="R1253" s="375" t="n">
        <f aca="false">ROUND(M1253/L1253,2)</f>
        <v>9.4</v>
      </c>
      <c r="S1253" s="394" t="s">
        <v>6175</v>
      </c>
      <c r="T1253" s="537"/>
      <c r="U1253" s="537"/>
      <c r="V1253" s="537"/>
      <c r="W1253" s="537"/>
      <c r="X1253" s="537"/>
    </row>
    <row r="1254" customFormat="false" ht="15.75" hidden="false" customHeight="false" outlineLevel="0" collapsed="false">
      <c r="A1254" s="345" t="n">
        <v>1234</v>
      </c>
      <c r="B1254" s="396" t="n">
        <v>9174</v>
      </c>
      <c r="C1254" s="383" t="s">
        <v>6176</v>
      </c>
      <c r="D1254" s="384"/>
      <c r="E1254" s="385" t="s">
        <v>6171</v>
      </c>
      <c r="F1254" s="386" t="s">
        <v>6177</v>
      </c>
      <c r="G1254" s="387" t="str">
        <f aca="false">HYPERLINK("http://www.gardenbulbs.ru/images/summer_CL/thumbnails/"&amp;C1254&amp;".jpg","фото")</f>
        <v>фото</v>
      </c>
      <c r="H1254" s="388"/>
      <c r="I1254" s="398" t="s">
        <v>6178</v>
      </c>
      <c r="J1254" s="235" t="s">
        <v>6174</v>
      </c>
      <c r="K1254" s="399" t="s">
        <v>4584</v>
      </c>
      <c r="L1254" s="390" t="n">
        <v>200</v>
      </c>
      <c r="M1254" s="370" t="n">
        <v>1576.3</v>
      </c>
      <c r="N1254" s="392"/>
      <c r="O1254" s="372" t="n">
        <f aca="false">IF(ISERROR(N1254*M1254),0,N1254*M1254)</f>
        <v>0</v>
      </c>
      <c r="P1254" s="393" t="n">
        <v>4607105108295</v>
      </c>
      <c r="Q1254" s="235"/>
      <c r="R1254" s="375" t="n">
        <f aca="false">ROUND(M1254/L1254,2)</f>
        <v>7.88</v>
      </c>
      <c r="S1254" s="394" t="s">
        <v>6176</v>
      </c>
      <c r="T1254" s="537"/>
      <c r="U1254" s="537"/>
      <c r="V1254" s="537"/>
      <c r="W1254" s="537"/>
      <c r="X1254" s="537"/>
    </row>
    <row r="1255" customFormat="false" ht="15.75" hidden="false" customHeight="false" outlineLevel="0" collapsed="false">
      <c r="A1255" s="345" t="n">
        <v>1235</v>
      </c>
      <c r="B1255" s="396" t="n">
        <v>9175</v>
      </c>
      <c r="C1255" s="383" t="s">
        <v>6179</v>
      </c>
      <c r="D1255" s="384"/>
      <c r="E1255" s="385" t="s">
        <v>6171</v>
      </c>
      <c r="F1255" s="386" t="s">
        <v>6180</v>
      </c>
      <c r="G1255" s="387" t="str">
        <f aca="false">HYPERLINK("http://www.gardenbulbs.ru/images/summer_CL/thumbnails/"&amp;C1255&amp;".jpg","фото")</f>
        <v>фото</v>
      </c>
      <c r="H1255" s="388"/>
      <c r="I1255" s="398" t="s">
        <v>6181</v>
      </c>
      <c r="J1255" s="235" t="s">
        <v>6174</v>
      </c>
      <c r="K1255" s="399" t="s">
        <v>4584</v>
      </c>
      <c r="L1255" s="390" t="n">
        <v>200</v>
      </c>
      <c r="M1255" s="370" t="n">
        <v>1386.9</v>
      </c>
      <c r="N1255" s="392"/>
      <c r="O1255" s="372" t="n">
        <f aca="false">IF(ISERROR(N1255*M1255),0,N1255*M1255)</f>
        <v>0</v>
      </c>
      <c r="P1255" s="393" t="n">
        <v>4607105108301</v>
      </c>
      <c r="Q1255" s="235"/>
      <c r="R1255" s="375" t="n">
        <f aca="false">ROUND(M1255/L1255,2)</f>
        <v>6.93</v>
      </c>
      <c r="S1255" s="394" t="s">
        <v>6182</v>
      </c>
      <c r="T1255" s="537"/>
      <c r="U1255" s="537"/>
      <c r="V1255" s="537"/>
      <c r="W1255" s="537"/>
      <c r="X1255" s="537"/>
    </row>
    <row r="1256" customFormat="false" ht="15.75" hidden="false" customHeight="false" outlineLevel="0" collapsed="false">
      <c r="A1256" s="345" t="n">
        <v>1236</v>
      </c>
      <c r="B1256" s="396" t="n">
        <v>9176</v>
      </c>
      <c r="C1256" s="383" t="s">
        <v>6183</v>
      </c>
      <c r="D1256" s="384"/>
      <c r="E1256" s="385" t="s">
        <v>6171</v>
      </c>
      <c r="F1256" s="386" t="s">
        <v>6184</v>
      </c>
      <c r="G1256" s="387" t="str">
        <f aca="false">HYPERLINK("http://www.gardenbulbs.ru/images/summer_CL/thumbnails/"&amp;C1256&amp;".jpg","фото")</f>
        <v>фото</v>
      </c>
      <c r="H1256" s="388"/>
      <c r="I1256" s="398" t="s">
        <v>4005</v>
      </c>
      <c r="J1256" s="235" t="n">
        <v>15</v>
      </c>
      <c r="K1256" s="399" t="s">
        <v>4584</v>
      </c>
      <c r="L1256" s="390" t="n">
        <v>200</v>
      </c>
      <c r="M1256" s="370" t="n">
        <v>1386.9</v>
      </c>
      <c r="N1256" s="392"/>
      <c r="O1256" s="372" t="n">
        <f aca="false">IF(ISERROR(N1256*M1256),0,N1256*M1256)</f>
        <v>0</v>
      </c>
      <c r="P1256" s="393" t="n">
        <v>4607105108318</v>
      </c>
      <c r="Q1256" s="235"/>
      <c r="R1256" s="375" t="n">
        <f aca="false">ROUND(M1256/L1256,2)</f>
        <v>6.93</v>
      </c>
      <c r="S1256" s="394" t="s">
        <v>6185</v>
      </c>
      <c r="T1256" s="537"/>
      <c r="U1256" s="537"/>
      <c r="V1256" s="537"/>
      <c r="W1256" s="537"/>
      <c r="X1256" s="537"/>
    </row>
    <row r="1257" customFormat="false" ht="15.75" hidden="false" customHeight="false" outlineLevel="0" collapsed="false">
      <c r="A1257" s="345" t="n">
        <v>1237</v>
      </c>
      <c r="B1257" s="396" t="n">
        <v>9177</v>
      </c>
      <c r="C1257" s="383" t="s">
        <v>6186</v>
      </c>
      <c r="D1257" s="384"/>
      <c r="E1257" s="385" t="s">
        <v>6171</v>
      </c>
      <c r="F1257" s="386" t="s">
        <v>6187</v>
      </c>
      <c r="G1257" s="387" t="str">
        <f aca="false">HYPERLINK("http://www.gardenbulbs.ru/images/summer_CL/thumbnails/"&amp;C1257&amp;".jpg","фото")</f>
        <v>фото</v>
      </c>
      <c r="H1257" s="388"/>
      <c r="I1257" s="398" t="s">
        <v>390</v>
      </c>
      <c r="J1257" s="235" t="s">
        <v>6174</v>
      </c>
      <c r="K1257" s="399" t="s">
        <v>4584</v>
      </c>
      <c r="L1257" s="390" t="n">
        <v>200</v>
      </c>
      <c r="M1257" s="370" t="n">
        <v>1424.8</v>
      </c>
      <c r="N1257" s="392"/>
      <c r="O1257" s="372" t="n">
        <f aca="false">IF(ISERROR(N1257*M1257),0,N1257*M1257)</f>
        <v>0</v>
      </c>
      <c r="P1257" s="393" t="n">
        <v>4607105108325</v>
      </c>
      <c r="Q1257" s="235"/>
      <c r="R1257" s="375" t="n">
        <f aca="false">ROUND(M1257/L1257,2)</f>
        <v>7.12</v>
      </c>
      <c r="S1257" s="394" t="s">
        <v>6186</v>
      </c>
      <c r="T1257" s="537"/>
      <c r="U1257" s="537"/>
      <c r="V1257" s="537"/>
      <c r="W1257" s="537"/>
      <c r="X1257" s="537"/>
    </row>
    <row r="1258" customFormat="false" ht="28.5" hidden="false" customHeight="false" outlineLevel="0" collapsed="false">
      <c r="A1258" s="345" t="n">
        <v>1238</v>
      </c>
      <c r="B1258" s="396" t="n">
        <v>9178</v>
      </c>
      <c r="C1258" s="383" t="s">
        <v>6188</v>
      </c>
      <c r="D1258" s="384"/>
      <c r="E1258" s="385" t="s">
        <v>6171</v>
      </c>
      <c r="F1258" s="386" t="s">
        <v>6189</v>
      </c>
      <c r="G1258" s="387" t="str">
        <f aca="false">HYPERLINK("http://www.gardenbulbs.ru/images/summer_CL/thumbnails/"&amp;C1258&amp;".jpg","фото")</f>
        <v>фото</v>
      </c>
      <c r="H1258" s="388"/>
      <c r="I1258" s="398" t="s">
        <v>6190</v>
      </c>
      <c r="J1258" s="235" t="s">
        <v>6174</v>
      </c>
      <c r="K1258" s="399" t="s">
        <v>4584</v>
      </c>
      <c r="L1258" s="390" t="n">
        <v>200</v>
      </c>
      <c r="M1258" s="370" t="n">
        <v>1803.5</v>
      </c>
      <c r="N1258" s="392"/>
      <c r="O1258" s="372" t="n">
        <f aca="false">IF(ISERROR(N1258*M1258),0,N1258*M1258)</f>
        <v>0</v>
      </c>
      <c r="P1258" s="393" t="n">
        <v>4607105108332</v>
      </c>
      <c r="Q1258" s="235"/>
      <c r="R1258" s="375" t="n">
        <f aca="false">ROUND(M1258/L1258,2)</f>
        <v>9.02</v>
      </c>
      <c r="S1258" s="394" t="s">
        <v>6191</v>
      </c>
      <c r="T1258" s="537"/>
      <c r="U1258" s="537"/>
      <c r="V1258" s="537"/>
      <c r="W1258" s="537"/>
      <c r="X1258" s="537"/>
    </row>
    <row r="1259" customFormat="false" ht="28.5" hidden="false" customHeight="false" outlineLevel="0" collapsed="false">
      <c r="A1259" s="345" t="n">
        <v>1239</v>
      </c>
      <c r="B1259" s="396" t="n">
        <v>9179</v>
      </c>
      <c r="C1259" s="383" t="s">
        <v>6192</v>
      </c>
      <c r="D1259" s="384"/>
      <c r="E1259" s="385" t="s">
        <v>6171</v>
      </c>
      <c r="F1259" s="386" t="s">
        <v>6193</v>
      </c>
      <c r="G1259" s="387" t="str">
        <f aca="false">HYPERLINK("http://www.gardenbulbs.ru/images/summer_CL/thumbnails/"&amp;C1259&amp;".jpg","фото")</f>
        <v>фото</v>
      </c>
      <c r="H1259" s="388"/>
      <c r="I1259" s="398" t="s">
        <v>1009</v>
      </c>
      <c r="J1259" s="235" t="s">
        <v>6174</v>
      </c>
      <c r="K1259" s="399" t="s">
        <v>4525</v>
      </c>
      <c r="L1259" s="390" t="n">
        <v>200</v>
      </c>
      <c r="M1259" s="370" t="n">
        <v>1803.5</v>
      </c>
      <c r="N1259" s="392"/>
      <c r="O1259" s="372" t="n">
        <f aca="false">IF(ISERROR(N1259*M1259),0,N1259*M1259)</f>
        <v>0</v>
      </c>
      <c r="P1259" s="393" t="n">
        <v>4607105108349</v>
      </c>
      <c r="Q1259" s="235"/>
      <c r="R1259" s="375" t="n">
        <f aca="false">ROUND(M1259/L1259,2)</f>
        <v>9.02</v>
      </c>
      <c r="S1259" s="394" t="s">
        <v>6192</v>
      </c>
      <c r="T1259" s="537"/>
      <c r="U1259" s="537"/>
      <c r="V1259" s="537"/>
      <c r="W1259" s="537"/>
      <c r="X1259" s="537"/>
    </row>
    <row r="1260" customFormat="false" ht="28.5" hidden="false" customHeight="false" outlineLevel="0" collapsed="false">
      <c r="A1260" s="345" t="n">
        <v>1240</v>
      </c>
      <c r="B1260" s="396" t="n">
        <v>9180</v>
      </c>
      <c r="C1260" s="383" t="s">
        <v>6194</v>
      </c>
      <c r="D1260" s="384"/>
      <c r="E1260" s="385" t="s">
        <v>6171</v>
      </c>
      <c r="F1260" s="386" t="s">
        <v>6195</v>
      </c>
      <c r="G1260" s="387" t="str">
        <f aca="false">HYPERLINK("http://www.gardenbulbs.ru/images/summer_CL/thumbnails/"&amp;C1260&amp;".jpg","фото")</f>
        <v>фото</v>
      </c>
      <c r="H1260" s="388"/>
      <c r="I1260" s="398" t="s">
        <v>6196</v>
      </c>
      <c r="J1260" s="235" t="s">
        <v>6174</v>
      </c>
      <c r="K1260" s="399" t="s">
        <v>4584</v>
      </c>
      <c r="L1260" s="390" t="n">
        <v>200</v>
      </c>
      <c r="M1260" s="370" t="n">
        <v>1803.5</v>
      </c>
      <c r="N1260" s="392"/>
      <c r="O1260" s="372" t="n">
        <f aca="false">IF(ISERROR(N1260*M1260),0,N1260*M1260)</f>
        <v>0</v>
      </c>
      <c r="P1260" s="393" t="n">
        <v>4607105108356</v>
      </c>
      <c r="Q1260" s="235"/>
      <c r="R1260" s="375" t="n">
        <f aca="false">ROUND(M1260/L1260,2)</f>
        <v>9.02</v>
      </c>
      <c r="S1260" s="394" t="s">
        <v>6194</v>
      </c>
      <c r="T1260" s="537"/>
      <c r="U1260" s="537"/>
      <c r="V1260" s="537"/>
      <c r="W1260" s="537"/>
      <c r="X1260" s="537"/>
    </row>
    <row r="1261" customFormat="false" ht="15.75" hidden="false" customHeight="false" outlineLevel="0" collapsed="false">
      <c r="A1261" s="345" t="n">
        <v>1241</v>
      </c>
      <c r="B1261" s="396" t="n">
        <v>9181</v>
      </c>
      <c r="C1261" s="383" t="s">
        <v>6197</v>
      </c>
      <c r="D1261" s="384"/>
      <c r="E1261" s="385" t="s">
        <v>6171</v>
      </c>
      <c r="F1261" s="386" t="s">
        <v>6198</v>
      </c>
      <c r="G1261" s="387" t="str">
        <f aca="false">HYPERLINK("http://www.gardenbulbs.ru/images/summer_CL/thumbnails/"&amp;C1261&amp;".jpg","фото")</f>
        <v>фото</v>
      </c>
      <c r="H1261" s="388"/>
      <c r="I1261" s="398" t="s">
        <v>6181</v>
      </c>
      <c r="J1261" s="235" t="s">
        <v>6174</v>
      </c>
      <c r="K1261" s="399" t="s">
        <v>4525</v>
      </c>
      <c r="L1261" s="390" t="n">
        <v>200</v>
      </c>
      <c r="M1261" s="370" t="n">
        <v>1689.9</v>
      </c>
      <c r="N1261" s="392"/>
      <c r="O1261" s="372" t="n">
        <f aca="false">IF(ISERROR(N1261*M1261),0,N1261*M1261)</f>
        <v>0</v>
      </c>
      <c r="P1261" s="393" t="n">
        <v>4607105108363</v>
      </c>
      <c r="Q1261" s="367"/>
      <c r="R1261" s="375" t="n">
        <f aca="false">ROUND(M1261/L1261,2)</f>
        <v>8.45</v>
      </c>
      <c r="S1261" s="394" t="s">
        <v>6199</v>
      </c>
      <c r="T1261" s="537"/>
      <c r="U1261" s="537"/>
      <c r="V1261" s="537"/>
      <c r="W1261" s="537"/>
      <c r="X1261" s="537"/>
    </row>
    <row r="1262" customFormat="false" ht="28.5" hidden="false" customHeight="false" outlineLevel="0" collapsed="false">
      <c r="A1262" s="345" t="n">
        <v>1242</v>
      </c>
      <c r="B1262" s="396" t="n">
        <v>9182</v>
      </c>
      <c r="C1262" s="383" t="s">
        <v>6200</v>
      </c>
      <c r="D1262" s="384"/>
      <c r="E1262" s="385" t="s">
        <v>6171</v>
      </c>
      <c r="F1262" s="386" t="s">
        <v>6201</v>
      </c>
      <c r="G1262" s="387" t="str">
        <f aca="false">HYPERLINK("http://www.gardenbulbs.ru/images/summer_CL/thumbnails/"&amp;C1262&amp;".jpg","фото")</f>
        <v>фото</v>
      </c>
      <c r="H1262" s="388"/>
      <c r="I1262" s="398" t="s">
        <v>6202</v>
      </c>
      <c r="J1262" s="235" t="s">
        <v>6174</v>
      </c>
      <c r="K1262" s="399" t="s">
        <v>4584</v>
      </c>
      <c r="L1262" s="390" t="n">
        <v>200</v>
      </c>
      <c r="M1262" s="370" t="n">
        <v>1879.2</v>
      </c>
      <c r="N1262" s="392"/>
      <c r="O1262" s="372" t="n">
        <f aca="false">IF(ISERROR(N1262*M1262),0,N1262*M1262)</f>
        <v>0</v>
      </c>
      <c r="P1262" s="393" t="n">
        <v>4607105108370</v>
      </c>
      <c r="Q1262" s="235"/>
      <c r="R1262" s="375" t="n">
        <f aca="false">ROUND(M1262/L1262,2)</f>
        <v>9.4</v>
      </c>
      <c r="S1262" s="394" t="s">
        <v>6200</v>
      </c>
      <c r="T1262" s="537"/>
      <c r="U1262" s="537"/>
      <c r="V1262" s="537"/>
      <c r="W1262" s="537"/>
      <c r="X1262" s="537"/>
    </row>
    <row r="1263" customFormat="false" ht="28.5" hidden="false" customHeight="false" outlineLevel="0" collapsed="false">
      <c r="A1263" s="345" t="n">
        <v>1243</v>
      </c>
      <c r="B1263" s="396" t="n">
        <v>9183</v>
      </c>
      <c r="C1263" s="383" t="s">
        <v>6203</v>
      </c>
      <c r="D1263" s="384"/>
      <c r="E1263" s="385" t="s">
        <v>6171</v>
      </c>
      <c r="F1263" s="386" t="s">
        <v>6204</v>
      </c>
      <c r="G1263" s="387" t="str">
        <f aca="false">HYPERLINK("http://www.gardenbulbs.ru/images/summer_CL/thumbnails/"&amp;C1263&amp;".jpg","фото")</f>
        <v>фото</v>
      </c>
      <c r="H1263" s="388"/>
      <c r="I1263" s="398" t="s">
        <v>3925</v>
      </c>
      <c r="J1263" s="235" t="s">
        <v>6174</v>
      </c>
      <c r="K1263" s="399" t="s">
        <v>4584</v>
      </c>
      <c r="L1263" s="390" t="n">
        <v>200</v>
      </c>
      <c r="M1263" s="370" t="n">
        <v>1500.5</v>
      </c>
      <c r="N1263" s="392"/>
      <c r="O1263" s="372" t="n">
        <f aca="false">IF(ISERROR(N1263*M1263),0,N1263*M1263)</f>
        <v>0</v>
      </c>
      <c r="P1263" s="393" t="n">
        <v>4607105108387</v>
      </c>
      <c r="Q1263" s="235"/>
      <c r="R1263" s="375" t="n">
        <f aca="false">ROUND(M1263/L1263,2)</f>
        <v>7.5</v>
      </c>
      <c r="S1263" s="394" t="s">
        <v>6203</v>
      </c>
      <c r="T1263" s="537"/>
      <c r="U1263" s="537"/>
      <c r="V1263" s="537"/>
      <c r="W1263" s="537"/>
      <c r="X1263" s="537"/>
    </row>
    <row r="1264" customFormat="false" ht="28.5" hidden="false" customHeight="false" outlineLevel="0" collapsed="false">
      <c r="A1264" s="345" t="n">
        <v>1244</v>
      </c>
      <c r="B1264" s="396" t="n">
        <v>8862</v>
      </c>
      <c r="C1264" s="383" t="s">
        <v>6205</v>
      </c>
      <c r="D1264" s="384"/>
      <c r="E1264" s="385" t="s">
        <v>6171</v>
      </c>
      <c r="F1264" s="512" t="s">
        <v>3044</v>
      </c>
      <c r="G1264" s="387" t="str">
        <f aca="false">HYPERLINK("http://www.gardenbulbs.ru/images/summer_CL/thumbnails/"&amp;C1264&amp;".jpg","фото")</f>
        <v>фото</v>
      </c>
      <c r="H1264" s="388"/>
      <c r="I1264" s="398" t="s">
        <v>6206</v>
      </c>
      <c r="J1264" s="235" t="n">
        <v>15</v>
      </c>
      <c r="K1264" s="399" t="s">
        <v>4584</v>
      </c>
      <c r="L1264" s="390" t="n">
        <v>100</v>
      </c>
      <c r="M1264" s="370" t="n">
        <v>2030.7</v>
      </c>
      <c r="N1264" s="392"/>
      <c r="O1264" s="372" t="n">
        <f aca="false">IF(ISERROR(N1264*M1264),0,N1264*M1264)</f>
        <v>0</v>
      </c>
      <c r="P1264" s="393" t="n">
        <v>4607105148192</v>
      </c>
      <c r="Q1264" s="235"/>
      <c r="R1264" s="375" t="n">
        <f aca="false">ROUND(M1264/L1264,2)</f>
        <v>20.31</v>
      </c>
      <c r="S1264" s="394" t="s">
        <v>6207</v>
      </c>
      <c r="T1264" s="537"/>
      <c r="U1264" s="537"/>
      <c r="V1264" s="537"/>
      <c r="W1264" s="537"/>
      <c r="X1264" s="537"/>
    </row>
    <row r="1265" customFormat="false" ht="28.5" hidden="false" customHeight="false" outlineLevel="0" collapsed="false">
      <c r="A1265" s="345" t="n">
        <v>1245</v>
      </c>
      <c r="B1265" s="396" t="n">
        <v>9184</v>
      </c>
      <c r="C1265" s="383" t="s">
        <v>6208</v>
      </c>
      <c r="D1265" s="384"/>
      <c r="E1265" s="385" t="s">
        <v>6171</v>
      </c>
      <c r="F1265" s="386" t="s">
        <v>6209</v>
      </c>
      <c r="G1265" s="387" t="str">
        <f aca="false">HYPERLINK("http://www.gardenbulbs.ru/images/summer_CL/thumbnails/"&amp;C1265&amp;".jpg","фото")</f>
        <v>фото</v>
      </c>
      <c r="H1265" s="388"/>
      <c r="I1265" s="398" t="s">
        <v>6210</v>
      </c>
      <c r="J1265" s="235" t="s">
        <v>6174</v>
      </c>
      <c r="K1265" s="399" t="s">
        <v>4584</v>
      </c>
      <c r="L1265" s="390" t="n">
        <v>200</v>
      </c>
      <c r="M1265" s="391" t="n">
        <v>1765.6</v>
      </c>
      <c r="N1265" s="392"/>
      <c r="O1265" s="372" t="n">
        <f aca="false">IF(ISERROR(N1265*M1265),0,N1265*M1265)</f>
        <v>0</v>
      </c>
      <c r="P1265" s="393" t="n">
        <v>4607105108394</v>
      </c>
      <c r="Q1265" s="235"/>
      <c r="R1265" s="375" t="n">
        <f aca="false">ROUND(M1265/L1265,2)</f>
        <v>8.83</v>
      </c>
      <c r="S1265" s="394" t="s">
        <v>6211</v>
      </c>
      <c r="T1265" s="537"/>
      <c r="U1265" s="537"/>
      <c r="V1265" s="537"/>
      <c r="W1265" s="537"/>
      <c r="X1265" s="537"/>
    </row>
    <row r="1266" customFormat="false" ht="15.75" hidden="false" customHeight="false" outlineLevel="0" collapsed="false">
      <c r="A1266" s="345" t="n">
        <v>1246</v>
      </c>
      <c r="B1266" s="396" t="n">
        <v>9185</v>
      </c>
      <c r="C1266" s="383" t="s">
        <v>6212</v>
      </c>
      <c r="D1266" s="384"/>
      <c r="E1266" s="385" t="s">
        <v>6171</v>
      </c>
      <c r="F1266" s="386" t="s">
        <v>6213</v>
      </c>
      <c r="G1266" s="387" t="str">
        <f aca="false">HYPERLINK("http://www.gardenbulbs.ru/images/summer_CL/thumbnails/"&amp;C1266&amp;".jpg","фото")</f>
        <v>фото</v>
      </c>
      <c r="H1266" s="388"/>
      <c r="I1266" s="398" t="s">
        <v>744</v>
      </c>
      <c r="J1266" s="235" t="s">
        <v>6174</v>
      </c>
      <c r="K1266" s="399" t="s">
        <v>4584</v>
      </c>
      <c r="L1266" s="390" t="n">
        <v>200</v>
      </c>
      <c r="M1266" s="370" t="n">
        <v>1500.5</v>
      </c>
      <c r="N1266" s="392"/>
      <c r="O1266" s="372" t="n">
        <f aca="false">IF(ISERROR(N1266*M1266),0,N1266*M1266)</f>
        <v>0</v>
      </c>
      <c r="P1266" s="393" t="n">
        <v>4607105108400</v>
      </c>
      <c r="Q1266" s="235"/>
      <c r="R1266" s="375" t="n">
        <f aca="false">ROUND(M1266/L1266,2)</f>
        <v>7.5</v>
      </c>
      <c r="S1266" s="394" t="s">
        <v>6212</v>
      </c>
      <c r="T1266" s="537"/>
      <c r="U1266" s="537"/>
      <c r="V1266" s="537"/>
      <c r="W1266" s="537"/>
      <c r="X1266" s="537"/>
    </row>
    <row r="1267" customFormat="false" ht="15.75" hidden="false" customHeight="false" outlineLevel="0" collapsed="false">
      <c r="A1267" s="345" t="n">
        <v>1247</v>
      </c>
      <c r="B1267" s="396" t="n">
        <v>9186</v>
      </c>
      <c r="C1267" s="383" t="s">
        <v>6214</v>
      </c>
      <c r="D1267" s="384"/>
      <c r="E1267" s="385" t="s">
        <v>6171</v>
      </c>
      <c r="F1267" s="386" t="s">
        <v>6215</v>
      </c>
      <c r="G1267" s="387" t="str">
        <f aca="false">HYPERLINK("http://www.gardenbulbs.ru/images/summer_CL/thumbnails/"&amp;C1267&amp;".jpg","фото")</f>
        <v>фото</v>
      </c>
      <c r="H1267" s="388"/>
      <c r="I1267" s="398" t="s">
        <v>390</v>
      </c>
      <c r="J1267" s="235" t="n">
        <v>15</v>
      </c>
      <c r="K1267" s="399" t="s">
        <v>5534</v>
      </c>
      <c r="L1267" s="390" t="n">
        <v>150</v>
      </c>
      <c r="M1267" s="370" t="n">
        <v>1936</v>
      </c>
      <c r="N1267" s="392"/>
      <c r="O1267" s="372" t="n">
        <f aca="false">IF(ISERROR(N1267*M1267),0,N1267*M1267)</f>
        <v>0</v>
      </c>
      <c r="P1267" s="393" t="n">
        <v>4607105108417</v>
      </c>
      <c r="Q1267" s="235"/>
      <c r="R1267" s="375" t="n">
        <f aca="false">ROUND(M1267/L1267,2)</f>
        <v>12.91</v>
      </c>
      <c r="S1267" s="394" t="s">
        <v>6216</v>
      </c>
      <c r="T1267" s="537"/>
      <c r="U1267" s="537"/>
      <c r="V1267" s="537"/>
      <c r="W1267" s="537"/>
      <c r="X1267" s="537"/>
    </row>
    <row r="1268" customFormat="false" ht="15.75" hidden="false" customHeight="false" outlineLevel="0" collapsed="false">
      <c r="A1268" s="345" t="n">
        <v>1248</v>
      </c>
      <c r="B1268" s="396" t="n">
        <v>11997</v>
      </c>
      <c r="C1268" s="383" t="s">
        <v>6217</v>
      </c>
      <c r="D1268" s="384"/>
      <c r="E1268" s="385" t="s">
        <v>6218</v>
      </c>
      <c r="F1268" s="386" t="s">
        <v>6219</v>
      </c>
      <c r="G1268" s="387" t="str">
        <f aca="false">HYPERLINK("http://www.gardenbulbs.ru/images/summer_CL/thumbnails/"&amp;C1268&amp;".jpg","фото")</f>
        <v>фото</v>
      </c>
      <c r="H1268" s="388"/>
      <c r="I1268" s="398" t="s">
        <v>6220</v>
      </c>
      <c r="J1268" s="235" t="s">
        <v>6221</v>
      </c>
      <c r="K1268" s="399" t="s">
        <v>4517</v>
      </c>
      <c r="L1268" s="390" t="n">
        <v>150</v>
      </c>
      <c r="M1268" s="370" t="n">
        <v>2191.6</v>
      </c>
      <c r="N1268" s="392"/>
      <c r="O1268" s="372" t="n">
        <f aca="false">IF(ISERROR(N1268*M1268),0,N1268*M1268)</f>
        <v>0</v>
      </c>
      <c r="P1268" s="393" t="n">
        <v>4607105148253</v>
      </c>
      <c r="Q1268" s="235"/>
      <c r="R1268" s="375" t="n">
        <f aca="false">ROUND(M1268/L1268,2)</f>
        <v>14.61</v>
      </c>
      <c r="S1268" s="394" t="s">
        <v>6217</v>
      </c>
      <c r="T1268" s="537"/>
      <c r="U1268" s="537"/>
      <c r="V1268" s="537"/>
      <c r="W1268" s="537"/>
      <c r="X1268" s="537"/>
    </row>
    <row r="1269" customFormat="false" ht="15.75" hidden="false" customHeight="false" outlineLevel="0" collapsed="false">
      <c r="A1269" s="345" t="n">
        <v>1249</v>
      </c>
      <c r="B1269" s="396" t="n">
        <v>11976</v>
      </c>
      <c r="C1269" s="383" t="s">
        <v>6222</v>
      </c>
      <c r="D1269" s="384"/>
      <c r="E1269" s="418" t="s">
        <v>6223</v>
      </c>
      <c r="F1269" s="411" t="s">
        <v>6224</v>
      </c>
      <c r="G1269" s="365" t="str">
        <f aca="false">HYPERLINK("http://www.gardenbulbs.ru/images/summer_CL/thumbnails/"&amp;C1269&amp;".jpg","фото")</f>
        <v>фото</v>
      </c>
      <c r="H1269" s="412"/>
      <c r="I1269" s="419" t="s">
        <v>6225</v>
      </c>
      <c r="J1269" s="532" t="s">
        <v>6226</v>
      </c>
      <c r="K1269" s="513" t="s">
        <v>5556</v>
      </c>
      <c r="L1269" s="390" t="n">
        <v>150</v>
      </c>
      <c r="M1269" s="370" t="n">
        <v>998.8</v>
      </c>
      <c r="N1269" s="392"/>
      <c r="O1269" s="372" t="n">
        <f aca="false">IF(ISERROR(N1269*M1269),0,N1269*M1269)</f>
        <v>0</v>
      </c>
      <c r="P1269" s="393" t="n">
        <v>4607105148789</v>
      </c>
      <c r="Q1269" s="235" t="s">
        <v>226</v>
      </c>
      <c r="R1269" s="375" t="n">
        <f aca="false">ROUND(M1269/L1269,2)</f>
        <v>6.66</v>
      </c>
      <c r="S1269" s="394" t="s">
        <v>6222</v>
      </c>
      <c r="T1269" s="537"/>
      <c r="U1269" s="537"/>
      <c r="V1269" s="537"/>
      <c r="W1269" s="537"/>
      <c r="X1269" s="537"/>
    </row>
    <row r="1270" customFormat="false" ht="15.75" hidden="false" customHeight="false" outlineLevel="0" collapsed="false">
      <c r="A1270" s="345" t="n">
        <v>1250</v>
      </c>
      <c r="B1270" s="396" t="n">
        <v>11977</v>
      </c>
      <c r="C1270" s="383" t="s">
        <v>6227</v>
      </c>
      <c r="D1270" s="384"/>
      <c r="E1270" s="418" t="s">
        <v>6223</v>
      </c>
      <c r="F1270" s="411" t="s">
        <v>6228</v>
      </c>
      <c r="G1270" s="365" t="str">
        <f aca="false">HYPERLINK("http://www.gardenbulbs.ru/images/summer_CL/thumbnails/"&amp;C1270&amp;".jpg","фото")</f>
        <v>фото</v>
      </c>
      <c r="H1270" s="412"/>
      <c r="I1270" s="419" t="s">
        <v>6229</v>
      </c>
      <c r="J1270" s="532" t="s">
        <v>6226</v>
      </c>
      <c r="K1270" s="513" t="s">
        <v>5556</v>
      </c>
      <c r="L1270" s="390" t="n">
        <v>150</v>
      </c>
      <c r="M1270" s="370" t="n">
        <v>771.6</v>
      </c>
      <c r="N1270" s="392"/>
      <c r="O1270" s="372" t="n">
        <f aca="false">IF(ISERROR(N1270*M1270),0,N1270*M1270)</f>
        <v>0</v>
      </c>
      <c r="P1270" s="393" t="n">
        <v>4607105148796</v>
      </c>
      <c r="Q1270" s="235" t="s">
        <v>226</v>
      </c>
      <c r="R1270" s="375" t="n">
        <f aca="false">ROUND(M1270/L1270,2)</f>
        <v>5.14</v>
      </c>
      <c r="S1270" s="394" t="s">
        <v>6227</v>
      </c>
      <c r="T1270" s="537"/>
      <c r="U1270" s="537"/>
      <c r="V1270" s="537"/>
      <c r="W1270" s="537"/>
      <c r="X1270" s="537"/>
    </row>
    <row r="1271" customFormat="false" ht="38.25" hidden="false" customHeight="false" outlineLevel="0" collapsed="false">
      <c r="A1271" s="345" t="n">
        <v>1251</v>
      </c>
      <c r="B1271" s="396" t="n">
        <v>12037</v>
      </c>
      <c r="C1271" s="383" t="s">
        <v>6230</v>
      </c>
      <c r="D1271" s="384"/>
      <c r="E1271" s="385" t="s">
        <v>6223</v>
      </c>
      <c r="F1271" s="386" t="s">
        <v>6231</v>
      </c>
      <c r="G1271" s="387" t="str">
        <f aca="false">HYPERLINK("http://www.gardenbulbs.ru/images/summer_CL/thumbnails/"&amp;C1271&amp;".jpg","фото")</f>
        <v>фото</v>
      </c>
      <c r="H1271" s="388"/>
      <c r="I1271" s="398" t="s">
        <v>6232</v>
      </c>
      <c r="J1271" s="235" t="s">
        <v>6233</v>
      </c>
      <c r="K1271" s="399" t="s">
        <v>5556</v>
      </c>
      <c r="L1271" s="390" t="n">
        <v>150</v>
      </c>
      <c r="M1271" s="370" t="n">
        <v>2049.6</v>
      </c>
      <c r="N1271" s="392"/>
      <c r="O1271" s="372" t="n">
        <f aca="false">IF(ISERROR(N1271*M1271),0,N1271*M1271)</f>
        <v>0</v>
      </c>
      <c r="P1271" s="393" t="n">
        <v>4607105148765</v>
      </c>
      <c r="Q1271" s="235"/>
      <c r="R1271" s="375" t="n">
        <f aca="false">ROUND(M1271/L1271,2)</f>
        <v>13.66</v>
      </c>
      <c r="S1271" s="394" t="s">
        <v>6230</v>
      </c>
      <c r="T1271" s="537"/>
      <c r="U1271" s="537"/>
      <c r="V1271" s="537"/>
      <c r="W1271" s="537"/>
      <c r="X1271" s="537"/>
    </row>
    <row r="1272" customFormat="false" ht="28.5" hidden="false" customHeight="false" outlineLevel="0" collapsed="false">
      <c r="A1272" s="345" t="n">
        <v>1252</v>
      </c>
      <c r="B1272" s="396" t="n">
        <v>12038</v>
      </c>
      <c r="C1272" s="383" t="s">
        <v>6234</v>
      </c>
      <c r="D1272" s="384"/>
      <c r="E1272" s="385" t="s">
        <v>6223</v>
      </c>
      <c r="F1272" s="386" t="s">
        <v>3924</v>
      </c>
      <c r="G1272" s="387" t="str">
        <f aca="false">HYPERLINK("http://www.gardenbulbs.ru/images/summer_CL/thumbnails/"&amp;C1272&amp;".jpg","фото")</f>
        <v>фото</v>
      </c>
      <c r="H1272" s="388"/>
      <c r="I1272" s="398" t="s">
        <v>3925</v>
      </c>
      <c r="J1272" s="533" t="s">
        <v>6226</v>
      </c>
      <c r="K1272" s="399" t="s">
        <v>5556</v>
      </c>
      <c r="L1272" s="390" t="n">
        <v>150</v>
      </c>
      <c r="M1272" s="391" t="n">
        <v>1112.4</v>
      </c>
      <c r="N1272" s="392"/>
      <c r="O1272" s="372" t="n">
        <f aca="false">IF(ISERROR(N1272*M1272),0,N1272*M1272)</f>
        <v>0</v>
      </c>
      <c r="P1272" s="393" t="n">
        <v>4607105148772</v>
      </c>
      <c r="Q1272" s="235"/>
      <c r="R1272" s="375" t="n">
        <f aca="false">ROUND(M1272/L1272,2)</f>
        <v>7.42</v>
      </c>
      <c r="S1272" s="394" t="s">
        <v>6234</v>
      </c>
      <c r="T1272" s="537"/>
      <c r="U1272" s="537"/>
      <c r="V1272" s="537"/>
      <c r="W1272" s="537"/>
      <c r="X1272" s="537"/>
    </row>
    <row r="1273" customFormat="false" ht="15.75" hidden="false" customHeight="false" outlineLevel="0" collapsed="false">
      <c r="A1273" s="345" t="n">
        <v>1253</v>
      </c>
      <c r="B1273" s="396" t="n">
        <v>12039</v>
      </c>
      <c r="C1273" s="383" t="s">
        <v>6235</v>
      </c>
      <c r="D1273" s="384"/>
      <c r="E1273" s="385" t="s">
        <v>6223</v>
      </c>
      <c r="F1273" s="386" t="s">
        <v>6236</v>
      </c>
      <c r="G1273" s="387" t="str">
        <f aca="false">HYPERLINK("http://www.gardenbulbs.ru/images/summer_CL/thumbnails/"&amp;C1273&amp;".jpg","фото")</f>
        <v>фото</v>
      </c>
      <c r="H1273" s="388"/>
      <c r="I1273" s="398" t="s">
        <v>1106</v>
      </c>
      <c r="J1273" s="235" t="s">
        <v>6233</v>
      </c>
      <c r="K1273" s="399" t="s">
        <v>5556</v>
      </c>
      <c r="L1273" s="390" t="n">
        <v>150</v>
      </c>
      <c r="M1273" s="391" t="n">
        <v>1140.8</v>
      </c>
      <c r="N1273" s="392"/>
      <c r="O1273" s="372" t="n">
        <f aca="false">IF(ISERROR(N1273*M1273),0,N1273*M1273)</f>
        <v>0</v>
      </c>
      <c r="P1273" s="393" t="n">
        <v>4607105148802</v>
      </c>
      <c r="Q1273" s="235"/>
      <c r="R1273" s="375" t="n">
        <f aca="false">ROUND(M1273/L1273,2)</f>
        <v>7.61</v>
      </c>
      <c r="S1273" s="394" t="s">
        <v>6235</v>
      </c>
      <c r="T1273" s="537"/>
      <c r="U1273" s="537"/>
      <c r="V1273" s="537"/>
      <c r="W1273" s="537"/>
      <c r="X1273" s="537"/>
    </row>
    <row r="1274" customFormat="false" ht="15.75" hidden="false" customHeight="false" outlineLevel="0" collapsed="false">
      <c r="A1274" s="345" t="n">
        <v>1254</v>
      </c>
      <c r="B1274" s="396" t="n">
        <v>12040</v>
      </c>
      <c r="C1274" s="383" t="s">
        <v>6237</v>
      </c>
      <c r="D1274" s="384"/>
      <c r="E1274" s="385" t="s">
        <v>6223</v>
      </c>
      <c r="F1274" s="397" t="s">
        <v>6238</v>
      </c>
      <c r="G1274" s="387" t="str">
        <f aca="false">HYPERLINK("http://www.gardenbulbs.ru/images/summer_CL/thumbnails/"&amp;C1274&amp;".jpg","фото")</f>
        <v>фото</v>
      </c>
      <c r="H1274" s="388"/>
      <c r="I1274" s="398" t="s">
        <v>6239</v>
      </c>
      <c r="J1274" s="533" t="s">
        <v>2646</v>
      </c>
      <c r="K1274" s="399" t="s">
        <v>5556</v>
      </c>
      <c r="L1274" s="390" t="n">
        <v>150</v>
      </c>
      <c r="M1274" s="370" t="n">
        <v>1055.6</v>
      </c>
      <c r="N1274" s="392"/>
      <c r="O1274" s="372" t="n">
        <f aca="false">IF(ISERROR(N1274*M1274),0,N1274*M1274)</f>
        <v>0</v>
      </c>
      <c r="P1274" s="393" t="n">
        <v>4607105148819</v>
      </c>
      <c r="Q1274" s="235"/>
      <c r="R1274" s="375" t="n">
        <f aca="false">ROUND(M1274/L1274,2)</f>
        <v>7.04</v>
      </c>
      <c r="S1274" s="394" t="s">
        <v>6237</v>
      </c>
      <c r="T1274" s="537"/>
      <c r="U1274" s="537"/>
      <c r="V1274" s="537"/>
      <c r="W1274" s="537"/>
      <c r="X1274" s="537"/>
    </row>
    <row r="1275" customFormat="false" ht="38.25" hidden="false" customHeight="false" outlineLevel="0" collapsed="false">
      <c r="A1275" s="345" t="n">
        <v>1255</v>
      </c>
      <c r="B1275" s="396" t="n">
        <v>1211</v>
      </c>
      <c r="C1275" s="383" t="s">
        <v>6240</v>
      </c>
      <c r="D1275" s="384"/>
      <c r="E1275" s="385" t="s">
        <v>6241</v>
      </c>
      <c r="F1275" s="512" t="s">
        <v>6242</v>
      </c>
      <c r="G1275" s="387" t="str">
        <f aca="false">HYPERLINK("http://www.gardenbulbs.ru/images/summer_CL/thumbnails/"&amp;C1275&amp;".jpg","фото")</f>
        <v>фото</v>
      </c>
      <c r="H1275" s="388"/>
      <c r="I1275" s="398" t="s">
        <v>6243</v>
      </c>
      <c r="J1275" s="533" t="s">
        <v>6244</v>
      </c>
      <c r="K1275" s="399" t="s">
        <v>4517</v>
      </c>
      <c r="L1275" s="390" t="n">
        <v>100</v>
      </c>
      <c r="M1275" s="391" t="n">
        <v>2068.5</v>
      </c>
      <c r="N1275" s="392"/>
      <c r="O1275" s="372" t="n">
        <f aca="false">IF(ISERROR(N1275*M1275),0,N1275*M1275)</f>
        <v>0</v>
      </c>
      <c r="P1275" s="393" t="n">
        <v>4607105148826</v>
      </c>
      <c r="Q1275" s="235"/>
      <c r="R1275" s="375" t="n">
        <f aca="false">ROUND(M1275/L1275,2)</f>
        <v>20.69</v>
      </c>
      <c r="S1275" s="394" t="s">
        <v>6240</v>
      </c>
      <c r="T1275" s="537"/>
      <c r="U1275" s="537"/>
      <c r="V1275" s="537"/>
      <c r="W1275" s="537"/>
      <c r="X1275" s="537"/>
    </row>
    <row r="1276" customFormat="false" ht="51" hidden="false" customHeight="false" outlineLevel="0" collapsed="false">
      <c r="A1276" s="345" t="n">
        <v>1256</v>
      </c>
      <c r="B1276" s="396" t="n">
        <v>12041</v>
      </c>
      <c r="C1276" s="383" t="s">
        <v>6245</v>
      </c>
      <c r="D1276" s="384"/>
      <c r="E1276" s="385" t="s">
        <v>6241</v>
      </c>
      <c r="F1276" s="386" t="s">
        <v>6246</v>
      </c>
      <c r="G1276" s="387" t="str">
        <f aca="false">HYPERLINK("http://www.gardenbulbs.ru/images/summer_CL/thumbnails/"&amp;C1276&amp;".jpg","фото")</f>
        <v>фото</v>
      </c>
      <c r="H1276" s="388"/>
      <c r="I1276" s="398" t="s">
        <v>6247</v>
      </c>
      <c r="J1276" s="235" t="n">
        <v>25</v>
      </c>
      <c r="K1276" s="399" t="s">
        <v>4517</v>
      </c>
      <c r="L1276" s="390" t="n">
        <v>50</v>
      </c>
      <c r="M1276" s="391" t="n">
        <v>2570.2</v>
      </c>
      <c r="N1276" s="392"/>
      <c r="O1276" s="372" t="n">
        <f aca="false">IF(ISERROR(N1276*M1276),0,N1276*M1276)</f>
        <v>0</v>
      </c>
      <c r="P1276" s="393" t="n">
        <v>4607105148833</v>
      </c>
      <c r="Q1276" s="235"/>
      <c r="R1276" s="375" t="n">
        <f aca="false">ROUND(M1276/L1276,2)</f>
        <v>51.4</v>
      </c>
      <c r="S1276" s="394" t="s">
        <v>6245</v>
      </c>
      <c r="T1276" s="537"/>
      <c r="U1276" s="537"/>
      <c r="V1276" s="537"/>
      <c r="W1276" s="537"/>
      <c r="X1276" s="537"/>
    </row>
    <row r="1277" customFormat="false" ht="15.75" hidden="false" customHeight="false" outlineLevel="0" collapsed="false">
      <c r="A1277" s="345" t="n">
        <v>1257</v>
      </c>
      <c r="B1277" s="396" t="n">
        <v>11978</v>
      </c>
      <c r="C1277" s="383" t="s">
        <v>6248</v>
      </c>
      <c r="D1277" s="384"/>
      <c r="E1277" s="418" t="s">
        <v>6241</v>
      </c>
      <c r="F1277" s="411" t="s">
        <v>6249</v>
      </c>
      <c r="G1277" s="365" t="str">
        <f aca="false">HYPERLINK("http://www.gardenbulbs.ru/images/summer_CL/thumbnails/"&amp;C1277&amp;".jpg","фото")</f>
        <v>фото</v>
      </c>
      <c r="H1277" s="412"/>
      <c r="I1277" s="419" t="s">
        <v>6250</v>
      </c>
      <c r="J1277" s="532" t="s">
        <v>6244</v>
      </c>
      <c r="K1277" s="513" t="s">
        <v>5556</v>
      </c>
      <c r="L1277" s="390" t="n">
        <v>50</v>
      </c>
      <c r="M1277" s="391" t="n">
        <v>2712.2</v>
      </c>
      <c r="N1277" s="392"/>
      <c r="O1277" s="372" t="n">
        <f aca="false">IF(ISERROR(N1277*M1277),0,N1277*M1277)</f>
        <v>0</v>
      </c>
      <c r="P1277" s="393" t="n">
        <v>4607105148840</v>
      </c>
      <c r="Q1277" s="235" t="s">
        <v>226</v>
      </c>
      <c r="R1277" s="375" t="n">
        <f aca="false">ROUND(M1277/L1277,2)</f>
        <v>54.24</v>
      </c>
      <c r="S1277" s="394" t="s">
        <v>6248</v>
      </c>
      <c r="T1277" s="537"/>
      <c r="U1277" s="537"/>
      <c r="V1277" s="537"/>
      <c r="W1277" s="537"/>
      <c r="X1277" s="537"/>
    </row>
    <row r="1278" customFormat="false" ht="15.75" hidden="false" customHeight="false" outlineLevel="0" collapsed="false">
      <c r="A1278" s="345" t="n">
        <v>1258</v>
      </c>
      <c r="B1278" s="396" t="n">
        <v>9235</v>
      </c>
      <c r="C1278" s="383" t="s">
        <v>6251</v>
      </c>
      <c r="D1278" s="384"/>
      <c r="E1278" s="385" t="s">
        <v>6252</v>
      </c>
      <c r="F1278" s="386" t="s">
        <v>6253</v>
      </c>
      <c r="G1278" s="387" t="str">
        <f aca="false">HYPERLINK("http://www.gardenbulbs.ru/images/summer_CL/thumbnails/"&amp;C1278&amp;".jpg","фото")</f>
        <v>фото</v>
      </c>
      <c r="H1278" s="388"/>
      <c r="I1278" s="398" t="s">
        <v>6254</v>
      </c>
      <c r="J1278" s="235" t="s">
        <v>6255</v>
      </c>
      <c r="K1278" s="399" t="s">
        <v>6256</v>
      </c>
      <c r="L1278" s="390" t="n">
        <v>30</v>
      </c>
      <c r="M1278" s="391" t="n">
        <v>2788</v>
      </c>
      <c r="N1278" s="392"/>
      <c r="O1278" s="372" t="n">
        <f aca="false">IF(ISERROR(N1278*M1278),0,N1278*M1278)</f>
        <v>0</v>
      </c>
      <c r="P1278" s="393" t="n">
        <v>4607105108981</v>
      </c>
      <c r="Q1278" s="235"/>
      <c r="R1278" s="375" t="n">
        <f aca="false">ROUND(M1278/L1278,2)</f>
        <v>92.93</v>
      </c>
      <c r="S1278" s="394" t="s">
        <v>6257</v>
      </c>
      <c r="T1278" s="537"/>
      <c r="U1278" s="537"/>
      <c r="V1278" s="537"/>
      <c r="W1278" s="537"/>
      <c r="X1278" s="537"/>
    </row>
    <row r="1279" customFormat="false" ht="15.75" hidden="false" customHeight="false" outlineLevel="0" collapsed="false">
      <c r="A1279" s="345" t="n">
        <v>1259</v>
      </c>
      <c r="B1279" s="396" t="n">
        <v>9236</v>
      </c>
      <c r="C1279" s="383" t="s">
        <v>6258</v>
      </c>
      <c r="D1279" s="384"/>
      <c r="E1279" s="385" t="s">
        <v>6252</v>
      </c>
      <c r="F1279" s="386" t="s">
        <v>6259</v>
      </c>
      <c r="G1279" s="387" t="str">
        <f aca="false">HYPERLINK("http://www.gardenbulbs.ru/images/summer_CL/thumbnails/"&amp;C1279&amp;".jpg","фото")</f>
        <v>фото</v>
      </c>
      <c r="H1279" s="388"/>
      <c r="I1279" s="398" t="s">
        <v>744</v>
      </c>
      <c r="J1279" s="235" t="s">
        <v>6255</v>
      </c>
      <c r="K1279" s="399" t="s">
        <v>6260</v>
      </c>
      <c r="L1279" s="390" t="n">
        <v>30</v>
      </c>
      <c r="M1279" s="391" t="n">
        <v>2788</v>
      </c>
      <c r="N1279" s="392"/>
      <c r="O1279" s="372" t="n">
        <f aca="false">IF(ISERROR(N1279*M1279),0,N1279*M1279)</f>
        <v>0</v>
      </c>
      <c r="P1279" s="393" t="n">
        <v>4607105108998</v>
      </c>
      <c r="Q1279" s="367"/>
      <c r="R1279" s="375" t="n">
        <f aca="false">ROUND(M1279/L1279,2)</f>
        <v>92.93</v>
      </c>
      <c r="S1279" s="394" t="s">
        <v>6261</v>
      </c>
      <c r="T1279" s="537"/>
      <c r="U1279" s="537"/>
      <c r="V1279" s="537"/>
      <c r="W1279" s="537"/>
      <c r="X1279" s="537"/>
    </row>
    <row r="1280" customFormat="false" ht="22.5" hidden="false" customHeight="false" outlineLevel="0" collapsed="false">
      <c r="A1280" s="345" t="n">
        <v>1260</v>
      </c>
      <c r="B1280" s="396" t="n">
        <v>12046</v>
      </c>
      <c r="C1280" s="383" t="s">
        <v>6262</v>
      </c>
      <c r="D1280" s="384"/>
      <c r="E1280" s="385" t="s">
        <v>6263</v>
      </c>
      <c r="F1280" s="512" t="s">
        <v>6264</v>
      </c>
      <c r="G1280" s="387" t="str">
        <f aca="false">HYPERLINK("http://www.gardenbulbs.ru/images/summer_CL/thumbnails/"&amp;C1280&amp;".jpg","фото")</f>
        <v>фото</v>
      </c>
      <c r="H1280" s="388"/>
      <c r="I1280" s="398" t="s">
        <v>2822</v>
      </c>
      <c r="J1280" s="534" t="s">
        <v>5514</v>
      </c>
      <c r="K1280" s="399" t="s">
        <v>6154</v>
      </c>
      <c r="L1280" s="390" t="n">
        <v>100</v>
      </c>
      <c r="M1280" s="370" t="n">
        <v>1481.6</v>
      </c>
      <c r="N1280" s="392"/>
      <c r="O1280" s="372" t="n">
        <f aca="false">IF(ISERROR(N1280*M1280),0,N1280*M1280)</f>
        <v>0</v>
      </c>
      <c r="P1280" s="393" t="n">
        <v>4607105148895</v>
      </c>
      <c r="Q1280" s="367"/>
      <c r="R1280" s="375" t="n">
        <f aca="false">ROUND(M1280/L1280,2)</f>
        <v>14.82</v>
      </c>
      <c r="S1280" s="394" t="s">
        <v>6262</v>
      </c>
      <c r="T1280" s="537"/>
      <c r="U1280" s="537"/>
      <c r="V1280" s="537"/>
      <c r="W1280" s="537"/>
      <c r="X1280" s="537"/>
    </row>
    <row r="1281" customFormat="false" ht="25.5" hidden="false" customHeight="false" outlineLevel="0" collapsed="false">
      <c r="A1281" s="345" t="n">
        <v>1261</v>
      </c>
      <c r="B1281" s="396" t="n">
        <v>12047</v>
      </c>
      <c r="C1281" s="383" t="s">
        <v>6265</v>
      </c>
      <c r="D1281" s="384"/>
      <c r="E1281" s="385" t="s">
        <v>6266</v>
      </c>
      <c r="F1281" s="512" t="s">
        <v>6267</v>
      </c>
      <c r="G1281" s="387" t="str">
        <f aca="false">HYPERLINK("http://www.gardenbulbs.ru/images/summer_CL/thumbnails/"&amp;C1281&amp;".jpg","фото")</f>
        <v>фото</v>
      </c>
      <c r="H1281" s="388"/>
      <c r="I1281" s="398" t="s">
        <v>6268</v>
      </c>
      <c r="J1281" s="235" t="n">
        <v>25</v>
      </c>
      <c r="K1281" s="399" t="s">
        <v>5755</v>
      </c>
      <c r="L1281" s="390" t="n">
        <v>50</v>
      </c>
      <c r="M1281" s="391" t="n">
        <v>3374.9</v>
      </c>
      <c r="N1281" s="392"/>
      <c r="O1281" s="372" t="n">
        <f aca="false">IF(ISERROR(N1281*M1281),0,N1281*M1281)</f>
        <v>0</v>
      </c>
      <c r="P1281" s="393" t="n">
        <v>4607105148901</v>
      </c>
      <c r="Q1281" s="367"/>
      <c r="R1281" s="375" t="n">
        <f aca="false">ROUND(M1281/L1281,2)</f>
        <v>67.5</v>
      </c>
      <c r="S1281" s="394" t="s">
        <v>6265</v>
      </c>
      <c r="T1281" s="537"/>
      <c r="U1281" s="537"/>
      <c r="V1281" s="537"/>
      <c r="W1281" s="537"/>
      <c r="X1281" s="537"/>
    </row>
    <row r="1282" customFormat="false" ht="15.75" hidden="false" customHeight="false" outlineLevel="0" collapsed="false">
      <c r="A1282" s="345" t="n">
        <v>1262</v>
      </c>
      <c r="B1282" s="396" t="n">
        <v>12048</v>
      </c>
      <c r="C1282" s="383" t="s">
        <v>6269</v>
      </c>
      <c r="D1282" s="384"/>
      <c r="E1282" s="385" t="s">
        <v>6266</v>
      </c>
      <c r="F1282" s="386" t="s">
        <v>6270</v>
      </c>
      <c r="G1282" s="387" t="str">
        <f aca="false">HYPERLINK("http://www.gardenbulbs.ru/images/summer_CL/thumbnails/"&amp;C1282&amp;".jpg","фото")</f>
        <v>фото</v>
      </c>
      <c r="H1282" s="388"/>
      <c r="I1282" s="398" t="s">
        <v>6271</v>
      </c>
      <c r="J1282" s="235" t="s">
        <v>6233</v>
      </c>
      <c r="K1282" s="399" t="s">
        <v>5755</v>
      </c>
      <c r="L1282" s="390" t="n">
        <v>50</v>
      </c>
      <c r="M1282" s="391" t="n">
        <v>1765.6</v>
      </c>
      <c r="N1282" s="392"/>
      <c r="O1282" s="372" t="n">
        <f aca="false">IF(ISERROR(N1282*M1282),0,N1282*M1282)</f>
        <v>0</v>
      </c>
      <c r="P1282" s="393" t="n">
        <v>4607105148918</v>
      </c>
      <c r="Q1282" s="367"/>
      <c r="R1282" s="375" t="n">
        <f aca="false">ROUND(M1282/L1282,2)</f>
        <v>35.31</v>
      </c>
      <c r="S1282" s="394" t="s">
        <v>6269</v>
      </c>
      <c r="T1282" s="537"/>
      <c r="U1282" s="537"/>
      <c r="V1282" s="537"/>
      <c r="W1282" s="537"/>
      <c r="X1282" s="537"/>
    </row>
    <row r="1283" customFormat="false" ht="25.5" hidden="false" customHeight="false" outlineLevel="0" collapsed="false">
      <c r="A1283" s="345" t="n">
        <v>1263</v>
      </c>
      <c r="B1283" s="396" t="n">
        <v>12049</v>
      </c>
      <c r="C1283" s="383" t="s">
        <v>6272</v>
      </c>
      <c r="D1283" s="384"/>
      <c r="E1283" s="385" t="s">
        <v>6266</v>
      </c>
      <c r="F1283" s="512" t="s">
        <v>6273</v>
      </c>
      <c r="G1283" s="387" t="str">
        <f aca="false">HYPERLINK("http://www.gardenbulbs.ru/images/summer_CL/thumbnails/"&amp;C1283&amp;".jpg","фото")</f>
        <v>фото</v>
      </c>
      <c r="H1283" s="388"/>
      <c r="I1283" s="398" t="s">
        <v>6274</v>
      </c>
      <c r="J1283" s="235" t="n">
        <v>30</v>
      </c>
      <c r="K1283" s="399" t="s">
        <v>5755</v>
      </c>
      <c r="L1283" s="390" t="n">
        <v>50</v>
      </c>
      <c r="M1283" s="370" t="n">
        <v>3374.9</v>
      </c>
      <c r="N1283" s="392"/>
      <c r="O1283" s="372" t="n">
        <f aca="false">IF(ISERROR(N1283*M1283),0,N1283*M1283)</f>
        <v>0</v>
      </c>
      <c r="P1283" s="393" t="n">
        <v>4607105148925</v>
      </c>
      <c r="Q1283" s="235"/>
      <c r="R1283" s="375" t="n">
        <f aca="false">ROUND(M1283/L1283,2)</f>
        <v>67.5</v>
      </c>
      <c r="S1283" s="394" t="s">
        <v>6272</v>
      </c>
      <c r="T1283" s="537"/>
      <c r="U1283" s="537"/>
      <c r="V1283" s="537"/>
      <c r="W1283" s="537"/>
      <c r="X1283" s="537"/>
    </row>
    <row r="1284" customFormat="false" ht="15.75" hidden="false" customHeight="false" outlineLevel="0" collapsed="false">
      <c r="A1284" s="345" t="n">
        <v>1264</v>
      </c>
      <c r="B1284" s="396" t="n">
        <v>9229</v>
      </c>
      <c r="C1284" s="383" t="s">
        <v>6275</v>
      </c>
      <c r="D1284" s="384"/>
      <c r="E1284" s="385" t="s">
        <v>6276</v>
      </c>
      <c r="F1284" s="386" t="s">
        <v>6277</v>
      </c>
      <c r="G1284" s="387" t="str">
        <f aca="false">HYPERLINK("http://www.gardenbulbs.ru/images/summer_CL/thumbnails/"&amp;C1284&amp;".jpg","фото")</f>
        <v>фото</v>
      </c>
      <c r="H1284" s="388"/>
      <c r="I1284" s="398" t="s">
        <v>6278</v>
      </c>
      <c r="J1284" s="235" t="s">
        <v>6279</v>
      </c>
      <c r="K1284" s="399" t="s">
        <v>5556</v>
      </c>
      <c r="L1284" s="390" t="n">
        <v>200</v>
      </c>
      <c r="M1284" s="391" t="n">
        <v>2144.3</v>
      </c>
      <c r="N1284" s="392"/>
      <c r="O1284" s="372" t="n">
        <f aca="false">IF(ISERROR(N1284*M1284),0,N1284*M1284)</f>
        <v>0</v>
      </c>
      <c r="P1284" s="393" t="n">
        <v>4607105108929</v>
      </c>
      <c r="Q1284" s="235"/>
      <c r="R1284" s="375" t="n">
        <f aca="false">ROUND(M1284/L1284,2)</f>
        <v>10.72</v>
      </c>
      <c r="S1284" s="394" t="s">
        <v>6275</v>
      </c>
      <c r="T1284" s="537"/>
      <c r="U1284" s="537"/>
      <c r="V1284" s="537"/>
      <c r="W1284" s="537"/>
      <c r="X1284" s="537"/>
    </row>
    <row r="1285" customFormat="false" ht="15.75" hidden="false" customHeight="false" outlineLevel="0" collapsed="false">
      <c r="A1285" s="345" t="n">
        <v>1265</v>
      </c>
      <c r="B1285" s="396" t="n">
        <v>9230</v>
      </c>
      <c r="C1285" s="383" t="s">
        <v>6280</v>
      </c>
      <c r="D1285" s="384"/>
      <c r="E1285" s="385" t="s">
        <v>6276</v>
      </c>
      <c r="F1285" s="386" t="s">
        <v>6281</v>
      </c>
      <c r="G1285" s="387" t="str">
        <f aca="false">HYPERLINK("http://www.gardenbulbs.ru/images/summer_CL/thumbnails/"&amp;C1285&amp;".jpg","фото")</f>
        <v>фото</v>
      </c>
      <c r="H1285" s="388"/>
      <c r="I1285" s="398" t="s">
        <v>6282</v>
      </c>
      <c r="J1285" s="235" t="s">
        <v>6279</v>
      </c>
      <c r="K1285" s="399" t="s">
        <v>5556</v>
      </c>
      <c r="L1285" s="390" t="n">
        <v>200</v>
      </c>
      <c r="M1285" s="391" t="n">
        <v>2144.3</v>
      </c>
      <c r="N1285" s="392"/>
      <c r="O1285" s="372" t="n">
        <f aca="false">IF(ISERROR(N1285*M1285),0,N1285*M1285)</f>
        <v>0</v>
      </c>
      <c r="P1285" s="393" t="n">
        <v>4607105108936</v>
      </c>
      <c r="Q1285" s="235"/>
      <c r="R1285" s="375" t="n">
        <f aca="false">ROUND(M1285/L1285,2)</f>
        <v>10.72</v>
      </c>
      <c r="S1285" s="394" t="s">
        <v>6283</v>
      </c>
      <c r="T1285" s="537"/>
      <c r="U1285" s="537"/>
      <c r="V1285" s="537"/>
      <c r="W1285" s="537"/>
      <c r="X1285" s="537"/>
    </row>
    <row r="1286" customFormat="false" ht="15.75" hidden="false" customHeight="false" outlineLevel="0" collapsed="false">
      <c r="A1286" s="345" t="n">
        <v>1266</v>
      </c>
      <c r="B1286" s="396" t="n">
        <v>9233</v>
      </c>
      <c r="C1286" s="383" t="s">
        <v>6284</v>
      </c>
      <c r="D1286" s="384"/>
      <c r="E1286" s="385" t="s">
        <v>6276</v>
      </c>
      <c r="F1286" s="386" t="s">
        <v>6285</v>
      </c>
      <c r="G1286" s="387" t="str">
        <f aca="false">HYPERLINK("http://www.gardenbulbs.ru/images/summer_CL/thumbnails/"&amp;C1286&amp;".jpg","фото")</f>
        <v>фото</v>
      </c>
      <c r="H1286" s="388"/>
      <c r="I1286" s="398" t="s">
        <v>6286</v>
      </c>
      <c r="J1286" s="235" t="s">
        <v>6279</v>
      </c>
      <c r="K1286" s="399" t="s">
        <v>5556</v>
      </c>
      <c r="L1286" s="390" t="n">
        <v>200</v>
      </c>
      <c r="M1286" s="391" t="n">
        <v>2144.3</v>
      </c>
      <c r="N1286" s="392"/>
      <c r="O1286" s="372" t="n">
        <f aca="false">IF(ISERROR(N1286*M1286),0,N1286*M1286)</f>
        <v>0</v>
      </c>
      <c r="P1286" s="393" t="n">
        <v>4607105108967</v>
      </c>
      <c r="Q1286" s="235"/>
      <c r="R1286" s="375" t="n">
        <f aca="false">ROUND(M1286/L1286,2)</f>
        <v>10.72</v>
      </c>
      <c r="S1286" s="394" t="s">
        <v>6287</v>
      </c>
      <c r="T1286" s="537"/>
      <c r="U1286" s="537"/>
      <c r="V1286" s="537"/>
      <c r="W1286" s="537"/>
      <c r="X1286" s="537"/>
    </row>
    <row r="1287" customFormat="false" ht="15.75" hidden="false" customHeight="false" outlineLevel="0" collapsed="false">
      <c r="A1287" s="345" t="n">
        <v>1267</v>
      </c>
      <c r="B1287" s="396" t="n">
        <v>9234</v>
      </c>
      <c r="C1287" s="383" t="s">
        <v>6288</v>
      </c>
      <c r="D1287" s="384"/>
      <c r="E1287" s="385" t="s">
        <v>6276</v>
      </c>
      <c r="F1287" s="386" t="s">
        <v>6238</v>
      </c>
      <c r="G1287" s="387" t="str">
        <f aca="false">HYPERLINK("http://www.gardenbulbs.ru/images/summer_CL/thumbnails/"&amp;C1287&amp;".jpg","фото")</f>
        <v>фото</v>
      </c>
      <c r="H1287" s="388"/>
      <c r="I1287" s="398" t="s">
        <v>6181</v>
      </c>
      <c r="J1287" s="235" t="s">
        <v>6279</v>
      </c>
      <c r="K1287" s="399" t="s">
        <v>4517</v>
      </c>
      <c r="L1287" s="390" t="n">
        <v>200</v>
      </c>
      <c r="M1287" s="370" t="n">
        <v>1841.3</v>
      </c>
      <c r="N1287" s="392"/>
      <c r="O1287" s="372" t="n">
        <f aca="false">IF(ISERROR(N1287*M1287),0,N1287*M1287)</f>
        <v>0</v>
      </c>
      <c r="P1287" s="393" t="n">
        <v>4607105108974</v>
      </c>
      <c r="Q1287" s="367"/>
      <c r="R1287" s="375" t="n">
        <f aca="false">ROUND(M1287/L1287,2)</f>
        <v>9.21</v>
      </c>
      <c r="S1287" s="394" t="s">
        <v>6289</v>
      </c>
      <c r="T1287" s="537"/>
      <c r="U1287" s="537"/>
      <c r="V1287" s="537"/>
      <c r="W1287" s="537"/>
      <c r="X1287" s="537"/>
    </row>
    <row r="1288" customFormat="false" ht="15.75" hidden="false" customHeight="false" outlineLevel="0" collapsed="false">
      <c r="A1288" s="345" t="n">
        <v>1268</v>
      </c>
      <c r="B1288" s="396" t="n">
        <v>9228</v>
      </c>
      <c r="C1288" s="383" t="s">
        <v>6290</v>
      </c>
      <c r="D1288" s="384"/>
      <c r="E1288" s="385" t="s">
        <v>6276</v>
      </c>
      <c r="F1288" s="386" t="s">
        <v>6291</v>
      </c>
      <c r="G1288" s="387" t="str">
        <f aca="false">HYPERLINK("http://www.gardenbulbs.ru/images/summer_CL/thumbnails/"&amp;C1288&amp;".jpg","фото")</f>
        <v>фото</v>
      </c>
      <c r="H1288" s="388"/>
      <c r="I1288" s="398" t="s">
        <v>6292</v>
      </c>
      <c r="J1288" s="235" t="s">
        <v>6279</v>
      </c>
      <c r="K1288" s="399" t="s">
        <v>4517</v>
      </c>
      <c r="L1288" s="390" t="n">
        <v>200</v>
      </c>
      <c r="M1288" s="370" t="n">
        <v>1841.3</v>
      </c>
      <c r="N1288" s="392"/>
      <c r="O1288" s="372" t="n">
        <f aca="false">IF(ISERROR(N1288*M1288),0,N1288*M1288)</f>
        <v>0</v>
      </c>
      <c r="P1288" s="393" t="n">
        <v>4607105108912</v>
      </c>
      <c r="Q1288" s="235"/>
      <c r="R1288" s="375" t="n">
        <f aca="false">ROUND(M1288/L1288,2)</f>
        <v>9.21</v>
      </c>
      <c r="S1288" s="394" t="s">
        <v>6293</v>
      </c>
      <c r="T1288" s="537"/>
      <c r="U1288" s="537"/>
      <c r="V1288" s="537"/>
      <c r="W1288" s="537"/>
      <c r="X1288" s="537"/>
    </row>
    <row r="1289" customFormat="false" ht="28.5" hidden="false" customHeight="false" outlineLevel="0" collapsed="false">
      <c r="A1289" s="345" t="n">
        <v>1269</v>
      </c>
      <c r="B1289" s="396" t="n">
        <v>12018</v>
      </c>
      <c r="C1289" s="383" t="s">
        <v>6294</v>
      </c>
      <c r="D1289" s="384"/>
      <c r="E1289" s="385" t="s">
        <v>6295</v>
      </c>
      <c r="F1289" s="386" t="s">
        <v>6296</v>
      </c>
      <c r="G1289" s="387" t="str">
        <f aca="false">HYPERLINK("http://www.gardenbulbs.ru/images/summer_CL/thumbnails/"&amp;C1289&amp;".jpg","фото")</f>
        <v>фото</v>
      </c>
      <c r="H1289" s="388"/>
      <c r="I1289" s="398" t="s">
        <v>6297</v>
      </c>
      <c r="J1289" s="235" t="n">
        <v>15</v>
      </c>
      <c r="K1289" s="399" t="s">
        <v>4584</v>
      </c>
      <c r="L1289" s="390" t="n">
        <v>100</v>
      </c>
      <c r="M1289" s="391" t="n">
        <v>3848.2</v>
      </c>
      <c r="N1289" s="392"/>
      <c r="O1289" s="372" t="n">
        <f aca="false">IF(ISERROR(N1289*M1289),0,N1289*M1289)</f>
        <v>0</v>
      </c>
      <c r="P1289" s="393" t="n">
        <v>4607105148499</v>
      </c>
      <c r="Q1289" s="235"/>
      <c r="R1289" s="375" t="n">
        <f aca="false">ROUND(M1289/L1289,2)</f>
        <v>38.48</v>
      </c>
      <c r="S1289" s="394" t="s">
        <v>6294</v>
      </c>
      <c r="T1289" s="537"/>
      <c r="U1289" s="537"/>
      <c r="V1289" s="537"/>
      <c r="W1289" s="537"/>
      <c r="X1289" s="537"/>
    </row>
    <row r="1290" customFormat="false" ht="15.75" hidden="false" customHeight="false" outlineLevel="0" collapsed="false">
      <c r="A1290" s="345" t="n">
        <v>1270</v>
      </c>
      <c r="B1290" s="396" t="n">
        <v>1734</v>
      </c>
      <c r="C1290" s="383" t="s">
        <v>6298</v>
      </c>
      <c r="D1290" s="384"/>
      <c r="E1290" s="385" t="s">
        <v>6295</v>
      </c>
      <c r="F1290" s="386" t="s">
        <v>4181</v>
      </c>
      <c r="G1290" s="387" t="str">
        <f aca="false">HYPERLINK("http://www.gardenbulbs.ru/images/summer_CL/thumbnails/"&amp;C1290&amp;".jpg","фото")</f>
        <v>фото</v>
      </c>
      <c r="H1290" s="388"/>
      <c r="I1290" s="398" t="s">
        <v>390</v>
      </c>
      <c r="J1290" s="235" t="n">
        <v>20</v>
      </c>
      <c r="K1290" s="399" t="s">
        <v>4584</v>
      </c>
      <c r="L1290" s="390" t="n">
        <v>100</v>
      </c>
      <c r="M1290" s="391" t="n">
        <v>2238.9</v>
      </c>
      <c r="N1290" s="392"/>
      <c r="O1290" s="372" t="n">
        <f aca="false">IF(ISERROR(N1290*M1290),0,N1290*M1290)</f>
        <v>0</v>
      </c>
      <c r="P1290" s="393" t="n">
        <v>4607105148475</v>
      </c>
      <c r="Q1290" s="235"/>
      <c r="R1290" s="375" t="n">
        <f aca="false">ROUND(M1290/L1290,2)</f>
        <v>22.39</v>
      </c>
      <c r="S1290" s="394" t="s">
        <v>6298</v>
      </c>
      <c r="T1290" s="537"/>
      <c r="U1290" s="537"/>
      <c r="V1290" s="537"/>
      <c r="W1290" s="537"/>
      <c r="X1290" s="537"/>
    </row>
    <row r="1291" customFormat="false" ht="25.5" hidden="false" customHeight="false" outlineLevel="0" collapsed="false">
      <c r="A1291" s="345" t="n">
        <v>1271</v>
      </c>
      <c r="B1291" s="396" t="n">
        <v>11979</v>
      </c>
      <c r="C1291" s="383" t="s">
        <v>6299</v>
      </c>
      <c r="D1291" s="384" t="s">
        <v>6300</v>
      </c>
      <c r="E1291" s="418" t="s">
        <v>6295</v>
      </c>
      <c r="F1291" s="411" t="s">
        <v>6301</v>
      </c>
      <c r="G1291" s="365" t="str">
        <f aca="false">HYPERLINK("http://www.gardenbulbs.ru/images/summer_CL/thumbnails/"&amp;C1291&amp;".jpg","фото")</f>
        <v>фото</v>
      </c>
      <c r="H1291" s="365" t="str">
        <f aca="false">HYPERLINK("http://www.gardenbulbs.ru/images/summer_CL/thumbnails/"&amp;D1291&amp;".jpg","фото")</f>
        <v>фото</v>
      </c>
      <c r="I1291" s="419" t="s">
        <v>6302</v>
      </c>
      <c r="J1291" s="367" t="s">
        <v>6244</v>
      </c>
      <c r="K1291" s="513" t="s">
        <v>4525</v>
      </c>
      <c r="L1291" s="390" t="n">
        <v>100</v>
      </c>
      <c r="M1291" s="391" t="n">
        <v>1860.3</v>
      </c>
      <c r="N1291" s="392"/>
      <c r="O1291" s="372" t="n">
        <f aca="false">IF(ISERROR(N1291*M1291),0,N1291*M1291)</f>
        <v>0</v>
      </c>
      <c r="P1291" s="393" t="n">
        <v>4607105148482</v>
      </c>
      <c r="Q1291" s="235" t="s">
        <v>226</v>
      </c>
      <c r="R1291" s="375" t="n">
        <f aca="false">ROUND(M1291/L1291,2)</f>
        <v>18.6</v>
      </c>
      <c r="S1291" s="394" t="s">
        <v>6299</v>
      </c>
      <c r="T1291" s="537"/>
      <c r="U1291" s="537"/>
      <c r="V1291" s="537"/>
      <c r="W1291" s="537"/>
      <c r="X1291" s="537"/>
    </row>
    <row r="1292" customFormat="false" ht="25.5" hidden="false" customHeight="false" outlineLevel="0" collapsed="false">
      <c r="A1292" s="345" t="n">
        <v>1272</v>
      </c>
      <c r="B1292" s="396" t="n">
        <v>11996</v>
      </c>
      <c r="C1292" s="383" t="s">
        <v>6303</v>
      </c>
      <c r="D1292" s="384"/>
      <c r="E1292" s="385" t="s">
        <v>6304</v>
      </c>
      <c r="F1292" s="386" t="s">
        <v>6305</v>
      </c>
      <c r="G1292" s="387" t="str">
        <f aca="false">HYPERLINK("http://www.gardenbulbs.ru/images/summer_CL/thumbnails/"&amp;C1292&amp;".jpg","фото")</f>
        <v>фото</v>
      </c>
      <c r="H1292" s="388"/>
      <c r="I1292" s="398" t="s">
        <v>6306</v>
      </c>
      <c r="J1292" s="235" t="s">
        <v>6307</v>
      </c>
      <c r="K1292" s="399" t="s">
        <v>4517</v>
      </c>
      <c r="L1292" s="390" t="n">
        <v>200</v>
      </c>
      <c r="M1292" s="391" t="n">
        <v>1954.9</v>
      </c>
      <c r="N1292" s="392"/>
      <c r="O1292" s="372" t="n">
        <f aca="false">IF(ISERROR(N1292*M1292),0,N1292*M1292)</f>
        <v>0</v>
      </c>
      <c r="P1292" s="393" t="n">
        <v>4607105148246</v>
      </c>
      <c r="Q1292" s="235"/>
      <c r="R1292" s="375" t="n">
        <f aca="false">ROUND(M1292/L1292,2)</f>
        <v>9.77</v>
      </c>
      <c r="S1292" s="394" t="s">
        <v>6308</v>
      </c>
      <c r="T1292" s="537"/>
      <c r="U1292" s="537"/>
      <c r="V1292" s="537"/>
      <c r="W1292" s="537"/>
      <c r="X1292" s="537"/>
    </row>
    <row r="1293" customFormat="false" ht="38.25" hidden="false" customHeight="false" outlineLevel="0" collapsed="false">
      <c r="A1293" s="345" t="n">
        <v>1273</v>
      </c>
      <c r="B1293" s="396" t="n">
        <v>11994</v>
      </c>
      <c r="C1293" s="383" t="s">
        <v>6309</v>
      </c>
      <c r="D1293" s="384"/>
      <c r="E1293" s="385" t="s">
        <v>6310</v>
      </c>
      <c r="F1293" s="386" t="s">
        <v>6311</v>
      </c>
      <c r="G1293" s="387" t="str">
        <f aca="false">HYPERLINK("http://www.gardenbulbs.ru/images/summer_CL/thumbnails/"&amp;C1293&amp;".jpg","фото")</f>
        <v>фото</v>
      </c>
      <c r="H1293" s="388"/>
      <c r="I1293" s="398" t="s">
        <v>6312</v>
      </c>
      <c r="J1293" s="235" t="s">
        <v>2656</v>
      </c>
      <c r="K1293" s="399" t="s">
        <v>5668</v>
      </c>
      <c r="L1293" s="390" t="n">
        <v>100</v>
      </c>
      <c r="M1293" s="391" t="n">
        <v>1102.9</v>
      </c>
      <c r="N1293" s="392"/>
      <c r="O1293" s="372" t="n">
        <f aca="false">IF(ISERROR(N1293*M1293),0,N1293*M1293)</f>
        <v>0</v>
      </c>
      <c r="P1293" s="393" t="n">
        <v>4607105148222</v>
      </c>
      <c r="Q1293" s="235"/>
      <c r="R1293" s="375" t="n">
        <f aca="false">ROUND(M1293/L1293,2)</f>
        <v>11.03</v>
      </c>
      <c r="S1293" s="394" t="s">
        <v>6309</v>
      </c>
      <c r="T1293" s="537"/>
      <c r="U1293" s="537"/>
      <c r="V1293" s="537"/>
      <c r="W1293" s="537"/>
      <c r="X1293" s="537"/>
    </row>
    <row r="1294" customFormat="false" ht="28.5" hidden="false" customHeight="false" outlineLevel="0" collapsed="false">
      <c r="A1294" s="345" t="n">
        <v>1274</v>
      </c>
      <c r="B1294" s="396" t="n">
        <v>11993</v>
      </c>
      <c r="C1294" s="383" t="s">
        <v>6313</v>
      </c>
      <c r="D1294" s="384"/>
      <c r="E1294" s="385" t="s">
        <v>6310</v>
      </c>
      <c r="F1294" s="386" t="s">
        <v>6314</v>
      </c>
      <c r="G1294" s="387" t="str">
        <f aca="false">HYPERLINK("http://www.gardenbulbs.ru/images/summer_CL/thumbnails/"&amp;C1294&amp;".jpg","фото")</f>
        <v>фото</v>
      </c>
      <c r="H1294" s="388"/>
      <c r="I1294" s="398" t="s">
        <v>1106</v>
      </c>
      <c r="J1294" s="235" t="s">
        <v>6098</v>
      </c>
      <c r="K1294" s="399" t="s">
        <v>5668</v>
      </c>
      <c r="L1294" s="390" t="n">
        <v>100</v>
      </c>
      <c r="M1294" s="391" t="n">
        <v>1102.9</v>
      </c>
      <c r="N1294" s="392"/>
      <c r="O1294" s="372" t="n">
        <f aca="false">IF(ISERROR(N1294*M1294),0,N1294*M1294)</f>
        <v>0</v>
      </c>
      <c r="P1294" s="393" t="n">
        <v>4607105148215</v>
      </c>
      <c r="Q1294" s="235"/>
      <c r="R1294" s="375" t="n">
        <f aca="false">ROUND(M1294/L1294,2)</f>
        <v>11.03</v>
      </c>
      <c r="S1294" s="394" t="s">
        <v>6313</v>
      </c>
    </row>
    <row r="1295" customFormat="false" ht="38.25" hidden="false" customHeight="false" outlineLevel="0" collapsed="false">
      <c r="A1295" s="345" t="n">
        <v>1275</v>
      </c>
      <c r="B1295" s="396" t="n">
        <v>11992</v>
      </c>
      <c r="C1295" s="383" t="s">
        <v>6315</v>
      </c>
      <c r="D1295" s="384"/>
      <c r="E1295" s="385" t="s">
        <v>6310</v>
      </c>
      <c r="F1295" s="386" t="s">
        <v>6316</v>
      </c>
      <c r="G1295" s="387" t="str">
        <f aca="false">HYPERLINK("http://www.gardenbulbs.ru/images/summer_CL/thumbnails/"&amp;C1295&amp;".jpg","фото")</f>
        <v>фото</v>
      </c>
      <c r="H1295" s="388"/>
      <c r="I1295" s="398" t="s">
        <v>6312</v>
      </c>
      <c r="J1295" s="235" t="s">
        <v>2656</v>
      </c>
      <c r="K1295" s="399" t="s">
        <v>5668</v>
      </c>
      <c r="L1295" s="390" t="n">
        <v>100</v>
      </c>
      <c r="M1295" s="391" t="n">
        <v>1102.9</v>
      </c>
      <c r="N1295" s="392"/>
      <c r="O1295" s="372" t="n">
        <f aca="false">IF(ISERROR(N1295*M1295),0,N1295*M1295)</f>
        <v>0</v>
      </c>
      <c r="P1295" s="393" t="n">
        <v>4607105148208</v>
      </c>
      <c r="Q1295" s="235"/>
      <c r="R1295" s="375" t="n">
        <f aca="false">ROUND(M1295/L1295,2)</f>
        <v>11.03</v>
      </c>
      <c r="S1295" s="394" t="s">
        <v>6315</v>
      </c>
    </row>
    <row r="1296" customFormat="false" ht="28.5" hidden="false" customHeight="false" outlineLevel="0" collapsed="false">
      <c r="A1296" s="345" t="n">
        <v>1276</v>
      </c>
      <c r="B1296" s="396" t="n">
        <v>11995</v>
      </c>
      <c r="C1296" s="383" t="s">
        <v>6317</v>
      </c>
      <c r="D1296" s="384"/>
      <c r="E1296" s="385" t="s">
        <v>6310</v>
      </c>
      <c r="F1296" s="386" t="s">
        <v>6181</v>
      </c>
      <c r="G1296" s="387" t="str">
        <f aca="false">HYPERLINK("http://www.gardenbulbs.ru/images/summer_CL/thumbnails/"&amp;C1296&amp;".jpg","фото")</f>
        <v>фото</v>
      </c>
      <c r="H1296" s="388"/>
      <c r="I1296" s="398" t="s">
        <v>6318</v>
      </c>
      <c r="J1296" s="235" t="s">
        <v>6098</v>
      </c>
      <c r="K1296" s="399" t="s">
        <v>5668</v>
      </c>
      <c r="L1296" s="390" t="n">
        <v>100</v>
      </c>
      <c r="M1296" s="391" t="n">
        <v>1065.1</v>
      </c>
      <c r="N1296" s="392"/>
      <c r="O1296" s="372" t="n">
        <f aca="false">IF(ISERROR(N1296*M1296),0,N1296*M1296)</f>
        <v>0</v>
      </c>
      <c r="P1296" s="393" t="n">
        <v>4607105148239</v>
      </c>
      <c r="Q1296" s="235"/>
      <c r="R1296" s="375" t="n">
        <f aca="false">ROUND(M1296/L1296,2)</f>
        <v>10.65</v>
      </c>
      <c r="S1296" s="394" t="s">
        <v>6317</v>
      </c>
    </row>
    <row r="1297" customFormat="false" ht="38.25" hidden="false" customHeight="false" outlineLevel="0" collapsed="false">
      <c r="A1297" s="345" t="n">
        <v>1277</v>
      </c>
      <c r="B1297" s="396" t="n">
        <v>11998</v>
      </c>
      <c r="C1297" s="383" t="s">
        <v>6319</v>
      </c>
      <c r="D1297" s="384"/>
      <c r="E1297" s="385" t="s">
        <v>6320</v>
      </c>
      <c r="F1297" s="386" t="s">
        <v>6321</v>
      </c>
      <c r="G1297" s="387" t="str">
        <f aca="false">HYPERLINK("http://www.gardenbulbs.ru/images/summer_CL/thumbnails/"&amp;C1297&amp;".jpg","фото")</f>
        <v>фото</v>
      </c>
      <c r="H1297" s="388"/>
      <c r="I1297" s="398" t="s">
        <v>6322</v>
      </c>
      <c r="J1297" s="235" t="s">
        <v>6136</v>
      </c>
      <c r="K1297" s="399" t="s">
        <v>139</v>
      </c>
      <c r="L1297" s="390" t="n">
        <v>50</v>
      </c>
      <c r="M1297" s="370" t="n">
        <v>1462.7</v>
      </c>
      <c r="N1297" s="392"/>
      <c r="O1297" s="372" t="n">
        <f aca="false">IF(ISERROR(N1297*M1297),0,N1297*M1297)</f>
        <v>0</v>
      </c>
      <c r="P1297" s="393" t="n">
        <v>4607105148260</v>
      </c>
      <c r="Q1297" s="235"/>
      <c r="R1297" s="375" t="n">
        <f aca="false">ROUND(M1297/L1297,2)</f>
        <v>29.25</v>
      </c>
      <c r="S1297" s="394" t="s">
        <v>6319</v>
      </c>
    </row>
    <row r="1298" customFormat="false" ht="15.75" hidden="false" customHeight="false" outlineLevel="0" collapsed="false">
      <c r="A1298" s="345" t="n">
        <v>1278</v>
      </c>
      <c r="B1298" s="396" t="n">
        <v>11980</v>
      </c>
      <c r="C1298" s="383" t="s">
        <v>6323</v>
      </c>
      <c r="D1298" s="384"/>
      <c r="E1298" s="418" t="s">
        <v>6324</v>
      </c>
      <c r="F1298" s="411" t="s">
        <v>6325</v>
      </c>
      <c r="G1298" s="365" t="str">
        <f aca="false">HYPERLINK("http://www.gardenbulbs.ru/images/summer_CL/thumbnails/"&amp;C1298&amp;".jpg","фото")</f>
        <v>фото</v>
      </c>
      <c r="H1298" s="412"/>
      <c r="I1298" s="419" t="s">
        <v>6326</v>
      </c>
      <c r="J1298" s="367" t="s">
        <v>6226</v>
      </c>
      <c r="K1298" s="513" t="s">
        <v>4517</v>
      </c>
      <c r="L1298" s="390" t="n">
        <v>100</v>
      </c>
      <c r="M1298" s="370" t="n">
        <v>1633.1</v>
      </c>
      <c r="N1298" s="392"/>
      <c r="O1298" s="372" t="n">
        <f aca="false">IF(ISERROR(N1298*M1298),0,N1298*M1298)</f>
        <v>0</v>
      </c>
      <c r="P1298" s="393" t="n">
        <v>4607105148468</v>
      </c>
      <c r="Q1298" s="235" t="s">
        <v>226</v>
      </c>
      <c r="R1298" s="375" t="n">
        <f aca="false">ROUND(M1298/L1298,2)</f>
        <v>16.33</v>
      </c>
      <c r="S1298" s="394" t="s">
        <v>6323</v>
      </c>
    </row>
    <row r="1299" customFormat="false" ht="33" hidden="false" customHeight="true" outlineLevel="0" collapsed="false">
      <c r="A1299" s="345" t="n">
        <v>1279</v>
      </c>
      <c r="B1299" s="396" t="n">
        <v>9203</v>
      </c>
      <c r="C1299" s="383" t="s">
        <v>6327</v>
      </c>
      <c r="D1299" s="384"/>
      <c r="E1299" s="385" t="s">
        <v>6324</v>
      </c>
      <c r="F1299" s="386" t="s">
        <v>6328</v>
      </c>
      <c r="G1299" s="387" t="str">
        <f aca="false">HYPERLINK("http://www.gardenbulbs.ru/images/summer_CL/thumbnails/"&amp;C1299&amp;".jpg","фото")</f>
        <v>фото</v>
      </c>
      <c r="H1299" s="388"/>
      <c r="I1299" s="398" t="s">
        <v>6329</v>
      </c>
      <c r="J1299" s="235" t="s">
        <v>6330</v>
      </c>
      <c r="K1299" s="399" t="s">
        <v>5556</v>
      </c>
      <c r="L1299" s="390" t="n">
        <v>200</v>
      </c>
      <c r="M1299" s="391" t="n">
        <v>818.9</v>
      </c>
      <c r="N1299" s="392"/>
      <c r="O1299" s="372" t="n">
        <f aca="false">IF(ISERROR(N1299*M1299),0,N1299*M1299)</f>
        <v>0</v>
      </c>
      <c r="P1299" s="393" t="n">
        <v>4607105108646</v>
      </c>
      <c r="Q1299" s="235"/>
      <c r="R1299" s="375" t="n">
        <f aca="false">ROUND(M1299/L1299,2)</f>
        <v>4.09</v>
      </c>
      <c r="S1299" s="394" t="s">
        <v>6327</v>
      </c>
    </row>
    <row r="1300" customFormat="false" ht="63.75" hidden="false" customHeight="false" outlineLevel="0" collapsed="false">
      <c r="A1300" s="345" t="n">
        <v>1280</v>
      </c>
      <c r="B1300" s="396" t="n">
        <v>9506</v>
      </c>
      <c r="C1300" s="383" t="s">
        <v>6331</v>
      </c>
      <c r="D1300" s="384"/>
      <c r="E1300" s="418" t="s">
        <v>6324</v>
      </c>
      <c r="F1300" s="411" t="s">
        <v>6332</v>
      </c>
      <c r="G1300" s="365" t="str">
        <f aca="false">HYPERLINK("http://www.gardenbulbs.ru/images/summer_CL/thumbnails/"&amp;C1300&amp;".jpg","фото")</f>
        <v>фото</v>
      </c>
      <c r="H1300" s="412"/>
      <c r="I1300" s="419" t="s">
        <v>6333</v>
      </c>
      <c r="J1300" s="367" t="s">
        <v>6226</v>
      </c>
      <c r="K1300" s="513" t="s">
        <v>5755</v>
      </c>
      <c r="L1300" s="390" t="n">
        <v>30</v>
      </c>
      <c r="M1300" s="391" t="n">
        <v>2788</v>
      </c>
      <c r="N1300" s="392"/>
      <c r="O1300" s="372" t="n">
        <f aca="false">IF(ISERROR(N1300*M1300),0,N1300*M1300)</f>
        <v>0</v>
      </c>
      <c r="P1300" s="393" t="n">
        <v>4607105108639</v>
      </c>
      <c r="Q1300" s="235" t="s">
        <v>226</v>
      </c>
      <c r="R1300" s="375" t="n">
        <f aca="false">ROUND(M1300/L1300,2)</f>
        <v>92.93</v>
      </c>
      <c r="S1300" s="394" t="s">
        <v>6331</v>
      </c>
    </row>
    <row r="1301" customFormat="false" ht="15.75" hidden="false" customHeight="false" outlineLevel="0" collapsed="false">
      <c r="A1301" s="345" t="n">
        <v>1281</v>
      </c>
      <c r="B1301" s="396" t="n">
        <v>12019</v>
      </c>
      <c r="C1301" s="383" t="s">
        <v>6334</v>
      </c>
      <c r="D1301" s="384"/>
      <c r="E1301" s="385" t="s">
        <v>6335</v>
      </c>
      <c r="F1301" s="386" t="s">
        <v>6336</v>
      </c>
      <c r="G1301" s="387" t="str">
        <f aca="false">HYPERLINK("http://www.gardenbulbs.ru/images/summer_CL/thumbnails/"&amp;C1301&amp;".jpg","фото")</f>
        <v>фото</v>
      </c>
      <c r="H1301" s="388"/>
      <c r="I1301" s="398" t="s">
        <v>6337</v>
      </c>
      <c r="J1301" s="235" t="s">
        <v>6226</v>
      </c>
      <c r="K1301" s="399" t="s">
        <v>4517</v>
      </c>
      <c r="L1301" s="390" t="n">
        <v>200</v>
      </c>
      <c r="M1301" s="391" t="n">
        <v>1386.9</v>
      </c>
      <c r="N1301" s="392"/>
      <c r="O1301" s="372" t="n">
        <f aca="false">IF(ISERROR(N1301*M1301),0,N1301*M1301)</f>
        <v>0</v>
      </c>
      <c r="P1301" s="393" t="n">
        <v>4607105148512</v>
      </c>
      <c r="Q1301" s="235"/>
      <c r="R1301" s="375" t="n">
        <f aca="false">ROUND(M1301/L1301,2)</f>
        <v>6.93</v>
      </c>
      <c r="S1301" s="394" t="s">
        <v>6334</v>
      </c>
    </row>
    <row r="1302" customFormat="false" ht="15.75" hidden="false" customHeight="false" outlineLevel="0" collapsed="false">
      <c r="A1302" s="345" t="n">
        <v>1282</v>
      </c>
      <c r="B1302" s="396" t="n">
        <v>5150</v>
      </c>
      <c r="C1302" s="383" t="s">
        <v>6338</v>
      </c>
      <c r="D1302" s="384"/>
      <c r="E1302" s="385" t="s">
        <v>6335</v>
      </c>
      <c r="F1302" s="386" t="s">
        <v>6339</v>
      </c>
      <c r="G1302" s="387" t="str">
        <f aca="false">HYPERLINK("http://www.gardenbulbs.ru/images/summer_CL/thumbnails/"&amp;C1302&amp;".jpg","фото")</f>
        <v>фото</v>
      </c>
      <c r="H1302" s="388"/>
      <c r="I1302" s="398" t="s">
        <v>390</v>
      </c>
      <c r="J1302" s="235" t="s">
        <v>6226</v>
      </c>
      <c r="K1302" s="399" t="s">
        <v>5556</v>
      </c>
      <c r="L1302" s="390" t="n">
        <v>200</v>
      </c>
      <c r="M1302" s="391" t="n">
        <v>1727.7</v>
      </c>
      <c r="N1302" s="392"/>
      <c r="O1302" s="372" t="n">
        <f aca="false">IF(ISERROR(N1302*M1302),0,N1302*M1302)</f>
        <v>0</v>
      </c>
      <c r="P1302" s="393" t="n">
        <v>4607105148505</v>
      </c>
      <c r="Q1302" s="235"/>
      <c r="R1302" s="375" t="n">
        <f aca="false">ROUND(M1302/L1302,2)</f>
        <v>8.64</v>
      </c>
      <c r="S1302" s="394" t="s">
        <v>6340</v>
      </c>
    </row>
    <row r="1303" customFormat="false" ht="15.75" hidden="false" customHeight="false" outlineLevel="0" collapsed="false">
      <c r="A1303" s="345" t="n">
        <v>1283</v>
      </c>
      <c r="B1303" s="396" t="n">
        <v>9208</v>
      </c>
      <c r="C1303" s="383" t="s">
        <v>6341</v>
      </c>
      <c r="D1303" s="384"/>
      <c r="E1303" s="385" t="s">
        <v>6342</v>
      </c>
      <c r="F1303" s="386" t="s">
        <v>6316</v>
      </c>
      <c r="G1303" s="387" t="str">
        <f aca="false">HYPERLINK("http://www.gardenbulbs.ru/images/summer_CL/thumbnails/"&amp;C1303&amp;".jpg","фото")</f>
        <v>фото</v>
      </c>
      <c r="H1303" s="388"/>
      <c r="I1303" s="398" t="s">
        <v>390</v>
      </c>
      <c r="J1303" s="235" t="s">
        <v>6221</v>
      </c>
      <c r="K1303" s="399" t="s">
        <v>4525</v>
      </c>
      <c r="L1303" s="390" t="n">
        <v>200</v>
      </c>
      <c r="M1303" s="391" t="n">
        <v>2220</v>
      </c>
      <c r="N1303" s="392"/>
      <c r="O1303" s="372" t="n">
        <f aca="false">IF(ISERROR(N1303*M1303),0,N1303*M1303)</f>
        <v>0</v>
      </c>
      <c r="P1303" s="393" t="n">
        <v>4607105108707</v>
      </c>
      <c r="Q1303" s="235"/>
      <c r="R1303" s="375" t="n">
        <f aca="false">ROUND(M1303/L1303,2)</f>
        <v>11.1</v>
      </c>
      <c r="S1303" s="394" t="s">
        <v>6341</v>
      </c>
    </row>
    <row r="1304" customFormat="false" ht="15.75" hidden="false" customHeight="false" outlineLevel="0" collapsed="false">
      <c r="A1304" s="345" t="n">
        <v>1284</v>
      </c>
      <c r="B1304" s="396" t="n">
        <v>9209</v>
      </c>
      <c r="C1304" s="383" t="s">
        <v>6343</v>
      </c>
      <c r="D1304" s="384"/>
      <c r="E1304" s="385" t="s">
        <v>6342</v>
      </c>
      <c r="F1304" s="386" t="s">
        <v>6344</v>
      </c>
      <c r="G1304" s="387" t="str">
        <f aca="false">HYPERLINK("http://www.gardenbulbs.ru/images/summer_CL/thumbnails/"&amp;C1304&amp;".jpg","фото")</f>
        <v>фото</v>
      </c>
      <c r="H1304" s="388"/>
      <c r="I1304" s="398" t="s">
        <v>378</v>
      </c>
      <c r="J1304" s="235" t="s">
        <v>6221</v>
      </c>
      <c r="K1304" s="399" t="s">
        <v>4525</v>
      </c>
      <c r="L1304" s="390" t="n">
        <v>200</v>
      </c>
      <c r="M1304" s="391" t="n">
        <v>2220</v>
      </c>
      <c r="N1304" s="392"/>
      <c r="O1304" s="372" t="n">
        <f aca="false">IF(ISERROR(N1304*M1304),0,N1304*M1304)</f>
        <v>0</v>
      </c>
      <c r="P1304" s="393" t="n">
        <v>4607105108714</v>
      </c>
      <c r="Q1304" s="235"/>
      <c r="R1304" s="375" t="n">
        <f aca="false">ROUND(M1304/L1304,2)</f>
        <v>11.1</v>
      </c>
      <c r="S1304" s="394" t="s">
        <v>6343</v>
      </c>
    </row>
    <row r="1305" customFormat="false" ht="15.75" hidden="false" customHeight="false" outlineLevel="0" collapsed="false">
      <c r="A1305" s="345" t="n">
        <v>1285</v>
      </c>
      <c r="B1305" s="396" t="n">
        <v>9210</v>
      </c>
      <c r="C1305" s="383" t="s">
        <v>6345</v>
      </c>
      <c r="D1305" s="384"/>
      <c r="E1305" s="385" t="s">
        <v>6342</v>
      </c>
      <c r="F1305" s="386" t="s">
        <v>6346</v>
      </c>
      <c r="G1305" s="387" t="str">
        <f aca="false">HYPERLINK("http://www.gardenbulbs.ru/images/summer_CL/thumbnails/"&amp;C1305&amp;".jpg","фото")</f>
        <v>фото</v>
      </c>
      <c r="H1305" s="388"/>
      <c r="I1305" s="398" t="s">
        <v>246</v>
      </c>
      <c r="J1305" s="235" t="s">
        <v>6221</v>
      </c>
      <c r="K1305" s="399" t="s">
        <v>4525</v>
      </c>
      <c r="L1305" s="390" t="n">
        <v>200</v>
      </c>
      <c r="M1305" s="391" t="n">
        <v>2220</v>
      </c>
      <c r="N1305" s="392"/>
      <c r="O1305" s="372" t="n">
        <f aca="false">IF(ISERROR(N1305*M1305),0,N1305*M1305)</f>
        <v>0</v>
      </c>
      <c r="P1305" s="393" t="n">
        <v>4607105108721</v>
      </c>
      <c r="Q1305" s="235"/>
      <c r="R1305" s="375" t="n">
        <f aca="false">ROUND(M1305/L1305,2)</f>
        <v>11.1</v>
      </c>
      <c r="S1305" s="394" t="s">
        <v>6345</v>
      </c>
    </row>
    <row r="1306" customFormat="false" ht="15.75" hidden="false" customHeight="false" outlineLevel="0" collapsed="false">
      <c r="A1306" s="345" t="n">
        <v>1286</v>
      </c>
      <c r="B1306" s="396" t="n">
        <v>9211</v>
      </c>
      <c r="C1306" s="383" t="s">
        <v>6347</v>
      </c>
      <c r="D1306" s="384"/>
      <c r="E1306" s="385" t="s">
        <v>6342</v>
      </c>
      <c r="F1306" s="386" t="s">
        <v>6348</v>
      </c>
      <c r="G1306" s="387" t="str">
        <f aca="false">HYPERLINK("http://www.gardenbulbs.ru/images/summer_CL/thumbnails/"&amp;C1306&amp;".jpg","фото")</f>
        <v>фото</v>
      </c>
      <c r="H1306" s="388"/>
      <c r="I1306" s="398" t="s">
        <v>462</v>
      </c>
      <c r="J1306" s="235" t="s">
        <v>6221</v>
      </c>
      <c r="K1306" s="399" t="s">
        <v>4525</v>
      </c>
      <c r="L1306" s="390" t="n">
        <v>200</v>
      </c>
      <c r="M1306" s="391" t="n">
        <v>2220</v>
      </c>
      <c r="N1306" s="392"/>
      <c r="O1306" s="372" t="n">
        <f aca="false">IF(ISERROR(N1306*M1306),0,N1306*M1306)</f>
        <v>0</v>
      </c>
      <c r="P1306" s="393" t="n">
        <v>4607105108738</v>
      </c>
      <c r="Q1306" s="235"/>
      <c r="R1306" s="375" t="n">
        <f aca="false">ROUND(M1306/L1306,2)</f>
        <v>11.1</v>
      </c>
      <c r="S1306" s="394" t="s">
        <v>6347</v>
      </c>
    </row>
    <row r="1307" customFormat="false" ht="15.75" hidden="false" customHeight="false" outlineLevel="0" collapsed="false">
      <c r="A1307" s="345" t="n">
        <v>1287</v>
      </c>
      <c r="B1307" s="396" t="n">
        <v>9216</v>
      </c>
      <c r="C1307" s="383" t="s">
        <v>6349</v>
      </c>
      <c r="D1307" s="384"/>
      <c r="E1307" s="385" t="s">
        <v>6342</v>
      </c>
      <c r="F1307" s="386" t="s">
        <v>6350</v>
      </c>
      <c r="G1307" s="387" t="str">
        <f aca="false">HYPERLINK("http://www.gardenbulbs.ru/images/summer_CL/thumbnails/"&amp;C1307&amp;".jpg","фото")</f>
        <v>фото</v>
      </c>
      <c r="H1307" s="388"/>
      <c r="I1307" s="398" t="s">
        <v>6351</v>
      </c>
      <c r="J1307" s="235" t="s">
        <v>6221</v>
      </c>
      <c r="K1307" s="399" t="s">
        <v>4525</v>
      </c>
      <c r="L1307" s="390" t="n">
        <v>200</v>
      </c>
      <c r="M1307" s="391" t="n">
        <v>2220</v>
      </c>
      <c r="N1307" s="392"/>
      <c r="O1307" s="372" t="n">
        <f aca="false">IF(ISERROR(N1307*M1307),0,N1307*M1307)</f>
        <v>0</v>
      </c>
      <c r="P1307" s="393" t="n">
        <v>4607105108783</v>
      </c>
      <c r="Q1307" s="235"/>
      <c r="R1307" s="375" t="n">
        <f aca="false">ROUND(M1307/L1307,2)</f>
        <v>11.1</v>
      </c>
      <c r="S1307" s="394" t="s">
        <v>6349</v>
      </c>
    </row>
    <row r="1308" customFormat="false" ht="15.75" hidden="false" customHeight="false" outlineLevel="0" collapsed="false">
      <c r="A1308" s="345" t="n">
        <v>1288</v>
      </c>
      <c r="B1308" s="396" t="n">
        <v>9217</v>
      </c>
      <c r="C1308" s="383" t="s">
        <v>6352</v>
      </c>
      <c r="D1308" s="384"/>
      <c r="E1308" s="385" t="s">
        <v>6342</v>
      </c>
      <c r="F1308" s="386" t="s">
        <v>6353</v>
      </c>
      <c r="G1308" s="387" t="str">
        <f aca="false">HYPERLINK("http://www.gardenbulbs.ru/images/summer_CL/thumbnails/"&amp;C1308&amp;".jpg","фото")</f>
        <v>фото</v>
      </c>
      <c r="H1308" s="388"/>
      <c r="I1308" s="398" t="s">
        <v>744</v>
      </c>
      <c r="J1308" s="235" t="s">
        <v>6221</v>
      </c>
      <c r="K1308" s="399" t="s">
        <v>4525</v>
      </c>
      <c r="L1308" s="390" t="n">
        <v>200</v>
      </c>
      <c r="M1308" s="391" t="n">
        <v>2220</v>
      </c>
      <c r="N1308" s="392"/>
      <c r="O1308" s="372" t="n">
        <f aca="false">IF(ISERROR(N1308*M1308),0,N1308*M1308)</f>
        <v>0</v>
      </c>
      <c r="P1308" s="393" t="n">
        <v>4607105108790</v>
      </c>
      <c r="Q1308" s="235"/>
      <c r="R1308" s="375" t="n">
        <f aca="false">ROUND(M1308/L1308,2)</f>
        <v>11.1</v>
      </c>
      <c r="S1308" s="394" t="s">
        <v>6352</v>
      </c>
    </row>
    <row r="1309" customFormat="false" ht="15.75" hidden="false" customHeight="false" outlineLevel="0" collapsed="false">
      <c r="A1309" s="345" t="n">
        <v>1289</v>
      </c>
      <c r="B1309" s="396" t="n">
        <v>9218</v>
      </c>
      <c r="C1309" s="383" t="s">
        <v>6354</v>
      </c>
      <c r="D1309" s="384"/>
      <c r="E1309" s="385" t="s">
        <v>6342</v>
      </c>
      <c r="F1309" s="386" t="s">
        <v>6238</v>
      </c>
      <c r="G1309" s="387" t="str">
        <f aca="false">HYPERLINK("http://www.gardenbulbs.ru/images/summer_CL/thumbnails/"&amp;C1309&amp;".jpg","фото")</f>
        <v>фото</v>
      </c>
      <c r="H1309" s="388"/>
      <c r="I1309" s="398" t="s">
        <v>6181</v>
      </c>
      <c r="J1309" s="235" t="s">
        <v>6221</v>
      </c>
      <c r="K1309" s="399" t="s">
        <v>4525</v>
      </c>
      <c r="L1309" s="390" t="n">
        <v>200</v>
      </c>
      <c r="M1309" s="391" t="n">
        <v>2220</v>
      </c>
      <c r="N1309" s="392"/>
      <c r="O1309" s="372" t="n">
        <f aca="false">IF(ISERROR(N1309*M1309),0,N1309*M1309)</f>
        <v>0</v>
      </c>
      <c r="P1309" s="393" t="n">
        <v>4607105108806</v>
      </c>
      <c r="Q1309" s="235"/>
      <c r="R1309" s="375" t="n">
        <f aca="false">ROUND(M1309/L1309,2)</f>
        <v>11.1</v>
      </c>
      <c r="S1309" s="394" t="s">
        <v>6354</v>
      </c>
    </row>
    <row r="1310" customFormat="false" ht="38.25" hidden="false" customHeight="false" outlineLevel="0" collapsed="false">
      <c r="A1310" s="345" t="n">
        <v>1290</v>
      </c>
      <c r="B1310" s="396" t="n">
        <v>9212</v>
      </c>
      <c r="C1310" s="383" t="s">
        <v>6355</v>
      </c>
      <c r="D1310" s="384"/>
      <c r="E1310" s="385" t="s">
        <v>6342</v>
      </c>
      <c r="F1310" s="386" t="s">
        <v>6356</v>
      </c>
      <c r="G1310" s="387" t="str">
        <f aca="false">HYPERLINK("http://www.gardenbulbs.ru/images/summer_CL/thumbnails/"&amp;C1310&amp;".jpg","фото")</f>
        <v>фото</v>
      </c>
      <c r="H1310" s="388"/>
      <c r="I1310" s="398" t="s">
        <v>6357</v>
      </c>
      <c r="J1310" s="235" t="s">
        <v>5250</v>
      </c>
      <c r="K1310" s="399" t="s">
        <v>4525</v>
      </c>
      <c r="L1310" s="390" t="n">
        <v>200</v>
      </c>
      <c r="M1310" s="391" t="n">
        <v>2333.6</v>
      </c>
      <c r="N1310" s="392"/>
      <c r="O1310" s="372" t="n">
        <f aca="false">IF(ISERROR(N1310*M1310),0,N1310*M1310)</f>
        <v>0</v>
      </c>
      <c r="P1310" s="393" t="n">
        <v>4607105108745</v>
      </c>
      <c r="Q1310" s="235"/>
      <c r="R1310" s="375" t="n">
        <f aca="false">ROUND(M1310/L1310,2)</f>
        <v>11.67</v>
      </c>
      <c r="S1310" s="394" t="s">
        <v>6355</v>
      </c>
    </row>
    <row r="1311" customFormat="false" ht="38.25" hidden="false" customHeight="false" outlineLevel="0" collapsed="false">
      <c r="A1311" s="345" t="n">
        <v>1291</v>
      </c>
      <c r="B1311" s="396" t="n">
        <v>9213</v>
      </c>
      <c r="C1311" s="383" t="s">
        <v>6358</v>
      </c>
      <c r="D1311" s="384"/>
      <c r="E1311" s="385" t="s">
        <v>6342</v>
      </c>
      <c r="F1311" s="386" t="s">
        <v>6359</v>
      </c>
      <c r="G1311" s="387" t="str">
        <f aca="false">HYPERLINK("http://www.gardenbulbs.ru/images/summer_CL/thumbnails/"&amp;C1311&amp;".jpg","фото")</f>
        <v>фото</v>
      </c>
      <c r="H1311" s="388"/>
      <c r="I1311" s="398" t="s">
        <v>6360</v>
      </c>
      <c r="J1311" s="235" t="s">
        <v>5250</v>
      </c>
      <c r="K1311" s="399" t="s">
        <v>4525</v>
      </c>
      <c r="L1311" s="390" t="n">
        <v>200</v>
      </c>
      <c r="M1311" s="391" t="n">
        <v>2333.6</v>
      </c>
      <c r="N1311" s="392"/>
      <c r="O1311" s="372" t="n">
        <f aca="false">IF(ISERROR(N1311*M1311),0,N1311*M1311)</f>
        <v>0</v>
      </c>
      <c r="P1311" s="393" t="n">
        <v>4607105108752</v>
      </c>
      <c r="Q1311" s="235"/>
      <c r="R1311" s="375" t="n">
        <f aca="false">ROUND(M1311/L1311,2)</f>
        <v>11.67</v>
      </c>
      <c r="S1311" s="394" t="s">
        <v>6358</v>
      </c>
    </row>
    <row r="1312" customFormat="false" ht="15.75" hidden="false" customHeight="false" outlineLevel="0" collapsed="false">
      <c r="A1312" s="345" t="n">
        <v>1292</v>
      </c>
      <c r="B1312" s="396" t="n">
        <v>9214</v>
      </c>
      <c r="C1312" s="383" t="s">
        <v>6361</v>
      </c>
      <c r="D1312" s="384"/>
      <c r="E1312" s="385" t="s">
        <v>6342</v>
      </c>
      <c r="F1312" s="386" t="s">
        <v>6362</v>
      </c>
      <c r="G1312" s="387" t="str">
        <f aca="false">HYPERLINK("http://www.gardenbulbs.ru/images/summer_CL/thumbnails/"&amp;C1312&amp;".jpg","фото")</f>
        <v>фото</v>
      </c>
      <c r="H1312" s="388"/>
      <c r="I1312" s="398" t="s">
        <v>6363</v>
      </c>
      <c r="J1312" s="235" t="s">
        <v>5250</v>
      </c>
      <c r="K1312" s="399" t="s">
        <v>4525</v>
      </c>
      <c r="L1312" s="390" t="n">
        <v>200</v>
      </c>
      <c r="M1312" s="391" t="n">
        <v>2333.6</v>
      </c>
      <c r="N1312" s="392"/>
      <c r="O1312" s="372" t="n">
        <f aca="false">IF(ISERROR(N1312*M1312),0,N1312*M1312)</f>
        <v>0</v>
      </c>
      <c r="P1312" s="393" t="n">
        <v>4607105108769</v>
      </c>
      <c r="Q1312" s="235"/>
      <c r="R1312" s="375" t="n">
        <f aca="false">ROUND(M1312/L1312,2)</f>
        <v>11.67</v>
      </c>
      <c r="S1312" s="394" t="s">
        <v>6361</v>
      </c>
    </row>
    <row r="1313" customFormat="false" ht="15.75" hidden="false" customHeight="false" outlineLevel="0" collapsed="false">
      <c r="A1313" s="345" t="n">
        <v>1293</v>
      </c>
      <c r="B1313" s="396" t="n">
        <v>9215</v>
      </c>
      <c r="C1313" s="383" t="s">
        <v>6364</v>
      </c>
      <c r="D1313" s="384"/>
      <c r="E1313" s="385" t="s">
        <v>6342</v>
      </c>
      <c r="F1313" s="386" t="s">
        <v>6365</v>
      </c>
      <c r="G1313" s="387" t="str">
        <f aca="false">HYPERLINK("http://www.gardenbulbs.ru/images/summer_CL/thumbnails/"&amp;C1313&amp;".jpg","фото")</f>
        <v>фото</v>
      </c>
      <c r="H1313" s="388"/>
      <c r="I1313" s="398" t="s">
        <v>6366</v>
      </c>
      <c r="J1313" s="235" t="s">
        <v>5250</v>
      </c>
      <c r="K1313" s="399" t="s">
        <v>4525</v>
      </c>
      <c r="L1313" s="390" t="n">
        <v>200</v>
      </c>
      <c r="M1313" s="391" t="n">
        <v>2333.6</v>
      </c>
      <c r="N1313" s="392"/>
      <c r="O1313" s="372" t="n">
        <f aca="false">IF(ISERROR(N1313*M1313),0,N1313*M1313)</f>
        <v>0</v>
      </c>
      <c r="P1313" s="393" t="n">
        <v>4607105108776</v>
      </c>
      <c r="Q1313" s="235"/>
      <c r="R1313" s="375" t="n">
        <f aca="false">ROUND(M1313/L1313,2)</f>
        <v>11.67</v>
      </c>
      <c r="S1313" s="394" t="s">
        <v>6364</v>
      </c>
    </row>
    <row r="1314" customFormat="false" ht="15.75" hidden="false" customHeight="false" outlineLevel="0" collapsed="false">
      <c r="A1314" s="345" t="n">
        <v>1294</v>
      </c>
      <c r="B1314" s="396" t="n">
        <v>12020</v>
      </c>
      <c r="C1314" s="383" t="s">
        <v>6367</v>
      </c>
      <c r="D1314" s="384"/>
      <c r="E1314" s="385" t="s">
        <v>6368</v>
      </c>
      <c r="F1314" s="386" t="s">
        <v>6369</v>
      </c>
      <c r="G1314" s="387" t="str">
        <f aca="false">HYPERLINK("http://www.gardenbulbs.ru/images/summer_CL/thumbnails/"&amp;C1314&amp;".jpg","фото")</f>
        <v>фото</v>
      </c>
      <c r="H1314" s="388"/>
      <c r="I1314" s="398" t="s">
        <v>6370</v>
      </c>
      <c r="J1314" s="235" t="s">
        <v>6098</v>
      </c>
      <c r="K1314" s="399" t="s">
        <v>5556</v>
      </c>
      <c r="L1314" s="390" t="n">
        <v>200</v>
      </c>
      <c r="M1314" s="391" t="n">
        <v>2333.6</v>
      </c>
      <c r="N1314" s="392"/>
      <c r="O1314" s="372" t="n">
        <f aca="false">IF(ISERROR(N1314*M1314),0,N1314*M1314)</f>
        <v>0</v>
      </c>
      <c r="P1314" s="393" t="n">
        <v>4607105148529</v>
      </c>
      <c r="Q1314" s="235"/>
      <c r="R1314" s="375" t="n">
        <f aca="false">ROUND(M1314/L1314,2)</f>
        <v>11.67</v>
      </c>
      <c r="S1314" s="394" t="s">
        <v>6371</v>
      </c>
    </row>
    <row r="1315" customFormat="false" ht="25.5" hidden="false" customHeight="false" outlineLevel="0" collapsed="false">
      <c r="A1315" s="345" t="n">
        <v>1295</v>
      </c>
      <c r="B1315" s="396" t="n">
        <v>12021</v>
      </c>
      <c r="C1315" s="383" t="s">
        <v>6372</v>
      </c>
      <c r="D1315" s="384"/>
      <c r="E1315" s="385" t="s">
        <v>6368</v>
      </c>
      <c r="F1315" s="386" t="s">
        <v>6373</v>
      </c>
      <c r="G1315" s="387" t="str">
        <f aca="false">HYPERLINK("http://www.gardenbulbs.ru/images/summer_CL/thumbnails/"&amp;C1315&amp;".jpg","фото")</f>
        <v>фото</v>
      </c>
      <c r="H1315" s="388"/>
      <c r="I1315" s="398" t="s">
        <v>6374</v>
      </c>
      <c r="J1315" s="235" t="s">
        <v>6221</v>
      </c>
      <c r="K1315" s="399" t="s">
        <v>4517</v>
      </c>
      <c r="L1315" s="390" t="n">
        <v>100</v>
      </c>
      <c r="M1315" s="391" t="n">
        <v>1235.5</v>
      </c>
      <c r="N1315" s="392"/>
      <c r="O1315" s="372" t="n">
        <f aca="false">IF(ISERROR(N1315*M1315),0,N1315*M1315)</f>
        <v>0</v>
      </c>
      <c r="P1315" s="393" t="n">
        <v>4607105148536</v>
      </c>
      <c r="Q1315" s="235"/>
      <c r="R1315" s="375" t="n">
        <f aca="false">ROUND(M1315/L1315,2)</f>
        <v>12.36</v>
      </c>
      <c r="S1315" s="394" t="s">
        <v>6375</v>
      </c>
    </row>
    <row r="1316" customFormat="false" ht="15.75" hidden="false" customHeight="false" outlineLevel="0" collapsed="false">
      <c r="A1316" s="345" t="n">
        <v>1296</v>
      </c>
      <c r="B1316" s="396" t="n">
        <v>12022</v>
      </c>
      <c r="C1316" s="383" t="s">
        <v>6376</v>
      </c>
      <c r="D1316" s="384"/>
      <c r="E1316" s="385" t="s">
        <v>6368</v>
      </c>
      <c r="F1316" s="386" t="s">
        <v>6377</v>
      </c>
      <c r="G1316" s="387" t="str">
        <f aca="false">HYPERLINK("http://www.gardenbulbs.ru/images/summer_CL/thumbnails/"&amp;C1316&amp;".jpg","фото")</f>
        <v>фото</v>
      </c>
      <c r="H1316" s="388"/>
      <c r="I1316" s="398" t="s">
        <v>390</v>
      </c>
      <c r="J1316" s="235" t="s">
        <v>6098</v>
      </c>
      <c r="K1316" s="399" t="s">
        <v>5668</v>
      </c>
      <c r="L1316" s="390" t="n">
        <v>100</v>
      </c>
      <c r="M1316" s="391" t="n">
        <v>1765.6</v>
      </c>
      <c r="N1316" s="392"/>
      <c r="O1316" s="372" t="n">
        <f aca="false">IF(ISERROR(N1316*M1316),0,N1316*M1316)</f>
        <v>0</v>
      </c>
      <c r="P1316" s="393" t="n">
        <v>4607105148543</v>
      </c>
      <c r="Q1316" s="235"/>
      <c r="R1316" s="375" t="n">
        <f aca="false">ROUND(M1316/L1316,2)</f>
        <v>17.66</v>
      </c>
      <c r="S1316" s="394" t="s">
        <v>6378</v>
      </c>
    </row>
    <row r="1317" customFormat="false" ht="15.75" hidden="false" customHeight="false" outlineLevel="0" collapsed="false">
      <c r="A1317" s="345" t="n">
        <v>1297</v>
      </c>
      <c r="B1317" s="396" t="n">
        <v>12023</v>
      </c>
      <c r="C1317" s="383" t="s">
        <v>6379</v>
      </c>
      <c r="D1317" s="384"/>
      <c r="E1317" s="385" t="s">
        <v>6368</v>
      </c>
      <c r="F1317" s="386" t="s">
        <v>6380</v>
      </c>
      <c r="G1317" s="387" t="str">
        <f aca="false">HYPERLINK("http://www.gardenbulbs.ru/images/summer_CL/thumbnails/"&amp;C1317&amp;".jpg","фото")</f>
        <v>фото</v>
      </c>
      <c r="H1317" s="388"/>
      <c r="I1317" s="398" t="s">
        <v>6381</v>
      </c>
      <c r="J1317" s="235" t="n">
        <v>20</v>
      </c>
      <c r="K1317" s="399" t="s">
        <v>5668</v>
      </c>
      <c r="L1317" s="390" t="n">
        <v>50</v>
      </c>
      <c r="M1317" s="391" t="n">
        <v>516</v>
      </c>
      <c r="N1317" s="392"/>
      <c r="O1317" s="372" t="n">
        <f aca="false">IF(ISERROR(N1317*M1317),0,N1317*M1317)</f>
        <v>0</v>
      </c>
      <c r="P1317" s="393" t="n">
        <v>4607105148550</v>
      </c>
      <c r="Q1317" s="235"/>
      <c r="R1317" s="375" t="n">
        <f aca="false">ROUND(M1317/L1317,2)</f>
        <v>10.32</v>
      </c>
      <c r="S1317" s="394" t="s">
        <v>6379</v>
      </c>
    </row>
    <row r="1318" customFormat="false" ht="15.75" hidden="false" customHeight="false" outlineLevel="0" collapsed="false">
      <c r="A1318" s="345" t="n">
        <v>1298</v>
      </c>
      <c r="B1318" s="396" t="n">
        <v>12024</v>
      </c>
      <c r="C1318" s="383" t="s">
        <v>6382</v>
      </c>
      <c r="D1318" s="384"/>
      <c r="E1318" s="385" t="s">
        <v>6368</v>
      </c>
      <c r="F1318" s="386" t="s">
        <v>6383</v>
      </c>
      <c r="G1318" s="387" t="str">
        <f aca="false">HYPERLINK("http://www.gardenbulbs.ru/images/summer_CL/thumbnails/"&amp;C1318&amp;".jpg","фото")</f>
        <v>фото</v>
      </c>
      <c r="H1318" s="388"/>
      <c r="I1318" s="398" t="s">
        <v>6384</v>
      </c>
      <c r="J1318" s="235" t="s">
        <v>6098</v>
      </c>
      <c r="K1318" s="399" t="s">
        <v>5668</v>
      </c>
      <c r="L1318" s="390" t="n">
        <v>200</v>
      </c>
      <c r="M1318" s="391" t="n">
        <v>1576.3</v>
      </c>
      <c r="N1318" s="392"/>
      <c r="O1318" s="372" t="n">
        <f aca="false">IF(ISERROR(N1318*M1318),0,N1318*M1318)</f>
        <v>0</v>
      </c>
      <c r="P1318" s="393" t="n">
        <v>4607105148567</v>
      </c>
      <c r="Q1318" s="235"/>
      <c r="R1318" s="375" t="n">
        <f aca="false">ROUND(M1318/L1318,2)</f>
        <v>7.88</v>
      </c>
      <c r="S1318" s="394" t="s">
        <v>6382</v>
      </c>
    </row>
    <row r="1319" customFormat="false" ht="15.75" hidden="false" customHeight="false" outlineLevel="0" collapsed="false">
      <c r="A1319" s="345" t="n">
        <v>1299</v>
      </c>
      <c r="B1319" s="396" t="n">
        <v>9220</v>
      </c>
      <c r="C1319" s="383" t="s">
        <v>6385</v>
      </c>
      <c r="D1319" s="384"/>
      <c r="E1319" s="385" t="s">
        <v>6386</v>
      </c>
      <c r="F1319" s="386" t="s">
        <v>6387</v>
      </c>
      <c r="G1319" s="387" t="str">
        <f aca="false">HYPERLINK("http://www.gardenbulbs.ru/images/summer_CL/thumbnails/"&amp;C1319&amp;".jpg","фото")</f>
        <v>фото</v>
      </c>
      <c r="H1319" s="388"/>
      <c r="I1319" s="398" t="s">
        <v>6181</v>
      </c>
      <c r="J1319" s="235" t="s">
        <v>6221</v>
      </c>
      <c r="K1319" s="399" t="s">
        <v>5556</v>
      </c>
      <c r="L1319" s="390" t="n">
        <v>200</v>
      </c>
      <c r="M1319" s="391" t="n">
        <v>1008.3</v>
      </c>
      <c r="N1319" s="392"/>
      <c r="O1319" s="372" t="n">
        <f aca="false">IF(ISERROR(N1319*M1319),0,N1319*M1319)</f>
        <v>0</v>
      </c>
      <c r="P1319" s="393" t="n">
        <v>4607105108820</v>
      </c>
      <c r="Q1319" s="235"/>
      <c r="R1319" s="375" t="n">
        <f aca="false">ROUND(M1319/L1319,2)</f>
        <v>5.04</v>
      </c>
      <c r="S1319" s="394" t="s">
        <v>6388</v>
      </c>
    </row>
    <row r="1320" customFormat="false" ht="25.5" hidden="false" customHeight="false" outlineLevel="0" collapsed="false">
      <c r="A1320" s="345" t="n">
        <v>1300</v>
      </c>
      <c r="B1320" s="396" t="n">
        <v>9227</v>
      </c>
      <c r="C1320" s="383" t="s">
        <v>6389</v>
      </c>
      <c r="D1320" s="384"/>
      <c r="E1320" s="385" t="s">
        <v>6390</v>
      </c>
      <c r="F1320" s="386" t="s">
        <v>6391</v>
      </c>
      <c r="G1320" s="387" t="str">
        <f aca="false">HYPERLINK("http://www.gardenbulbs.ru/images/summer_CL/thumbnails/"&amp;C1320&amp;".jpg","фото")</f>
        <v>фото</v>
      </c>
      <c r="H1320" s="388"/>
      <c r="I1320" s="398" t="s">
        <v>6392</v>
      </c>
      <c r="J1320" s="235" t="n">
        <v>70</v>
      </c>
      <c r="K1320" s="399" t="s">
        <v>5556</v>
      </c>
      <c r="L1320" s="390" t="n">
        <v>100</v>
      </c>
      <c r="M1320" s="391" t="n">
        <v>1557.3</v>
      </c>
      <c r="N1320" s="392"/>
      <c r="O1320" s="372" t="n">
        <f aca="false">IF(ISERROR(N1320*M1320),0,N1320*M1320)</f>
        <v>0</v>
      </c>
      <c r="P1320" s="393" t="n">
        <v>4607105108905</v>
      </c>
      <c r="Q1320" s="235"/>
      <c r="R1320" s="375" t="n">
        <f aca="false">ROUND(M1320/L1320,2)</f>
        <v>15.57</v>
      </c>
      <c r="S1320" s="394" t="s">
        <v>6389</v>
      </c>
    </row>
    <row r="1321" customFormat="false" ht="25.5" hidden="false" customHeight="false" outlineLevel="0" collapsed="false">
      <c r="A1321" s="345" t="n">
        <v>1301</v>
      </c>
      <c r="B1321" s="396" t="n">
        <v>12025</v>
      </c>
      <c r="C1321" s="383" t="s">
        <v>6393</v>
      </c>
      <c r="D1321" s="384"/>
      <c r="E1321" s="385" t="s">
        <v>6390</v>
      </c>
      <c r="F1321" s="386" t="s">
        <v>6394</v>
      </c>
      <c r="G1321" s="387" t="str">
        <f aca="false">HYPERLINK("http://www.gardenbulbs.ru/images/summer_CL/thumbnails/"&amp;C1321&amp;".jpg","фото")</f>
        <v>фото</v>
      </c>
      <c r="H1321" s="388"/>
      <c r="I1321" s="398" t="s">
        <v>6395</v>
      </c>
      <c r="J1321" s="235" t="s">
        <v>6221</v>
      </c>
      <c r="K1321" s="399" t="s">
        <v>5556</v>
      </c>
      <c r="L1321" s="390" t="n">
        <v>100</v>
      </c>
      <c r="M1321" s="391" t="n">
        <v>1936</v>
      </c>
      <c r="N1321" s="392"/>
      <c r="O1321" s="372" t="n">
        <f aca="false">IF(ISERROR(N1321*M1321),0,N1321*M1321)</f>
        <v>0</v>
      </c>
      <c r="P1321" s="393" t="n">
        <v>4607105148574</v>
      </c>
      <c r="Q1321" s="235"/>
      <c r="R1321" s="375" t="n">
        <f aca="false">ROUND(M1321/L1321,2)</f>
        <v>19.36</v>
      </c>
      <c r="S1321" s="394" t="s">
        <v>6393</v>
      </c>
    </row>
    <row r="1322" customFormat="false" ht="25.5" hidden="false" customHeight="false" outlineLevel="0" collapsed="false">
      <c r="A1322" s="345" t="n">
        <v>1302</v>
      </c>
      <c r="B1322" s="396" t="n">
        <v>12026</v>
      </c>
      <c r="C1322" s="383" t="s">
        <v>6396</v>
      </c>
      <c r="D1322" s="384"/>
      <c r="E1322" s="385" t="s">
        <v>6390</v>
      </c>
      <c r="F1322" s="386" t="s">
        <v>6397</v>
      </c>
      <c r="G1322" s="387" t="str">
        <f aca="false">HYPERLINK("http://www.gardenbulbs.ru/images/summer_CL/thumbnails/"&amp;C1322&amp;".jpg","фото")</f>
        <v>фото</v>
      </c>
      <c r="H1322" s="388"/>
      <c r="I1322" s="398" t="s">
        <v>6398</v>
      </c>
      <c r="J1322" s="235" t="s">
        <v>5250</v>
      </c>
      <c r="K1322" s="399" t="s">
        <v>5556</v>
      </c>
      <c r="L1322" s="390" t="n">
        <v>100</v>
      </c>
      <c r="M1322" s="391" t="n">
        <v>2579.7</v>
      </c>
      <c r="N1322" s="392"/>
      <c r="O1322" s="372" t="n">
        <f aca="false">IF(ISERROR(N1322*M1322),0,N1322*M1322)</f>
        <v>0</v>
      </c>
      <c r="P1322" s="393" t="n">
        <v>4607105148581</v>
      </c>
      <c r="Q1322" s="235"/>
      <c r="R1322" s="375" t="n">
        <f aca="false">ROUND(M1322/L1322,2)</f>
        <v>25.8</v>
      </c>
      <c r="S1322" s="394" t="s">
        <v>6396</v>
      </c>
    </row>
    <row r="1323" customFormat="false" ht="12.75" hidden="false" customHeight="false" outlineLevel="0" collapsed="false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customFormat="false" ht="15" hidden="false" customHeight="false" outlineLevel="0" collapsed="false">
      <c r="B1324" s="1"/>
      <c r="C1324" s="1"/>
      <c r="D1324" s="1"/>
      <c r="E1324" s="535" t="s">
        <v>6399</v>
      </c>
      <c r="F1324" s="1"/>
      <c r="G1324" s="1"/>
      <c r="H1324" s="1"/>
      <c r="I1324" s="1"/>
      <c r="J1324" s="1"/>
      <c r="K1324" s="1"/>
      <c r="L1324" s="1"/>
      <c r="M1324" s="1"/>
      <c r="N1324" s="1"/>
    </row>
    <row r="1325" customFormat="false" ht="15" hidden="false" customHeight="false" outlineLevel="0" collapsed="false">
      <c r="B1325" s="1"/>
      <c r="C1325" s="1"/>
      <c r="D1325" s="1"/>
      <c r="E1325" s="536" t="s">
        <v>6400</v>
      </c>
      <c r="F1325" s="1"/>
      <c r="G1325" s="1"/>
      <c r="H1325" s="1"/>
      <c r="I1325" s="1"/>
      <c r="J1325" s="1"/>
      <c r="K1325" s="1"/>
      <c r="L1325" s="1"/>
      <c r="M1325" s="1"/>
      <c r="N1325" s="1"/>
    </row>
    <row r="1326" customFormat="false" ht="12.75" hidden="false" customHeight="false" outlineLevel="0" collapsed="false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</sheetData>
  <autoFilter ref="B18:R1322"/>
  <mergeCells count="21">
    <mergeCell ref="C1:I4"/>
    <mergeCell ref="K1:N1"/>
    <mergeCell ref="K2:N4"/>
    <mergeCell ref="C5:I6"/>
    <mergeCell ref="L5:N5"/>
    <mergeCell ref="L6:N7"/>
    <mergeCell ref="M9:N10"/>
    <mergeCell ref="J11:M12"/>
    <mergeCell ref="I13:J13"/>
    <mergeCell ref="K13:N14"/>
    <mergeCell ref="B15:B17"/>
    <mergeCell ref="E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</mergeCells>
  <conditionalFormatting sqref="F19 C19:D19">
    <cfRule type="duplicateValues" priority="2" aboveAverage="0" equalAverage="0" bottom="0" percent="0" rank="0" text="" dxfId="208"/>
  </conditionalFormatting>
  <conditionalFormatting sqref="Q20:S20">
    <cfRule type="cellIs" priority="3" operator="equal" aboveAverage="0" equalAverage="0" bottom="0" percent="0" rank="0" text="" dxfId="209">
      <formula>"нов18"</formula>
    </cfRule>
    <cfRule type="expression" priority="4" aboveAverage="0" equalAverage="0" bottom="0" percent="0" rank="0" text="" dxfId="210">
      <formula>нов18</formula>
    </cfRule>
  </conditionalFormatting>
  <conditionalFormatting sqref="P20">
    <cfRule type="duplicateValues" priority="5" aboveAverage="0" equalAverage="0" bottom="0" percent="0" rank="0" text="" dxfId="211"/>
    <cfRule type="duplicateValues" priority="6" aboveAverage="0" equalAverage="0" bottom="0" percent="0" rank="0" text="" dxfId="212"/>
  </conditionalFormatting>
  <conditionalFormatting sqref="B20:E20">
    <cfRule type="duplicateValues" priority="7" aboveAverage="0" equalAverage="0" bottom="0" percent="0" rank="0" text="" dxfId="213"/>
  </conditionalFormatting>
  <conditionalFormatting sqref="B94">
    <cfRule type="duplicateValues" priority="8" aboveAverage="0" equalAverage="0" bottom="0" percent="0" rank="0" text="" dxfId="214"/>
  </conditionalFormatting>
  <conditionalFormatting sqref="B267:B268">
    <cfRule type="duplicateValues" priority="9" aboveAverage="0" equalAverage="0" bottom="0" percent="0" rank="0" text="" dxfId="215"/>
  </conditionalFormatting>
  <conditionalFormatting sqref="B224">
    <cfRule type="duplicateValues" priority="10" aboveAverage="0" equalAverage="0" bottom="0" percent="0" rank="0" text="" dxfId="216"/>
  </conditionalFormatting>
  <conditionalFormatting sqref="B138">
    <cfRule type="duplicateValues" priority="11" aboveAverage="0" equalAverage="0" bottom="0" percent="0" rank="0" text="" dxfId="217"/>
  </conditionalFormatting>
  <conditionalFormatting sqref="B202">
    <cfRule type="duplicateValues" priority="12" aboveAverage="0" equalAverage="0" bottom="0" percent="0" rank="0" text="" dxfId="218"/>
  </conditionalFormatting>
  <conditionalFormatting sqref="B161">
    <cfRule type="duplicateValues" priority="13" aboveAverage="0" equalAverage="0" bottom="0" percent="0" rank="0" text="" dxfId="219"/>
  </conditionalFormatting>
  <conditionalFormatting sqref="B45">
    <cfRule type="duplicateValues" priority="14" aboveAverage="0" equalAverage="0" bottom="0" percent="0" rank="0" text="" dxfId="220"/>
  </conditionalFormatting>
  <conditionalFormatting sqref="B46">
    <cfRule type="duplicateValues" priority="15" aboveAverage="0" equalAverage="0" bottom="0" percent="0" rank="0" text="" dxfId="221"/>
  </conditionalFormatting>
  <conditionalFormatting sqref="B119">
    <cfRule type="duplicateValues" priority="16" aboveAverage="0" equalAverage="0" bottom="0" percent="0" rank="0" text="" dxfId="222"/>
  </conditionalFormatting>
  <conditionalFormatting sqref="B207">
    <cfRule type="duplicateValues" priority="17" aboveAverage="0" equalAverage="0" bottom="0" percent="0" rank="0" text="" dxfId="223"/>
  </conditionalFormatting>
  <conditionalFormatting sqref="B153">
    <cfRule type="duplicateValues" priority="18" aboveAverage="0" equalAverage="0" bottom="0" percent="0" rank="0" text="" dxfId="224"/>
  </conditionalFormatting>
  <conditionalFormatting sqref="B236">
    <cfRule type="duplicateValues" priority="19" aboveAverage="0" equalAverage="0" bottom="0" percent="0" rank="0" text="" dxfId="225"/>
  </conditionalFormatting>
  <conditionalFormatting sqref="B129">
    <cfRule type="duplicateValues" priority="20" aboveAverage="0" equalAverage="0" bottom="0" percent="0" rank="0" text="" dxfId="226"/>
  </conditionalFormatting>
  <conditionalFormatting sqref="B47">
    <cfRule type="duplicateValues" priority="21" aboveAverage="0" equalAverage="0" bottom="0" percent="0" rank="0" text="" dxfId="227"/>
  </conditionalFormatting>
  <conditionalFormatting sqref="B92">
    <cfRule type="duplicateValues" priority="22" aboveAverage="0" equalAverage="0" bottom="0" percent="0" rank="0" text="" dxfId="228"/>
  </conditionalFormatting>
  <conditionalFormatting sqref="B124">
    <cfRule type="duplicateValues" priority="23" aboveAverage="0" equalAverage="0" bottom="0" percent="0" rank="0" text="" dxfId="229"/>
  </conditionalFormatting>
  <conditionalFormatting sqref="B123">
    <cfRule type="duplicateValues" priority="24" aboveAverage="0" equalAverage="0" bottom="0" percent="0" rank="0" text="" dxfId="230"/>
  </conditionalFormatting>
  <conditionalFormatting sqref="B34">
    <cfRule type="duplicateValues" priority="25" aboveAverage="0" equalAverage="0" bottom="0" percent="0" rank="0" text="" dxfId="231"/>
  </conditionalFormatting>
  <conditionalFormatting sqref="B61">
    <cfRule type="duplicateValues" priority="26" aboveAverage="0" equalAverage="0" bottom="0" percent="0" rank="0" text="" dxfId="232"/>
  </conditionalFormatting>
  <conditionalFormatting sqref="B69">
    <cfRule type="duplicateValues" priority="27" aboveAverage="0" equalAverage="0" bottom="0" percent="0" rank="0" text="" dxfId="233"/>
  </conditionalFormatting>
  <conditionalFormatting sqref="B71">
    <cfRule type="duplicateValues" priority="28" aboveAverage="0" equalAverage="0" bottom="0" percent="0" rank="0" text="" dxfId="234"/>
  </conditionalFormatting>
  <conditionalFormatting sqref="B96">
    <cfRule type="duplicateValues" priority="29" aboveAverage="0" equalAverage="0" bottom="0" percent="0" rank="0" text="" dxfId="235"/>
  </conditionalFormatting>
  <conditionalFormatting sqref="B113">
    <cfRule type="duplicateValues" priority="30" aboveAverage="0" equalAverage="0" bottom="0" percent="0" rank="0" text="" dxfId="236"/>
  </conditionalFormatting>
  <conditionalFormatting sqref="B174:B176">
    <cfRule type="duplicateValues" priority="31" aboveAverage="0" equalAverage="0" bottom="0" percent="0" rank="0" text="" dxfId="237"/>
  </conditionalFormatting>
  <conditionalFormatting sqref="B180:B185">
    <cfRule type="duplicateValues" priority="32" aboveAverage="0" equalAverage="0" bottom="0" percent="0" rank="0" text="" dxfId="238"/>
  </conditionalFormatting>
  <conditionalFormatting sqref="B260">
    <cfRule type="duplicateValues" priority="33" aboveAverage="0" equalAverage="0" bottom="0" percent="0" rank="0" text="" dxfId="239"/>
  </conditionalFormatting>
  <conditionalFormatting sqref="B303">
    <cfRule type="duplicateValues" priority="34" aboveAverage="0" equalAverage="0" bottom="0" percent="0" rank="0" text="" dxfId="240"/>
  </conditionalFormatting>
  <conditionalFormatting sqref="B363">
    <cfRule type="duplicateValues" priority="35" aboveAverage="0" equalAverage="0" bottom="0" percent="0" rank="0" text="" dxfId="241"/>
  </conditionalFormatting>
  <conditionalFormatting sqref="B478">
    <cfRule type="duplicateValues" priority="36" aboveAverage="0" equalAverage="0" bottom="0" percent="0" rank="0" text="" dxfId="242"/>
  </conditionalFormatting>
  <conditionalFormatting sqref="B495">
    <cfRule type="duplicateValues" priority="37" aboveAverage="0" equalAverage="0" bottom="0" percent="0" rank="0" text="" dxfId="243"/>
  </conditionalFormatting>
  <conditionalFormatting sqref="B497 B499">
    <cfRule type="duplicateValues" priority="38" aboveAverage="0" equalAverage="0" bottom="0" percent="0" rank="0" text="" dxfId="244"/>
  </conditionalFormatting>
  <conditionalFormatting sqref="B498">
    <cfRule type="duplicateValues" priority="39" aboveAverage="0" equalAverage="0" bottom="0" percent="0" rank="0" text="" dxfId="245"/>
  </conditionalFormatting>
  <conditionalFormatting sqref="B465">
    <cfRule type="duplicateValues" priority="40" aboveAverage="0" equalAverage="0" bottom="0" percent="0" rank="0" text="" dxfId="246"/>
  </conditionalFormatting>
  <conditionalFormatting sqref="B528:B529">
    <cfRule type="duplicateValues" priority="41" aboveAverage="0" equalAverage="0" bottom="0" percent="0" rank="0" text="" dxfId="247"/>
  </conditionalFormatting>
  <conditionalFormatting sqref="B530">
    <cfRule type="duplicateValues" priority="42" aboveAverage="0" equalAverage="0" bottom="0" percent="0" rank="0" text="" dxfId="248"/>
  </conditionalFormatting>
  <conditionalFormatting sqref="B429:B430">
    <cfRule type="duplicateValues" priority="43" aboveAverage="0" equalAverage="0" bottom="0" percent="0" rank="0" text="" dxfId="249"/>
  </conditionalFormatting>
  <conditionalFormatting sqref="B418">
    <cfRule type="duplicateValues" priority="44" aboveAverage="0" equalAverage="0" bottom="0" percent="0" rank="0" text="" dxfId="250"/>
  </conditionalFormatting>
  <conditionalFormatting sqref="B438">
    <cfRule type="duplicateValues" priority="45" aboveAverage="0" equalAverage="0" bottom="0" percent="0" rank="0" text="" dxfId="251"/>
  </conditionalFormatting>
  <conditionalFormatting sqref="B454:D454">
    <cfRule type="duplicateValues" priority="46" aboveAverage="0" equalAverage="0" bottom="0" percent="0" rank="0" text="" dxfId="252"/>
  </conditionalFormatting>
  <conditionalFormatting sqref="B455:B460 B462:B464">
    <cfRule type="duplicateValues" priority="47" aboveAverage="0" equalAverage="0" bottom="0" percent="0" rank="0" text="" dxfId="253"/>
  </conditionalFormatting>
  <conditionalFormatting sqref="B590">
    <cfRule type="duplicateValues" priority="48" aboveAverage="0" equalAverage="0" bottom="0" percent="0" rank="0" text="" dxfId="254"/>
  </conditionalFormatting>
  <conditionalFormatting sqref="B646">
    <cfRule type="duplicateValues" priority="49" aboveAverage="0" equalAverage="0" bottom="0" percent="0" rank="0" text="" dxfId="255"/>
  </conditionalFormatting>
  <conditionalFormatting sqref="B592">
    <cfRule type="duplicateValues" priority="50" aboveAverage="0" equalAverage="0" bottom="0" percent="0" rank="0" text="" dxfId="256"/>
  </conditionalFormatting>
  <conditionalFormatting sqref="B476">
    <cfRule type="duplicateValues" priority="51" aboveAverage="0" equalAverage="0" bottom="0" percent="0" rank="0" text="" dxfId="257"/>
  </conditionalFormatting>
  <conditionalFormatting sqref="B1110">
    <cfRule type="duplicateValues" priority="52" aboveAverage="0" equalAverage="0" bottom="0" percent="0" rank="0" text="" dxfId="258"/>
  </conditionalFormatting>
  <conditionalFormatting sqref="B934">
    <cfRule type="duplicateValues" priority="53" aboveAverage="0" equalAverage="0" bottom="0" percent="0" rank="0" text="" dxfId="259"/>
  </conditionalFormatting>
  <conditionalFormatting sqref="B931">
    <cfRule type="duplicateValues" priority="54" aboveAverage="0" equalAverage="0" bottom="0" percent="0" rank="0" text="" dxfId="260"/>
  </conditionalFormatting>
  <conditionalFormatting sqref="B933">
    <cfRule type="duplicateValues" priority="55" aboveAverage="0" equalAverage="0" bottom="0" percent="0" rank="0" text="" dxfId="261"/>
  </conditionalFormatting>
  <conditionalFormatting sqref="B924">
    <cfRule type="duplicateValues" priority="56" aboveAverage="0" equalAverage="0" bottom="0" percent="0" rank="0" text="" dxfId="262"/>
  </conditionalFormatting>
  <conditionalFormatting sqref="B935">
    <cfRule type="duplicateValues" priority="57" aboveAverage="0" equalAverage="0" bottom="0" percent="0" rank="0" text="" dxfId="263"/>
  </conditionalFormatting>
  <conditionalFormatting sqref="B507 B510">
    <cfRule type="duplicateValues" priority="58" aboveAverage="0" equalAverage="0" bottom="0" percent="0" rank="0" text="" dxfId="264"/>
  </conditionalFormatting>
  <conditionalFormatting sqref="B508:B509">
    <cfRule type="duplicateValues" priority="59" aboveAverage="0" equalAverage="0" bottom="0" percent="0" rank="0" text="" dxfId="265"/>
  </conditionalFormatting>
  <conditionalFormatting sqref="B513">
    <cfRule type="duplicateValues" priority="60" aboveAverage="0" equalAverage="0" bottom="0" percent="0" rank="0" text="" dxfId="266"/>
  </conditionalFormatting>
  <conditionalFormatting sqref="B512">
    <cfRule type="duplicateValues" priority="61" aboveAverage="0" equalAverage="0" bottom="0" percent="0" rank="0" text="" dxfId="267"/>
  </conditionalFormatting>
  <conditionalFormatting sqref="B511">
    <cfRule type="duplicateValues" priority="62" aboveAverage="0" equalAverage="0" bottom="0" percent="0" rank="0" text="" dxfId="268"/>
  </conditionalFormatting>
  <conditionalFormatting sqref="B474">
    <cfRule type="duplicateValues" priority="63" aboveAverage="0" equalAverage="0" bottom="0" percent="0" rank="0" text="" dxfId="269"/>
  </conditionalFormatting>
  <conditionalFormatting sqref="B531">
    <cfRule type="duplicateValues" priority="64" aboveAverage="0" equalAverage="0" bottom="0" percent="0" rank="0" text="" dxfId="270"/>
  </conditionalFormatting>
  <conditionalFormatting sqref="B532">
    <cfRule type="duplicateValues" priority="65" aboveAverage="0" equalAverage="0" bottom="0" percent="0" rank="0" text="" dxfId="271"/>
  </conditionalFormatting>
  <conditionalFormatting sqref="B475">
    <cfRule type="duplicateValues" priority="66" aboveAverage="0" equalAverage="0" bottom="0" percent="0" rank="0" text="" dxfId="272"/>
  </conditionalFormatting>
  <conditionalFormatting sqref="B473">
    <cfRule type="duplicateValues" priority="67" aboveAverage="0" equalAverage="0" bottom="0" percent="0" rank="0" text="" dxfId="273"/>
  </conditionalFormatting>
  <conditionalFormatting sqref="B477">
    <cfRule type="duplicateValues" priority="68" aboveAverage="0" equalAverage="0" bottom="0" percent="0" rank="0" text="" dxfId="274"/>
  </conditionalFormatting>
  <conditionalFormatting sqref="B501">
    <cfRule type="duplicateValues" priority="69" aboveAverage="0" equalAverage="0" bottom="0" percent="0" rank="0" text="" dxfId="275"/>
  </conditionalFormatting>
  <conditionalFormatting sqref="B562">
    <cfRule type="duplicateValues" priority="70" aboveAverage="0" equalAverage="0" bottom="0" percent="0" rank="0" text="" dxfId="276"/>
  </conditionalFormatting>
  <conditionalFormatting sqref="B547">
    <cfRule type="duplicateValues" priority="71" aboveAverage="0" equalAverage="0" bottom="0" percent="0" rank="0" text="" dxfId="277"/>
  </conditionalFormatting>
  <conditionalFormatting sqref="B602">
    <cfRule type="duplicateValues" priority="72" aboveAverage="0" equalAverage="0" bottom="0" percent="0" rank="0" text="" dxfId="278"/>
  </conditionalFormatting>
  <conditionalFormatting sqref="B563">
    <cfRule type="duplicateValues" priority="73" aboveAverage="0" equalAverage="0" bottom="0" percent="0" rank="0" text="" dxfId="279"/>
  </conditionalFormatting>
  <conditionalFormatting sqref="B568">
    <cfRule type="duplicateValues" priority="74" aboveAverage="0" equalAverage="0" bottom="0" percent="0" rank="0" text="" dxfId="280"/>
  </conditionalFormatting>
  <conditionalFormatting sqref="B574">
    <cfRule type="duplicateValues" priority="75" aboveAverage="0" equalAverage="0" bottom="0" percent="0" rank="0" text="" dxfId="281"/>
  </conditionalFormatting>
  <conditionalFormatting sqref="B576">
    <cfRule type="duplicateValues" priority="76" aboveAverage="0" equalAverage="0" bottom="0" percent="0" rank="0" text="" dxfId="282"/>
  </conditionalFormatting>
  <conditionalFormatting sqref="B579">
    <cfRule type="duplicateValues" priority="77" aboveAverage="0" equalAverage="0" bottom="0" percent="0" rank="0" text="" dxfId="283"/>
  </conditionalFormatting>
  <conditionalFormatting sqref="B581">
    <cfRule type="duplicateValues" priority="78" aboveAverage="0" equalAverage="0" bottom="0" percent="0" rank="0" text="" dxfId="284"/>
  </conditionalFormatting>
  <conditionalFormatting sqref="B585">
    <cfRule type="duplicateValues" priority="79" aboveAverage="0" equalAverage="0" bottom="0" percent="0" rank="0" text="" dxfId="285"/>
  </conditionalFormatting>
  <conditionalFormatting sqref="B623">
    <cfRule type="duplicateValues" priority="80" aboveAverage="0" equalAverage="0" bottom="0" percent="0" rank="0" text="" dxfId="286"/>
  </conditionalFormatting>
  <conditionalFormatting sqref="B625">
    <cfRule type="duplicateValues" priority="81" aboveAverage="0" equalAverage="0" bottom="0" percent="0" rank="0" text="" dxfId="287"/>
  </conditionalFormatting>
  <conditionalFormatting sqref="B629">
    <cfRule type="duplicateValues" priority="82" aboveAverage="0" equalAverage="0" bottom="0" percent="0" rank="0" text="" dxfId="288"/>
  </conditionalFormatting>
  <conditionalFormatting sqref="B639">
    <cfRule type="duplicateValues" priority="83" aboveAverage="0" equalAverage="0" bottom="0" percent="0" rank="0" text="" dxfId="289"/>
  </conditionalFormatting>
  <conditionalFormatting sqref="B669">
    <cfRule type="duplicateValues" priority="84" aboveAverage="0" equalAverage="0" bottom="0" percent="0" rank="0" text="" dxfId="290"/>
  </conditionalFormatting>
  <conditionalFormatting sqref="B684">
    <cfRule type="duplicateValues" priority="85" aboveAverage="0" equalAverage="0" bottom="0" percent="0" rank="0" text="" dxfId="291"/>
  </conditionalFormatting>
  <conditionalFormatting sqref="B690">
    <cfRule type="duplicateValues" priority="86" aboveAverage="0" equalAverage="0" bottom="0" percent="0" rank="0" text="" dxfId="292"/>
  </conditionalFormatting>
  <conditionalFormatting sqref="B638">
    <cfRule type="duplicateValues" priority="87" aboveAverage="0" equalAverage="0" bottom="0" percent="0" rank="0" text="" dxfId="293"/>
  </conditionalFormatting>
  <conditionalFormatting sqref="B643">
    <cfRule type="duplicateValues" priority="88" aboveAverage="0" equalAverage="0" bottom="0" percent="0" rank="0" text="" dxfId="294"/>
  </conditionalFormatting>
  <conditionalFormatting sqref="B679">
    <cfRule type="duplicateValues" priority="89" aboveAverage="0" equalAverage="0" bottom="0" percent="0" rank="0" text="" dxfId="295"/>
  </conditionalFormatting>
  <conditionalFormatting sqref="B695">
    <cfRule type="duplicateValues" priority="90" aboveAverage="0" equalAverage="0" bottom="0" percent="0" rank="0" text="" dxfId="296"/>
  </conditionalFormatting>
  <conditionalFormatting sqref="B696">
    <cfRule type="duplicateValues" priority="91" aboveAverage="0" equalAverage="0" bottom="0" percent="0" rank="0" text="" dxfId="297"/>
  </conditionalFormatting>
  <conditionalFormatting sqref="B706">
    <cfRule type="duplicateValues" priority="92" aboveAverage="0" equalAverage="0" bottom="0" percent="0" rank="0" text="" dxfId="298"/>
  </conditionalFormatting>
  <conditionalFormatting sqref="B697">
    <cfRule type="duplicateValues" priority="93" aboveAverage="0" equalAverage="0" bottom="0" percent="0" rank="0" text="" dxfId="299"/>
  </conditionalFormatting>
  <conditionalFormatting sqref="B742">
    <cfRule type="duplicateValues" priority="94" aboveAverage="0" equalAverage="0" bottom="0" percent="0" rank="0" text="" dxfId="300"/>
  </conditionalFormatting>
  <conditionalFormatting sqref="B740">
    <cfRule type="duplicateValues" priority="95" aboveAverage="0" equalAverage="0" bottom="0" percent="0" rank="0" text="" dxfId="301"/>
  </conditionalFormatting>
  <conditionalFormatting sqref="B744 B741">
    <cfRule type="duplicateValues" priority="96" aboveAverage="0" equalAverage="0" bottom="0" percent="0" rank="0" text="" dxfId="302"/>
  </conditionalFormatting>
  <conditionalFormatting sqref="B381">
    <cfRule type="duplicateValues" priority="97" aboveAverage="0" equalAverage="0" bottom="0" percent="0" rank="0" text="" dxfId="303"/>
  </conditionalFormatting>
  <conditionalFormatting sqref="B369">
    <cfRule type="duplicateValues" priority="98" aboveAverage="0" equalAverage="0" bottom="0" percent="0" rank="0" text="" dxfId="304"/>
  </conditionalFormatting>
  <conditionalFormatting sqref="B440">
    <cfRule type="duplicateValues" priority="99" aboveAverage="0" equalAverage="0" bottom="0" percent="0" rank="0" text="" dxfId="305"/>
  </conditionalFormatting>
  <conditionalFormatting sqref="B351">
    <cfRule type="duplicateValues" priority="100" aboveAverage="0" equalAverage="0" bottom="0" percent="0" rank="0" text="" dxfId="306"/>
  </conditionalFormatting>
  <conditionalFormatting sqref="B721">
    <cfRule type="duplicateValues" priority="101" aboveAverage="0" equalAverage="0" bottom="0" percent="0" rank="0" text="" dxfId="307"/>
  </conditionalFormatting>
  <conditionalFormatting sqref="B722">
    <cfRule type="duplicateValues" priority="102" aboveAverage="0" equalAverage="0" bottom="0" percent="0" rank="0" text="" dxfId="308"/>
  </conditionalFormatting>
  <conditionalFormatting sqref="B1202">
    <cfRule type="duplicateValues" priority="103" aboveAverage="0" equalAverage="0" bottom="0" percent="0" rank="0" text="" dxfId="309"/>
  </conditionalFormatting>
  <conditionalFormatting sqref="B1211">
    <cfRule type="duplicateValues" priority="104" aboveAverage="0" equalAverage="0" bottom="0" percent="0" rank="0" text="" dxfId="310"/>
  </conditionalFormatting>
  <conditionalFormatting sqref="B1195">
    <cfRule type="duplicateValues" priority="105" aboveAverage="0" equalAverage="0" bottom="0" percent="0" rank="0" text="" dxfId="311"/>
  </conditionalFormatting>
  <conditionalFormatting sqref="B1205">
    <cfRule type="duplicateValues" priority="106" aboveAverage="0" equalAverage="0" bottom="0" percent="0" rank="0" text="" dxfId="312"/>
  </conditionalFormatting>
  <conditionalFormatting sqref="B1206">
    <cfRule type="duplicateValues" priority="107" aboveAverage="0" equalAverage="0" bottom="0" percent="0" rank="0" text="" dxfId="313"/>
  </conditionalFormatting>
  <conditionalFormatting sqref="B1217:B1220 B1222">
    <cfRule type="duplicateValues" priority="108" aboveAverage="0" equalAverage="0" bottom="0" percent="0" rank="0" text="" dxfId="314"/>
  </conditionalFormatting>
  <conditionalFormatting sqref="B1221">
    <cfRule type="duplicateValues" priority="109" aboveAverage="0" equalAverage="0" bottom="0" percent="0" rank="0" text="" dxfId="315"/>
  </conditionalFormatting>
  <conditionalFormatting sqref="B1140">
    <cfRule type="duplicateValues" priority="110" aboveAverage="0" equalAverage="0" bottom="0" percent="0" rank="0" text="" dxfId="316"/>
  </conditionalFormatting>
  <conditionalFormatting sqref="B1146">
    <cfRule type="duplicateValues" priority="111" aboveAverage="0" equalAverage="0" bottom="0" percent="0" rank="0" text="" dxfId="317"/>
  </conditionalFormatting>
  <conditionalFormatting sqref="B1127">
    <cfRule type="duplicateValues" priority="112" aboveAverage="0" equalAverage="0" bottom="0" percent="0" rank="0" text="" dxfId="318"/>
  </conditionalFormatting>
  <conditionalFormatting sqref="B1126">
    <cfRule type="duplicateValues" priority="113" aboveAverage="0" equalAverage="0" bottom="0" percent="0" rank="0" text="" dxfId="319"/>
  </conditionalFormatting>
  <conditionalFormatting sqref="B1101">
    <cfRule type="duplicateValues" priority="114" aboveAverage="0" equalAverage="0" bottom="0" percent="0" rank="0" text="" dxfId="320"/>
  </conditionalFormatting>
  <conditionalFormatting sqref="B1106">
    <cfRule type="duplicateValues" priority="115" aboveAverage="0" equalAverage="0" bottom="0" percent="0" rank="0" text="" dxfId="321"/>
  </conditionalFormatting>
  <conditionalFormatting sqref="B1277">
    <cfRule type="duplicateValues" priority="116" aboveAverage="0" equalAverage="0" bottom="0" percent="0" rank="0" text="" dxfId="322"/>
  </conditionalFormatting>
  <conditionalFormatting sqref="B1269">
    <cfRule type="duplicateValues" priority="117" aboveAverage="0" equalAverage="0" bottom="0" percent="0" rank="0" text="" dxfId="323"/>
  </conditionalFormatting>
  <conditionalFormatting sqref="B1270">
    <cfRule type="duplicateValues" priority="118" aboveAverage="0" equalAverage="0" bottom="0" percent="0" rank="0" text="" dxfId="324"/>
  </conditionalFormatting>
  <conditionalFormatting sqref="B1245 B1243 B1241">
    <cfRule type="duplicateValues" priority="119" aboveAverage="0" equalAverage="0" bottom="0" percent="0" rank="0" text="" dxfId="325"/>
  </conditionalFormatting>
  <conditionalFormatting sqref="B1246">
    <cfRule type="duplicateValues" priority="120" aboveAverage="0" equalAverage="0" bottom="0" percent="0" rank="0" text="" dxfId="326"/>
  </conditionalFormatting>
  <conditionalFormatting sqref="B1237">
    <cfRule type="duplicateValues" priority="121" aboveAverage="0" equalAverage="0" bottom="0" percent="0" rank="0" text="" dxfId="327"/>
  </conditionalFormatting>
  <conditionalFormatting sqref="B725">
    <cfRule type="duplicateValues" priority="122" aboveAverage="0" equalAverage="0" bottom="0" percent="0" rank="0" text="" dxfId="328"/>
  </conditionalFormatting>
  <conditionalFormatting sqref="B926">
    <cfRule type="duplicateValues" priority="123" aboveAverage="0" equalAverage="0" bottom="0" percent="0" rank="0" text="" dxfId="329"/>
  </conditionalFormatting>
  <conditionalFormatting sqref="B927">
    <cfRule type="duplicateValues" priority="124" aboveAverage="0" equalAverage="0" bottom="0" percent="0" rank="0" text="" dxfId="330"/>
  </conditionalFormatting>
  <conditionalFormatting sqref="B977">
    <cfRule type="duplicateValues" priority="125" aboveAverage="0" equalAverage="0" bottom="0" percent="0" rank="0" text="" dxfId="331"/>
  </conditionalFormatting>
  <conditionalFormatting sqref="B928">
    <cfRule type="duplicateValues" priority="126" aboveAverage="0" equalAverage="0" bottom="0" percent="0" rank="0" text="" dxfId="332"/>
  </conditionalFormatting>
  <conditionalFormatting sqref="B929:B930">
    <cfRule type="duplicateValues" priority="127" aboveAverage="0" equalAverage="0" bottom="0" percent="0" rank="0" text="" dxfId="333"/>
  </conditionalFormatting>
  <conditionalFormatting sqref="B986">
    <cfRule type="duplicateValues" priority="128" aboveAverage="0" equalAverage="0" bottom="0" percent="0" rank="0" text="" dxfId="334"/>
  </conditionalFormatting>
  <conditionalFormatting sqref="B598">
    <cfRule type="duplicateValues" priority="129" aboveAverage="0" equalAverage="0" bottom="0" percent="0" rank="0" text="" dxfId="335"/>
  </conditionalFormatting>
  <conditionalFormatting sqref="B437">
    <cfRule type="duplicateValues" priority="130" aboveAverage="0" equalAverage="0" bottom="0" percent="0" rank="0" text="" dxfId="336"/>
  </conditionalFormatting>
  <conditionalFormatting sqref="B359">
    <cfRule type="duplicateValues" priority="131" aboveAverage="0" equalAverage="0" bottom="0" percent="0" rank="0" text="" dxfId="337"/>
  </conditionalFormatting>
  <conditionalFormatting sqref="B395">
    <cfRule type="duplicateValues" priority="132" aboveAverage="0" equalAverage="0" bottom="0" percent="0" rank="0" text="" dxfId="338"/>
  </conditionalFormatting>
  <conditionalFormatting sqref="B572">
    <cfRule type="duplicateValues" priority="133" aboveAverage="0" equalAverage="0" bottom="0" percent="0" rank="0" text="" dxfId="339"/>
  </conditionalFormatting>
  <conditionalFormatting sqref="B724">
    <cfRule type="duplicateValues" priority="134" aboveAverage="0" equalAverage="0" bottom="0" percent="0" rank="0" text="" dxfId="340"/>
  </conditionalFormatting>
  <conditionalFormatting sqref="B544">
    <cfRule type="duplicateValues" priority="135" aboveAverage="0" equalAverage="0" bottom="0" percent="0" rank="0" text="" dxfId="341"/>
  </conditionalFormatting>
  <conditionalFormatting sqref="B753:B754">
    <cfRule type="duplicateValues" priority="136" aboveAverage="0" equalAverage="0" bottom="0" percent="0" rank="0" text="" dxfId="342"/>
  </conditionalFormatting>
  <conditionalFormatting sqref="B803">
    <cfRule type="duplicateValues" priority="137" aboveAverage="0" equalAverage="0" bottom="0" percent="0" rank="0" text="" dxfId="343"/>
  </conditionalFormatting>
  <conditionalFormatting sqref="B936">
    <cfRule type="duplicateValues" priority="138" aboveAverage="0" equalAverage="0" bottom="0" percent="0" rank="0" text="" dxfId="344"/>
  </conditionalFormatting>
  <conditionalFormatting sqref="B916">
    <cfRule type="duplicateValues" priority="139" aboveAverage="0" equalAverage="0" bottom="0" percent="0" rank="0" text="" dxfId="345"/>
  </conditionalFormatting>
  <conditionalFormatting sqref="B959">
    <cfRule type="duplicateValues" priority="140" aboveAverage="0" equalAverage="0" bottom="0" percent="0" rank="0" text="" dxfId="346"/>
  </conditionalFormatting>
  <conditionalFormatting sqref="B844">
    <cfRule type="duplicateValues" priority="141" aboveAverage="0" equalAverage="0" bottom="0" percent="0" rank="0" text="" dxfId="347"/>
  </conditionalFormatting>
  <conditionalFormatting sqref="B1020">
    <cfRule type="duplicateValues" priority="142" aboveAverage="0" equalAverage="0" bottom="0" percent="0" rank="0" text="" dxfId="348"/>
  </conditionalFormatting>
  <conditionalFormatting sqref="B968">
    <cfRule type="duplicateValues" priority="143" aboveAverage="0" equalAverage="0" bottom="0" percent="0" rank="0" text="" dxfId="349"/>
  </conditionalFormatting>
  <conditionalFormatting sqref="B851">
    <cfRule type="duplicateValues" priority="144" aboveAverage="0" equalAverage="0" bottom="0" percent="0" rank="0" text="" dxfId="350"/>
  </conditionalFormatting>
  <conditionalFormatting sqref="B978">
    <cfRule type="duplicateValues" priority="145" aboveAverage="0" equalAverage="0" bottom="0" percent="0" rank="0" text="" dxfId="351"/>
  </conditionalFormatting>
  <conditionalFormatting sqref="B974">
    <cfRule type="duplicateValues" priority="146" aboveAverage="0" equalAverage="0" bottom="0" percent="0" rank="0" text="" dxfId="352"/>
  </conditionalFormatting>
  <conditionalFormatting sqref="B932">
    <cfRule type="duplicateValues" priority="147" aboveAverage="0" equalAverage="0" bottom="0" percent="0" rank="0" text="" dxfId="353"/>
  </conditionalFormatting>
  <conditionalFormatting sqref="B882">
    <cfRule type="duplicateValues" priority="148" aboveAverage="0" equalAverage="0" bottom="0" percent="0" rank="0" text="" dxfId="354"/>
  </conditionalFormatting>
  <conditionalFormatting sqref="B439 B72:B91 B533:B543 B591 B431:B436 B466:B472 B203:B206 B162:B173 B139:B152 B726:B739 B515:B521 B691:B694 B500 B479:B488 B502:B506 B564:B567 B548:B561 B593:B597 B569:B571 B577:B578 B575 B580 B582:B584 B586:B589 B603:B622 B624 B626:B628 B630:B637 B640:B642 B647:B652 B670:B674 B685:B689 B644:B645 B667:B668 B680 B698 B701:B704 B707:B719 B743 B382:B394 B364:B368 B370:B380 B419:B428 B441:B445 B352:B358 B225:B235 B269:B302 B208:B223 B154:B160 B723 B35:B44 B95 B120:B122 B1203:B1204 B1212:B1216 B1196:B1201 B1223:B1236 B1141:B1142 B1147:B1150 B1128:B1129 B1111:B1123 B1102:B1103 B1107:B1109 B1278:B1290 B1247:B1268 B599:B601 B48:B60 B237:B259 B360:B362 B396:B410 B93 B125:B128 B130:B137 B573 B545:B546 B745:B752 B755:B757 B917:B922 B804:B810 B960:B967 B1154:B1159 B1242 B1244 B1238:B1240 B1271:B1276 B845:B850 B937:B941 B987:B1019 B1021:B1022 B979:B985 B969:B973 B975:B976 B852:B881 B883:B915 B761:B769 B62:B68 B70 B97:B112 B114:B118 B177:B179 B186:B201 B261:B266 B304:B338 B340:B350 B412:B417 B447:B453 B490:B494 B525:B527 B654:B665 B676:B678 B682:B683 B771:B778 B780:B791 B793:B795 B798:B802 B812:B843 B943:B958 B1025:B1037 B1039:B1056 B1058:B1064 B1066:B1069 B1072:B1090 B1092:B1100 B1131:B1139 B1161:B1183 B1185:B1194 B1209:B1210 B21:D21 C109:D109 C173:D173 C178:D178 C257:D257 C299:D299 C335:D335 C409:D409 C444:D444 C466:D466 C503:D503 C516:D516 C538:D538 C692:D692 C709:D709 C718:D718 C728:D728 C749:D750 C757:D757 C818:D818 C824:D824 C837:D837 C841:D842 C857:D857 C962:D962 C983:D983 C1052:D1053 C1067:D1067 C1086:D1086 C1094:D1094 C1099:D1100 C1120:D1120 C1131:D1131 C1134:D1135 C1156:D1157 C1162:D1162 C1176:D1177 C1182:D1183 C1190:D1190 C1213:D1213 C1231:D1232 B23:B33">
    <cfRule type="duplicateValues" priority="149" aboveAverage="0" equalAverage="0" bottom="0" percent="0" rank="0" text="" dxfId="355"/>
  </conditionalFormatting>
  <conditionalFormatting sqref="B759">
    <cfRule type="duplicateValues" priority="150" aboveAverage="0" equalAverage="0" bottom="0" percent="0" rank="0" text="" dxfId="356"/>
  </conditionalFormatting>
  <conditionalFormatting sqref="B758">
    <cfRule type="duplicateValues" priority="151" aboveAverage="0" equalAverage="0" bottom="0" percent="0" rank="0" text="" dxfId="357"/>
  </conditionalFormatting>
  <conditionalFormatting sqref="B760:D760">
    <cfRule type="duplicateValues" priority="152" aboveAverage="0" equalAverage="0" bottom="0" percent="0" rank="0" text="" dxfId="358"/>
  </conditionalFormatting>
  <conditionalFormatting sqref="B1291:B1322">
    <cfRule type="duplicateValues" priority="153" aboveAverage="0" equalAverage="0" bottom="0" percent="0" rank="0" text="" dxfId="359"/>
  </conditionalFormatting>
  <conditionalFormatting sqref="B339">
    <cfRule type="duplicateValues" priority="154" aboveAverage="0" equalAverage="0" bottom="0" percent="0" rank="0" text="" dxfId="360"/>
  </conditionalFormatting>
  <conditionalFormatting sqref="B411">
    <cfRule type="duplicateValues" priority="155" aboveAverage="0" equalAverage="0" bottom="0" percent="0" rank="0" text="" dxfId="361"/>
  </conditionalFormatting>
  <conditionalFormatting sqref="B446">
    <cfRule type="duplicateValues" priority="156" aboveAverage="0" equalAverage="0" bottom="0" percent="0" rank="0" text="" dxfId="362"/>
  </conditionalFormatting>
  <conditionalFormatting sqref="B461">
    <cfRule type="duplicateValues" priority="157" aboveAverage="0" equalAverage="0" bottom="0" percent="0" rank="0" text="" dxfId="363"/>
  </conditionalFormatting>
  <conditionalFormatting sqref="B489">
    <cfRule type="duplicateValues" priority="158" aboveAverage="0" equalAverage="0" bottom="0" percent="0" rank="0" text="" dxfId="364"/>
  </conditionalFormatting>
  <conditionalFormatting sqref="B496">
    <cfRule type="duplicateValues" priority="159" aboveAverage="0" equalAverage="0" bottom="0" percent="0" rank="0" text="" dxfId="365"/>
  </conditionalFormatting>
  <conditionalFormatting sqref="B514">
    <cfRule type="duplicateValues" priority="160" aboveAverage="0" equalAverage="0" bottom="0" percent="0" rank="0" text="" dxfId="366"/>
  </conditionalFormatting>
  <conditionalFormatting sqref="B522:B524">
    <cfRule type="duplicateValues" priority="161" aboveAverage="0" equalAverage="0" bottom="0" percent="0" rank="0" text="" dxfId="367"/>
  </conditionalFormatting>
  <conditionalFormatting sqref="B653">
    <cfRule type="duplicateValues" priority="162" aboveAverage="0" equalAverage="0" bottom="0" percent="0" rank="0" text="" dxfId="368"/>
  </conditionalFormatting>
  <conditionalFormatting sqref="B666">
    <cfRule type="duplicateValues" priority="163" aboveAverage="0" equalAverage="0" bottom="0" percent="0" rank="0" text="" dxfId="369"/>
  </conditionalFormatting>
  <conditionalFormatting sqref="B675">
    <cfRule type="duplicateValues" priority="164" aboveAverage="0" equalAverage="0" bottom="0" percent="0" rank="0" text="" dxfId="370"/>
  </conditionalFormatting>
  <conditionalFormatting sqref="B681">
    <cfRule type="duplicateValues" priority="165" aboveAverage="0" equalAverage="0" bottom="0" percent="0" rank="0" text="" dxfId="371"/>
  </conditionalFormatting>
  <conditionalFormatting sqref="B700">
    <cfRule type="duplicateValues" priority="166" aboveAverage="0" equalAverage="0" bottom="0" percent="0" rank="0" text="" dxfId="372"/>
  </conditionalFormatting>
  <conditionalFormatting sqref="B699">
    <cfRule type="duplicateValues" priority="167" aboveAverage="0" equalAverage="0" bottom="0" percent="0" rank="0" text="" dxfId="373"/>
  </conditionalFormatting>
  <conditionalFormatting sqref="B705">
    <cfRule type="duplicateValues" priority="168" aboveAverage="0" equalAverage="0" bottom="0" percent="0" rank="0" text="" dxfId="374"/>
  </conditionalFormatting>
  <conditionalFormatting sqref="B720">
    <cfRule type="duplicateValues" priority="169" aboveAverage="0" equalAverage="0" bottom="0" percent="0" rank="0" text="" dxfId="375"/>
  </conditionalFormatting>
  <conditionalFormatting sqref="B770">
    <cfRule type="duplicateValues" priority="170" aboveAverage="0" equalAverage="0" bottom="0" percent="0" rank="0" text="" dxfId="376"/>
  </conditionalFormatting>
  <conditionalFormatting sqref="B779">
    <cfRule type="duplicateValues" priority="171" aboveAverage="0" equalAverage="0" bottom="0" percent="0" rank="0" text="" dxfId="377"/>
  </conditionalFormatting>
  <conditionalFormatting sqref="B792">
    <cfRule type="duplicateValues" priority="172" aboveAverage="0" equalAverage="0" bottom="0" percent="0" rank="0" text="" dxfId="378"/>
  </conditionalFormatting>
  <conditionalFormatting sqref="B797">
    <cfRule type="duplicateValues" priority="173" aboveAverage="0" equalAverage="0" bottom="0" percent="0" rank="0" text="" dxfId="379"/>
  </conditionalFormatting>
  <conditionalFormatting sqref="B796">
    <cfRule type="duplicateValues" priority="174" aboveAverage="0" equalAverage="0" bottom="0" percent="0" rank="0" text="" dxfId="380"/>
  </conditionalFormatting>
  <conditionalFormatting sqref="B811">
    <cfRule type="duplicateValues" priority="175" aboveAverage="0" equalAverage="0" bottom="0" percent="0" rank="0" text="" dxfId="381"/>
  </conditionalFormatting>
  <conditionalFormatting sqref="B923">
    <cfRule type="duplicateValues" priority="176" aboveAverage="0" equalAverage="0" bottom="0" percent="0" rank="0" text="" dxfId="382"/>
  </conditionalFormatting>
  <conditionalFormatting sqref="B925">
    <cfRule type="duplicateValues" priority="177" aboveAverage="0" equalAverage="0" bottom="0" percent="0" rank="0" text="" dxfId="383"/>
  </conditionalFormatting>
  <conditionalFormatting sqref="B942">
    <cfRule type="duplicateValues" priority="178" aboveAverage="0" equalAverage="0" bottom="0" percent="0" rank="0" text="" dxfId="384"/>
  </conditionalFormatting>
  <conditionalFormatting sqref="B1023:B1024">
    <cfRule type="duplicateValues" priority="179" aboveAverage="0" equalAverage="0" bottom="0" percent="0" rank="0" text="" dxfId="385"/>
  </conditionalFormatting>
  <conditionalFormatting sqref="B1038">
    <cfRule type="duplicateValues" priority="180" aboveAverage="0" equalAverage="0" bottom="0" percent="0" rank="0" text="" dxfId="386"/>
  </conditionalFormatting>
  <conditionalFormatting sqref="B1057">
    <cfRule type="duplicateValues" priority="181" aboveAverage="0" equalAverage="0" bottom="0" percent="0" rank="0" text="" dxfId="387"/>
  </conditionalFormatting>
  <conditionalFormatting sqref="B1065">
    <cfRule type="duplicateValues" priority="182" aboveAverage="0" equalAverage="0" bottom="0" percent="0" rank="0" text="" dxfId="388"/>
  </conditionalFormatting>
  <conditionalFormatting sqref="B1070:B1071">
    <cfRule type="duplicateValues" priority="183" aboveAverage="0" equalAverage="0" bottom="0" percent="0" rank="0" text="" dxfId="389"/>
  </conditionalFormatting>
  <conditionalFormatting sqref="B1091">
    <cfRule type="duplicateValues" priority="184" aboveAverage="0" equalAverage="0" bottom="0" percent="0" rank="0" text="" dxfId="390"/>
  </conditionalFormatting>
  <conditionalFormatting sqref="B1104:B1105">
    <cfRule type="duplicateValues" priority="185" aboveAverage="0" equalAverage="0" bottom="0" percent="0" rank="0" text="" dxfId="391"/>
  </conditionalFormatting>
  <conditionalFormatting sqref="B1124:B1125">
    <cfRule type="duplicateValues" priority="186" aboveAverage="0" equalAverage="0" bottom="0" percent="0" rank="0" text="" dxfId="392"/>
  </conditionalFormatting>
  <conditionalFormatting sqref="B1130">
    <cfRule type="duplicateValues" priority="187" aboveAverage="0" equalAverage="0" bottom="0" percent="0" rank="0" text="" dxfId="393"/>
  </conditionalFormatting>
  <conditionalFormatting sqref="B1143:B1145">
    <cfRule type="duplicateValues" priority="188" aboveAverage="0" equalAverage="0" bottom="0" percent="0" rank="0" text="" dxfId="394"/>
  </conditionalFormatting>
  <conditionalFormatting sqref="B1151:B1153">
    <cfRule type="duplicateValues" priority="189" aboveAverage="0" equalAverage="0" bottom="0" percent="0" rank="0" text="" dxfId="395"/>
  </conditionalFormatting>
  <conditionalFormatting sqref="B1160">
    <cfRule type="duplicateValues" priority="190" aboveAverage="0" equalAverage="0" bottom="0" percent="0" rank="0" text="" dxfId="396"/>
  </conditionalFormatting>
  <conditionalFormatting sqref="B1184">
    <cfRule type="duplicateValues" priority="191" aboveAverage="0" equalAverage="0" bottom="0" percent="0" rank="0" text="" dxfId="397"/>
  </conditionalFormatting>
  <conditionalFormatting sqref="B1208">
    <cfRule type="duplicateValues" priority="192" aboveAverage="0" equalAverage="0" bottom="0" percent="0" rank="0" text="" dxfId="398"/>
  </conditionalFormatting>
  <conditionalFormatting sqref="B1207">
    <cfRule type="duplicateValues" priority="193" aboveAverage="0" equalAverage="0" bottom="0" percent="0" rank="0" text="" dxfId="399"/>
  </conditionalFormatting>
  <conditionalFormatting sqref="E749">
    <cfRule type="duplicateValues" priority="194" aboveAverage="0" equalAverage="0" bottom="0" percent="0" rank="0" text="" dxfId="400"/>
  </conditionalFormatting>
  <conditionalFormatting sqref="E841">
    <cfRule type="duplicateValues" priority="195" aboveAverage="0" equalAverage="0" bottom="0" percent="0" rank="0" text="" dxfId="401"/>
  </conditionalFormatting>
  <conditionalFormatting sqref="E1052">
    <cfRule type="duplicateValues" priority="196" aboveAverage="0" equalAverage="0" bottom="0" percent="0" rank="0" text="" dxfId="402"/>
  </conditionalFormatting>
  <conditionalFormatting sqref="E1099">
    <cfRule type="duplicateValues" priority="197" aboveAverage="0" equalAverage="0" bottom="0" percent="0" rank="0" text="" dxfId="403"/>
  </conditionalFormatting>
  <conditionalFormatting sqref="E1134">
    <cfRule type="duplicateValues" priority="198" aboveAverage="0" equalAverage="0" bottom="0" percent="0" rank="0" text="" dxfId="404"/>
  </conditionalFormatting>
  <conditionalFormatting sqref="E1156">
    <cfRule type="duplicateValues" priority="199" aboveAverage="0" equalAverage="0" bottom="0" percent="0" rank="0" text="" dxfId="405"/>
  </conditionalFormatting>
  <conditionalFormatting sqref="E1176">
    <cfRule type="duplicateValues" priority="200" aboveAverage="0" equalAverage="0" bottom="0" percent="0" rank="0" text="" dxfId="406"/>
  </conditionalFormatting>
  <conditionalFormatting sqref="E1182">
    <cfRule type="duplicateValues" priority="201" aboveAverage="0" equalAverage="0" bottom="0" percent="0" rank="0" text="" dxfId="407"/>
  </conditionalFormatting>
  <conditionalFormatting sqref="B22">
    <cfRule type="duplicateValues" priority="202" aboveAverage="0" equalAverage="0" bottom="0" percent="0" rank="0" text="" dxfId="408"/>
  </conditionalFormatting>
  <printOptions headings="false" gridLines="false" gridLinesSet="true" horizontalCentered="false" verticalCentered="false"/>
  <pageMargins left="0.157638888888889" right="0.157638888888889" top="0.640277777777778" bottom="0.472222222222222" header="0.196527777777778" footer="0.157638888888889"/>
  <pageSetup paperSize="9" scale="6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&amp;CПрограмма &amp;A
"COLOR LINE"&amp;RЗаявки присылайте
на  эл. адрес gardenbulbs@yandex.ru 
тел.: (495) 974-88-36, 935-86-42</oddHeader>
    <oddFooter>&amp;CСтраница &amp;P из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376092"/>
    <pageSetUpPr fitToPage="false"/>
  </sheetPr>
  <dimension ref="A1:U290"/>
  <sheetViews>
    <sheetView showFormulas="false" showGridLines="true" showRowColHeaders="true" showZeros="true" rightToLeft="false" tabSelected="false" showOutlineSymbols="true" defaultGridColor="true" view="pageBreakPreview" topLeftCell="A1" colorId="64" zoomScale="91" zoomScaleNormal="100" zoomScalePageLayoutView="91" workbookViewId="0">
      <pane xSplit="0" ySplit="15" topLeftCell="A16" activePane="bottomLeft" state="frozen"/>
      <selection pane="topLeft" activeCell="A1" activeCellId="0" sqref="A1"/>
      <selection pane="bottomLeft" activeCell="H18" activeCellId="0" sqref="H18"/>
    </sheetView>
  </sheetViews>
  <sheetFormatPr defaultColWidth="9.15625" defaultRowHeight="12.75" zeroHeight="false" outlineLevelRow="0" outlineLevelCol="1"/>
  <cols>
    <col collapsed="false" customWidth="true" hidden="false" outlineLevel="0" max="1" min="1" style="611" width="3.86"/>
    <col collapsed="false" customWidth="true" hidden="false" outlineLevel="0" max="2" min="2" style="612" width="6.42"/>
    <col collapsed="false" customWidth="true" hidden="true" outlineLevel="0" max="4" min="3" style="0" width="6.42"/>
    <col collapsed="false" customWidth="true" hidden="false" outlineLevel="0" max="5" min="5" style="0" width="18"/>
    <col collapsed="false" customWidth="true" hidden="false" outlineLevel="0" max="7" min="6" style="0" width="19.85"/>
    <col collapsed="false" customWidth="true" hidden="false" outlineLevel="0" max="8" min="8" style="0" width="9.71"/>
    <col collapsed="false" customWidth="true" hidden="false" outlineLevel="0" max="9" min="9" style="0" width="2.71"/>
    <col collapsed="false" customWidth="true" hidden="false" outlineLevel="0" max="10" min="10" style="0" width="34.86"/>
    <col collapsed="false" customWidth="true" hidden="false" outlineLevel="0" max="11" min="11" style="0" width="4.86"/>
    <col collapsed="false" customWidth="true" hidden="false" outlineLevel="0" max="12" min="12" style="0" width="6.57"/>
    <col collapsed="false" customWidth="true" hidden="false" outlineLevel="0" max="13" min="13" style="0" width="8.14"/>
    <col collapsed="false" customWidth="true" hidden="false" outlineLevel="0" max="14" min="14" style="0" width="9.29"/>
    <col collapsed="false" customWidth="true" hidden="false" outlineLevel="1" max="15" min="15" style="0" width="8.86"/>
    <col collapsed="false" customWidth="true" hidden="false" outlineLevel="1" max="16" min="16" style="0" width="19.42"/>
    <col collapsed="false" customWidth="true" hidden="false" outlineLevel="1" max="17" min="17" style="0" width="4.57"/>
    <col collapsed="false" customWidth="true" hidden="false" outlineLevel="1" max="18" min="18" style="0" width="19.42"/>
    <col collapsed="false" customWidth="true" hidden="false" outlineLevel="0" max="19" min="19" style="0" width="7.29"/>
    <col collapsed="false" customWidth="true" hidden="false" outlineLevel="0" max="20" min="20" style="0" width="16.42"/>
  </cols>
  <sheetData>
    <row r="1" customFormat="false" ht="12.75" hidden="false" customHeight="true" outlineLevel="0" collapsed="false">
      <c r="A1" s="613"/>
      <c r="B1" s="614"/>
      <c r="C1" s="272"/>
      <c r="D1" s="272"/>
      <c r="E1" s="273" t="s">
        <v>6414</v>
      </c>
      <c r="F1" s="273"/>
      <c r="G1" s="273"/>
      <c r="H1" s="273"/>
      <c r="I1" s="273"/>
      <c r="J1" s="273"/>
      <c r="K1" s="275"/>
      <c r="L1" s="276" t="s">
        <v>102</v>
      </c>
      <c r="M1" s="276"/>
      <c r="N1" s="276"/>
      <c r="O1" s="277"/>
      <c r="P1" s="277"/>
      <c r="Q1" s="277"/>
      <c r="R1" s="277"/>
      <c r="S1" s="279"/>
      <c r="T1" s="279"/>
      <c r="U1" s="279"/>
    </row>
    <row r="2" customFormat="false" ht="6.75" hidden="false" customHeight="true" outlineLevel="0" collapsed="false">
      <c r="A2" s="615"/>
      <c r="B2" s="614"/>
      <c r="C2" s="272"/>
      <c r="D2" s="272"/>
      <c r="E2" s="273"/>
      <c r="F2" s="273"/>
      <c r="G2" s="273"/>
      <c r="H2" s="273"/>
      <c r="I2" s="273"/>
      <c r="J2" s="273"/>
      <c r="K2" s="275"/>
      <c r="L2" s="282" t="n">
        <f aca="false">'ЗАКАЗ-ФОРМА'!C16</f>
        <v>0</v>
      </c>
      <c r="M2" s="282"/>
      <c r="N2" s="282"/>
      <c r="O2" s="283"/>
      <c r="P2" s="283"/>
      <c r="Q2" s="283"/>
      <c r="R2" s="283"/>
      <c r="S2" s="279"/>
      <c r="T2" s="279"/>
      <c r="U2" s="285"/>
    </row>
    <row r="3" customFormat="false" ht="4.5" hidden="false" customHeight="true" outlineLevel="0" collapsed="false">
      <c r="A3" s="615"/>
      <c r="B3" s="614"/>
      <c r="C3" s="272"/>
      <c r="D3" s="272"/>
      <c r="E3" s="273"/>
      <c r="F3" s="273"/>
      <c r="G3" s="273"/>
      <c r="H3" s="273"/>
      <c r="I3" s="273"/>
      <c r="J3" s="273"/>
      <c r="K3" s="275"/>
      <c r="L3" s="282"/>
      <c r="M3" s="282"/>
      <c r="N3" s="282"/>
      <c r="O3" s="283"/>
      <c r="P3" s="283"/>
      <c r="Q3" s="283"/>
      <c r="R3" s="283"/>
      <c r="S3" s="279"/>
      <c r="T3" s="279"/>
      <c r="U3" s="285"/>
    </row>
    <row r="4" customFormat="false" ht="5.25" hidden="false" customHeight="true" outlineLevel="0" collapsed="false">
      <c r="A4" s="615"/>
      <c r="B4" s="614"/>
      <c r="C4" s="272"/>
      <c r="D4" s="272"/>
      <c r="E4" s="273"/>
      <c r="F4" s="273"/>
      <c r="G4" s="273"/>
      <c r="H4" s="273"/>
      <c r="I4" s="273"/>
      <c r="J4" s="273"/>
      <c r="K4" s="275"/>
      <c r="L4" s="282"/>
      <c r="M4" s="282"/>
      <c r="N4" s="282"/>
      <c r="O4" s="283"/>
      <c r="P4" s="283"/>
      <c r="Q4" s="283"/>
      <c r="R4" s="283"/>
      <c r="S4" s="279"/>
      <c r="T4" s="279"/>
      <c r="U4" s="285"/>
    </row>
    <row r="5" customFormat="false" ht="11.25" hidden="false" customHeight="true" outlineLevel="0" collapsed="false">
      <c r="A5" s="615"/>
      <c r="B5" s="614"/>
      <c r="C5" s="272"/>
      <c r="D5" s="272"/>
      <c r="E5" s="273"/>
      <c r="F5" s="273"/>
      <c r="G5" s="273"/>
      <c r="H5" s="273"/>
      <c r="I5" s="273"/>
      <c r="J5" s="273"/>
      <c r="K5" s="286"/>
      <c r="L5" s="287"/>
      <c r="M5" s="288" t="s">
        <v>106</v>
      </c>
      <c r="N5" s="288"/>
      <c r="O5" s="283"/>
      <c r="P5" s="283"/>
      <c r="Q5" s="283"/>
      <c r="R5" s="283"/>
      <c r="S5" s="279"/>
      <c r="T5" s="279"/>
      <c r="U5" s="285"/>
    </row>
    <row r="6" customFormat="false" ht="6.75" hidden="false" customHeight="true" outlineLevel="0" collapsed="false">
      <c r="A6" s="616"/>
      <c r="B6" s="617"/>
      <c r="C6" s="291"/>
      <c r="D6" s="291"/>
      <c r="E6" s="618"/>
      <c r="F6" s="619"/>
      <c r="G6" s="619"/>
      <c r="H6" s="619"/>
      <c r="I6" s="619"/>
      <c r="J6" s="620"/>
      <c r="K6" s="286"/>
      <c r="L6" s="172" t="n">
        <f aca="false">SUM(O18:O290)</f>
        <v>0</v>
      </c>
      <c r="M6" s="172"/>
      <c r="N6" s="172"/>
      <c r="O6" s="283"/>
      <c r="P6" s="283"/>
      <c r="Q6" s="283"/>
      <c r="R6" s="283"/>
      <c r="S6" s="279"/>
      <c r="T6" s="279"/>
      <c r="U6" s="279"/>
    </row>
    <row r="7" customFormat="false" ht="18" hidden="false" customHeight="true" outlineLevel="0" collapsed="false">
      <c r="A7" s="616"/>
      <c r="B7" s="617"/>
      <c r="C7" s="291"/>
      <c r="D7" s="291"/>
      <c r="E7" s="621" t="s">
        <v>6415</v>
      </c>
      <c r="F7" s="621"/>
      <c r="G7" s="621"/>
      <c r="H7" s="621"/>
      <c r="I7" s="621"/>
      <c r="J7" s="621"/>
      <c r="K7" s="177" t="s">
        <v>108</v>
      </c>
      <c r="L7" s="172"/>
      <c r="M7" s="172"/>
      <c r="N7" s="172"/>
      <c r="O7" s="311" t="s">
        <v>105</v>
      </c>
      <c r="P7" s="311"/>
      <c r="Q7" s="311"/>
      <c r="R7" s="311"/>
      <c r="S7" s="311"/>
      <c r="T7" s="545"/>
      <c r="U7" s="279"/>
    </row>
    <row r="8" customFormat="false" ht="3.75" hidden="false" customHeight="true" outlineLevel="0" collapsed="false">
      <c r="A8" s="622"/>
      <c r="B8" s="623"/>
      <c r="C8" s="300"/>
      <c r="D8" s="300"/>
      <c r="E8" s="299"/>
      <c r="F8" s="301"/>
      <c r="G8" s="301"/>
      <c r="H8" s="301"/>
      <c r="I8" s="301"/>
      <c r="J8" s="302"/>
      <c r="K8" s="286"/>
      <c r="L8" s="287"/>
      <c r="M8" s="303"/>
      <c r="N8" s="286"/>
      <c r="O8" s="311"/>
      <c r="P8" s="311"/>
      <c r="Q8" s="311"/>
      <c r="R8" s="311"/>
      <c r="S8" s="311"/>
      <c r="T8" s="545"/>
      <c r="U8" s="279"/>
    </row>
    <row r="9" customFormat="false" ht="4.5" hidden="false" customHeight="true" outlineLevel="0" collapsed="false">
      <c r="A9" s="624"/>
      <c r="B9" s="625"/>
      <c r="C9" s="306"/>
      <c r="D9" s="306"/>
      <c r="E9" s="626" t="s">
        <v>6416</v>
      </c>
      <c r="F9" s="626"/>
      <c r="G9" s="626"/>
      <c r="H9" s="626"/>
      <c r="I9" s="626"/>
      <c r="J9" s="626"/>
      <c r="K9" s="626"/>
      <c r="L9" s="627"/>
      <c r="M9" s="183" t="n">
        <f aca="false">SUM(N18:N290)</f>
        <v>0</v>
      </c>
      <c r="N9" s="183"/>
      <c r="O9" s="311"/>
      <c r="P9" s="311"/>
      <c r="Q9" s="311"/>
      <c r="R9" s="311"/>
      <c r="S9" s="311"/>
      <c r="T9" s="545"/>
      <c r="U9" s="279"/>
    </row>
    <row r="10" customFormat="false" ht="10.5" hidden="false" customHeight="true" outlineLevel="0" collapsed="false">
      <c r="A10" s="624"/>
      <c r="B10" s="625"/>
      <c r="C10" s="306"/>
      <c r="D10" s="306"/>
      <c r="E10" s="626"/>
      <c r="F10" s="626"/>
      <c r="G10" s="626"/>
      <c r="H10" s="626"/>
      <c r="I10" s="626"/>
      <c r="J10" s="626"/>
      <c r="K10" s="626"/>
      <c r="L10" s="628" t="s">
        <v>6417</v>
      </c>
      <c r="M10" s="183"/>
      <c r="N10" s="183"/>
      <c r="O10" s="311"/>
      <c r="P10" s="311"/>
      <c r="Q10" s="311"/>
      <c r="R10" s="311"/>
      <c r="S10" s="311"/>
      <c r="T10" s="545"/>
      <c r="U10" s="279"/>
    </row>
    <row r="11" customFormat="false" ht="45" hidden="false" customHeight="true" outlineLevel="0" collapsed="false">
      <c r="A11" s="624"/>
      <c r="B11" s="625"/>
      <c r="C11" s="306"/>
      <c r="D11" s="306"/>
      <c r="E11" s="626"/>
      <c r="F11" s="626"/>
      <c r="G11" s="626"/>
      <c r="H11" s="626"/>
      <c r="I11" s="626"/>
      <c r="J11" s="626"/>
      <c r="K11" s="626"/>
      <c r="L11" s="627"/>
      <c r="M11" s="312"/>
      <c r="N11" s="313"/>
      <c r="O11" s="311"/>
      <c r="P11" s="311"/>
      <c r="Q11" s="311"/>
      <c r="R11" s="311"/>
      <c r="S11" s="311"/>
      <c r="T11" s="545"/>
      <c r="U11" s="279"/>
    </row>
    <row r="12" customFormat="false" ht="13.5" hidden="false" customHeight="true" outlineLevel="0" collapsed="false">
      <c r="A12" s="624"/>
      <c r="B12" s="625"/>
      <c r="C12" s="306"/>
      <c r="D12" s="306"/>
      <c r="E12" s="629" t="s">
        <v>6418</v>
      </c>
      <c r="F12" s="630"/>
      <c r="G12" s="630"/>
      <c r="H12" s="630"/>
      <c r="I12" s="630"/>
      <c r="J12" s="631"/>
      <c r="K12" s="286"/>
      <c r="L12" s="632"/>
      <c r="M12" s="312"/>
      <c r="N12" s="313"/>
      <c r="O12" s="311"/>
      <c r="P12" s="311"/>
      <c r="Q12" s="311"/>
      <c r="R12" s="311"/>
      <c r="S12" s="311"/>
      <c r="T12" s="279"/>
      <c r="U12" s="279"/>
    </row>
    <row r="13" customFormat="false" ht="6.95" hidden="false" customHeight="true" outlineLevel="0" collapsed="false">
      <c r="A13" s="633"/>
      <c r="B13" s="634"/>
      <c r="C13" s="318"/>
      <c r="D13" s="318"/>
      <c r="E13" s="319"/>
      <c r="F13" s="320"/>
      <c r="G13" s="320"/>
      <c r="H13" s="320"/>
      <c r="I13" s="320"/>
      <c r="J13" s="321"/>
      <c r="K13" s="323"/>
      <c r="L13" s="322"/>
      <c r="M13" s="321"/>
      <c r="N13" s="323"/>
      <c r="O13" s="283"/>
      <c r="P13" s="283"/>
      <c r="Q13" s="283"/>
      <c r="R13" s="283"/>
      <c r="S13" s="279"/>
      <c r="T13" s="279"/>
      <c r="U13" s="279"/>
    </row>
    <row r="14" customFormat="false" ht="36.75" hidden="false" customHeight="true" outlineLevel="0" collapsed="false">
      <c r="A14" s="635"/>
      <c r="B14" s="636" t="s">
        <v>6419</v>
      </c>
      <c r="C14" s="637"/>
      <c r="D14" s="637"/>
      <c r="E14" s="638" t="s">
        <v>6420</v>
      </c>
      <c r="F14" s="638" t="s">
        <v>6421</v>
      </c>
      <c r="G14" s="638" t="s">
        <v>6422</v>
      </c>
      <c r="H14" s="638"/>
      <c r="I14" s="638"/>
      <c r="J14" s="198" t="s">
        <v>6423</v>
      </c>
      <c r="K14" s="638" t="s">
        <v>6424</v>
      </c>
      <c r="L14" s="639" t="s">
        <v>6425</v>
      </c>
      <c r="M14" s="640" t="s">
        <v>6426</v>
      </c>
      <c r="N14" s="641" t="s">
        <v>6427</v>
      </c>
      <c r="O14" s="642" t="s">
        <v>6428</v>
      </c>
      <c r="P14" s="643" t="s">
        <v>123</v>
      </c>
      <c r="Q14" s="643" t="s">
        <v>124</v>
      </c>
      <c r="R14" s="643" t="s">
        <v>6429</v>
      </c>
      <c r="S14" s="643" t="s">
        <v>6430</v>
      </c>
      <c r="T14" s="279"/>
      <c r="U14" s="279"/>
    </row>
    <row r="15" customFormat="false" ht="15.75" hidden="false" customHeight="true" outlineLevel="0" collapsed="false">
      <c r="A15" s="644"/>
      <c r="B15" s="645"/>
      <c r="C15" s="338"/>
      <c r="D15" s="338"/>
      <c r="E15" s="339" t="s">
        <v>128</v>
      </c>
      <c r="F15" s="212"/>
      <c r="G15" s="212"/>
      <c r="H15" s="212"/>
      <c r="I15" s="212"/>
      <c r="J15" s="212"/>
      <c r="K15" s="341"/>
      <c r="L15" s="218"/>
      <c r="M15" s="218"/>
      <c r="N15" s="646"/>
      <c r="O15" s="647"/>
      <c r="P15" s="647"/>
      <c r="Q15" s="647"/>
      <c r="R15" s="647"/>
      <c r="S15" s="647"/>
      <c r="T15" s="647"/>
      <c r="U15" s="647"/>
    </row>
    <row r="16" customFormat="false" ht="20.25" hidden="false" customHeight="false" outlineLevel="0" collapsed="false">
      <c r="A16" s="648" t="n">
        <v>1</v>
      </c>
      <c r="B16" s="649"/>
      <c r="C16" s="1"/>
      <c r="D16" s="1"/>
      <c r="E16" s="590"/>
      <c r="F16" s="590" t="s">
        <v>6431</v>
      </c>
      <c r="G16" s="650"/>
      <c r="H16" s="650"/>
      <c r="I16" s="1"/>
      <c r="J16" s="597"/>
      <c r="K16" s="651"/>
      <c r="L16" s="1"/>
      <c r="M16" s="1"/>
      <c r="N16" s="1"/>
      <c r="O16" s="1"/>
      <c r="P16" s="1"/>
      <c r="Q16" s="1"/>
      <c r="R16" s="1"/>
      <c r="S16" s="1"/>
      <c r="T16" s="157"/>
      <c r="U16" s="157"/>
    </row>
    <row r="17" customFormat="false" ht="18" hidden="false" customHeight="true" outlineLevel="0" collapsed="false">
      <c r="A17" s="648" t="n">
        <v>2</v>
      </c>
      <c r="B17" s="652"/>
      <c r="C17" s="653"/>
      <c r="D17" s="653"/>
      <c r="E17" s="654"/>
      <c r="F17" s="655" t="s">
        <v>6432</v>
      </c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7"/>
      <c r="T17" s="279"/>
      <c r="U17" s="279"/>
    </row>
    <row r="18" customFormat="false" ht="22.5" hidden="false" customHeight="false" outlineLevel="0" collapsed="false">
      <c r="A18" s="648" t="n">
        <v>3</v>
      </c>
      <c r="B18" s="658" t="n">
        <v>3090</v>
      </c>
      <c r="C18" s="659" t="s">
        <v>6433</v>
      </c>
      <c r="D18" s="660"/>
      <c r="E18" s="661" t="s">
        <v>6434</v>
      </c>
      <c r="F18" s="661" t="s">
        <v>6435</v>
      </c>
      <c r="G18" s="661" t="s">
        <v>6436</v>
      </c>
      <c r="H18" s="662" t="str">
        <f aca="false">HYPERLINK("http://www.gardenbulbs.ru/images/vesna_CL/thumbnails/"&amp;C18&amp;".jpg","фото")</f>
        <v>фото</v>
      </c>
      <c r="I18" s="662"/>
      <c r="J18" s="663" t="s">
        <v>6437</v>
      </c>
      <c r="K18" s="664" t="s">
        <v>5755</v>
      </c>
      <c r="L18" s="665" t="n">
        <v>2</v>
      </c>
      <c r="M18" s="666" t="n">
        <v>198.5</v>
      </c>
      <c r="N18" s="667"/>
      <c r="O18" s="668" t="n">
        <f aca="false">IF(ISERROR(N18*M18),0,N18*M18)</f>
        <v>0</v>
      </c>
      <c r="P18" s="669" t="n">
        <v>4607109954645</v>
      </c>
      <c r="Q18" s="670"/>
      <c r="R18" s="671" t="s">
        <v>6438</v>
      </c>
      <c r="S18" s="672" t="n">
        <f aca="false">M18/L18</f>
        <v>99.25</v>
      </c>
      <c r="T18" s="279"/>
      <c r="U18" s="279"/>
    </row>
    <row r="19" customFormat="false" ht="22.5" hidden="false" customHeight="false" outlineLevel="0" collapsed="false">
      <c r="A19" s="648" t="n">
        <v>4</v>
      </c>
      <c r="B19" s="658" t="n">
        <v>576</v>
      </c>
      <c r="C19" s="659" t="s">
        <v>6439</v>
      </c>
      <c r="D19" s="660"/>
      <c r="E19" s="661" t="s">
        <v>6434</v>
      </c>
      <c r="F19" s="661" t="s">
        <v>6440</v>
      </c>
      <c r="G19" s="661" t="s">
        <v>6441</v>
      </c>
      <c r="H19" s="662" t="str">
        <f aca="false">HYPERLINK("http://www.gardenbulbs.ru/images/vesna_CL/thumbnails/"&amp;C19&amp;".jpg","фото")</f>
        <v>фото</v>
      </c>
      <c r="I19" s="662"/>
      <c r="J19" s="663" t="s">
        <v>6442</v>
      </c>
      <c r="K19" s="664" t="s">
        <v>5755</v>
      </c>
      <c r="L19" s="665" t="n">
        <v>2</v>
      </c>
      <c r="M19" s="666" t="n">
        <v>198.5</v>
      </c>
      <c r="N19" s="667"/>
      <c r="O19" s="668" t="n">
        <f aca="false">IF(ISERROR(N19*M19),0,N19*M19)</f>
        <v>0</v>
      </c>
      <c r="P19" s="669" t="n">
        <v>4607109968536</v>
      </c>
      <c r="Q19" s="670"/>
      <c r="R19" s="671" t="s">
        <v>6438</v>
      </c>
      <c r="S19" s="672" t="n">
        <f aca="false">M19/L19</f>
        <v>99.25</v>
      </c>
      <c r="T19" s="279"/>
      <c r="U19" s="279"/>
    </row>
    <row r="20" customFormat="false" ht="15" hidden="false" customHeight="false" outlineLevel="0" collapsed="false">
      <c r="A20" s="648" t="n">
        <v>5</v>
      </c>
      <c r="B20" s="658" t="n">
        <v>935</v>
      </c>
      <c r="C20" s="659" t="s">
        <v>6443</v>
      </c>
      <c r="D20" s="660"/>
      <c r="E20" s="661" t="s">
        <v>6434</v>
      </c>
      <c r="F20" s="661" t="s">
        <v>6444</v>
      </c>
      <c r="G20" s="661" t="s">
        <v>6445</v>
      </c>
      <c r="H20" s="662" t="str">
        <f aca="false">HYPERLINK("http://www.gardenbulbs.ru/images/vesna_CL/thumbnails/"&amp;C20&amp;".jpg","фото")</f>
        <v>фото</v>
      </c>
      <c r="I20" s="662"/>
      <c r="J20" s="663" t="s">
        <v>6446</v>
      </c>
      <c r="K20" s="664" t="s">
        <v>5755</v>
      </c>
      <c r="L20" s="665" t="n">
        <v>2</v>
      </c>
      <c r="M20" s="666" t="n">
        <v>209.4</v>
      </c>
      <c r="N20" s="667"/>
      <c r="O20" s="668" t="n">
        <f aca="false">IF(ISERROR(N20*M20),0,N20*M20)</f>
        <v>0</v>
      </c>
      <c r="P20" s="669" t="n">
        <v>4607109977644</v>
      </c>
      <c r="Q20" s="670"/>
      <c r="R20" s="671" t="s">
        <v>6438</v>
      </c>
      <c r="S20" s="672" t="n">
        <f aca="false">M20/L20</f>
        <v>104.7</v>
      </c>
      <c r="T20" s="279"/>
      <c r="U20" s="279"/>
    </row>
    <row r="21" customFormat="false" ht="15" hidden="false" customHeight="false" outlineLevel="0" collapsed="false">
      <c r="A21" s="648" t="n">
        <v>6</v>
      </c>
      <c r="B21" s="673" t="n">
        <v>4567</v>
      </c>
      <c r="C21" s="659" t="s">
        <v>6447</v>
      </c>
      <c r="D21" s="660"/>
      <c r="E21" s="674" t="s">
        <v>6434</v>
      </c>
      <c r="F21" s="675" t="s">
        <v>6448</v>
      </c>
      <c r="G21" s="675" t="s">
        <v>6449</v>
      </c>
      <c r="H21" s="662" t="str">
        <f aca="false">HYPERLINK("http://www.gardenbulbs.ru/images/vesna_CL/thumbnails/"&amp;C21&amp;".jpg","фото")</f>
        <v>фото</v>
      </c>
      <c r="I21" s="662"/>
      <c r="J21" s="676" t="s">
        <v>3999</v>
      </c>
      <c r="K21" s="677" t="s">
        <v>5755</v>
      </c>
      <c r="L21" s="665" t="n">
        <v>2</v>
      </c>
      <c r="M21" s="666" t="n">
        <v>209.4</v>
      </c>
      <c r="N21" s="667"/>
      <c r="O21" s="668" t="n">
        <f aca="false">IF(ISERROR(N21*M21),0,N21*M21)</f>
        <v>0</v>
      </c>
      <c r="P21" s="669" t="n">
        <v>4607109989883</v>
      </c>
      <c r="Q21" s="670"/>
      <c r="R21" s="671" t="s">
        <v>6438</v>
      </c>
      <c r="S21" s="672" t="n">
        <f aca="false">M21/L21</f>
        <v>104.7</v>
      </c>
      <c r="T21" s="279"/>
      <c r="U21" s="279"/>
    </row>
    <row r="22" customFormat="false" ht="22.5" hidden="false" customHeight="false" outlineLevel="0" collapsed="false">
      <c r="A22" s="648" t="n">
        <v>7</v>
      </c>
      <c r="B22" s="658" t="n">
        <v>4568</v>
      </c>
      <c r="C22" s="659" t="s">
        <v>6450</v>
      </c>
      <c r="D22" s="660"/>
      <c r="E22" s="661" t="s">
        <v>6434</v>
      </c>
      <c r="F22" s="678" t="s">
        <v>6451</v>
      </c>
      <c r="G22" s="678" t="s">
        <v>6452</v>
      </c>
      <c r="H22" s="662" t="str">
        <f aca="false">HYPERLINK("http://www.gardenbulbs.ru/images/vesna_CL/thumbnails/"&amp;C22&amp;".jpg","фото")</f>
        <v>фото</v>
      </c>
      <c r="I22" s="662"/>
      <c r="J22" s="663" t="s">
        <v>6453</v>
      </c>
      <c r="K22" s="664" t="s">
        <v>5755</v>
      </c>
      <c r="L22" s="665" t="n">
        <v>2</v>
      </c>
      <c r="M22" s="666" t="n">
        <v>198.5</v>
      </c>
      <c r="N22" s="667"/>
      <c r="O22" s="668" t="n">
        <f aca="false">IF(ISERROR(N22*M22),0,N22*M22)</f>
        <v>0</v>
      </c>
      <c r="P22" s="669" t="n">
        <v>4607109989890</v>
      </c>
      <c r="Q22" s="670"/>
      <c r="R22" s="671" t="s">
        <v>6438</v>
      </c>
      <c r="S22" s="672" t="n">
        <f aca="false">M22/L22</f>
        <v>99.25</v>
      </c>
      <c r="T22" s="279"/>
      <c r="U22" s="279"/>
    </row>
    <row r="23" customFormat="false" ht="15" hidden="false" customHeight="false" outlineLevel="0" collapsed="false">
      <c r="A23" s="648" t="n">
        <v>8</v>
      </c>
      <c r="B23" s="658" t="n">
        <v>4569</v>
      </c>
      <c r="C23" s="659" t="s">
        <v>6454</v>
      </c>
      <c r="D23" s="660"/>
      <c r="E23" s="661" t="s">
        <v>6434</v>
      </c>
      <c r="F23" s="678" t="s">
        <v>6455</v>
      </c>
      <c r="G23" s="678" t="s">
        <v>6456</v>
      </c>
      <c r="H23" s="662" t="str">
        <f aca="false">HYPERLINK("http://www.gardenbulbs.ru/images/vesna_CL/thumbnails/"&amp;C23&amp;".jpg","фото")</f>
        <v>фото</v>
      </c>
      <c r="I23" s="662"/>
      <c r="J23" s="663" t="s">
        <v>6457</v>
      </c>
      <c r="K23" s="664" t="s">
        <v>5755</v>
      </c>
      <c r="L23" s="665" t="n">
        <v>2</v>
      </c>
      <c r="M23" s="666" t="n">
        <v>198.5</v>
      </c>
      <c r="N23" s="667"/>
      <c r="O23" s="668" t="n">
        <f aca="false">IF(ISERROR(N23*M23),0,N23*M23)</f>
        <v>0</v>
      </c>
      <c r="P23" s="669" t="n">
        <v>4607109989906</v>
      </c>
      <c r="Q23" s="670"/>
      <c r="R23" s="671" t="s">
        <v>6438</v>
      </c>
      <c r="S23" s="672" t="n">
        <f aca="false">M23/L23</f>
        <v>99.25</v>
      </c>
      <c r="T23" s="279"/>
      <c r="U23" s="279"/>
    </row>
    <row r="24" customFormat="false" ht="15" hidden="false" customHeight="false" outlineLevel="0" collapsed="false">
      <c r="A24" s="648" t="n">
        <v>9</v>
      </c>
      <c r="B24" s="658" t="n">
        <v>2115</v>
      </c>
      <c r="C24" s="659" t="s">
        <v>6458</v>
      </c>
      <c r="D24" s="660"/>
      <c r="E24" s="661" t="s">
        <v>6434</v>
      </c>
      <c r="F24" s="661" t="s">
        <v>6459</v>
      </c>
      <c r="G24" s="661" t="s">
        <v>6460</v>
      </c>
      <c r="H24" s="662" t="str">
        <f aca="false">HYPERLINK("http://www.gardenbulbs.ru/images/vesna_CL/thumbnails/"&amp;C24&amp;".jpg","фото")</f>
        <v>фото</v>
      </c>
      <c r="I24" s="662"/>
      <c r="J24" s="663" t="s">
        <v>6461</v>
      </c>
      <c r="K24" s="664" t="s">
        <v>5755</v>
      </c>
      <c r="L24" s="665" t="n">
        <v>2</v>
      </c>
      <c r="M24" s="666" t="n">
        <v>198.5</v>
      </c>
      <c r="N24" s="667"/>
      <c r="O24" s="668" t="n">
        <f aca="false">IF(ISERROR(N24*M24),0,N24*M24)</f>
        <v>0</v>
      </c>
      <c r="P24" s="669" t="n">
        <v>4607109976623</v>
      </c>
      <c r="Q24" s="670"/>
      <c r="R24" s="671" t="s">
        <v>6438</v>
      </c>
      <c r="S24" s="672" t="n">
        <f aca="false">M24/L24</f>
        <v>99.25</v>
      </c>
      <c r="T24" s="279"/>
      <c r="U24" s="279"/>
    </row>
    <row r="25" customFormat="false" ht="33.75" hidden="false" customHeight="false" outlineLevel="0" collapsed="false">
      <c r="A25" s="648" t="n">
        <v>10</v>
      </c>
      <c r="B25" s="658" t="n">
        <v>712</v>
      </c>
      <c r="C25" s="659" t="s">
        <v>6462</v>
      </c>
      <c r="D25" s="660"/>
      <c r="E25" s="661" t="s">
        <v>6434</v>
      </c>
      <c r="F25" s="661" t="s">
        <v>6463</v>
      </c>
      <c r="G25" s="661" t="s">
        <v>6464</v>
      </c>
      <c r="H25" s="662" t="str">
        <f aca="false">HYPERLINK("http://www.gardenbulbs.ru/images/vesna_CL/thumbnails/"&amp;C25&amp;".jpg","фото")</f>
        <v>фото</v>
      </c>
      <c r="I25" s="662"/>
      <c r="J25" s="663" t="s">
        <v>6465</v>
      </c>
      <c r="K25" s="664" t="s">
        <v>5755</v>
      </c>
      <c r="L25" s="665" t="n">
        <v>2</v>
      </c>
      <c r="M25" s="666" t="n">
        <v>209.4</v>
      </c>
      <c r="N25" s="667"/>
      <c r="O25" s="668" t="n">
        <f aca="false">IF(ISERROR(N25*M25),0,N25*M25)</f>
        <v>0</v>
      </c>
      <c r="P25" s="669" t="n">
        <v>4607109935590</v>
      </c>
      <c r="Q25" s="670"/>
      <c r="R25" s="671" t="s">
        <v>6438</v>
      </c>
      <c r="S25" s="672" t="n">
        <f aca="false">M25/L25</f>
        <v>104.7</v>
      </c>
      <c r="T25" s="279"/>
      <c r="U25" s="279"/>
    </row>
    <row r="26" customFormat="false" ht="22.5" hidden="false" customHeight="false" outlineLevel="0" collapsed="false">
      <c r="A26" s="648" t="n">
        <v>11</v>
      </c>
      <c r="B26" s="658" t="n">
        <v>12050</v>
      </c>
      <c r="C26" s="659" t="s">
        <v>6466</v>
      </c>
      <c r="D26" s="660"/>
      <c r="E26" s="679" t="s">
        <v>6434</v>
      </c>
      <c r="F26" s="679" t="s">
        <v>6467</v>
      </c>
      <c r="G26" s="679" t="s">
        <v>6468</v>
      </c>
      <c r="H26" s="662" t="str">
        <f aca="false">HYPERLINK("http://www.gardenbulbs.ru/images/vesna_CL/thumbnails/"&amp;C26&amp;".jpg","фото")</f>
        <v>фото</v>
      </c>
      <c r="I26" s="662"/>
      <c r="J26" s="663" t="s">
        <v>6469</v>
      </c>
      <c r="K26" s="664" t="s">
        <v>5755</v>
      </c>
      <c r="L26" s="665" t="n">
        <v>2</v>
      </c>
      <c r="M26" s="666" t="n">
        <v>198.5</v>
      </c>
      <c r="N26" s="667"/>
      <c r="O26" s="668" t="n">
        <f aca="false">IF(ISERROR(N26*M26),0,N26*M26)</f>
        <v>0</v>
      </c>
      <c r="P26" s="669" t="n">
        <v>4607109922354</v>
      </c>
      <c r="Q26" s="670" t="s">
        <v>226</v>
      </c>
      <c r="R26" s="671" t="s">
        <v>6438</v>
      </c>
      <c r="S26" s="672" t="n">
        <f aca="false">M26/L26</f>
        <v>99.25</v>
      </c>
      <c r="T26" s="279"/>
      <c r="U26" s="279"/>
    </row>
    <row r="27" customFormat="false" ht="45" hidden="false" customHeight="false" outlineLevel="0" collapsed="false">
      <c r="A27" s="648" t="n">
        <v>12</v>
      </c>
      <c r="B27" s="658" t="n">
        <v>12051</v>
      </c>
      <c r="C27" s="659" t="s">
        <v>6470</v>
      </c>
      <c r="D27" s="660"/>
      <c r="E27" s="679" t="s">
        <v>6434</v>
      </c>
      <c r="F27" s="679" t="s">
        <v>6471</v>
      </c>
      <c r="G27" s="679" t="s">
        <v>6472</v>
      </c>
      <c r="H27" s="662" t="str">
        <f aca="false">HYPERLINK("http://www.gardenbulbs.ru/images/vesna_CL/thumbnails/"&amp;C27&amp;".jpg","фото")</f>
        <v>фото</v>
      </c>
      <c r="I27" s="662"/>
      <c r="J27" s="663" t="s">
        <v>6473</v>
      </c>
      <c r="K27" s="664" t="s">
        <v>5755</v>
      </c>
      <c r="L27" s="665" t="n">
        <v>2</v>
      </c>
      <c r="M27" s="666" t="n">
        <v>341</v>
      </c>
      <c r="N27" s="667"/>
      <c r="O27" s="668" t="n">
        <f aca="false">IF(ISERROR(N27*M27),0,N27*M27)</f>
        <v>0</v>
      </c>
      <c r="P27" s="669" t="n">
        <v>4607109922347</v>
      </c>
      <c r="Q27" s="670" t="s">
        <v>226</v>
      </c>
      <c r="R27" s="671" t="s">
        <v>6438</v>
      </c>
      <c r="S27" s="672" t="n">
        <f aca="false">M27/L27</f>
        <v>170.5</v>
      </c>
      <c r="T27" s="279"/>
      <c r="U27" s="279"/>
    </row>
    <row r="28" customFormat="false" ht="15" hidden="false" customHeight="false" outlineLevel="0" collapsed="false">
      <c r="A28" s="648" t="n">
        <v>13</v>
      </c>
      <c r="B28" s="658" t="n">
        <v>3976</v>
      </c>
      <c r="C28" s="659" t="s">
        <v>6474</v>
      </c>
      <c r="D28" s="660"/>
      <c r="E28" s="661" t="s">
        <v>6434</v>
      </c>
      <c r="F28" s="678" t="s">
        <v>6475</v>
      </c>
      <c r="G28" s="678" t="s">
        <v>6476</v>
      </c>
      <c r="H28" s="662" t="str">
        <f aca="false">HYPERLINK("http://www.gardenbulbs.ru/images/vesna_CL/thumbnails/"&amp;C28&amp;".jpg","фото")</f>
        <v>фото</v>
      </c>
      <c r="I28" s="662"/>
      <c r="J28" s="663" t="s">
        <v>6477</v>
      </c>
      <c r="K28" s="664" t="s">
        <v>5755</v>
      </c>
      <c r="L28" s="665" t="n">
        <v>2</v>
      </c>
      <c r="M28" s="666" t="n">
        <v>198.5</v>
      </c>
      <c r="N28" s="667"/>
      <c r="O28" s="668" t="n">
        <f aca="false">IF(ISERROR(N28*M28),0,N28*M28)</f>
        <v>0</v>
      </c>
      <c r="P28" s="669" t="n">
        <v>4607109981948</v>
      </c>
      <c r="Q28" s="670"/>
      <c r="R28" s="671" t="s">
        <v>6438</v>
      </c>
      <c r="S28" s="672" t="n">
        <f aca="false">M28/L28</f>
        <v>99.25</v>
      </c>
      <c r="T28" s="279"/>
      <c r="U28" s="279"/>
    </row>
    <row r="29" customFormat="false" ht="15" hidden="false" customHeight="false" outlineLevel="0" collapsed="false">
      <c r="A29" s="648" t="n">
        <v>14</v>
      </c>
      <c r="B29" s="658" t="n">
        <v>3092</v>
      </c>
      <c r="C29" s="659" t="s">
        <v>6478</v>
      </c>
      <c r="D29" s="660"/>
      <c r="E29" s="661" t="s">
        <v>6434</v>
      </c>
      <c r="F29" s="661" t="s">
        <v>6479</v>
      </c>
      <c r="G29" s="661" t="s">
        <v>6480</v>
      </c>
      <c r="H29" s="662" t="str">
        <f aca="false">HYPERLINK("http://www.gardenbulbs.ru/images/vesna_CL/thumbnails/"&amp;C29&amp;".jpg","фото")</f>
        <v>фото</v>
      </c>
      <c r="I29" s="662"/>
      <c r="J29" s="663" t="s">
        <v>3564</v>
      </c>
      <c r="K29" s="664" t="s">
        <v>5755</v>
      </c>
      <c r="L29" s="665" t="n">
        <v>2</v>
      </c>
      <c r="M29" s="666" t="n">
        <v>198.5</v>
      </c>
      <c r="N29" s="667"/>
      <c r="O29" s="668" t="n">
        <f aca="false">IF(ISERROR(N29*M29),0,N29*M29)</f>
        <v>0</v>
      </c>
      <c r="P29" s="669" t="n">
        <v>4607109954669</v>
      </c>
      <c r="Q29" s="670"/>
      <c r="R29" s="671" t="s">
        <v>6438</v>
      </c>
      <c r="S29" s="672" t="n">
        <f aca="false">M29/L29</f>
        <v>99.25</v>
      </c>
      <c r="T29" s="279"/>
      <c r="U29" s="279"/>
    </row>
    <row r="30" customFormat="false" ht="15" hidden="false" customHeight="false" outlineLevel="0" collapsed="false">
      <c r="A30" s="648" t="n">
        <v>15</v>
      </c>
      <c r="B30" s="658" t="n">
        <v>130</v>
      </c>
      <c r="C30" s="659" t="s">
        <v>6481</v>
      </c>
      <c r="D30" s="660"/>
      <c r="E30" s="661" t="s">
        <v>6434</v>
      </c>
      <c r="F30" s="661" t="s">
        <v>6482</v>
      </c>
      <c r="G30" s="661" t="s">
        <v>6483</v>
      </c>
      <c r="H30" s="662" t="str">
        <f aca="false">HYPERLINK("http://www.gardenbulbs.ru/images/vesna_CL/thumbnails/"&amp;C30&amp;".jpg","фото")</f>
        <v>фото</v>
      </c>
      <c r="I30" s="662"/>
      <c r="J30" s="663" t="s">
        <v>1074</v>
      </c>
      <c r="K30" s="664" t="s">
        <v>5755</v>
      </c>
      <c r="L30" s="665" t="n">
        <v>2</v>
      </c>
      <c r="M30" s="666" t="n">
        <v>198.5</v>
      </c>
      <c r="N30" s="667"/>
      <c r="O30" s="668" t="n">
        <f aca="false">IF(ISERROR(N30*M30),0,N30*M30)</f>
        <v>0</v>
      </c>
      <c r="P30" s="669" t="n">
        <v>4607109968543</v>
      </c>
      <c r="Q30" s="670"/>
      <c r="R30" s="671" t="s">
        <v>6438</v>
      </c>
      <c r="S30" s="672" t="n">
        <f aca="false">M30/L30</f>
        <v>99.25</v>
      </c>
      <c r="T30" s="279"/>
      <c r="U30" s="279"/>
    </row>
    <row r="31" customFormat="false" ht="15" hidden="false" customHeight="false" outlineLevel="0" collapsed="false">
      <c r="A31" s="648" t="n">
        <v>16</v>
      </c>
      <c r="B31" s="658" t="n">
        <v>3093</v>
      </c>
      <c r="C31" s="659" t="s">
        <v>6484</v>
      </c>
      <c r="D31" s="660"/>
      <c r="E31" s="661" t="s">
        <v>6434</v>
      </c>
      <c r="F31" s="661" t="s">
        <v>6485</v>
      </c>
      <c r="G31" s="661" t="s">
        <v>6486</v>
      </c>
      <c r="H31" s="662" t="str">
        <f aca="false">HYPERLINK("http://www.gardenbulbs.ru/images/vesna_CL/thumbnails/"&amp;C31&amp;".jpg","фото")</f>
        <v>фото</v>
      </c>
      <c r="I31" s="662"/>
      <c r="J31" s="663" t="s">
        <v>390</v>
      </c>
      <c r="K31" s="664" t="s">
        <v>5755</v>
      </c>
      <c r="L31" s="665" t="n">
        <v>2</v>
      </c>
      <c r="M31" s="666" t="n">
        <v>198.5</v>
      </c>
      <c r="N31" s="667"/>
      <c r="O31" s="668" t="n">
        <f aca="false">IF(ISERROR(N31*M31),0,N31*M31)</f>
        <v>0</v>
      </c>
      <c r="P31" s="669" t="n">
        <v>4607109954676</v>
      </c>
      <c r="Q31" s="670"/>
      <c r="R31" s="671" t="s">
        <v>6438</v>
      </c>
      <c r="S31" s="672" t="n">
        <f aca="false">M31/L31</f>
        <v>99.25</v>
      </c>
      <c r="T31" s="279"/>
      <c r="U31" s="279"/>
    </row>
    <row r="32" customFormat="false" ht="15" hidden="false" customHeight="false" outlineLevel="0" collapsed="false">
      <c r="A32" s="648" t="n">
        <v>17</v>
      </c>
      <c r="B32" s="658" t="n">
        <v>4220</v>
      </c>
      <c r="C32" s="659" t="s">
        <v>6487</v>
      </c>
      <c r="D32" s="660"/>
      <c r="E32" s="661" t="s">
        <v>6434</v>
      </c>
      <c r="F32" s="661" t="s">
        <v>6488</v>
      </c>
      <c r="G32" s="661" t="s">
        <v>6489</v>
      </c>
      <c r="H32" s="662" t="str">
        <f aca="false">HYPERLINK("http://www.gardenbulbs.ru/images/vesna_CL/thumbnails/"&amp;C32&amp;".jpg","фото")</f>
        <v>фото</v>
      </c>
      <c r="I32" s="662"/>
      <c r="J32" s="663" t="s">
        <v>6490</v>
      </c>
      <c r="K32" s="664" t="s">
        <v>5755</v>
      </c>
      <c r="L32" s="665" t="n">
        <v>2</v>
      </c>
      <c r="M32" s="666" t="n">
        <v>209.4</v>
      </c>
      <c r="N32" s="667"/>
      <c r="O32" s="668" t="n">
        <f aca="false">IF(ISERROR(N32*M32),0,N32*M32)</f>
        <v>0</v>
      </c>
      <c r="P32" s="669" t="n">
        <v>4607109984383</v>
      </c>
      <c r="Q32" s="670"/>
      <c r="R32" s="671" t="s">
        <v>6438</v>
      </c>
      <c r="S32" s="672" t="n">
        <f aca="false">M32/L32</f>
        <v>104.7</v>
      </c>
      <c r="T32" s="279"/>
      <c r="U32" s="279"/>
    </row>
    <row r="33" customFormat="false" ht="15" hidden="false" customHeight="false" outlineLevel="0" collapsed="false">
      <c r="A33" s="648" t="n">
        <v>18</v>
      </c>
      <c r="B33" s="658" t="n">
        <v>3094</v>
      </c>
      <c r="C33" s="659" t="s">
        <v>6491</v>
      </c>
      <c r="D33" s="660"/>
      <c r="E33" s="661" t="s">
        <v>6434</v>
      </c>
      <c r="F33" s="661" t="s">
        <v>6492</v>
      </c>
      <c r="G33" s="661" t="s">
        <v>6493</v>
      </c>
      <c r="H33" s="662" t="str">
        <f aca="false">HYPERLINK("http://www.gardenbulbs.ru/images/vesna_CL/thumbnails/"&amp;C33&amp;".jpg","фото")</f>
        <v>фото</v>
      </c>
      <c r="I33" s="662"/>
      <c r="J33" s="663" t="s">
        <v>6494</v>
      </c>
      <c r="K33" s="664" t="s">
        <v>5755</v>
      </c>
      <c r="L33" s="665" t="n">
        <v>2</v>
      </c>
      <c r="M33" s="666" t="n">
        <v>198.5</v>
      </c>
      <c r="N33" s="667"/>
      <c r="O33" s="668" t="n">
        <f aca="false">IF(ISERROR(N33*M33),0,N33*M33)</f>
        <v>0</v>
      </c>
      <c r="P33" s="669" t="n">
        <v>4607109954683</v>
      </c>
      <c r="Q33" s="670"/>
      <c r="R33" s="671" t="s">
        <v>6438</v>
      </c>
      <c r="S33" s="672" t="n">
        <f aca="false">M33/L33</f>
        <v>99.25</v>
      </c>
      <c r="T33" s="279"/>
      <c r="U33" s="279"/>
    </row>
    <row r="34" customFormat="false" ht="15" hidden="false" customHeight="false" outlineLevel="0" collapsed="false">
      <c r="A34" s="648" t="n">
        <v>19</v>
      </c>
      <c r="B34" s="658" t="n">
        <v>4573</v>
      </c>
      <c r="C34" s="659" t="s">
        <v>6495</v>
      </c>
      <c r="D34" s="660"/>
      <c r="E34" s="661" t="s">
        <v>6434</v>
      </c>
      <c r="F34" s="678" t="s">
        <v>6496</v>
      </c>
      <c r="G34" s="678" t="s">
        <v>6497</v>
      </c>
      <c r="H34" s="662" t="str">
        <f aca="false">HYPERLINK("http://www.gardenbulbs.ru/images/vesna_CL/thumbnails/"&amp;C34&amp;".jpg","фото")</f>
        <v>фото</v>
      </c>
      <c r="I34" s="662"/>
      <c r="J34" s="663" t="s">
        <v>6494</v>
      </c>
      <c r="K34" s="664" t="s">
        <v>5755</v>
      </c>
      <c r="L34" s="665" t="n">
        <v>2</v>
      </c>
      <c r="M34" s="666" t="n">
        <v>198.5</v>
      </c>
      <c r="N34" s="667"/>
      <c r="O34" s="668" t="n">
        <f aca="false">IF(ISERROR(N34*M34),0,N34*M34)</f>
        <v>0</v>
      </c>
      <c r="P34" s="669" t="n">
        <v>4607109989944</v>
      </c>
      <c r="Q34" s="670"/>
      <c r="R34" s="671" t="s">
        <v>6438</v>
      </c>
      <c r="S34" s="672" t="n">
        <f aca="false">M34/L34</f>
        <v>99.25</v>
      </c>
      <c r="T34" s="279"/>
      <c r="U34" s="279"/>
    </row>
    <row r="35" customFormat="false" ht="15" hidden="false" customHeight="false" outlineLevel="0" collapsed="false">
      <c r="A35" s="648" t="n">
        <v>20</v>
      </c>
      <c r="B35" s="658" t="n">
        <v>3977</v>
      </c>
      <c r="C35" s="659" t="s">
        <v>6498</v>
      </c>
      <c r="D35" s="660"/>
      <c r="E35" s="661" t="s">
        <v>6434</v>
      </c>
      <c r="F35" s="678" t="s">
        <v>6499</v>
      </c>
      <c r="G35" s="678" t="s">
        <v>6500</v>
      </c>
      <c r="H35" s="662" t="str">
        <f aca="false">HYPERLINK("http://www.gardenbulbs.ru/images/vesna_CL/thumbnails/"&amp;C35&amp;".jpg","фото")</f>
        <v>фото</v>
      </c>
      <c r="I35" s="662"/>
      <c r="J35" s="663" t="s">
        <v>6501</v>
      </c>
      <c r="K35" s="664" t="s">
        <v>5755</v>
      </c>
      <c r="L35" s="665" t="n">
        <v>2</v>
      </c>
      <c r="M35" s="666" t="n">
        <v>198.5</v>
      </c>
      <c r="N35" s="667"/>
      <c r="O35" s="668" t="n">
        <f aca="false">IF(ISERROR(N35*M35),0,N35*M35)</f>
        <v>0</v>
      </c>
      <c r="P35" s="669" t="n">
        <v>4607109981955</v>
      </c>
      <c r="Q35" s="670"/>
      <c r="R35" s="671" t="s">
        <v>6438</v>
      </c>
      <c r="S35" s="672" t="n">
        <f aca="false">M35/L35</f>
        <v>99.25</v>
      </c>
      <c r="T35" s="279"/>
      <c r="U35" s="279"/>
    </row>
    <row r="36" customFormat="false" ht="33.75" hidden="false" customHeight="false" outlineLevel="0" collapsed="false">
      <c r="A36" s="648" t="n">
        <v>21</v>
      </c>
      <c r="B36" s="658" t="n">
        <v>12053</v>
      </c>
      <c r="C36" s="659" t="s">
        <v>6502</v>
      </c>
      <c r="D36" s="660"/>
      <c r="E36" s="679" t="s">
        <v>6434</v>
      </c>
      <c r="F36" s="679" t="s">
        <v>6503</v>
      </c>
      <c r="G36" s="679" t="s">
        <v>6504</v>
      </c>
      <c r="H36" s="662" t="str">
        <f aca="false">HYPERLINK("http://www.gardenbulbs.ru/images/vesna_CL/thumbnails/"&amp;C36&amp;".jpg","фото")</f>
        <v>фото</v>
      </c>
      <c r="I36" s="662"/>
      <c r="J36" s="663" t="s">
        <v>6505</v>
      </c>
      <c r="K36" s="664" t="s">
        <v>5755</v>
      </c>
      <c r="L36" s="665" t="n">
        <v>2</v>
      </c>
      <c r="M36" s="666" t="n">
        <v>276.1</v>
      </c>
      <c r="N36" s="667"/>
      <c r="O36" s="668" t="n">
        <f aca="false">IF(ISERROR(N36*M36),0,N36*M36)</f>
        <v>0</v>
      </c>
      <c r="P36" s="669" t="n">
        <v>4607109922323</v>
      </c>
      <c r="Q36" s="670" t="s">
        <v>226</v>
      </c>
      <c r="R36" s="671" t="s">
        <v>6438</v>
      </c>
      <c r="S36" s="672" t="n">
        <f aca="false">M36/L36</f>
        <v>138.05</v>
      </c>
      <c r="T36" s="279"/>
      <c r="U36" s="279"/>
    </row>
    <row r="37" customFormat="false" ht="22.5" hidden="false" customHeight="false" outlineLevel="0" collapsed="false">
      <c r="A37" s="648" t="n">
        <v>22</v>
      </c>
      <c r="B37" s="658" t="n">
        <v>12052</v>
      </c>
      <c r="C37" s="659" t="s">
        <v>6506</v>
      </c>
      <c r="D37" s="660"/>
      <c r="E37" s="679" t="s">
        <v>6434</v>
      </c>
      <c r="F37" s="679" t="s">
        <v>6507</v>
      </c>
      <c r="G37" s="679" t="s">
        <v>6508</v>
      </c>
      <c r="H37" s="662" t="str">
        <f aca="false">HYPERLINK("http://www.gardenbulbs.ru/images/vesna_CL/thumbnails/"&amp;C37&amp;".jpg","фото")</f>
        <v>фото</v>
      </c>
      <c r="I37" s="662"/>
      <c r="J37" s="663" t="s">
        <v>6509</v>
      </c>
      <c r="K37" s="664" t="s">
        <v>5755</v>
      </c>
      <c r="L37" s="665" t="n">
        <v>2</v>
      </c>
      <c r="M37" s="666" t="n">
        <v>198.5</v>
      </c>
      <c r="N37" s="667"/>
      <c r="O37" s="668" t="n">
        <f aca="false">IF(ISERROR(N37*M37),0,N37*M37)</f>
        <v>0</v>
      </c>
      <c r="P37" s="669" t="n">
        <v>4607109922330</v>
      </c>
      <c r="Q37" s="670" t="s">
        <v>226</v>
      </c>
      <c r="R37" s="671" t="s">
        <v>6438</v>
      </c>
      <c r="S37" s="672" t="n">
        <f aca="false">M37/L37</f>
        <v>99.25</v>
      </c>
      <c r="T37" s="279"/>
      <c r="U37" s="279"/>
    </row>
    <row r="38" customFormat="false" ht="15" hidden="false" customHeight="false" outlineLevel="0" collapsed="false">
      <c r="A38" s="648" t="n">
        <v>23</v>
      </c>
      <c r="B38" s="658" t="n">
        <v>4575</v>
      </c>
      <c r="C38" s="659" t="s">
        <v>6510</v>
      </c>
      <c r="D38" s="660"/>
      <c r="E38" s="661" t="s">
        <v>6434</v>
      </c>
      <c r="F38" s="678" t="s">
        <v>6511</v>
      </c>
      <c r="G38" s="678" t="s">
        <v>6512</v>
      </c>
      <c r="H38" s="662" t="str">
        <f aca="false">HYPERLINK("http://www.gardenbulbs.ru/images/vesna_CL/thumbnails/"&amp;C38&amp;".jpg","фото")</f>
        <v>фото</v>
      </c>
      <c r="I38" s="662"/>
      <c r="J38" s="663" t="s">
        <v>6513</v>
      </c>
      <c r="K38" s="664" t="s">
        <v>5755</v>
      </c>
      <c r="L38" s="665" t="n">
        <v>2</v>
      </c>
      <c r="M38" s="666" t="n">
        <v>209.4</v>
      </c>
      <c r="N38" s="667"/>
      <c r="O38" s="668" t="n">
        <f aca="false">IF(ISERROR(N38*M38),0,N38*M38)</f>
        <v>0</v>
      </c>
      <c r="P38" s="669" t="n">
        <v>4607109989968</v>
      </c>
      <c r="Q38" s="670"/>
      <c r="R38" s="671" t="s">
        <v>6438</v>
      </c>
      <c r="S38" s="672" t="n">
        <f aca="false">M38/L38</f>
        <v>104.7</v>
      </c>
      <c r="T38" s="279"/>
      <c r="U38" s="279"/>
    </row>
    <row r="39" customFormat="false" ht="15" hidden="false" customHeight="false" outlineLevel="0" collapsed="false">
      <c r="A39" s="648" t="n">
        <v>24</v>
      </c>
      <c r="B39" s="658" t="n">
        <v>4576</v>
      </c>
      <c r="C39" s="659" t="s">
        <v>6514</v>
      </c>
      <c r="D39" s="660"/>
      <c r="E39" s="661" t="s">
        <v>6434</v>
      </c>
      <c r="F39" s="678" t="s">
        <v>6515</v>
      </c>
      <c r="G39" s="678" t="s">
        <v>6516</v>
      </c>
      <c r="H39" s="662" t="str">
        <f aca="false">HYPERLINK("http://www.gardenbulbs.ru/images/vesna_CL/thumbnails/"&amp;C39&amp;".jpg","фото")</f>
        <v>фото</v>
      </c>
      <c r="I39" s="662"/>
      <c r="J39" s="663" t="s">
        <v>6517</v>
      </c>
      <c r="K39" s="664" t="s">
        <v>5755</v>
      </c>
      <c r="L39" s="665" t="n">
        <v>2</v>
      </c>
      <c r="M39" s="666" t="n">
        <v>209.4</v>
      </c>
      <c r="N39" s="667"/>
      <c r="O39" s="668" t="n">
        <f aca="false">IF(ISERROR(N39*M39),0,N39*M39)</f>
        <v>0</v>
      </c>
      <c r="P39" s="669" t="n">
        <v>4607109989975</v>
      </c>
      <c r="Q39" s="670"/>
      <c r="R39" s="671" t="s">
        <v>6438</v>
      </c>
      <c r="S39" s="672" t="n">
        <f aca="false">M39/L39</f>
        <v>104.7</v>
      </c>
      <c r="T39" s="279"/>
      <c r="U39" s="279"/>
    </row>
    <row r="40" customFormat="false" ht="22.5" hidden="false" customHeight="false" outlineLevel="0" collapsed="false">
      <c r="A40" s="648" t="n">
        <v>25</v>
      </c>
      <c r="B40" s="658" t="n">
        <v>3952</v>
      </c>
      <c r="C40" s="659" t="s">
        <v>6518</v>
      </c>
      <c r="D40" s="660"/>
      <c r="E40" s="679" t="s">
        <v>6434</v>
      </c>
      <c r="F40" s="679" t="s">
        <v>6519</v>
      </c>
      <c r="G40" s="680" t="s">
        <v>6520</v>
      </c>
      <c r="H40" s="662" t="str">
        <f aca="false">HYPERLINK("http://www.gardenbulbs.ru/images/vesna_CL/thumbnails/"&amp;C40&amp;".jpg","фото")</f>
        <v>фото</v>
      </c>
      <c r="I40" s="662"/>
      <c r="J40" s="663" t="s">
        <v>6521</v>
      </c>
      <c r="K40" s="664" t="s">
        <v>5755</v>
      </c>
      <c r="L40" s="665" t="n">
        <v>2</v>
      </c>
      <c r="M40" s="666" t="n">
        <v>209.4</v>
      </c>
      <c r="N40" s="667"/>
      <c r="O40" s="668" t="n">
        <f aca="false">IF(ISERROR(N40*M40),0,N40*M40)</f>
        <v>0</v>
      </c>
      <c r="P40" s="669" t="n">
        <v>4607109928202</v>
      </c>
      <c r="Q40" s="670" t="s">
        <v>226</v>
      </c>
      <c r="R40" s="671" t="s">
        <v>6438</v>
      </c>
      <c r="S40" s="672" t="n">
        <f aca="false">M40/L40</f>
        <v>104.7</v>
      </c>
      <c r="T40" s="279"/>
      <c r="U40" s="279"/>
    </row>
    <row r="41" customFormat="false" ht="22.5" hidden="false" customHeight="false" outlineLevel="0" collapsed="false">
      <c r="A41" s="648" t="n">
        <v>26</v>
      </c>
      <c r="B41" s="658" t="n">
        <v>2218</v>
      </c>
      <c r="C41" s="659" t="s">
        <v>6522</v>
      </c>
      <c r="D41" s="660"/>
      <c r="E41" s="661" t="s">
        <v>6434</v>
      </c>
      <c r="F41" s="661" t="s">
        <v>6523</v>
      </c>
      <c r="G41" s="681" t="s">
        <v>6524</v>
      </c>
      <c r="H41" s="662" t="str">
        <f aca="false">HYPERLINK("http://www.gardenbulbs.ru/images/vesna_CL/thumbnails/"&amp;C41&amp;".jpg","фото")</f>
        <v>фото</v>
      </c>
      <c r="I41" s="662"/>
      <c r="J41" s="663" t="s">
        <v>6525</v>
      </c>
      <c r="K41" s="664" t="s">
        <v>5755</v>
      </c>
      <c r="L41" s="665" t="n">
        <v>2</v>
      </c>
      <c r="M41" s="666" t="n">
        <v>209.4</v>
      </c>
      <c r="N41" s="667"/>
      <c r="O41" s="668" t="n">
        <f aca="false">IF(ISERROR(N41*M41),0,N41*M41)</f>
        <v>0</v>
      </c>
      <c r="P41" s="669" t="n">
        <v>4607109928196</v>
      </c>
      <c r="Q41" s="670"/>
      <c r="R41" s="671" t="s">
        <v>6438</v>
      </c>
      <c r="S41" s="672" t="n">
        <f aca="false">M41/L41</f>
        <v>104.7</v>
      </c>
      <c r="T41" s="279"/>
      <c r="U41" s="279"/>
    </row>
    <row r="42" customFormat="false" ht="33.75" hidden="false" customHeight="false" outlineLevel="0" collapsed="false">
      <c r="A42" s="648" t="n">
        <v>27</v>
      </c>
      <c r="B42" s="658" t="n">
        <v>12055</v>
      </c>
      <c r="C42" s="659" t="s">
        <v>6526</v>
      </c>
      <c r="D42" s="660"/>
      <c r="E42" s="679" t="s">
        <v>6434</v>
      </c>
      <c r="F42" s="679" t="s">
        <v>6527</v>
      </c>
      <c r="G42" s="679" t="s">
        <v>6528</v>
      </c>
      <c r="H42" s="662" t="str">
        <f aca="false">HYPERLINK("http://www.gardenbulbs.ru/images/vesna_CL/thumbnails/"&amp;C42&amp;".jpg","фото")</f>
        <v>фото</v>
      </c>
      <c r="I42" s="662"/>
      <c r="J42" s="663" t="s">
        <v>6529</v>
      </c>
      <c r="K42" s="664" t="s">
        <v>5755</v>
      </c>
      <c r="L42" s="665" t="n">
        <v>2</v>
      </c>
      <c r="M42" s="666" t="n">
        <v>198.5</v>
      </c>
      <c r="N42" s="667"/>
      <c r="O42" s="668" t="n">
        <f aca="false">IF(ISERROR(N42*M42),0,N42*M42)</f>
        <v>0</v>
      </c>
      <c r="P42" s="669" t="n">
        <v>4607109922309</v>
      </c>
      <c r="Q42" s="670" t="s">
        <v>226</v>
      </c>
      <c r="R42" s="671" t="s">
        <v>6438</v>
      </c>
      <c r="S42" s="672" t="n">
        <f aca="false">M42/L42</f>
        <v>99.25</v>
      </c>
      <c r="T42" s="279"/>
      <c r="U42" s="279"/>
    </row>
    <row r="43" customFormat="false" ht="22.5" hidden="false" customHeight="false" outlineLevel="0" collapsed="false">
      <c r="A43" s="648" t="n">
        <v>28</v>
      </c>
      <c r="B43" s="658" t="n">
        <v>12054</v>
      </c>
      <c r="C43" s="659" t="s">
        <v>6530</v>
      </c>
      <c r="D43" s="660"/>
      <c r="E43" s="679" t="s">
        <v>6434</v>
      </c>
      <c r="F43" s="679" t="s">
        <v>6531</v>
      </c>
      <c r="G43" s="679" t="s">
        <v>6532</v>
      </c>
      <c r="H43" s="662" t="str">
        <f aca="false">HYPERLINK("http://www.gardenbulbs.ru/images/vesna_CL/thumbnails/"&amp;C43&amp;".jpg","фото")</f>
        <v>фото</v>
      </c>
      <c r="I43" s="662"/>
      <c r="J43" s="663" t="s">
        <v>6533</v>
      </c>
      <c r="K43" s="664" t="s">
        <v>5755</v>
      </c>
      <c r="L43" s="665" t="n">
        <v>2</v>
      </c>
      <c r="M43" s="666" t="n">
        <v>209.4</v>
      </c>
      <c r="N43" s="667"/>
      <c r="O43" s="668" t="n">
        <f aca="false">IF(ISERROR(N43*M43),0,N43*M43)</f>
        <v>0</v>
      </c>
      <c r="P43" s="669" t="n">
        <v>4607109922316</v>
      </c>
      <c r="Q43" s="670" t="s">
        <v>226</v>
      </c>
      <c r="R43" s="671" t="s">
        <v>6438</v>
      </c>
      <c r="S43" s="672" t="n">
        <f aca="false">M43/L43</f>
        <v>104.7</v>
      </c>
      <c r="T43" s="279"/>
      <c r="U43" s="279"/>
    </row>
    <row r="44" customFormat="false" ht="22.5" hidden="false" customHeight="false" outlineLevel="0" collapsed="false">
      <c r="A44" s="648" t="n">
        <v>29</v>
      </c>
      <c r="B44" s="658" t="n">
        <v>3980</v>
      </c>
      <c r="C44" s="659" t="s">
        <v>6534</v>
      </c>
      <c r="D44" s="660"/>
      <c r="E44" s="661" t="s">
        <v>6434</v>
      </c>
      <c r="F44" s="678" t="s">
        <v>6535</v>
      </c>
      <c r="G44" s="678" t="s">
        <v>6536</v>
      </c>
      <c r="H44" s="662" t="str">
        <f aca="false">HYPERLINK("http://www.gardenbulbs.ru/images/vesna_CL/thumbnails/"&amp;C44&amp;".jpg","фото")</f>
        <v>фото</v>
      </c>
      <c r="I44" s="662"/>
      <c r="J44" s="663" t="s">
        <v>6537</v>
      </c>
      <c r="K44" s="664" t="s">
        <v>5755</v>
      </c>
      <c r="L44" s="665" t="n">
        <v>2</v>
      </c>
      <c r="M44" s="666" t="n">
        <v>198.5</v>
      </c>
      <c r="N44" s="667"/>
      <c r="O44" s="668" t="n">
        <f aca="false">IF(ISERROR(N44*M44),0,N44*M44)</f>
        <v>0</v>
      </c>
      <c r="P44" s="669" t="n">
        <v>4607109981986</v>
      </c>
      <c r="Q44" s="670"/>
      <c r="R44" s="671" t="s">
        <v>6438</v>
      </c>
      <c r="S44" s="672" t="n">
        <f aca="false">M44/L44</f>
        <v>99.25</v>
      </c>
      <c r="T44" s="279"/>
      <c r="U44" s="279"/>
    </row>
    <row r="45" customFormat="false" ht="22.5" hidden="false" customHeight="false" outlineLevel="0" collapsed="false">
      <c r="A45" s="648" t="n">
        <v>30</v>
      </c>
      <c r="B45" s="658" t="n">
        <v>4577</v>
      </c>
      <c r="C45" s="659" t="s">
        <v>6538</v>
      </c>
      <c r="D45" s="660"/>
      <c r="E45" s="661" t="s">
        <v>6434</v>
      </c>
      <c r="F45" s="678" t="s">
        <v>6539</v>
      </c>
      <c r="G45" s="678" t="s">
        <v>6540</v>
      </c>
      <c r="H45" s="662" t="str">
        <f aca="false">HYPERLINK("http://www.gardenbulbs.ru/images/vesna_CL/thumbnails/"&amp;C45&amp;".jpg","фото")</f>
        <v>фото</v>
      </c>
      <c r="I45" s="662"/>
      <c r="J45" s="663" t="s">
        <v>6541</v>
      </c>
      <c r="K45" s="664" t="s">
        <v>5755</v>
      </c>
      <c r="L45" s="665" t="n">
        <v>2</v>
      </c>
      <c r="M45" s="666" t="n">
        <v>198.5</v>
      </c>
      <c r="N45" s="667"/>
      <c r="O45" s="668" t="n">
        <f aca="false">IF(ISERROR(N45*M45),0,N45*M45)</f>
        <v>0</v>
      </c>
      <c r="P45" s="669" t="n">
        <v>4607109989982</v>
      </c>
      <c r="Q45" s="670"/>
      <c r="R45" s="671" t="s">
        <v>6438</v>
      </c>
      <c r="S45" s="672" t="n">
        <f aca="false">M45/L45</f>
        <v>99.25</v>
      </c>
      <c r="T45" s="279"/>
      <c r="U45" s="279"/>
    </row>
    <row r="46" customFormat="false" ht="22.5" hidden="false" customHeight="false" outlineLevel="0" collapsed="false">
      <c r="A46" s="648" t="n">
        <v>31</v>
      </c>
      <c r="B46" s="658" t="n">
        <v>3983</v>
      </c>
      <c r="C46" s="659" t="s">
        <v>6542</v>
      </c>
      <c r="D46" s="660"/>
      <c r="E46" s="661" t="s">
        <v>6434</v>
      </c>
      <c r="F46" s="678" t="s">
        <v>6543</v>
      </c>
      <c r="G46" s="678" t="s">
        <v>6544</v>
      </c>
      <c r="H46" s="662" t="str">
        <f aca="false">HYPERLINK("http://www.gardenbulbs.ru/images/vesna_CL/thumbnails/"&amp;C46&amp;".jpg","фото")</f>
        <v>фото</v>
      </c>
      <c r="I46" s="662"/>
      <c r="J46" s="663" t="s">
        <v>6545</v>
      </c>
      <c r="K46" s="664" t="s">
        <v>5755</v>
      </c>
      <c r="L46" s="665" t="n">
        <v>2</v>
      </c>
      <c r="M46" s="666" t="n">
        <v>209.4</v>
      </c>
      <c r="N46" s="667"/>
      <c r="O46" s="668" t="n">
        <f aca="false">IF(ISERROR(N46*M46),0,N46*M46)</f>
        <v>0</v>
      </c>
      <c r="P46" s="669" t="n">
        <v>4607109982013</v>
      </c>
      <c r="Q46" s="670"/>
      <c r="R46" s="671" t="s">
        <v>6438</v>
      </c>
      <c r="S46" s="672" t="n">
        <f aca="false">M46/L46</f>
        <v>104.7</v>
      </c>
      <c r="T46" s="279"/>
      <c r="U46" s="279"/>
    </row>
    <row r="47" customFormat="false" ht="56.25" hidden="false" customHeight="false" outlineLevel="0" collapsed="false">
      <c r="A47" s="648" t="n">
        <v>32</v>
      </c>
      <c r="B47" s="658" t="n">
        <v>577</v>
      </c>
      <c r="C47" s="659" t="s">
        <v>6546</v>
      </c>
      <c r="D47" s="660"/>
      <c r="E47" s="661" t="s">
        <v>6434</v>
      </c>
      <c r="F47" s="661" t="s">
        <v>6547</v>
      </c>
      <c r="G47" s="681" t="s">
        <v>6548</v>
      </c>
      <c r="H47" s="662" t="str">
        <f aca="false">HYPERLINK("http://www.gardenbulbs.ru/images/vesna_CL/thumbnails/"&amp;C47&amp;".jpg","фото")</f>
        <v>фото</v>
      </c>
      <c r="I47" s="662"/>
      <c r="J47" s="663" t="s">
        <v>6549</v>
      </c>
      <c r="K47" s="664" t="s">
        <v>5755</v>
      </c>
      <c r="L47" s="665" t="n">
        <v>2</v>
      </c>
      <c r="M47" s="666" t="n">
        <v>209.4</v>
      </c>
      <c r="N47" s="667"/>
      <c r="O47" s="668" t="n">
        <f aca="false">IF(ISERROR(N47*M47),0,N47*M47)</f>
        <v>0</v>
      </c>
      <c r="P47" s="669" t="n">
        <v>4607109968574</v>
      </c>
      <c r="Q47" s="670"/>
      <c r="R47" s="671" t="s">
        <v>6438</v>
      </c>
      <c r="S47" s="672" t="n">
        <f aca="false">M47/L47</f>
        <v>104.7</v>
      </c>
      <c r="T47" s="279"/>
      <c r="U47" s="279"/>
    </row>
    <row r="48" customFormat="false" ht="22.5" hidden="false" customHeight="false" outlineLevel="0" collapsed="false">
      <c r="A48" s="648" t="n">
        <v>33</v>
      </c>
      <c r="B48" s="658" t="n">
        <v>4578</v>
      </c>
      <c r="C48" s="659" t="s">
        <v>6550</v>
      </c>
      <c r="D48" s="660"/>
      <c r="E48" s="661" t="s">
        <v>6434</v>
      </c>
      <c r="F48" s="678" t="s">
        <v>6551</v>
      </c>
      <c r="G48" s="678" t="s">
        <v>6552</v>
      </c>
      <c r="H48" s="662" t="str">
        <f aca="false">HYPERLINK("http://www.gardenbulbs.ru/images/vesna_CL/thumbnails/"&amp;C48&amp;".jpg","фото")</f>
        <v>фото</v>
      </c>
      <c r="I48" s="662"/>
      <c r="J48" s="663" t="s">
        <v>6553</v>
      </c>
      <c r="K48" s="664" t="s">
        <v>5755</v>
      </c>
      <c r="L48" s="665" t="n">
        <v>2</v>
      </c>
      <c r="M48" s="666" t="n">
        <v>198.5</v>
      </c>
      <c r="N48" s="667"/>
      <c r="O48" s="668" t="n">
        <f aca="false">IF(ISERROR(N48*M48),0,N48*M48)</f>
        <v>0</v>
      </c>
      <c r="P48" s="669" t="n">
        <v>4607109989999</v>
      </c>
      <c r="Q48" s="670"/>
      <c r="R48" s="671" t="s">
        <v>6438</v>
      </c>
      <c r="S48" s="672" t="n">
        <f aca="false">M48/L48</f>
        <v>99.25</v>
      </c>
      <c r="T48" s="279"/>
      <c r="U48" s="279"/>
    </row>
    <row r="49" customFormat="false" ht="22.5" hidden="false" customHeight="false" outlineLevel="0" collapsed="false">
      <c r="A49" s="648" t="n">
        <v>34</v>
      </c>
      <c r="B49" s="658" t="n">
        <v>12057</v>
      </c>
      <c r="C49" s="659" t="s">
        <v>6554</v>
      </c>
      <c r="D49" s="660"/>
      <c r="E49" s="679" t="s">
        <v>6434</v>
      </c>
      <c r="F49" s="679" t="s">
        <v>6555</v>
      </c>
      <c r="G49" s="679" t="s">
        <v>6556</v>
      </c>
      <c r="H49" s="662" t="str">
        <f aca="false">HYPERLINK("http://www.gardenbulbs.ru/images/vesna_CL/thumbnails/"&amp;C49&amp;".jpg","фото")</f>
        <v>фото</v>
      </c>
      <c r="I49" s="662"/>
      <c r="J49" s="663" t="s">
        <v>6557</v>
      </c>
      <c r="K49" s="664" t="s">
        <v>5755</v>
      </c>
      <c r="L49" s="665" t="n">
        <v>2</v>
      </c>
      <c r="M49" s="666" t="n">
        <v>276.1</v>
      </c>
      <c r="N49" s="667"/>
      <c r="O49" s="668" t="n">
        <f aca="false">IF(ISERROR(N49*M49),0,N49*M49)</f>
        <v>0</v>
      </c>
      <c r="P49" s="669" t="n">
        <v>4607109922286</v>
      </c>
      <c r="Q49" s="670" t="s">
        <v>226</v>
      </c>
      <c r="R49" s="671" t="s">
        <v>6438</v>
      </c>
      <c r="S49" s="672" t="n">
        <f aca="false">M49/L49</f>
        <v>138.05</v>
      </c>
      <c r="T49" s="279"/>
      <c r="U49" s="279"/>
    </row>
    <row r="50" customFormat="false" ht="33.75" hidden="false" customHeight="false" outlineLevel="0" collapsed="false">
      <c r="A50" s="648" t="n">
        <v>35</v>
      </c>
      <c r="B50" s="658" t="n">
        <v>12066</v>
      </c>
      <c r="C50" s="659" t="s">
        <v>6558</v>
      </c>
      <c r="D50" s="660"/>
      <c r="E50" s="679" t="s">
        <v>6434</v>
      </c>
      <c r="F50" s="679" t="s">
        <v>6559</v>
      </c>
      <c r="G50" s="679" t="s">
        <v>6560</v>
      </c>
      <c r="H50" s="662" t="str">
        <f aca="false">HYPERLINK("http://www.gardenbulbs.ru/images/vesna_CL/thumbnails/"&amp;C50&amp;".jpg","фото")</f>
        <v>фото</v>
      </c>
      <c r="I50" s="662"/>
      <c r="J50" s="663" t="s">
        <v>6561</v>
      </c>
      <c r="K50" s="664" t="s">
        <v>5755</v>
      </c>
      <c r="L50" s="665" t="n">
        <v>2</v>
      </c>
      <c r="M50" s="666" t="n">
        <v>276.1</v>
      </c>
      <c r="N50" s="667"/>
      <c r="O50" s="668" t="n">
        <f aca="false">IF(ISERROR(N50*M50),0,N50*M50)</f>
        <v>0</v>
      </c>
      <c r="P50" s="669" t="n">
        <v>4607109922194</v>
      </c>
      <c r="Q50" s="670" t="s">
        <v>226</v>
      </c>
      <c r="R50" s="671" t="s">
        <v>6438</v>
      </c>
      <c r="S50" s="672" t="n">
        <f aca="false">M50/L50</f>
        <v>138.05</v>
      </c>
      <c r="T50" s="279"/>
      <c r="U50" s="279"/>
    </row>
    <row r="51" customFormat="false" ht="22.5" hidden="false" customHeight="false" outlineLevel="0" collapsed="false">
      <c r="A51" s="648" t="n">
        <v>36</v>
      </c>
      <c r="B51" s="658" t="n">
        <v>2272</v>
      </c>
      <c r="C51" s="659" t="s">
        <v>6562</v>
      </c>
      <c r="D51" s="660"/>
      <c r="E51" s="661" t="s">
        <v>6434</v>
      </c>
      <c r="F51" s="661" t="s">
        <v>6563</v>
      </c>
      <c r="G51" s="681" t="s">
        <v>6564</v>
      </c>
      <c r="H51" s="662" t="str">
        <f aca="false">HYPERLINK("http://www.gardenbulbs.ru/images/vesna_CL/thumbnails/"&amp;C51&amp;".jpg","фото")</f>
        <v>фото</v>
      </c>
      <c r="I51" s="662"/>
      <c r="J51" s="663" t="s">
        <v>6565</v>
      </c>
      <c r="K51" s="664" t="s">
        <v>5755</v>
      </c>
      <c r="L51" s="665" t="n">
        <v>2</v>
      </c>
      <c r="M51" s="666" t="n">
        <v>209.4</v>
      </c>
      <c r="N51" s="667"/>
      <c r="O51" s="668" t="n">
        <f aca="false">IF(ISERROR(N51*M51),0,N51*M51)</f>
        <v>0</v>
      </c>
      <c r="P51" s="669" t="n">
        <v>4607109928189</v>
      </c>
      <c r="Q51" s="670"/>
      <c r="R51" s="671" t="s">
        <v>6438</v>
      </c>
      <c r="S51" s="672" t="n">
        <f aca="false">M51/L51</f>
        <v>104.7</v>
      </c>
      <c r="T51" s="279"/>
      <c r="U51" s="279"/>
    </row>
    <row r="52" customFormat="false" ht="15" hidden="false" customHeight="false" outlineLevel="0" collapsed="false">
      <c r="A52" s="648" t="n">
        <v>37</v>
      </c>
      <c r="B52" s="658" t="n">
        <v>3095</v>
      </c>
      <c r="C52" s="659" t="s">
        <v>6566</v>
      </c>
      <c r="D52" s="660"/>
      <c r="E52" s="661" t="s">
        <v>6434</v>
      </c>
      <c r="F52" s="661" t="s">
        <v>6567</v>
      </c>
      <c r="G52" s="661" t="s">
        <v>6568</v>
      </c>
      <c r="H52" s="662" t="str">
        <f aca="false">HYPERLINK("http://www.gardenbulbs.ru/images/vesna_CL/thumbnails/"&amp;C52&amp;".jpg","фото")</f>
        <v>фото</v>
      </c>
      <c r="I52" s="662"/>
      <c r="J52" s="663" t="s">
        <v>6569</v>
      </c>
      <c r="K52" s="664" t="s">
        <v>5755</v>
      </c>
      <c r="L52" s="665" t="n">
        <v>2</v>
      </c>
      <c r="M52" s="666" t="n">
        <v>198.5</v>
      </c>
      <c r="N52" s="667"/>
      <c r="O52" s="668" t="n">
        <f aca="false">IF(ISERROR(N52*M52),0,N52*M52)</f>
        <v>0</v>
      </c>
      <c r="P52" s="669" t="n">
        <v>4607109954690</v>
      </c>
      <c r="Q52" s="670"/>
      <c r="R52" s="671" t="s">
        <v>6438</v>
      </c>
      <c r="S52" s="672" t="n">
        <f aca="false">M52/L52</f>
        <v>99.25</v>
      </c>
      <c r="T52" s="279"/>
      <c r="U52" s="279"/>
    </row>
    <row r="53" customFormat="false" ht="22.5" hidden="false" customHeight="false" outlineLevel="0" collapsed="false">
      <c r="A53" s="648" t="n">
        <v>38</v>
      </c>
      <c r="B53" s="658" t="n">
        <v>6881</v>
      </c>
      <c r="C53" s="659" t="s">
        <v>6570</v>
      </c>
      <c r="D53" s="660"/>
      <c r="E53" s="661" t="s">
        <v>6434</v>
      </c>
      <c r="F53" s="661" t="s">
        <v>6571</v>
      </c>
      <c r="G53" s="661" t="s">
        <v>6572</v>
      </c>
      <c r="H53" s="662" t="str">
        <f aca="false">HYPERLINK("http://www.gardenbulbs.ru/images/vesna_CL/thumbnails/"&amp;C53&amp;".jpg","фото")</f>
        <v>фото</v>
      </c>
      <c r="I53" s="662"/>
      <c r="J53" s="663" t="s">
        <v>6573</v>
      </c>
      <c r="K53" s="664" t="s">
        <v>5755</v>
      </c>
      <c r="L53" s="665" t="n">
        <v>2</v>
      </c>
      <c r="M53" s="666" t="n">
        <v>341</v>
      </c>
      <c r="N53" s="667"/>
      <c r="O53" s="668" t="n">
        <f aca="false">IF(ISERROR(N53*M53),0,N53*M53)</f>
        <v>0</v>
      </c>
      <c r="P53" s="669" t="n">
        <v>4607109945254</v>
      </c>
      <c r="Q53" s="670"/>
      <c r="R53" s="671" t="s">
        <v>6438</v>
      </c>
      <c r="S53" s="672" t="n">
        <f aca="false">M53/L53</f>
        <v>170.5</v>
      </c>
      <c r="T53" s="279"/>
      <c r="U53" s="279"/>
    </row>
    <row r="54" customFormat="false" ht="22.5" hidden="false" customHeight="false" outlineLevel="0" collapsed="false">
      <c r="A54" s="648" t="n">
        <v>39</v>
      </c>
      <c r="B54" s="658" t="n">
        <v>5457</v>
      </c>
      <c r="C54" s="659" t="s">
        <v>6574</v>
      </c>
      <c r="D54" s="660"/>
      <c r="E54" s="661" t="s">
        <v>6434</v>
      </c>
      <c r="F54" s="661" t="s">
        <v>6575</v>
      </c>
      <c r="G54" s="661" t="s">
        <v>6576</v>
      </c>
      <c r="H54" s="662" t="str">
        <f aca="false">HYPERLINK("http://www.gardenbulbs.ru/images/vesna_CL/thumbnails/"&amp;C54&amp;".jpg","фото")</f>
        <v>фото</v>
      </c>
      <c r="I54" s="662"/>
      <c r="J54" s="663" t="s">
        <v>6577</v>
      </c>
      <c r="K54" s="664" t="s">
        <v>5755</v>
      </c>
      <c r="L54" s="665" t="n">
        <v>2</v>
      </c>
      <c r="M54" s="666" t="n">
        <v>341</v>
      </c>
      <c r="N54" s="667"/>
      <c r="O54" s="668" t="n">
        <f aca="false">IF(ISERROR(N54*M54),0,N54*M54)</f>
        <v>0</v>
      </c>
      <c r="P54" s="669" t="n">
        <v>4607109936689</v>
      </c>
      <c r="Q54" s="670"/>
      <c r="R54" s="671" t="s">
        <v>6438</v>
      </c>
      <c r="S54" s="672" t="n">
        <f aca="false">M54/L54</f>
        <v>170.5</v>
      </c>
      <c r="T54" s="279"/>
      <c r="U54" s="279"/>
    </row>
    <row r="55" customFormat="false" ht="22.5" hidden="false" customHeight="false" outlineLevel="0" collapsed="false">
      <c r="A55" s="648" t="n">
        <v>40</v>
      </c>
      <c r="B55" s="658" t="n">
        <v>3986</v>
      </c>
      <c r="C55" s="659" t="s">
        <v>6578</v>
      </c>
      <c r="D55" s="660"/>
      <c r="E55" s="661" t="s">
        <v>6434</v>
      </c>
      <c r="F55" s="678" t="s">
        <v>6579</v>
      </c>
      <c r="G55" s="678" t="s">
        <v>6580</v>
      </c>
      <c r="H55" s="662" t="str">
        <f aca="false">HYPERLINK("http://www.gardenbulbs.ru/images/vesna_CL/thumbnails/"&amp;C55&amp;".jpg","фото")</f>
        <v>фото</v>
      </c>
      <c r="I55" s="662"/>
      <c r="J55" s="663" t="s">
        <v>6581</v>
      </c>
      <c r="K55" s="664" t="s">
        <v>5755</v>
      </c>
      <c r="L55" s="665" t="n">
        <v>2</v>
      </c>
      <c r="M55" s="666" t="n">
        <v>198.5</v>
      </c>
      <c r="N55" s="667"/>
      <c r="O55" s="668" t="n">
        <f aca="false">IF(ISERROR(N55*M55),0,N55*M55)</f>
        <v>0</v>
      </c>
      <c r="P55" s="669" t="n">
        <v>4607109982044</v>
      </c>
      <c r="Q55" s="670"/>
      <c r="R55" s="671" t="s">
        <v>6438</v>
      </c>
      <c r="S55" s="672" t="n">
        <f aca="false">M55/L55</f>
        <v>99.25</v>
      </c>
      <c r="T55" s="279"/>
      <c r="U55" s="279"/>
    </row>
    <row r="56" customFormat="false" ht="33.75" hidden="false" customHeight="false" outlineLevel="0" collapsed="false">
      <c r="A56" s="648" t="n">
        <v>41</v>
      </c>
      <c r="B56" s="658" t="n">
        <v>12075</v>
      </c>
      <c r="C56" s="659" t="s">
        <v>6582</v>
      </c>
      <c r="D56" s="660"/>
      <c r="E56" s="679" t="s">
        <v>6434</v>
      </c>
      <c r="F56" s="679" t="s">
        <v>6583</v>
      </c>
      <c r="G56" s="679" t="s">
        <v>6584</v>
      </c>
      <c r="H56" s="662" t="str">
        <f aca="false">HYPERLINK("http://www.gardenbulbs.ru/images/vesna_CL/thumbnails/"&amp;C56&amp;".jpg","фото")</f>
        <v>фото</v>
      </c>
      <c r="I56" s="662"/>
      <c r="J56" s="663" t="s">
        <v>6585</v>
      </c>
      <c r="K56" s="664" t="s">
        <v>5755</v>
      </c>
      <c r="L56" s="665" t="n">
        <v>2</v>
      </c>
      <c r="M56" s="666" t="n">
        <v>198.5</v>
      </c>
      <c r="N56" s="667"/>
      <c r="O56" s="668" t="n">
        <f aca="false">IF(ISERROR(N56*M56),0,N56*M56)</f>
        <v>0</v>
      </c>
      <c r="P56" s="669" t="n">
        <v>4607109922101</v>
      </c>
      <c r="Q56" s="670" t="s">
        <v>226</v>
      </c>
      <c r="R56" s="671" t="s">
        <v>6438</v>
      </c>
      <c r="S56" s="672" t="n">
        <f aca="false">M56/L56</f>
        <v>99.25</v>
      </c>
      <c r="T56" s="279"/>
      <c r="U56" s="279"/>
    </row>
    <row r="57" customFormat="false" ht="33.75" hidden="false" customHeight="false" outlineLevel="0" collapsed="false">
      <c r="A57" s="648" t="n">
        <v>42</v>
      </c>
      <c r="B57" s="658" t="n">
        <v>12067</v>
      </c>
      <c r="C57" s="659" t="s">
        <v>6586</v>
      </c>
      <c r="D57" s="660"/>
      <c r="E57" s="679" t="s">
        <v>6434</v>
      </c>
      <c r="F57" s="679" t="s">
        <v>6587</v>
      </c>
      <c r="G57" s="679" t="s">
        <v>6588</v>
      </c>
      <c r="H57" s="662" t="str">
        <f aca="false">HYPERLINK("http://www.gardenbulbs.ru/images/vesna_CL/thumbnails/"&amp;C57&amp;".jpg","фото")</f>
        <v>фото</v>
      </c>
      <c r="I57" s="662"/>
      <c r="J57" s="663" t="s">
        <v>6589</v>
      </c>
      <c r="K57" s="664" t="s">
        <v>5755</v>
      </c>
      <c r="L57" s="665" t="n">
        <v>2</v>
      </c>
      <c r="M57" s="666" t="n">
        <v>276.1</v>
      </c>
      <c r="N57" s="667"/>
      <c r="O57" s="668" t="n">
        <f aca="false">IF(ISERROR(N57*M57),0,N57*M57)</f>
        <v>0</v>
      </c>
      <c r="P57" s="669" t="n">
        <v>4607109922187</v>
      </c>
      <c r="Q57" s="670" t="s">
        <v>226</v>
      </c>
      <c r="R57" s="671" t="s">
        <v>6438</v>
      </c>
      <c r="S57" s="672" t="n">
        <f aca="false">M57/L57</f>
        <v>138.05</v>
      </c>
      <c r="T57" s="279"/>
      <c r="U57" s="279"/>
    </row>
    <row r="58" customFormat="false" ht="45" hidden="false" customHeight="false" outlineLevel="0" collapsed="false">
      <c r="A58" s="648" t="n">
        <v>43</v>
      </c>
      <c r="B58" s="658" t="n">
        <v>12059</v>
      </c>
      <c r="C58" s="659" t="s">
        <v>6590</v>
      </c>
      <c r="D58" s="660"/>
      <c r="E58" s="679" t="s">
        <v>6434</v>
      </c>
      <c r="F58" s="679" t="s">
        <v>6591</v>
      </c>
      <c r="G58" s="679" t="s">
        <v>6592</v>
      </c>
      <c r="H58" s="662" t="str">
        <f aca="false">HYPERLINK("http://www.gardenbulbs.ru/images/vesna_CL/thumbnails/"&amp;C58&amp;".jpg","фото")</f>
        <v>фото</v>
      </c>
      <c r="I58" s="662"/>
      <c r="J58" s="663" t="s">
        <v>6593</v>
      </c>
      <c r="K58" s="664" t="s">
        <v>5755</v>
      </c>
      <c r="L58" s="665" t="n">
        <v>2</v>
      </c>
      <c r="M58" s="666" t="n">
        <v>276.1</v>
      </c>
      <c r="N58" s="667"/>
      <c r="O58" s="668" t="n">
        <f aca="false">IF(ISERROR(N58*M58),0,N58*M58)</f>
        <v>0</v>
      </c>
      <c r="P58" s="669" t="n">
        <v>4607109922262</v>
      </c>
      <c r="Q58" s="670" t="s">
        <v>226</v>
      </c>
      <c r="R58" s="671" t="s">
        <v>6438</v>
      </c>
      <c r="S58" s="672" t="n">
        <f aca="false">M58/L58</f>
        <v>138.05</v>
      </c>
      <c r="T58" s="279"/>
      <c r="U58" s="279"/>
    </row>
    <row r="59" customFormat="false" ht="45" hidden="false" customHeight="false" outlineLevel="0" collapsed="false">
      <c r="A59" s="648" t="n">
        <v>44</v>
      </c>
      <c r="B59" s="658" t="n">
        <v>1788</v>
      </c>
      <c r="C59" s="659" t="s">
        <v>6594</v>
      </c>
      <c r="D59" s="660"/>
      <c r="E59" s="661" t="s">
        <v>6434</v>
      </c>
      <c r="F59" s="661" t="s">
        <v>6595</v>
      </c>
      <c r="G59" s="681" t="s">
        <v>6596</v>
      </c>
      <c r="H59" s="662" t="str">
        <f aca="false">HYPERLINK("http://www.gardenbulbs.ru/images/vesna_CL/thumbnails/"&amp;C59&amp;".jpg","фото")</f>
        <v>фото</v>
      </c>
      <c r="I59" s="662"/>
      <c r="J59" s="663" t="s">
        <v>6597</v>
      </c>
      <c r="K59" s="664" t="s">
        <v>5755</v>
      </c>
      <c r="L59" s="665" t="n">
        <v>2</v>
      </c>
      <c r="M59" s="666" t="n">
        <v>198.5</v>
      </c>
      <c r="N59" s="667"/>
      <c r="O59" s="668" t="n">
        <f aca="false">IF(ISERROR(N59*M59),0,N59*M59)</f>
        <v>0</v>
      </c>
      <c r="P59" s="669" t="n">
        <v>4607109928172</v>
      </c>
      <c r="Q59" s="670"/>
      <c r="R59" s="671" t="s">
        <v>6438</v>
      </c>
      <c r="S59" s="672" t="n">
        <f aca="false">M59/L59</f>
        <v>99.25</v>
      </c>
      <c r="T59" s="279"/>
      <c r="U59" s="279"/>
    </row>
    <row r="60" customFormat="false" ht="22.5" hidden="false" customHeight="false" outlineLevel="0" collapsed="false">
      <c r="A60" s="648" t="n">
        <v>45</v>
      </c>
      <c r="B60" s="658" t="n">
        <v>3987</v>
      </c>
      <c r="C60" s="659" t="s">
        <v>6598</v>
      </c>
      <c r="D60" s="660"/>
      <c r="E60" s="661" t="s">
        <v>6434</v>
      </c>
      <c r="F60" s="678" t="s">
        <v>6599</v>
      </c>
      <c r="G60" s="678" t="s">
        <v>6600</v>
      </c>
      <c r="H60" s="662" t="str">
        <f aca="false">HYPERLINK("http://www.gardenbulbs.ru/images/vesna_CL/thumbnails/"&amp;C60&amp;".jpg","фото")</f>
        <v>фото</v>
      </c>
      <c r="I60" s="662"/>
      <c r="J60" s="663" t="s">
        <v>6601</v>
      </c>
      <c r="K60" s="664" t="s">
        <v>5755</v>
      </c>
      <c r="L60" s="665" t="n">
        <v>2</v>
      </c>
      <c r="M60" s="666" t="n">
        <v>198.5</v>
      </c>
      <c r="N60" s="667"/>
      <c r="O60" s="668" t="n">
        <f aca="false">IF(ISERROR(N60*M60),0,N60*M60)</f>
        <v>0</v>
      </c>
      <c r="P60" s="669" t="n">
        <v>4607109982051</v>
      </c>
      <c r="Q60" s="670"/>
      <c r="R60" s="671" t="s">
        <v>6438</v>
      </c>
      <c r="S60" s="672" t="n">
        <f aca="false">M60/L60</f>
        <v>99.25</v>
      </c>
      <c r="T60" s="279"/>
      <c r="U60" s="279"/>
    </row>
    <row r="61" customFormat="false" ht="15" hidden="false" customHeight="false" outlineLevel="0" collapsed="false">
      <c r="A61" s="648" t="n">
        <v>46</v>
      </c>
      <c r="B61" s="658" t="n">
        <v>4586</v>
      </c>
      <c r="C61" s="659" t="s">
        <v>6602</v>
      </c>
      <c r="D61" s="660"/>
      <c r="E61" s="661" t="s">
        <v>6434</v>
      </c>
      <c r="F61" s="678" t="s">
        <v>6603</v>
      </c>
      <c r="G61" s="678" t="s">
        <v>6604</v>
      </c>
      <c r="H61" s="662" t="str">
        <f aca="false">HYPERLINK("http://www.gardenbulbs.ru/images/vesna_CL/thumbnails/"&amp;C61&amp;".jpg","фото")</f>
        <v>фото</v>
      </c>
      <c r="I61" s="662"/>
      <c r="J61" s="663" t="s">
        <v>6605</v>
      </c>
      <c r="K61" s="664" t="s">
        <v>5755</v>
      </c>
      <c r="L61" s="665" t="n">
        <v>2</v>
      </c>
      <c r="M61" s="666" t="n">
        <v>198.5</v>
      </c>
      <c r="N61" s="667"/>
      <c r="O61" s="668" t="n">
        <f aca="false">IF(ISERROR(N61*M61),0,N61*M61)</f>
        <v>0</v>
      </c>
      <c r="P61" s="669" t="n">
        <v>4607109990070</v>
      </c>
      <c r="Q61" s="670"/>
      <c r="R61" s="671" t="s">
        <v>6438</v>
      </c>
      <c r="S61" s="672" t="n">
        <f aca="false">M61/L61</f>
        <v>99.25</v>
      </c>
      <c r="T61" s="279"/>
      <c r="U61" s="279"/>
    </row>
    <row r="62" customFormat="false" ht="22.5" hidden="false" customHeight="false" outlineLevel="0" collapsed="false">
      <c r="A62" s="648" t="n">
        <v>47</v>
      </c>
      <c r="B62" s="658" t="n">
        <v>584</v>
      </c>
      <c r="C62" s="659" t="s">
        <v>6606</v>
      </c>
      <c r="D62" s="660"/>
      <c r="E62" s="661" t="s">
        <v>6434</v>
      </c>
      <c r="F62" s="661" t="s">
        <v>6607</v>
      </c>
      <c r="G62" s="681" t="s">
        <v>6608</v>
      </c>
      <c r="H62" s="662" t="str">
        <f aca="false">HYPERLINK("http://www.gardenbulbs.ru/images/vesna_CL/thumbnails/"&amp;C62&amp;".jpg","фото")</f>
        <v>фото</v>
      </c>
      <c r="I62" s="662"/>
      <c r="J62" s="663" t="s">
        <v>6609</v>
      </c>
      <c r="K62" s="664" t="s">
        <v>5755</v>
      </c>
      <c r="L62" s="665" t="n">
        <v>2</v>
      </c>
      <c r="M62" s="666" t="n">
        <v>209.4</v>
      </c>
      <c r="N62" s="667"/>
      <c r="O62" s="668" t="n">
        <f aca="false">IF(ISERROR(N62*M62),0,N62*M62)</f>
        <v>0</v>
      </c>
      <c r="P62" s="669" t="n">
        <v>4607109928165</v>
      </c>
      <c r="Q62" s="670"/>
      <c r="R62" s="671" t="s">
        <v>6438</v>
      </c>
      <c r="S62" s="672" t="n">
        <f aca="false">M62/L62</f>
        <v>104.7</v>
      </c>
      <c r="T62" s="279"/>
      <c r="U62" s="279"/>
    </row>
    <row r="63" customFormat="false" ht="22.5" hidden="false" customHeight="false" outlineLevel="0" collapsed="false">
      <c r="A63" s="648" t="n">
        <v>48</v>
      </c>
      <c r="B63" s="658" t="n">
        <v>4221</v>
      </c>
      <c r="C63" s="659" t="s">
        <v>6610</v>
      </c>
      <c r="D63" s="660"/>
      <c r="E63" s="661" t="s">
        <v>6434</v>
      </c>
      <c r="F63" s="661" t="s">
        <v>6611</v>
      </c>
      <c r="G63" s="661" t="s">
        <v>6612</v>
      </c>
      <c r="H63" s="662" t="str">
        <f aca="false">HYPERLINK("http://www.gardenbulbs.ru/images/vesna_CL/thumbnails/"&amp;C63&amp;".jpg","фото")</f>
        <v>фото</v>
      </c>
      <c r="I63" s="662"/>
      <c r="J63" s="663" t="s">
        <v>6613</v>
      </c>
      <c r="K63" s="664" t="s">
        <v>5755</v>
      </c>
      <c r="L63" s="665" t="n">
        <v>2</v>
      </c>
      <c r="M63" s="666" t="n">
        <v>209.4</v>
      </c>
      <c r="N63" s="667"/>
      <c r="O63" s="668" t="n">
        <f aca="false">IF(ISERROR(N63*M63),0,N63*M63)</f>
        <v>0</v>
      </c>
      <c r="P63" s="669" t="n">
        <v>4607109984390</v>
      </c>
      <c r="Q63" s="670"/>
      <c r="R63" s="671" t="s">
        <v>6438</v>
      </c>
      <c r="S63" s="672" t="n">
        <f aca="false">M63/L63</f>
        <v>104.7</v>
      </c>
      <c r="T63" s="279"/>
      <c r="U63" s="279"/>
    </row>
    <row r="64" customFormat="false" ht="15" hidden="false" customHeight="false" outlineLevel="0" collapsed="false">
      <c r="A64" s="648" t="n">
        <v>49</v>
      </c>
      <c r="B64" s="658" t="n">
        <v>3991</v>
      </c>
      <c r="C64" s="659" t="s">
        <v>6614</v>
      </c>
      <c r="D64" s="660"/>
      <c r="E64" s="661" t="s">
        <v>6434</v>
      </c>
      <c r="F64" s="678" t="s">
        <v>6615</v>
      </c>
      <c r="G64" s="678" t="s">
        <v>6616</v>
      </c>
      <c r="H64" s="662" t="str">
        <f aca="false">HYPERLINK("http://www.gardenbulbs.ru/images/vesna_CL/thumbnails/"&amp;C64&amp;".jpg","фото")</f>
        <v>фото</v>
      </c>
      <c r="I64" s="662"/>
      <c r="J64" s="663" t="s">
        <v>6617</v>
      </c>
      <c r="K64" s="664" t="s">
        <v>5755</v>
      </c>
      <c r="L64" s="665" t="n">
        <v>2</v>
      </c>
      <c r="M64" s="666" t="n">
        <v>198.5</v>
      </c>
      <c r="N64" s="667"/>
      <c r="O64" s="668" t="n">
        <f aca="false">IF(ISERROR(N64*M64),0,N64*M64)</f>
        <v>0</v>
      </c>
      <c r="P64" s="669" t="n">
        <v>4607109982099</v>
      </c>
      <c r="Q64" s="670"/>
      <c r="R64" s="671" t="s">
        <v>6438</v>
      </c>
      <c r="S64" s="672" t="n">
        <f aca="false">M64/L64</f>
        <v>99.25</v>
      </c>
      <c r="T64" s="279"/>
      <c r="U64" s="279"/>
    </row>
    <row r="65" customFormat="false" ht="15" hidden="false" customHeight="false" outlineLevel="0" collapsed="false">
      <c r="A65" s="648" t="n">
        <v>50</v>
      </c>
      <c r="B65" s="658" t="n">
        <v>3097</v>
      </c>
      <c r="C65" s="659" t="s">
        <v>6618</v>
      </c>
      <c r="D65" s="660"/>
      <c r="E65" s="661" t="s">
        <v>6434</v>
      </c>
      <c r="F65" s="661" t="s">
        <v>6619</v>
      </c>
      <c r="G65" s="661" t="s">
        <v>6620</v>
      </c>
      <c r="H65" s="662" t="str">
        <f aca="false">HYPERLINK("http://www.gardenbulbs.ru/images/vesna_CL/thumbnails/"&amp;C65&amp;".jpg","фото")</f>
        <v>фото</v>
      </c>
      <c r="I65" s="662"/>
      <c r="J65" s="663" t="s">
        <v>6621</v>
      </c>
      <c r="K65" s="664" t="s">
        <v>5755</v>
      </c>
      <c r="L65" s="665" t="n">
        <v>2</v>
      </c>
      <c r="M65" s="666" t="n">
        <v>198.5</v>
      </c>
      <c r="N65" s="667"/>
      <c r="O65" s="668" t="n">
        <f aca="false">IF(ISERROR(N65*M65),0,N65*M65)</f>
        <v>0</v>
      </c>
      <c r="P65" s="669" t="n">
        <v>4607109954713</v>
      </c>
      <c r="Q65" s="670"/>
      <c r="R65" s="671" t="s">
        <v>6438</v>
      </c>
      <c r="S65" s="672" t="n">
        <f aca="false">M65/L65</f>
        <v>99.25</v>
      </c>
      <c r="T65" s="279"/>
      <c r="U65" s="279"/>
    </row>
    <row r="66" customFormat="false" ht="22.5" hidden="false" customHeight="false" outlineLevel="0" collapsed="false">
      <c r="A66" s="648" t="n">
        <v>51</v>
      </c>
      <c r="B66" s="658" t="n">
        <v>4001</v>
      </c>
      <c r="C66" s="659" t="s">
        <v>6622</v>
      </c>
      <c r="D66" s="660"/>
      <c r="E66" s="661" t="s">
        <v>6434</v>
      </c>
      <c r="F66" s="661" t="s">
        <v>6623</v>
      </c>
      <c r="G66" s="681" t="s">
        <v>6624</v>
      </c>
      <c r="H66" s="662" t="str">
        <f aca="false">HYPERLINK("http://www.gardenbulbs.ru/images/vesna_CL/thumbnails/"&amp;C66&amp;".jpg","фото")</f>
        <v>фото</v>
      </c>
      <c r="I66" s="662"/>
      <c r="J66" s="663" t="s">
        <v>6625</v>
      </c>
      <c r="K66" s="664" t="s">
        <v>5755</v>
      </c>
      <c r="L66" s="665" t="n">
        <v>2</v>
      </c>
      <c r="M66" s="666" t="n">
        <v>209.4</v>
      </c>
      <c r="N66" s="667"/>
      <c r="O66" s="668" t="n">
        <f aca="false">IF(ISERROR(N66*M66),0,N66*M66)</f>
        <v>0</v>
      </c>
      <c r="P66" s="669" t="n">
        <v>4607109982198</v>
      </c>
      <c r="Q66" s="670"/>
      <c r="R66" s="671" t="s">
        <v>6438</v>
      </c>
      <c r="S66" s="672" t="n">
        <f aca="false">M66/L66</f>
        <v>104.7</v>
      </c>
      <c r="T66" s="279"/>
      <c r="U66" s="279"/>
    </row>
    <row r="67" customFormat="false" ht="33.75" hidden="false" customHeight="false" outlineLevel="0" collapsed="false">
      <c r="A67" s="648" t="n">
        <v>52</v>
      </c>
      <c r="B67" s="658" t="n">
        <v>4609</v>
      </c>
      <c r="C67" s="659" t="s">
        <v>6626</v>
      </c>
      <c r="D67" s="660"/>
      <c r="E67" s="661" t="s">
        <v>6434</v>
      </c>
      <c r="F67" s="661" t="s">
        <v>6627</v>
      </c>
      <c r="G67" s="681" t="s">
        <v>6628</v>
      </c>
      <c r="H67" s="662" t="str">
        <f aca="false">HYPERLINK("http://www.gardenbulbs.ru/images/vesna_CL/thumbnails/"&amp;C67&amp;".jpg","фото")</f>
        <v>фото</v>
      </c>
      <c r="I67" s="662"/>
      <c r="J67" s="663" t="s">
        <v>6629</v>
      </c>
      <c r="K67" s="664" t="s">
        <v>5755</v>
      </c>
      <c r="L67" s="665" t="n">
        <v>2</v>
      </c>
      <c r="M67" s="666" t="n">
        <v>209.4</v>
      </c>
      <c r="N67" s="667"/>
      <c r="O67" s="668" t="n">
        <f aca="false">IF(ISERROR(N67*M67),0,N67*M67)</f>
        <v>0</v>
      </c>
      <c r="P67" s="669" t="n">
        <v>4607109990308</v>
      </c>
      <c r="Q67" s="670"/>
      <c r="R67" s="671" t="s">
        <v>6438</v>
      </c>
      <c r="S67" s="672" t="n">
        <f aca="false">M67/L67</f>
        <v>104.7</v>
      </c>
      <c r="T67" s="279"/>
      <c r="U67" s="279"/>
    </row>
    <row r="68" customFormat="false" ht="22.5" hidden="false" customHeight="false" outlineLevel="0" collapsed="false">
      <c r="A68" s="648" t="n">
        <v>53</v>
      </c>
      <c r="B68" s="658" t="n">
        <v>12070</v>
      </c>
      <c r="C68" s="659" t="s">
        <v>6630</v>
      </c>
      <c r="D68" s="660"/>
      <c r="E68" s="679" t="s">
        <v>6434</v>
      </c>
      <c r="F68" s="679" t="s">
        <v>6631</v>
      </c>
      <c r="G68" s="679" t="s">
        <v>6632</v>
      </c>
      <c r="H68" s="662" t="str">
        <f aca="false">HYPERLINK("http://www.gardenbulbs.ru/images/vesna_CL/thumbnails/"&amp;C68&amp;".jpg","фото")</f>
        <v>фото</v>
      </c>
      <c r="I68" s="662"/>
      <c r="J68" s="663" t="s">
        <v>6633</v>
      </c>
      <c r="K68" s="664" t="s">
        <v>5755</v>
      </c>
      <c r="L68" s="665" t="n">
        <v>2</v>
      </c>
      <c r="M68" s="666" t="n">
        <v>276.1</v>
      </c>
      <c r="N68" s="667"/>
      <c r="O68" s="668" t="n">
        <f aca="false">IF(ISERROR(N68*M68),0,N68*M68)</f>
        <v>0</v>
      </c>
      <c r="P68" s="669" t="n">
        <v>4607109922156</v>
      </c>
      <c r="Q68" s="670" t="s">
        <v>226</v>
      </c>
      <c r="R68" s="671" t="s">
        <v>6438</v>
      </c>
      <c r="S68" s="672" t="n">
        <f aca="false">M68/L68</f>
        <v>138.05</v>
      </c>
      <c r="T68" s="279"/>
      <c r="U68" s="279"/>
    </row>
    <row r="69" customFormat="false" ht="22.5" hidden="false" customHeight="false" outlineLevel="0" collapsed="false">
      <c r="A69" s="648" t="n">
        <v>54</v>
      </c>
      <c r="B69" s="658" t="n">
        <v>12069</v>
      </c>
      <c r="C69" s="659" t="s">
        <v>6634</v>
      </c>
      <c r="D69" s="660"/>
      <c r="E69" s="679" t="s">
        <v>6434</v>
      </c>
      <c r="F69" s="679" t="s">
        <v>6635</v>
      </c>
      <c r="G69" s="679" t="s">
        <v>6636</v>
      </c>
      <c r="H69" s="662" t="str">
        <f aca="false">HYPERLINK("http://www.gardenbulbs.ru/images/vesna_CL/thumbnails/"&amp;C69&amp;".jpg","фото")</f>
        <v>фото</v>
      </c>
      <c r="I69" s="662"/>
      <c r="J69" s="663" t="s">
        <v>6637</v>
      </c>
      <c r="K69" s="664" t="s">
        <v>5755</v>
      </c>
      <c r="L69" s="665" t="n">
        <v>2</v>
      </c>
      <c r="M69" s="666" t="n">
        <v>276.1</v>
      </c>
      <c r="N69" s="667"/>
      <c r="O69" s="668" t="n">
        <f aca="false">IF(ISERROR(N69*M69),0,N69*M69)</f>
        <v>0</v>
      </c>
      <c r="P69" s="669" t="n">
        <v>4607109922163</v>
      </c>
      <c r="Q69" s="670" t="s">
        <v>226</v>
      </c>
      <c r="R69" s="671" t="s">
        <v>6438</v>
      </c>
      <c r="S69" s="672" t="n">
        <f aca="false">M69/L69</f>
        <v>138.05</v>
      </c>
      <c r="T69" s="279"/>
      <c r="U69" s="279"/>
    </row>
    <row r="70" customFormat="false" ht="33.75" hidden="false" customHeight="false" outlineLevel="0" collapsed="false">
      <c r="A70" s="648" t="n">
        <v>55</v>
      </c>
      <c r="B70" s="658" t="n">
        <v>12068</v>
      </c>
      <c r="C70" s="659" t="s">
        <v>6638</v>
      </c>
      <c r="D70" s="660"/>
      <c r="E70" s="679" t="s">
        <v>6434</v>
      </c>
      <c r="F70" s="679" t="s">
        <v>6639</v>
      </c>
      <c r="G70" s="679" t="s">
        <v>6640</v>
      </c>
      <c r="H70" s="662" t="str">
        <f aca="false">HYPERLINK("http://www.gardenbulbs.ru/images/vesna_CL/thumbnails/"&amp;C70&amp;".jpg","фото")</f>
        <v>фото</v>
      </c>
      <c r="I70" s="662"/>
      <c r="J70" s="663" t="s">
        <v>6641</v>
      </c>
      <c r="K70" s="664" t="s">
        <v>5755</v>
      </c>
      <c r="L70" s="665" t="n">
        <v>2</v>
      </c>
      <c r="M70" s="666" t="n">
        <v>198.5</v>
      </c>
      <c r="N70" s="667"/>
      <c r="O70" s="668" t="n">
        <f aca="false">IF(ISERROR(N70*M70),0,N70*M70)</f>
        <v>0</v>
      </c>
      <c r="P70" s="669" t="n">
        <v>4607109922170</v>
      </c>
      <c r="Q70" s="670" t="s">
        <v>226</v>
      </c>
      <c r="R70" s="671" t="s">
        <v>6438</v>
      </c>
      <c r="S70" s="672" t="n">
        <f aca="false">M70/L70</f>
        <v>99.25</v>
      </c>
      <c r="T70" s="279"/>
      <c r="U70" s="279"/>
    </row>
    <row r="71" customFormat="false" ht="33.75" hidden="false" customHeight="false" outlineLevel="0" collapsed="false">
      <c r="A71" s="648" t="n">
        <v>56</v>
      </c>
      <c r="B71" s="658" t="n">
        <v>1895</v>
      </c>
      <c r="C71" s="659" t="s">
        <v>6642</v>
      </c>
      <c r="D71" s="660"/>
      <c r="E71" s="661" t="s">
        <v>6434</v>
      </c>
      <c r="F71" s="661" t="s">
        <v>6643</v>
      </c>
      <c r="G71" s="681" t="s">
        <v>6644</v>
      </c>
      <c r="H71" s="662" t="str">
        <f aca="false">HYPERLINK("http://www.gardenbulbs.ru/images/vesna_CL/thumbnails/"&amp;C71&amp;".jpg","фото")</f>
        <v>фото</v>
      </c>
      <c r="I71" s="662"/>
      <c r="J71" s="663" t="s">
        <v>6645</v>
      </c>
      <c r="K71" s="664" t="s">
        <v>5755</v>
      </c>
      <c r="L71" s="665" t="n">
        <v>2</v>
      </c>
      <c r="M71" s="666" t="n">
        <v>341</v>
      </c>
      <c r="N71" s="667"/>
      <c r="O71" s="668" t="n">
        <f aca="false">IF(ISERROR(N71*M71),0,N71*M71)</f>
        <v>0</v>
      </c>
      <c r="P71" s="669" t="n">
        <v>4607109928141</v>
      </c>
      <c r="Q71" s="670"/>
      <c r="R71" s="671" t="s">
        <v>6438</v>
      </c>
      <c r="S71" s="672" t="n">
        <f aca="false">M71/L71</f>
        <v>170.5</v>
      </c>
      <c r="T71" s="279"/>
      <c r="U71" s="279"/>
    </row>
    <row r="72" customFormat="false" ht="22.5" hidden="false" customHeight="false" outlineLevel="0" collapsed="false">
      <c r="A72" s="648" t="n">
        <v>57</v>
      </c>
      <c r="B72" s="658" t="n">
        <v>3959</v>
      </c>
      <c r="C72" s="659" t="s">
        <v>6646</v>
      </c>
      <c r="D72" s="660"/>
      <c r="E72" s="661" t="s">
        <v>6434</v>
      </c>
      <c r="F72" s="661" t="s">
        <v>6647</v>
      </c>
      <c r="G72" s="681" t="s">
        <v>6648</v>
      </c>
      <c r="H72" s="662" t="str">
        <f aca="false">HYPERLINK("http://www.gardenbulbs.ru/images/vesna_CL/thumbnails/"&amp;C72&amp;".jpg","фото")</f>
        <v>фото</v>
      </c>
      <c r="I72" s="662"/>
      <c r="J72" s="663" t="s">
        <v>6649</v>
      </c>
      <c r="K72" s="664" t="s">
        <v>5755</v>
      </c>
      <c r="L72" s="665" t="n">
        <v>2</v>
      </c>
      <c r="M72" s="666" t="n">
        <v>341</v>
      </c>
      <c r="N72" s="667"/>
      <c r="O72" s="668" t="n">
        <f aca="false">IF(ISERROR(N72*M72),0,N72*M72)</f>
        <v>0</v>
      </c>
      <c r="P72" s="669" t="n">
        <v>4607109928134</v>
      </c>
      <c r="Q72" s="670"/>
      <c r="R72" s="671" t="s">
        <v>6438</v>
      </c>
      <c r="S72" s="672" t="n">
        <f aca="false">M72/L72</f>
        <v>170.5</v>
      </c>
      <c r="T72" s="279"/>
      <c r="U72" s="279"/>
    </row>
    <row r="73" customFormat="false" ht="15" hidden="false" customHeight="false" outlineLevel="0" collapsed="false">
      <c r="A73" s="648" t="n">
        <v>58</v>
      </c>
      <c r="B73" s="658" t="n">
        <v>4703</v>
      </c>
      <c r="C73" s="659" t="s">
        <v>6650</v>
      </c>
      <c r="D73" s="660"/>
      <c r="E73" s="661" t="s">
        <v>6434</v>
      </c>
      <c r="F73" s="661" t="s">
        <v>6651</v>
      </c>
      <c r="G73" s="661" t="s">
        <v>6652</v>
      </c>
      <c r="H73" s="662" t="str">
        <f aca="false">HYPERLINK("http://www.gardenbulbs.ru/images/vesna_CL/thumbnails/"&amp;C73&amp;".jpg","фото")</f>
        <v>фото</v>
      </c>
      <c r="I73" s="662"/>
      <c r="J73" s="663" t="s">
        <v>6653</v>
      </c>
      <c r="K73" s="664" t="s">
        <v>5755</v>
      </c>
      <c r="L73" s="665" t="n">
        <v>2</v>
      </c>
      <c r="M73" s="666" t="n">
        <v>198.5</v>
      </c>
      <c r="N73" s="667"/>
      <c r="O73" s="668" t="n">
        <f aca="false">IF(ISERROR(N73*M73),0,N73*M73)</f>
        <v>0</v>
      </c>
      <c r="P73" s="669" t="n">
        <v>4607109991244</v>
      </c>
      <c r="Q73" s="670"/>
      <c r="R73" s="671" t="s">
        <v>6438</v>
      </c>
      <c r="S73" s="672" t="n">
        <f aca="false">M73/L73</f>
        <v>99.25</v>
      </c>
      <c r="T73" s="279"/>
      <c r="U73" s="279"/>
    </row>
    <row r="74" customFormat="false" ht="22.5" hidden="false" customHeight="false" outlineLevel="0" collapsed="false">
      <c r="A74" s="648" t="n">
        <v>59</v>
      </c>
      <c r="B74" s="658" t="n">
        <v>4009</v>
      </c>
      <c r="C74" s="659" t="s">
        <v>6654</v>
      </c>
      <c r="D74" s="660"/>
      <c r="E74" s="661" t="s">
        <v>6434</v>
      </c>
      <c r="F74" s="661" t="s">
        <v>6655</v>
      </c>
      <c r="G74" s="681" t="s">
        <v>6656</v>
      </c>
      <c r="H74" s="662" t="str">
        <f aca="false">HYPERLINK("http://www.gardenbulbs.ru/images/vesna_CL/thumbnails/"&amp;C74&amp;".jpg","фото")</f>
        <v>фото</v>
      </c>
      <c r="I74" s="662"/>
      <c r="J74" s="663" t="s">
        <v>6657</v>
      </c>
      <c r="K74" s="664" t="s">
        <v>5755</v>
      </c>
      <c r="L74" s="665" t="n">
        <v>2</v>
      </c>
      <c r="M74" s="666" t="n">
        <v>341</v>
      </c>
      <c r="N74" s="667"/>
      <c r="O74" s="668" t="n">
        <f aca="false">IF(ISERROR(N74*M74),0,N74*M74)</f>
        <v>0</v>
      </c>
      <c r="P74" s="669" t="n">
        <v>4607109982273</v>
      </c>
      <c r="Q74" s="670"/>
      <c r="R74" s="671" t="s">
        <v>6438</v>
      </c>
      <c r="S74" s="672" t="n">
        <f aca="false">M74/L74</f>
        <v>170.5</v>
      </c>
      <c r="T74" s="279"/>
      <c r="U74" s="279"/>
    </row>
    <row r="75" customFormat="false" ht="22.5" hidden="false" customHeight="false" outlineLevel="0" collapsed="false">
      <c r="A75" s="648" t="n">
        <v>60</v>
      </c>
      <c r="B75" s="658" t="n">
        <v>3999</v>
      </c>
      <c r="C75" s="659" t="s">
        <v>6658</v>
      </c>
      <c r="D75" s="660"/>
      <c r="E75" s="661" t="s">
        <v>6434</v>
      </c>
      <c r="F75" s="678" t="s">
        <v>6659</v>
      </c>
      <c r="G75" s="678" t="s">
        <v>6660</v>
      </c>
      <c r="H75" s="662" t="str">
        <f aca="false">HYPERLINK("http://www.gardenbulbs.ru/images/vesna_CL/thumbnails/"&amp;C75&amp;".jpg","фото")</f>
        <v>фото</v>
      </c>
      <c r="I75" s="662"/>
      <c r="J75" s="663" t="s">
        <v>6661</v>
      </c>
      <c r="K75" s="664" t="s">
        <v>5755</v>
      </c>
      <c r="L75" s="665" t="n">
        <v>2</v>
      </c>
      <c r="M75" s="666" t="n">
        <v>209.4</v>
      </c>
      <c r="N75" s="667"/>
      <c r="O75" s="668" t="n">
        <f aca="false">IF(ISERROR(N75*M75),0,N75*M75)</f>
        <v>0</v>
      </c>
      <c r="P75" s="669" t="n">
        <v>4607109982174</v>
      </c>
      <c r="Q75" s="670"/>
      <c r="R75" s="671" t="s">
        <v>6438</v>
      </c>
      <c r="S75" s="672" t="n">
        <f aca="false">M75/L75</f>
        <v>104.7</v>
      </c>
      <c r="T75" s="279"/>
      <c r="U75" s="279"/>
    </row>
    <row r="76" customFormat="false" ht="22.5" hidden="false" customHeight="false" outlineLevel="0" collapsed="false">
      <c r="A76" s="648" t="n">
        <v>61</v>
      </c>
      <c r="B76" s="658" t="n">
        <v>12073</v>
      </c>
      <c r="C76" s="659" t="s">
        <v>6662</v>
      </c>
      <c r="D76" s="660"/>
      <c r="E76" s="679" t="s">
        <v>6434</v>
      </c>
      <c r="F76" s="679" t="s">
        <v>6663</v>
      </c>
      <c r="G76" s="679" t="s">
        <v>6664</v>
      </c>
      <c r="H76" s="662" t="str">
        <f aca="false">HYPERLINK("http://www.gardenbulbs.ru/images/vesna_CL/thumbnails/"&amp;C76&amp;".jpg","фото")</f>
        <v>фото</v>
      </c>
      <c r="I76" s="662"/>
      <c r="J76" s="663" t="s">
        <v>6665</v>
      </c>
      <c r="K76" s="664" t="s">
        <v>5755</v>
      </c>
      <c r="L76" s="665" t="n">
        <v>2</v>
      </c>
      <c r="M76" s="666" t="n">
        <v>341</v>
      </c>
      <c r="N76" s="667"/>
      <c r="O76" s="668" t="n">
        <f aca="false">IF(ISERROR(N76*M76),0,N76*M76)</f>
        <v>0</v>
      </c>
      <c r="P76" s="669" t="n">
        <v>4607109922125</v>
      </c>
      <c r="Q76" s="670" t="s">
        <v>226</v>
      </c>
      <c r="R76" s="671" t="s">
        <v>6438</v>
      </c>
      <c r="S76" s="672" t="n">
        <f aca="false">M76/L76</f>
        <v>170.5</v>
      </c>
      <c r="T76" s="279"/>
      <c r="U76" s="279"/>
    </row>
    <row r="77" customFormat="false" ht="22.5" hidden="false" customHeight="false" outlineLevel="0" collapsed="false">
      <c r="A77" s="648" t="n">
        <v>62</v>
      </c>
      <c r="B77" s="658" t="n">
        <v>12071</v>
      </c>
      <c r="C77" s="659" t="s">
        <v>6666</v>
      </c>
      <c r="D77" s="660"/>
      <c r="E77" s="679" t="s">
        <v>6434</v>
      </c>
      <c r="F77" s="679" t="s">
        <v>6667</v>
      </c>
      <c r="G77" s="679" t="s">
        <v>6668</v>
      </c>
      <c r="H77" s="662" t="str">
        <f aca="false">HYPERLINK("http://www.gardenbulbs.ru/images/vesna_CL/thumbnails/"&amp;C77&amp;".jpg","фото")</f>
        <v>фото</v>
      </c>
      <c r="I77" s="662"/>
      <c r="J77" s="663" t="s">
        <v>6669</v>
      </c>
      <c r="K77" s="664" t="s">
        <v>5755</v>
      </c>
      <c r="L77" s="665" t="n">
        <v>2</v>
      </c>
      <c r="M77" s="666" t="n">
        <v>198.5</v>
      </c>
      <c r="N77" s="667"/>
      <c r="O77" s="668" t="n">
        <f aca="false">IF(ISERROR(N77*M77),0,N77*M77)</f>
        <v>0</v>
      </c>
      <c r="P77" s="669" t="n">
        <v>4607109922149</v>
      </c>
      <c r="Q77" s="670" t="s">
        <v>226</v>
      </c>
      <c r="R77" s="671" t="s">
        <v>6438</v>
      </c>
      <c r="S77" s="672" t="n">
        <f aca="false">M77/L77</f>
        <v>99.25</v>
      </c>
      <c r="T77" s="279"/>
      <c r="U77" s="279"/>
    </row>
    <row r="78" customFormat="false" ht="22.5" hidden="false" customHeight="false" outlineLevel="0" collapsed="false">
      <c r="A78" s="648" t="n">
        <v>63</v>
      </c>
      <c r="B78" s="658" t="n">
        <v>549</v>
      </c>
      <c r="C78" s="659" t="s">
        <v>6670</v>
      </c>
      <c r="D78" s="660"/>
      <c r="E78" s="661" t="s">
        <v>6434</v>
      </c>
      <c r="F78" s="661" t="s">
        <v>6671</v>
      </c>
      <c r="G78" s="681" t="s">
        <v>6672</v>
      </c>
      <c r="H78" s="662" t="str">
        <f aca="false">HYPERLINK("http://www.gardenbulbs.ru/images/vesna_CL/thumbnails/"&amp;C78&amp;".jpg","фото")</f>
        <v>фото</v>
      </c>
      <c r="I78" s="662"/>
      <c r="J78" s="663" t="s">
        <v>6673</v>
      </c>
      <c r="K78" s="664" t="s">
        <v>5755</v>
      </c>
      <c r="L78" s="665" t="n">
        <v>2</v>
      </c>
      <c r="M78" s="666" t="n">
        <v>341</v>
      </c>
      <c r="N78" s="667"/>
      <c r="O78" s="668" t="n">
        <f aca="false">IF(ISERROR(N78*M78),0,N78*M78)</f>
        <v>0</v>
      </c>
      <c r="P78" s="669" t="n">
        <v>4607109928110</v>
      </c>
      <c r="Q78" s="670"/>
      <c r="R78" s="671" t="s">
        <v>6438</v>
      </c>
      <c r="S78" s="672" t="n">
        <f aca="false">M78/L78</f>
        <v>170.5</v>
      </c>
      <c r="T78" s="279"/>
      <c r="U78" s="279"/>
    </row>
    <row r="79" customFormat="false" ht="45" hidden="false" customHeight="false" outlineLevel="0" collapsed="false">
      <c r="A79" s="648" t="n">
        <v>64</v>
      </c>
      <c r="B79" s="658" t="n">
        <v>12074</v>
      </c>
      <c r="C79" s="659" t="s">
        <v>6674</v>
      </c>
      <c r="D79" s="660"/>
      <c r="E79" s="679" t="s">
        <v>6434</v>
      </c>
      <c r="F79" s="679" t="s">
        <v>6675</v>
      </c>
      <c r="G79" s="679" t="s">
        <v>6676</v>
      </c>
      <c r="H79" s="662" t="str">
        <f aca="false">HYPERLINK("http://www.gardenbulbs.ru/images/vesna_CL/thumbnails/"&amp;C79&amp;".jpg","фото")</f>
        <v>фото</v>
      </c>
      <c r="I79" s="662"/>
      <c r="J79" s="663" t="s">
        <v>6677</v>
      </c>
      <c r="K79" s="664" t="s">
        <v>5755</v>
      </c>
      <c r="L79" s="665" t="n">
        <v>2</v>
      </c>
      <c r="M79" s="666" t="n">
        <v>198.5</v>
      </c>
      <c r="N79" s="667"/>
      <c r="O79" s="668" t="n">
        <f aca="false">IF(ISERROR(N79*M79),0,N79*M79)</f>
        <v>0</v>
      </c>
      <c r="P79" s="669" t="n">
        <v>4607109922118</v>
      </c>
      <c r="Q79" s="670" t="s">
        <v>226</v>
      </c>
      <c r="R79" s="671" t="s">
        <v>6438</v>
      </c>
      <c r="S79" s="672" t="n">
        <f aca="false">M79/L79</f>
        <v>99.25</v>
      </c>
      <c r="T79" s="279"/>
      <c r="U79" s="279"/>
    </row>
    <row r="80" customFormat="false" ht="22.5" hidden="false" customHeight="false" outlineLevel="0" collapsed="false">
      <c r="A80" s="648" t="n">
        <v>65</v>
      </c>
      <c r="B80" s="658" t="n">
        <v>12072</v>
      </c>
      <c r="C80" s="659" t="s">
        <v>6678</v>
      </c>
      <c r="D80" s="660"/>
      <c r="E80" s="679" t="s">
        <v>6434</v>
      </c>
      <c r="F80" s="679" t="s">
        <v>6679</v>
      </c>
      <c r="G80" s="679" t="s">
        <v>6680</v>
      </c>
      <c r="H80" s="662" t="str">
        <f aca="false">HYPERLINK("http://www.gardenbulbs.ru/images/vesna_CL/thumbnails/"&amp;C80&amp;".jpg","фото")</f>
        <v>фото</v>
      </c>
      <c r="I80" s="662"/>
      <c r="J80" s="663" t="s">
        <v>6681</v>
      </c>
      <c r="K80" s="664" t="s">
        <v>5755</v>
      </c>
      <c r="L80" s="665" t="n">
        <v>2</v>
      </c>
      <c r="M80" s="666" t="n">
        <v>297.7</v>
      </c>
      <c r="N80" s="667"/>
      <c r="O80" s="668" t="n">
        <f aca="false">IF(ISERROR(N80*M80),0,N80*M80)</f>
        <v>0</v>
      </c>
      <c r="P80" s="669" t="n">
        <v>4607109922132</v>
      </c>
      <c r="Q80" s="670" t="s">
        <v>226</v>
      </c>
      <c r="R80" s="671" t="s">
        <v>6438</v>
      </c>
      <c r="S80" s="672" t="n">
        <f aca="false">M80/L80</f>
        <v>148.85</v>
      </c>
      <c r="T80" s="279"/>
      <c r="U80" s="279"/>
    </row>
    <row r="81" customFormat="false" ht="15" hidden="false" customHeight="false" outlineLevel="0" collapsed="false">
      <c r="A81" s="648" t="n">
        <v>66</v>
      </c>
      <c r="B81" s="658" t="n">
        <v>3098</v>
      </c>
      <c r="C81" s="659" t="s">
        <v>6682</v>
      </c>
      <c r="D81" s="660"/>
      <c r="E81" s="661" t="s">
        <v>6434</v>
      </c>
      <c r="F81" s="661" t="s">
        <v>6683</v>
      </c>
      <c r="G81" s="661" t="s">
        <v>6684</v>
      </c>
      <c r="H81" s="662" t="str">
        <f aca="false">HYPERLINK("http://www.gardenbulbs.ru/images/vesna_CL/thumbnails/"&amp;C81&amp;".jpg","фото")</f>
        <v>фото</v>
      </c>
      <c r="I81" s="662"/>
      <c r="J81" s="663" t="s">
        <v>6685</v>
      </c>
      <c r="K81" s="664" t="s">
        <v>5755</v>
      </c>
      <c r="L81" s="665" t="n">
        <v>2</v>
      </c>
      <c r="M81" s="666" t="n">
        <v>198.5</v>
      </c>
      <c r="N81" s="667"/>
      <c r="O81" s="668" t="n">
        <f aca="false">IF(ISERROR(N81*M81),0,N81*M81)</f>
        <v>0</v>
      </c>
      <c r="P81" s="669" t="n">
        <v>4607109954720</v>
      </c>
      <c r="Q81" s="670"/>
      <c r="R81" s="671" t="s">
        <v>6438</v>
      </c>
      <c r="S81" s="672" t="n">
        <f aca="false">M81/L81</f>
        <v>99.25</v>
      </c>
      <c r="T81" s="279"/>
      <c r="U81" s="279"/>
    </row>
    <row r="82" customFormat="false" ht="15" hidden="false" customHeight="false" outlineLevel="0" collapsed="false">
      <c r="A82" s="648" t="n">
        <v>67</v>
      </c>
      <c r="B82" s="658" t="n">
        <v>356</v>
      </c>
      <c r="C82" s="659" t="s">
        <v>6686</v>
      </c>
      <c r="D82" s="660"/>
      <c r="E82" s="661" t="s">
        <v>6434</v>
      </c>
      <c r="F82" s="661" t="s">
        <v>6687</v>
      </c>
      <c r="G82" s="661" t="s">
        <v>6688</v>
      </c>
      <c r="H82" s="662" t="str">
        <f aca="false">HYPERLINK("http://www.gardenbulbs.ru/images/vesna_CL/thumbnails/"&amp;C82&amp;".jpg","фото")</f>
        <v>фото</v>
      </c>
      <c r="I82" s="662"/>
      <c r="J82" s="663" t="s">
        <v>390</v>
      </c>
      <c r="K82" s="664" t="s">
        <v>5755</v>
      </c>
      <c r="L82" s="665" t="n">
        <v>2</v>
      </c>
      <c r="M82" s="666" t="n">
        <v>198.5</v>
      </c>
      <c r="N82" s="667"/>
      <c r="O82" s="668" t="n">
        <f aca="false">IF(ISERROR(N82*M82),0,N82*M82)</f>
        <v>0</v>
      </c>
      <c r="P82" s="669" t="n">
        <v>4607109976692</v>
      </c>
      <c r="Q82" s="670"/>
      <c r="R82" s="671" t="s">
        <v>6438</v>
      </c>
      <c r="S82" s="672" t="n">
        <f aca="false">M82/L82</f>
        <v>99.25</v>
      </c>
      <c r="T82" s="279"/>
      <c r="U82" s="279"/>
    </row>
    <row r="83" customFormat="false" ht="22.5" hidden="false" customHeight="false" outlineLevel="0" collapsed="false">
      <c r="A83" s="648" t="n">
        <v>68</v>
      </c>
      <c r="B83" s="658" t="n">
        <v>3221</v>
      </c>
      <c r="C83" s="659" t="s">
        <v>6689</v>
      </c>
      <c r="D83" s="660"/>
      <c r="E83" s="661" t="s">
        <v>6434</v>
      </c>
      <c r="F83" s="661" t="s">
        <v>6690</v>
      </c>
      <c r="G83" s="661" t="s">
        <v>6691</v>
      </c>
      <c r="H83" s="662" t="str">
        <f aca="false">HYPERLINK("http://www.gardenbulbs.ru/images/vesna_CL/thumbnails/"&amp;C83&amp;".jpg","фото")</f>
        <v>фото</v>
      </c>
      <c r="I83" s="662"/>
      <c r="J83" s="663" t="s">
        <v>6692</v>
      </c>
      <c r="K83" s="664" t="s">
        <v>5755</v>
      </c>
      <c r="L83" s="665" t="n">
        <v>2</v>
      </c>
      <c r="M83" s="666" t="n">
        <v>198.5</v>
      </c>
      <c r="N83" s="667"/>
      <c r="O83" s="668" t="n">
        <f aca="false">IF(ISERROR(N83*M83),0,N83*M83)</f>
        <v>0</v>
      </c>
      <c r="P83" s="669" t="n">
        <v>4607109954744</v>
      </c>
      <c r="Q83" s="670"/>
      <c r="R83" s="671" t="s">
        <v>6438</v>
      </c>
      <c r="S83" s="672" t="n">
        <f aca="false">M83/L83</f>
        <v>99.25</v>
      </c>
      <c r="T83" s="279"/>
      <c r="U83" s="279"/>
    </row>
    <row r="84" customFormat="false" ht="15" hidden="false" customHeight="false" outlineLevel="0" collapsed="false">
      <c r="A84" s="648" t="n">
        <v>69</v>
      </c>
      <c r="B84" s="658" t="n">
        <v>3100</v>
      </c>
      <c r="C84" s="659" t="s">
        <v>6693</v>
      </c>
      <c r="D84" s="660"/>
      <c r="E84" s="661" t="s">
        <v>6434</v>
      </c>
      <c r="F84" s="661" t="s">
        <v>6694</v>
      </c>
      <c r="G84" s="661" t="s">
        <v>6695</v>
      </c>
      <c r="H84" s="662" t="str">
        <f aca="false">HYPERLINK("http://www.gardenbulbs.ru/images/vesna_CL/thumbnails/"&amp;C84&amp;".jpg","фото")</f>
        <v>фото</v>
      </c>
      <c r="I84" s="662"/>
      <c r="J84" s="663" t="s">
        <v>5814</v>
      </c>
      <c r="K84" s="664" t="s">
        <v>5755</v>
      </c>
      <c r="L84" s="665" t="n">
        <v>2</v>
      </c>
      <c r="M84" s="666" t="n">
        <v>198.5</v>
      </c>
      <c r="N84" s="667"/>
      <c r="O84" s="668" t="n">
        <f aca="false">IF(ISERROR(N84*M84),0,N84*M84)</f>
        <v>0</v>
      </c>
      <c r="P84" s="669" t="n">
        <v>4607109954751</v>
      </c>
      <c r="Q84" s="670"/>
      <c r="R84" s="671" t="s">
        <v>6438</v>
      </c>
      <c r="S84" s="672" t="n">
        <f aca="false">M84/L84</f>
        <v>99.25</v>
      </c>
      <c r="T84" s="279"/>
      <c r="U84" s="279"/>
    </row>
    <row r="85" customFormat="false" ht="15" hidden="false" customHeight="false" outlineLevel="0" collapsed="false">
      <c r="A85" s="648" t="n">
        <v>70</v>
      </c>
      <c r="B85" s="658" t="n">
        <v>3101</v>
      </c>
      <c r="C85" s="659" t="s">
        <v>6696</v>
      </c>
      <c r="D85" s="660"/>
      <c r="E85" s="661" t="s">
        <v>6434</v>
      </c>
      <c r="F85" s="661" t="s">
        <v>6697</v>
      </c>
      <c r="G85" s="661" t="s">
        <v>6698</v>
      </c>
      <c r="H85" s="662" t="str">
        <f aca="false">HYPERLINK("http://www.gardenbulbs.ru/images/vesna_CL/thumbnails/"&amp;C85&amp;".jpg","фото")</f>
        <v>фото</v>
      </c>
      <c r="I85" s="662"/>
      <c r="J85" s="663" t="s">
        <v>6699</v>
      </c>
      <c r="K85" s="664" t="s">
        <v>5755</v>
      </c>
      <c r="L85" s="665" t="n">
        <v>2</v>
      </c>
      <c r="M85" s="666" t="n">
        <v>198.5</v>
      </c>
      <c r="N85" s="667"/>
      <c r="O85" s="668" t="n">
        <f aca="false">IF(ISERROR(N85*M85),0,N85*M85)</f>
        <v>0</v>
      </c>
      <c r="P85" s="669" t="n">
        <v>4607109954768</v>
      </c>
      <c r="Q85" s="670"/>
      <c r="R85" s="671" t="s">
        <v>6438</v>
      </c>
      <c r="S85" s="672" t="n">
        <f aca="false">M85/L85</f>
        <v>99.25</v>
      </c>
      <c r="T85" s="279"/>
      <c r="U85" s="279"/>
    </row>
    <row r="86" customFormat="false" ht="33.75" hidden="false" customHeight="false" outlineLevel="0" collapsed="false">
      <c r="A86" s="648" t="n">
        <v>71</v>
      </c>
      <c r="B86" s="658" t="n">
        <v>12056</v>
      </c>
      <c r="C86" s="659" t="s">
        <v>6700</v>
      </c>
      <c r="D86" s="660"/>
      <c r="E86" s="679" t="s">
        <v>6434</v>
      </c>
      <c r="F86" s="679" t="s">
        <v>6701</v>
      </c>
      <c r="G86" s="679" t="s">
        <v>6702</v>
      </c>
      <c r="H86" s="662" t="str">
        <f aca="false">HYPERLINK("http://www.gardenbulbs.ru/images/vesna_CL/thumbnails/"&amp;C86&amp;".jpg","фото")</f>
        <v>фото</v>
      </c>
      <c r="I86" s="662"/>
      <c r="J86" s="663" t="s">
        <v>6703</v>
      </c>
      <c r="K86" s="664" t="s">
        <v>5755</v>
      </c>
      <c r="L86" s="665" t="n">
        <v>2</v>
      </c>
      <c r="M86" s="666" t="n">
        <v>341</v>
      </c>
      <c r="N86" s="667"/>
      <c r="O86" s="668" t="n">
        <f aca="false">IF(ISERROR(N86*M86),0,N86*M86)</f>
        <v>0</v>
      </c>
      <c r="P86" s="669" t="n">
        <v>4607109922293</v>
      </c>
      <c r="Q86" s="670" t="s">
        <v>226</v>
      </c>
      <c r="R86" s="671" t="s">
        <v>6438</v>
      </c>
      <c r="S86" s="672" t="n">
        <f aca="false">M86/L86</f>
        <v>170.5</v>
      </c>
      <c r="T86" s="279"/>
      <c r="U86" s="279"/>
    </row>
    <row r="87" customFormat="false" ht="45" hidden="false" customHeight="false" outlineLevel="0" collapsed="false">
      <c r="A87" s="648" t="n">
        <v>72</v>
      </c>
      <c r="B87" s="658" t="n">
        <v>2165</v>
      </c>
      <c r="C87" s="659" t="s">
        <v>6704</v>
      </c>
      <c r="D87" s="660"/>
      <c r="E87" s="661" t="s">
        <v>6434</v>
      </c>
      <c r="F87" s="661" t="s">
        <v>6705</v>
      </c>
      <c r="G87" s="681" t="s">
        <v>6706</v>
      </c>
      <c r="H87" s="662" t="str">
        <f aca="false">HYPERLINK("http://www.gardenbulbs.ru/images/vesna_CL/thumbnails/"&amp;C87&amp;".jpg","фото")</f>
        <v>фото</v>
      </c>
      <c r="I87" s="662"/>
      <c r="J87" s="663" t="s">
        <v>6707</v>
      </c>
      <c r="K87" s="664" t="s">
        <v>5755</v>
      </c>
      <c r="L87" s="665" t="n">
        <v>2</v>
      </c>
      <c r="M87" s="666" t="n">
        <v>198.5</v>
      </c>
      <c r="N87" s="667"/>
      <c r="O87" s="668" t="n">
        <f aca="false">IF(ISERROR(N87*M87),0,N87*M87)</f>
        <v>0</v>
      </c>
      <c r="P87" s="669" t="n">
        <v>4607109928103</v>
      </c>
      <c r="Q87" s="670"/>
      <c r="R87" s="671" t="s">
        <v>6438</v>
      </c>
      <c r="S87" s="672" t="n">
        <f aca="false">M87/L87</f>
        <v>99.25</v>
      </c>
      <c r="T87" s="279"/>
      <c r="U87" s="279"/>
    </row>
    <row r="88" customFormat="false" ht="33.75" hidden="false" customHeight="false" outlineLevel="0" collapsed="false">
      <c r="A88" s="648" t="n">
        <v>73</v>
      </c>
      <c r="B88" s="658" t="n">
        <v>12058</v>
      </c>
      <c r="C88" s="659" t="s">
        <v>6708</v>
      </c>
      <c r="D88" s="660"/>
      <c r="E88" s="679" t="s">
        <v>6434</v>
      </c>
      <c r="F88" s="679" t="s">
        <v>6709</v>
      </c>
      <c r="G88" s="679" t="s">
        <v>6710</v>
      </c>
      <c r="H88" s="662" t="str">
        <f aca="false">HYPERLINK("http://www.gardenbulbs.ru/images/vesna_CL/thumbnails/"&amp;C88&amp;".jpg","фото")</f>
        <v>фото</v>
      </c>
      <c r="I88" s="662"/>
      <c r="J88" s="663" t="s">
        <v>6711</v>
      </c>
      <c r="K88" s="664" t="s">
        <v>5755</v>
      </c>
      <c r="L88" s="665" t="n">
        <v>2</v>
      </c>
      <c r="M88" s="666" t="n">
        <v>341</v>
      </c>
      <c r="N88" s="667"/>
      <c r="O88" s="668" t="n">
        <f aca="false">IF(ISERROR(N88*M88),0,N88*M88)</f>
        <v>0</v>
      </c>
      <c r="P88" s="669" t="n">
        <v>4607109922279</v>
      </c>
      <c r="Q88" s="670" t="s">
        <v>226</v>
      </c>
      <c r="R88" s="671" t="s">
        <v>6438</v>
      </c>
      <c r="S88" s="672" t="n">
        <f aca="false">M88/L88</f>
        <v>170.5</v>
      </c>
      <c r="T88" s="279"/>
      <c r="U88" s="279"/>
    </row>
    <row r="89" customFormat="false" ht="15" hidden="false" customHeight="false" outlineLevel="0" collapsed="false">
      <c r="A89" s="648" t="n">
        <v>74</v>
      </c>
      <c r="B89" s="658" t="n">
        <v>4605</v>
      </c>
      <c r="C89" s="659" t="s">
        <v>6712</v>
      </c>
      <c r="D89" s="660"/>
      <c r="E89" s="661" t="s">
        <v>6434</v>
      </c>
      <c r="F89" s="678" t="s">
        <v>6713</v>
      </c>
      <c r="G89" s="678" t="s">
        <v>6714</v>
      </c>
      <c r="H89" s="662" t="str">
        <f aca="false">HYPERLINK("http://www.gardenbulbs.ru/images/vesna_CL/thumbnails/"&amp;C89&amp;".jpg","фото")</f>
        <v>фото</v>
      </c>
      <c r="I89" s="662"/>
      <c r="J89" s="663" t="s">
        <v>6715</v>
      </c>
      <c r="K89" s="664" t="s">
        <v>5755</v>
      </c>
      <c r="L89" s="665" t="n">
        <v>2</v>
      </c>
      <c r="M89" s="666" t="n">
        <v>198.5</v>
      </c>
      <c r="N89" s="667"/>
      <c r="O89" s="668" t="n">
        <f aca="false">IF(ISERROR(N89*M89),0,N89*M89)</f>
        <v>0</v>
      </c>
      <c r="P89" s="669" t="n">
        <v>4607109990261</v>
      </c>
      <c r="Q89" s="670"/>
      <c r="R89" s="671" t="s">
        <v>6438</v>
      </c>
      <c r="S89" s="672" t="n">
        <f aca="false">M89/L89</f>
        <v>99.25</v>
      </c>
      <c r="T89" s="279"/>
      <c r="U89" s="279"/>
    </row>
    <row r="90" customFormat="false" ht="22.5" hidden="false" customHeight="false" outlineLevel="0" collapsed="false">
      <c r="A90" s="648" t="n">
        <v>75</v>
      </c>
      <c r="B90" s="658" t="n">
        <v>3102</v>
      </c>
      <c r="C90" s="659" t="s">
        <v>6716</v>
      </c>
      <c r="D90" s="660"/>
      <c r="E90" s="661" t="s">
        <v>6434</v>
      </c>
      <c r="F90" s="661" t="s">
        <v>6717</v>
      </c>
      <c r="G90" s="661" t="s">
        <v>6718</v>
      </c>
      <c r="H90" s="662" t="str">
        <f aca="false">HYPERLINK("http://www.gardenbulbs.ru/images/vesna_CL/thumbnails/"&amp;C90&amp;".jpg","фото")</f>
        <v>фото</v>
      </c>
      <c r="I90" s="662"/>
      <c r="J90" s="663" t="s">
        <v>6719</v>
      </c>
      <c r="K90" s="664" t="s">
        <v>5755</v>
      </c>
      <c r="L90" s="665" t="n">
        <v>2</v>
      </c>
      <c r="M90" s="666" t="n">
        <v>209.4</v>
      </c>
      <c r="N90" s="667"/>
      <c r="O90" s="668" t="n">
        <f aca="false">IF(ISERROR(N90*M90),0,N90*M90)</f>
        <v>0</v>
      </c>
      <c r="P90" s="669" t="n">
        <v>4607109954775</v>
      </c>
      <c r="Q90" s="670"/>
      <c r="R90" s="671" t="s">
        <v>6438</v>
      </c>
      <c r="S90" s="672" t="n">
        <f aca="false">M90/L90</f>
        <v>104.7</v>
      </c>
      <c r="T90" s="279"/>
      <c r="U90" s="279"/>
    </row>
    <row r="91" customFormat="false" ht="22.5" hidden="false" customHeight="false" outlineLevel="0" collapsed="false">
      <c r="A91" s="648" t="n">
        <v>76</v>
      </c>
      <c r="B91" s="658" t="n">
        <v>12061</v>
      </c>
      <c r="C91" s="659" t="s">
        <v>6720</v>
      </c>
      <c r="D91" s="660"/>
      <c r="E91" s="679" t="s">
        <v>6434</v>
      </c>
      <c r="F91" s="679" t="s">
        <v>6721</v>
      </c>
      <c r="G91" s="679" t="s">
        <v>6722</v>
      </c>
      <c r="H91" s="662" t="str">
        <f aca="false">HYPERLINK("http://www.gardenbulbs.ru/images/vesna_CL/thumbnails/"&amp;C91&amp;".jpg","фото")</f>
        <v>фото</v>
      </c>
      <c r="I91" s="662"/>
      <c r="J91" s="663" t="s">
        <v>6723</v>
      </c>
      <c r="K91" s="664" t="s">
        <v>5755</v>
      </c>
      <c r="L91" s="665" t="n">
        <v>2</v>
      </c>
      <c r="M91" s="666" t="n">
        <v>198.5</v>
      </c>
      <c r="N91" s="667"/>
      <c r="O91" s="668" t="n">
        <f aca="false">IF(ISERROR(N91*M91),0,N91*M91)</f>
        <v>0</v>
      </c>
      <c r="P91" s="669" t="n">
        <v>4607109922248</v>
      </c>
      <c r="Q91" s="670" t="s">
        <v>226</v>
      </c>
      <c r="R91" s="671" t="s">
        <v>6438</v>
      </c>
      <c r="S91" s="672" t="n">
        <f aca="false">M91/L91</f>
        <v>99.25</v>
      </c>
      <c r="T91" s="279"/>
      <c r="U91" s="279"/>
    </row>
    <row r="92" customFormat="false" ht="45" hidden="false" customHeight="false" outlineLevel="0" collapsed="false">
      <c r="A92" s="648" t="n">
        <v>77</v>
      </c>
      <c r="B92" s="658" t="n">
        <v>12062</v>
      </c>
      <c r="C92" s="659" t="s">
        <v>6724</v>
      </c>
      <c r="D92" s="660"/>
      <c r="E92" s="679" t="s">
        <v>6434</v>
      </c>
      <c r="F92" s="679" t="s">
        <v>6725</v>
      </c>
      <c r="G92" s="679" t="s">
        <v>6726</v>
      </c>
      <c r="H92" s="662" t="str">
        <f aca="false">HYPERLINK("http://www.gardenbulbs.ru/images/vesna_CL/thumbnails/"&amp;C92&amp;".jpg","фото")</f>
        <v>фото</v>
      </c>
      <c r="I92" s="662"/>
      <c r="J92" s="663" t="s">
        <v>6727</v>
      </c>
      <c r="K92" s="664" t="s">
        <v>5755</v>
      </c>
      <c r="L92" s="665" t="n">
        <v>2</v>
      </c>
      <c r="M92" s="666" t="n">
        <v>341</v>
      </c>
      <c r="N92" s="667"/>
      <c r="O92" s="668" t="n">
        <f aca="false">IF(ISERROR(N92*M92),0,N92*M92)</f>
        <v>0</v>
      </c>
      <c r="P92" s="669" t="n">
        <v>4607109922231</v>
      </c>
      <c r="Q92" s="670" t="s">
        <v>226</v>
      </c>
      <c r="R92" s="671" t="s">
        <v>6438</v>
      </c>
      <c r="S92" s="672" t="n">
        <f aca="false">M92/L92</f>
        <v>170.5</v>
      </c>
      <c r="T92" s="279"/>
      <c r="U92" s="279"/>
    </row>
    <row r="93" customFormat="false" ht="15" hidden="false" customHeight="false" outlineLevel="0" collapsed="false">
      <c r="A93" s="648" t="n">
        <v>78</v>
      </c>
      <c r="B93" s="658" t="n">
        <v>3106</v>
      </c>
      <c r="C93" s="659" t="s">
        <v>6728</v>
      </c>
      <c r="D93" s="660"/>
      <c r="E93" s="661" t="s">
        <v>6434</v>
      </c>
      <c r="F93" s="661" t="s">
        <v>6729</v>
      </c>
      <c r="G93" s="661" t="s">
        <v>6730</v>
      </c>
      <c r="H93" s="662" t="str">
        <f aca="false">HYPERLINK("http://www.gardenbulbs.ru/images/vesna_CL/thumbnails/"&amp;C93&amp;".jpg","фото")</f>
        <v>фото</v>
      </c>
      <c r="I93" s="662"/>
      <c r="J93" s="663" t="s">
        <v>6731</v>
      </c>
      <c r="K93" s="664" t="s">
        <v>5755</v>
      </c>
      <c r="L93" s="665" t="n">
        <v>2</v>
      </c>
      <c r="M93" s="666" t="n">
        <v>198.5</v>
      </c>
      <c r="N93" s="667"/>
      <c r="O93" s="668" t="n">
        <f aca="false">IF(ISERROR(N93*M93),0,N93*M93)</f>
        <v>0</v>
      </c>
      <c r="P93" s="669" t="n">
        <v>4607109954812</v>
      </c>
      <c r="Q93" s="670"/>
      <c r="R93" s="671" t="s">
        <v>6438</v>
      </c>
      <c r="S93" s="672" t="n">
        <f aca="false">M93/L93</f>
        <v>99.25</v>
      </c>
      <c r="T93" s="279"/>
      <c r="U93" s="279"/>
    </row>
    <row r="94" customFormat="false" ht="15" hidden="false" customHeight="false" outlineLevel="0" collapsed="false">
      <c r="A94" s="648" t="n">
        <v>79</v>
      </c>
      <c r="B94" s="658" t="n">
        <v>132</v>
      </c>
      <c r="C94" s="659" t="s">
        <v>6732</v>
      </c>
      <c r="D94" s="660"/>
      <c r="E94" s="661" t="s">
        <v>6434</v>
      </c>
      <c r="F94" s="661" t="s">
        <v>6733</v>
      </c>
      <c r="G94" s="661" t="s">
        <v>6734</v>
      </c>
      <c r="H94" s="662" t="str">
        <f aca="false">HYPERLINK("http://www.gardenbulbs.ru/images/vesna_CL/thumbnails/"&amp;C94&amp;".jpg","фото")</f>
        <v>фото</v>
      </c>
      <c r="I94" s="662"/>
      <c r="J94" s="663" t="s">
        <v>6735</v>
      </c>
      <c r="K94" s="664" t="s">
        <v>5755</v>
      </c>
      <c r="L94" s="665" t="n">
        <v>2</v>
      </c>
      <c r="M94" s="666" t="n">
        <v>198.5</v>
      </c>
      <c r="N94" s="667"/>
      <c r="O94" s="668" t="n">
        <f aca="false">IF(ISERROR(N94*M94),0,N94*M94)</f>
        <v>0</v>
      </c>
      <c r="P94" s="669" t="n">
        <v>4607109968598</v>
      </c>
      <c r="Q94" s="670"/>
      <c r="R94" s="671" t="s">
        <v>6438</v>
      </c>
      <c r="S94" s="672" t="n">
        <f aca="false">M94/L94</f>
        <v>99.25</v>
      </c>
      <c r="T94" s="279"/>
      <c r="U94" s="279"/>
    </row>
    <row r="95" customFormat="false" ht="33.75" hidden="false" customHeight="false" outlineLevel="0" collapsed="false">
      <c r="A95" s="648" t="n">
        <v>80</v>
      </c>
      <c r="B95" s="658" t="n">
        <v>12063</v>
      </c>
      <c r="C95" s="659" t="s">
        <v>6736</v>
      </c>
      <c r="D95" s="660"/>
      <c r="E95" s="679" t="s">
        <v>6434</v>
      </c>
      <c r="F95" s="679" t="s">
        <v>6737</v>
      </c>
      <c r="G95" s="679" t="s">
        <v>6738</v>
      </c>
      <c r="H95" s="662" t="str">
        <f aca="false">HYPERLINK("http://www.gardenbulbs.ru/images/vesna_CL/thumbnails/"&amp;C95&amp;".jpg","фото")</f>
        <v>фото</v>
      </c>
      <c r="I95" s="662"/>
      <c r="J95" s="663" t="s">
        <v>6739</v>
      </c>
      <c r="K95" s="664" t="s">
        <v>5755</v>
      </c>
      <c r="L95" s="665" t="n">
        <v>2</v>
      </c>
      <c r="M95" s="666" t="n">
        <v>341</v>
      </c>
      <c r="N95" s="667"/>
      <c r="O95" s="668" t="n">
        <f aca="false">IF(ISERROR(N95*M95),0,N95*M95)</f>
        <v>0</v>
      </c>
      <c r="P95" s="669" t="n">
        <v>4607109922224</v>
      </c>
      <c r="Q95" s="670" t="s">
        <v>226</v>
      </c>
      <c r="R95" s="671" t="s">
        <v>6438</v>
      </c>
      <c r="S95" s="672" t="n">
        <f aca="false">M95/L95</f>
        <v>170.5</v>
      </c>
      <c r="T95" s="279"/>
      <c r="U95" s="279"/>
    </row>
    <row r="96" customFormat="false" ht="22.5" hidden="false" customHeight="false" outlineLevel="0" collapsed="false">
      <c r="A96" s="648" t="n">
        <v>81</v>
      </c>
      <c r="B96" s="658" t="n">
        <v>6790</v>
      </c>
      <c r="C96" s="659" t="s">
        <v>6740</v>
      </c>
      <c r="D96" s="660"/>
      <c r="E96" s="661" t="s">
        <v>6434</v>
      </c>
      <c r="F96" s="661" t="s">
        <v>6741</v>
      </c>
      <c r="G96" s="661" t="s">
        <v>6742</v>
      </c>
      <c r="H96" s="662" t="str">
        <f aca="false">HYPERLINK("http://www.gardenbulbs.ru/images/vesna_CL/thumbnails/"&amp;C96&amp;".jpg","фото")</f>
        <v>фото</v>
      </c>
      <c r="I96" s="662"/>
      <c r="J96" s="682" t="s">
        <v>6743</v>
      </c>
      <c r="K96" s="664" t="s">
        <v>5755</v>
      </c>
      <c r="L96" s="665" t="n">
        <v>2</v>
      </c>
      <c r="M96" s="666" t="n">
        <v>209.4</v>
      </c>
      <c r="N96" s="667"/>
      <c r="O96" s="668" t="n">
        <f aca="false">IF(ISERROR(N96*M96),0,N96*M96)</f>
        <v>0</v>
      </c>
      <c r="P96" s="669" t="n">
        <v>4607109944349</v>
      </c>
      <c r="Q96" s="670"/>
      <c r="R96" s="671" t="s">
        <v>6438</v>
      </c>
      <c r="S96" s="672" t="n">
        <f aca="false">M96/L96</f>
        <v>104.7</v>
      </c>
      <c r="T96" s="279"/>
      <c r="U96" s="279"/>
    </row>
    <row r="97" customFormat="false" ht="22.5" hidden="false" customHeight="false" outlineLevel="0" collapsed="false">
      <c r="A97" s="648" t="n">
        <v>82</v>
      </c>
      <c r="B97" s="658" t="n">
        <v>365</v>
      </c>
      <c r="C97" s="659" t="s">
        <v>6744</v>
      </c>
      <c r="D97" s="660"/>
      <c r="E97" s="661" t="s">
        <v>6434</v>
      </c>
      <c r="F97" s="661" t="s">
        <v>6745</v>
      </c>
      <c r="G97" s="681" t="s">
        <v>6746</v>
      </c>
      <c r="H97" s="662" t="str">
        <f aca="false">HYPERLINK("http://www.gardenbulbs.ru/images/vesna_CL/thumbnails/"&amp;C97&amp;".jpg","фото")</f>
        <v>фото</v>
      </c>
      <c r="I97" s="662"/>
      <c r="J97" s="663" t="s">
        <v>6747</v>
      </c>
      <c r="K97" s="664" t="s">
        <v>5755</v>
      </c>
      <c r="L97" s="665" t="n">
        <v>2</v>
      </c>
      <c r="M97" s="666" t="n">
        <v>209.4</v>
      </c>
      <c r="N97" s="667"/>
      <c r="O97" s="668" t="n">
        <f aca="false">IF(ISERROR(N97*M97),0,N97*M97)</f>
        <v>0</v>
      </c>
      <c r="P97" s="669" t="n">
        <v>4607109928080</v>
      </c>
      <c r="Q97" s="670"/>
      <c r="R97" s="671" t="s">
        <v>6438</v>
      </c>
      <c r="S97" s="672" t="n">
        <f aca="false">M97/L97</f>
        <v>104.7</v>
      </c>
      <c r="T97" s="279"/>
      <c r="U97" s="279"/>
    </row>
    <row r="98" customFormat="false" ht="22.5" hidden="false" customHeight="false" outlineLevel="0" collapsed="false">
      <c r="A98" s="648" t="n">
        <v>83</v>
      </c>
      <c r="B98" s="658" t="n">
        <v>12060</v>
      </c>
      <c r="C98" s="659" t="s">
        <v>6748</v>
      </c>
      <c r="D98" s="660"/>
      <c r="E98" s="679" t="s">
        <v>6434</v>
      </c>
      <c r="F98" s="679" t="s">
        <v>6749</v>
      </c>
      <c r="G98" s="679" t="s">
        <v>6750</v>
      </c>
      <c r="H98" s="662" t="str">
        <f aca="false">HYPERLINK("http://www.gardenbulbs.ru/images/vesna_CL/thumbnails/"&amp;C98&amp;".jpg","фото")</f>
        <v>фото</v>
      </c>
      <c r="I98" s="662"/>
      <c r="J98" s="663" t="s">
        <v>6751</v>
      </c>
      <c r="K98" s="664" t="s">
        <v>5755</v>
      </c>
      <c r="L98" s="665" t="n">
        <v>2</v>
      </c>
      <c r="M98" s="666" t="n">
        <v>297.7</v>
      </c>
      <c r="N98" s="667"/>
      <c r="O98" s="668" t="n">
        <f aca="false">IF(ISERROR(N98*M98),0,N98*M98)</f>
        <v>0</v>
      </c>
      <c r="P98" s="669" t="n">
        <v>4607109922255</v>
      </c>
      <c r="Q98" s="670" t="s">
        <v>226</v>
      </c>
      <c r="R98" s="671" t="s">
        <v>6438</v>
      </c>
      <c r="S98" s="672" t="n">
        <f aca="false">M98/L98</f>
        <v>148.85</v>
      </c>
      <c r="T98" s="279"/>
      <c r="U98" s="279"/>
    </row>
    <row r="99" customFormat="false" ht="15" hidden="false" customHeight="false" outlineLevel="0" collapsed="false">
      <c r="A99" s="648" t="n">
        <v>84</v>
      </c>
      <c r="B99" s="658" t="n">
        <v>4013</v>
      </c>
      <c r="C99" s="659" t="s">
        <v>6752</v>
      </c>
      <c r="D99" s="660"/>
      <c r="E99" s="661" t="s">
        <v>6434</v>
      </c>
      <c r="F99" s="678" t="s">
        <v>6753</v>
      </c>
      <c r="G99" s="678" t="s">
        <v>6754</v>
      </c>
      <c r="H99" s="662" t="str">
        <f aca="false">HYPERLINK("http://www.gardenbulbs.ru/images/vesna_CL/thumbnails/"&amp;C99&amp;".jpg","фото")</f>
        <v>фото</v>
      </c>
      <c r="I99" s="662"/>
      <c r="J99" s="663" t="s">
        <v>6755</v>
      </c>
      <c r="K99" s="664" t="s">
        <v>5755</v>
      </c>
      <c r="L99" s="665" t="n">
        <v>2</v>
      </c>
      <c r="M99" s="666" t="n">
        <v>198.5</v>
      </c>
      <c r="N99" s="667"/>
      <c r="O99" s="668" t="n">
        <f aca="false">IF(ISERROR(N99*M99),0,N99*M99)</f>
        <v>0</v>
      </c>
      <c r="P99" s="669" t="n">
        <v>4607109982310</v>
      </c>
      <c r="Q99" s="670"/>
      <c r="R99" s="671" t="s">
        <v>6438</v>
      </c>
      <c r="S99" s="672" t="n">
        <f aca="false">M99/L99</f>
        <v>99.25</v>
      </c>
      <c r="T99" s="279"/>
      <c r="U99" s="279"/>
    </row>
    <row r="100" customFormat="false" ht="22.5" hidden="false" customHeight="false" outlineLevel="0" collapsed="false">
      <c r="A100" s="648" t="n">
        <v>85</v>
      </c>
      <c r="B100" s="658" t="n">
        <v>4620</v>
      </c>
      <c r="C100" s="659" t="s">
        <v>6756</v>
      </c>
      <c r="D100" s="660"/>
      <c r="E100" s="661" t="s">
        <v>6434</v>
      </c>
      <c r="F100" s="678" t="s">
        <v>6757</v>
      </c>
      <c r="G100" s="678" t="s">
        <v>6758</v>
      </c>
      <c r="H100" s="662" t="str">
        <f aca="false">HYPERLINK("http://www.gardenbulbs.ru/images/vesna_CL/thumbnails/"&amp;C100&amp;".jpg","фото")</f>
        <v>фото</v>
      </c>
      <c r="I100" s="662"/>
      <c r="J100" s="663" t="s">
        <v>6759</v>
      </c>
      <c r="K100" s="664" t="s">
        <v>5755</v>
      </c>
      <c r="L100" s="665" t="n">
        <v>2</v>
      </c>
      <c r="M100" s="666" t="n">
        <v>198.5</v>
      </c>
      <c r="N100" s="667"/>
      <c r="O100" s="668" t="n">
        <f aca="false">IF(ISERROR(N100*M100),0,N100*M100)</f>
        <v>0</v>
      </c>
      <c r="P100" s="669" t="n">
        <v>4607109990414</v>
      </c>
      <c r="Q100" s="670"/>
      <c r="R100" s="671" t="s">
        <v>6438</v>
      </c>
      <c r="S100" s="672" t="n">
        <f aca="false">M100/L100</f>
        <v>99.25</v>
      </c>
      <c r="T100" s="279"/>
      <c r="U100" s="279"/>
    </row>
    <row r="101" customFormat="false" ht="45" hidden="false" customHeight="false" outlineLevel="0" collapsed="false">
      <c r="A101" s="648" t="n">
        <v>86</v>
      </c>
      <c r="B101" s="658" t="n">
        <v>4011</v>
      </c>
      <c r="C101" s="659" t="s">
        <v>6760</v>
      </c>
      <c r="D101" s="660"/>
      <c r="E101" s="661" t="s">
        <v>6434</v>
      </c>
      <c r="F101" s="661" t="s">
        <v>6761</v>
      </c>
      <c r="G101" s="681" t="s">
        <v>6762</v>
      </c>
      <c r="H101" s="662" t="str">
        <f aca="false">HYPERLINK("http://www.gardenbulbs.ru/images/vesna_CL/thumbnails/"&amp;C101&amp;".jpg","фото")</f>
        <v>фото</v>
      </c>
      <c r="I101" s="662"/>
      <c r="J101" s="663" t="s">
        <v>6763</v>
      </c>
      <c r="K101" s="664" t="s">
        <v>5755</v>
      </c>
      <c r="L101" s="665" t="n">
        <v>2</v>
      </c>
      <c r="M101" s="666" t="n">
        <v>341</v>
      </c>
      <c r="N101" s="667"/>
      <c r="O101" s="668" t="n">
        <f aca="false">IF(ISERROR(N101*M101),0,N101*M101)</f>
        <v>0</v>
      </c>
      <c r="P101" s="669" t="n">
        <v>4607109982297</v>
      </c>
      <c r="Q101" s="670"/>
      <c r="R101" s="671" t="s">
        <v>6438</v>
      </c>
      <c r="S101" s="672" t="n">
        <f aca="false">M101/L101</f>
        <v>170.5</v>
      </c>
      <c r="T101" s="279"/>
      <c r="U101" s="279"/>
    </row>
    <row r="102" customFormat="false" ht="22.5" hidden="false" customHeight="false" outlineLevel="0" collapsed="false">
      <c r="A102" s="648" t="n">
        <v>87</v>
      </c>
      <c r="B102" s="658" t="n">
        <v>4431</v>
      </c>
      <c r="C102" s="659" t="s">
        <v>6764</v>
      </c>
      <c r="D102" s="660"/>
      <c r="E102" s="661" t="s">
        <v>6434</v>
      </c>
      <c r="F102" s="661" t="s">
        <v>6765</v>
      </c>
      <c r="G102" s="681" t="s">
        <v>6766</v>
      </c>
      <c r="H102" s="662" t="str">
        <f aca="false">HYPERLINK("http://www.gardenbulbs.ru/images/vesna_CL/thumbnails/"&amp;C102&amp;".jpg","фото")</f>
        <v>фото</v>
      </c>
      <c r="I102" s="662"/>
      <c r="J102" s="663" t="s">
        <v>6767</v>
      </c>
      <c r="K102" s="664" t="s">
        <v>5755</v>
      </c>
      <c r="L102" s="665" t="n">
        <v>2</v>
      </c>
      <c r="M102" s="666" t="n">
        <v>341</v>
      </c>
      <c r="N102" s="667"/>
      <c r="O102" s="668" t="n">
        <f aca="false">IF(ISERROR(N102*M102),0,N102*M102)</f>
        <v>0</v>
      </c>
      <c r="P102" s="669" t="n">
        <v>4607109928066</v>
      </c>
      <c r="Q102" s="670"/>
      <c r="R102" s="671" t="s">
        <v>6438</v>
      </c>
      <c r="S102" s="672" t="n">
        <f aca="false">M102/L102</f>
        <v>170.5</v>
      </c>
      <c r="T102" s="279"/>
      <c r="U102" s="279"/>
    </row>
    <row r="103" customFormat="false" ht="33.75" hidden="false" customHeight="false" outlineLevel="0" collapsed="false">
      <c r="A103" s="648" t="n">
        <v>88</v>
      </c>
      <c r="B103" s="658" t="n">
        <v>12064</v>
      </c>
      <c r="C103" s="659" t="s">
        <v>6768</v>
      </c>
      <c r="D103" s="660"/>
      <c r="E103" s="679" t="s">
        <v>6434</v>
      </c>
      <c r="F103" s="679" t="s">
        <v>6769</v>
      </c>
      <c r="G103" s="679" t="s">
        <v>6770</v>
      </c>
      <c r="H103" s="662" t="str">
        <f aca="false">HYPERLINK("http://www.gardenbulbs.ru/images/vesna_CL/thumbnails/"&amp;C103&amp;".jpg","фото")</f>
        <v>фото</v>
      </c>
      <c r="I103" s="662"/>
      <c r="J103" s="663" t="s">
        <v>6771</v>
      </c>
      <c r="K103" s="664" t="s">
        <v>5755</v>
      </c>
      <c r="L103" s="665" t="n">
        <v>2</v>
      </c>
      <c r="M103" s="666" t="n">
        <v>276.1</v>
      </c>
      <c r="N103" s="667"/>
      <c r="O103" s="668" t="n">
        <f aca="false">IF(ISERROR(N103*M103),0,N103*M103)</f>
        <v>0</v>
      </c>
      <c r="P103" s="669" t="n">
        <v>4607109922217</v>
      </c>
      <c r="Q103" s="670" t="s">
        <v>226</v>
      </c>
      <c r="R103" s="671" t="s">
        <v>6438</v>
      </c>
      <c r="S103" s="672" t="n">
        <f aca="false">M103/L103</f>
        <v>138.05</v>
      </c>
      <c r="T103" s="279"/>
      <c r="U103" s="279"/>
    </row>
    <row r="104" customFormat="false" ht="33.75" hidden="false" customHeight="false" outlineLevel="0" collapsed="false">
      <c r="A104" s="648" t="n">
        <v>89</v>
      </c>
      <c r="B104" s="658" t="n">
        <v>714</v>
      </c>
      <c r="C104" s="659" t="s">
        <v>6772</v>
      </c>
      <c r="D104" s="660"/>
      <c r="E104" s="661" t="s">
        <v>6434</v>
      </c>
      <c r="F104" s="661" t="s">
        <v>6773</v>
      </c>
      <c r="G104" s="661" t="s">
        <v>6774</v>
      </c>
      <c r="H104" s="662" t="str">
        <f aca="false">HYPERLINK("http://www.gardenbulbs.ru/images/vesna_CL/thumbnails/"&amp;C104&amp;".jpg","фото")</f>
        <v>фото</v>
      </c>
      <c r="I104" s="662"/>
      <c r="J104" s="663" t="s">
        <v>6775</v>
      </c>
      <c r="K104" s="664" t="s">
        <v>5755</v>
      </c>
      <c r="L104" s="665" t="n">
        <v>2</v>
      </c>
      <c r="M104" s="666" t="n">
        <v>209.4</v>
      </c>
      <c r="N104" s="667"/>
      <c r="O104" s="668" t="n">
        <f aca="false">IF(ISERROR(N104*M104),0,N104*M104)</f>
        <v>0</v>
      </c>
      <c r="P104" s="669" t="n">
        <v>4607109935583</v>
      </c>
      <c r="Q104" s="670"/>
      <c r="R104" s="671" t="s">
        <v>6438</v>
      </c>
      <c r="S104" s="672" t="n">
        <f aca="false">M104/L104</f>
        <v>104.7</v>
      </c>
      <c r="T104" s="279"/>
      <c r="U104" s="279"/>
    </row>
    <row r="105" customFormat="false" ht="22.5" hidden="false" customHeight="false" outlineLevel="0" collapsed="false">
      <c r="A105" s="648" t="n">
        <v>90</v>
      </c>
      <c r="B105" s="658" t="n">
        <v>4623</v>
      </c>
      <c r="C105" s="659" t="s">
        <v>6776</v>
      </c>
      <c r="D105" s="660"/>
      <c r="E105" s="661" t="s">
        <v>6434</v>
      </c>
      <c r="F105" s="678" t="s">
        <v>6777</v>
      </c>
      <c r="G105" s="678" t="s">
        <v>6778</v>
      </c>
      <c r="H105" s="662" t="str">
        <f aca="false">HYPERLINK("http://www.gardenbulbs.ru/images/vesna_CL/thumbnails/"&amp;C105&amp;".jpg","фото")</f>
        <v>фото</v>
      </c>
      <c r="I105" s="662"/>
      <c r="J105" s="663" t="s">
        <v>6779</v>
      </c>
      <c r="K105" s="664" t="s">
        <v>5755</v>
      </c>
      <c r="L105" s="665" t="n">
        <v>2</v>
      </c>
      <c r="M105" s="666" t="n">
        <v>198.5</v>
      </c>
      <c r="N105" s="667"/>
      <c r="O105" s="668" t="n">
        <f aca="false">IF(ISERROR(N105*M105),0,N105*M105)</f>
        <v>0</v>
      </c>
      <c r="P105" s="669" t="n">
        <v>4607109990445</v>
      </c>
      <c r="Q105" s="670"/>
      <c r="R105" s="671" t="s">
        <v>6438</v>
      </c>
      <c r="S105" s="672" t="n">
        <f aca="false">M105/L105</f>
        <v>99.25</v>
      </c>
      <c r="T105" s="279"/>
      <c r="U105" s="279"/>
    </row>
    <row r="106" customFormat="false" ht="33.75" hidden="false" customHeight="false" outlineLevel="0" collapsed="false">
      <c r="A106" s="648" t="n">
        <v>91</v>
      </c>
      <c r="B106" s="658" t="n">
        <v>12076</v>
      </c>
      <c r="C106" s="659" t="s">
        <v>6780</v>
      </c>
      <c r="D106" s="660"/>
      <c r="E106" s="679" t="s">
        <v>6434</v>
      </c>
      <c r="F106" s="679" t="s">
        <v>6781</v>
      </c>
      <c r="G106" s="679" t="s">
        <v>6782</v>
      </c>
      <c r="H106" s="662" t="str">
        <f aca="false">HYPERLINK("http://www.gardenbulbs.ru/images/vesna_CL/thumbnails/"&amp;C106&amp;".jpg","фото")</f>
        <v>фото</v>
      </c>
      <c r="I106" s="662"/>
      <c r="J106" s="663" t="s">
        <v>6783</v>
      </c>
      <c r="K106" s="664" t="s">
        <v>5755</v>
      </c>
      <c r="L106" s="665" t="n">
        <v>2</v>
      </c>
      <c r="M106" s="666" t="n">
        <v>198.5</v>
      </c>
      <c r="N106" s="667"/>
      <c r="O106" s="668" t="n">
        <f aca="false">IF(ISERROR(N106*M106),0,N106*M106)</f>
        <v>0</v>
      </c>
      <c r="P106" s="669" t="n">
        <v>4607109922095</v>
      </c>
      <c r="Q106" s="670" t="s">
        <v>226</v>
      </c>
      <c r="R106" s="671" t="s">
        <v>6438</v>
      </c>
      <c r="S106" s="672" t="n">
        <f aca="false">M106/L106</f>
        <v>99.25</v>
      </c>
      <c r="T106" s="279"/>
      <c r="U106" s="279"/>
    </row>
    <row r="107" customFormat="false" ht="33.75" hidden="false" customHeight="false" outlineLevel="0" collapsed="false">
      <c r="A107" s="648" t="n">
        <v>92</v>
      </c>
      <c r="B107" s="658" t="n">
        <v>2147</v>
      </c>
      <c r="C107" s="659" t="s">
        <v>6784</v>
      </c>
      <c r="D107" s="660"/>
      <c r="E107" s="661" t="s">
        <v>6434</v>
      </c>
      <c r="F107" s="661" t="s">
        <v>6785</v>
      </c>
      <c r="G107" s="681" t="s">
        <v>6786</v>
      </c>
      <c r="H107" s="662" t="str">
        <f aca="false">HYPERLINK("http://www.gardenbulbs.ru/images/vesna_CL/thumbnails/"&amp;C107&amp;".jpg","фото")</f>
        <v>фото</v>
      </c>
      <c r="I107" s="662"/>
      <c r="J107" s="663" t="s">
        <v>6787</v>
      </c>
      <c r="K107" s="664" t="s">
        <v>5755</v>
      </c>
      <c r="L107" s="665" t="n">
        <v>2</v>
      </c>
      <c r="M107" s="666" t="n">
        <v>209.4</v>
      </c>
      <c r="N107" s="667"/>
      <c r="O107" s="668" t="n">
        <f aca="false">IF(ISERROR(N107*M107),0,N107*M107)</f>
        <v>0</v>
      </c>
      <c r="P107" s="669" t="n">
        <v>4607109928059</v>
      </c>
      <c r="Q107" s="670"/>
      <c r="R107" s="671" t="s">
        <v>6438</v>
      </c>
      <c r="S107" s="672" t="n">
        <f aca="false">M107/L107</f>
        <v>104.7</v>
      </c>
      <c r="T107" s="279"/>
      <c r="U107" s="279"/>
    </row>
    <row r="108" customFormat="false" ht="56.25" hidden="false" customHeight="false" outlineLevel="0" collapsed="false">
      <c r="A108" s="648" t="n">
        <v>93</v>
      </c>
      <c r="B108" s="658" t="n">
        <v>4533</v>
      </c>
      <c r="C108" s="659" t="s">
        <v>6788</v>
      </c>
      <c r="D108" s="660"/>
      <c r="E108" s="661" t="s">
        <v>6434</v>
      </c>
      <c r="F108" s="661" t="s">
        <v>6789</v>
      </c>
      <c r="G108" s="681" t="s">
        <v>6790</v>
      </c>
      <c r="H108" s="662" t="str">
        <f aca="false">HYPERLINK("http://www.gardenbulbs.ru/images/vesna_CL/thumbnails/"&amp;C108&amp;".jpg","фото")</f>
        <v>фото</v>
      </c>
      <c r="I108" s="662"/>
      <c r="J108" s="663" t="s">
        <v>6791</v>
      </c>
      <c r="K108" s="664" t="s">
        <v>5755</v>
      </c>
      <c r="L108" s="665" t="n">
        <v>2</v>
      </c>
      <c r="M108" s="666" t="n">
        <v>341</v>
      </c>
      <c r="N108" s="667"/>
      <c r="O108" s="668" t="n">
        <f aca="false">IF(ISERROR(N108*M108),0,N108*M108)</f>
        <v>0</v>
      </c>
      <c r="P108" s="669" t="n">
        <v>4607109928042</v>
      </c>
      <c r="Q108" s="670"/>
      <c r="R108" s="671" t="s">
        <v>6438</v>
      </c>
      <c r="S108" s="672" t="n">
        <f aca="false">M108/L108</f>
        <v>170.5</v>
      </c>
      <c r="T108" s="279"/>
      <c r="U108" s="279"/>
    </row>
    <row r="109" customFormat="false" ht="15" hidden="false" customHeight="false" outlineLevel="0" collapsed="false">
      <c r="A109" s="648" t="n">
        <v>94</v>
      </c>
      <c r="B109" s="658" t="n">
        <v>2324</v>
      </c>
      <c r="C109" s="659" t="s">
        <v>6792</v>
      </c>
      <c r="D109" s="660"/>
      <c r="E109" s="661" t="s">
        <v>6434</v>
      </c>
      <c r="F109" s="661" t="s">
        <v>6793</v>
      </c>
      <c r="G109" s="661" t="s">
        <v>6794</v>
      </c>
      <c r="H109" s="662" t="str">
        <f aca="false">HYPERLINK("http://www.gardenbulbs.ru/images/vesna_CL/thumbnails/"&amp;C109&amp;".jpg","фото")</f>
        <v>фото</v>
      </c>
      <c r="I109" s="662"/>
      <c r="J109" s="663" t="s">
        <v>6795</v>
      </c>
      <c r="K109" s="664" t="s">
        <v>5755</v>
      </c>
      <c r="L109" s="665" t="n">
        <v>2</v>
      </c>
      <c r="M109" s="666" t="n">
        <v>198.5</v>
      </c>
      <c r="N109" s="667"/>
      <c r="O109" s="668" t="n">
        <f aca="false">IF(ISERROR(N109*M109),0,N109*M109)</f>
        <v>0</v>
      </c>
      <c r="P109" s="669" t="n">
        <v>4607109968642</v>
      </c>
      <c r="Q109" s="670"/>
      <c r="R109" s="671" t="s">
        <v>6438</v>
      </c>
      <c r="S109" s="672" t="n">
        <f aca="false">M109/L109</f>
        <v>99.25</v>
      </c>
      <c r="T109" s="279"/>
      <c r="U109" s="279"/>
    </row>
    <row r="110" customFormat="false" ht="22.5" hidden="false" customHeight="false" outlineLevel="0" collapsed="false">
      <c r="A110" s="648" t="n">
        <v>95</v>
      </c>
      <c r="B110" s="658" t="n">
        <v>12065</v>
      </c>
      <c r="C110" s="659" t="s">
        <v>6796</v>
      </c>
      <c r="D110" s="660"/>
      <c r="E110" s="679" t="s">
        <v>6434</v>
      </c>
      <c r="F110" s="679" t="s">
        <v>6797</v>
      </c>
      <c r="G110" s="679" t="s">
        <v>6798</v>
      </c>
      <c r="H110" s="662" t="str">
        <f aca="false">HYPERLINK("http://www.gardenbulbs.ru/images/vesna_CL/thumbnails/"&amp;C110&amp;".jpg","фото")</f>
        <v>фото</v>
      </c>
      <c r="I110" s="662"/>
      <c r="J110" s="663" t="s">
        <v>6799</v>
      </c>
      <c r="K110" s="664" t="s">
        <v>5755</v>
      </c>
      <c r="L110" s="665" t="n">
        <v>2</v>
      </c>
      <c r="M110" s="666" t="n">
        <v>198.5</v>
      </c>
      <c r="N110" s="667"/>
      <c r="O110" s="668" t="n">
        <f aca="false">IF(ISERROR(N110*M110),0,N110*M110)</f>
        <v>0</v>
      </c>
      <c r="P110" s="669" t="n">
        <v>4607109922200</v>
      </c>
      <c r="Q110" s="670" t="s">
        <v>226</v>
      </c>
      <c r="R110" s="671" t="s">
        <v>6438</v>
      </c>
      <c r="S110" s="672" t="n">
        <f aca="false">M110/L110</f>
        <v>99.25</v>
      </c>
      <c r="T110" s="279"/>
      <c r="U110" s="279"/>
    </row>
    <row r="111" customFormat="false" ht="15" hidden="false" customHeight="false" outlineLevel="0" collapsed="false">
      <c r="A111" s="648" t="n">
        <v>96</v>
      </c>
      <c r="B111" s="658" t="n">
        <v>4023</v>
      </c>
      <c r="C111" s="659" t="s">
        <v>6800</v>
      </c>
      <c r="D111" s="660"/>
      <c r="E111" s="661" t="s">
        <v>6434</v>
      </c>
      <c r="F111" s="678" t="s">
        <v>6801</v>
      </c>
      <c r="G111" s="678" t="s">
        <v>6802</v>
      </c>
      <c r="H111" s="662" t="str">
        <f aca="false">HYPERLINK("http://www.gardenbulbs.ru/images/vesna_CL/thumbnails/"&amp;C111&amp;".jpg","фото")</f>
        <v>фото</v>
      </c>
      <c r="I111" s="662"/>
      <c r="J111" s="663" t="s">
        <v>2129</v>
      </c>
      <c r="K111" s="664" t="s">
        <v>5755</v>
      </c>
      <c r="L111" s="665" t="n">
        <v>2</v>
      </c>
      <c r="M111" s="666" t="n">
        <v>198.5</v>
      </c>
      <c r="N111" s="667"/>
      <c r="O111" s="668" t="n">
        <f aca="false">IF(ISERROR(N111*M111),0,N111*M111)</f>
        <v>0</v>
      </c>
      <c r="P111" s="669" t="n">
        <v>4607109982419</v>
      </c>
      <c r="Q111" s="670"/>
      <c r="R111" s="671" t="s">
        <v>6438</v>
      </c>
      <c r="S111" s="672" t="n">
        <f aca="false">M111/L111</f>
        <v>99.25</v>
      </c>
      <c r="T111" s="279"/>
      <c r="U111" s="279"/>
    </row>
    <row r="112" customFormat="false" ht="15" hidden="false" customHeight="false" outlineLevel="0" collapsed="false">
      <c r="A112" s="648" t="n">
        <v>97</v>
      </c>
      <c r="B112" s="658" t="n">
        <v>4632</v>
      </c>
      <c r="C112" s="659" t="s">
        <v>6803</v>
      </c>
      <c r="D112" s="660"/>
      <c r="E112" s="661" t="s">
        <v>6434</v>
      </c>
      <c r="F112" s="678" t="s">
        <v>6804</v>
      </c>
      <c r="G112" s="678" t="s">
        <v>6805</v>
      </c>
      <c r="H112" s="662" t="str">
        <f aca="false">HYPERLINK("http://www.gardenbulbs.ru/images/vesna_CL/thumbnails/"&amp;C112&amp;".jpg","фото")</f>
        <v>фото</v>
      </c>
      <c r="I112" s="662"/>
      <c r="J112" s="663" t="s">
        <v>3564</v>
      </c>
      <c r="K112" s="664" t="s">
        <v>5755</v>
      </c>
      <c r="L112" s="665" t="n">
        <v>2</v>
      </c>
      <c r="M112" s="666" t="n">
        <v>198.5</v>
      </c>
      <c r="N112" s="667"/>
      <c r="O112" s="668" t="n">
        <f aca="false">IF(ISERROR(N112*M112),0,N112*M112)</f>
        <v>0</v>
      </c>
      <c r="P112" s="669" t="n">
        <v>4607109990537</v>
      </c>
      <c r="Q112" s="670"/>
      <c r="R112" s="671" t="s">
        <v>6438</v>
      </c>
      <c r="S112" s="672" t="n">
        <f aca="false">M112/L112</f>
        <v>99.25</v>
      </c>
      <c r="T112" s="279"/>
      <c r="U112" s="279"/>
    </row>
    <row r="113" customFormat="false" ht="22.5" hidden="false" customHeight="false" outlineLevel="0" collapsed="false">
      <c r="A113" s="648" t="n">
        <v>98</v>
      </c>
      <c r="B113" s="658" t="n">
        <v>3069</v>
      </c>
      <c r="C113" s="659" t="s">
        <v>6806</v>
      </c>
      <c r="D113" s="660"/>
      <c r="E113" s="661" t="s">
        <v>6434</v>
      </c>
      <c r="F113" s="661" t="s">
        <v>6807</v>
      </c>
      <c r="G113" s="681" t="s">
        <v>6808</v>
      </c>
      <c r="H113" s="662" t="str">
        <f aca="false">HYPERLINK("http://www.gardenbulbs.ru/images/vesna_CL/thumbnails/"&amp;C113&amp;".jpg","фото")</f>
        <v>фото</v>
      </c>
      <c r="I113" s="662"/>
      <c r="J113" s="663" t="s">
        <v>6809</v>
      </c>
      <c r="K113" s="664" t="s">
        <v>5755</v>
      </c>
      <c r="L113" s="665" t="n">
        <v>2</v>
      </c>
      <c r="M113" s="666" t="n">
        <v>209.4</v>
      </c>
      <c r="N113" s="667"/>
      <c r="O113" s="668" t="n">
        <f aca="false">IF(ISERROR(N113*M113),0,N113*M113)</f>
        <v>0</v>
      </c>
      <c r="P113" s="669" t="n">
        <v>4607109928028</v>
      </c>
      <c r="Q113" s="670"/>
      <c r="R113" s="671" t="s">
        <v>6438</v>
      </c>
      <c r="S113" s="672" t="n">
        <f aca="false">M113/L113</f>
        <v>104.7</v>
      </c>
      <c r="T113" s="279"/>
      <c r="U113" s="279"/>
    </row>
    <row r="114" customFormat="false" ht="15" hidden="false" customHeight="false" outlineLevel="0" collapsed="false">
      <c r="A114" s="648" t="n">
        <v>99</v>
      </c>
      <c r="B114" s="658" t="n">
        <v>3965</v>
      </c>
      <c r="C114" s="659" t="s">
        <v>6810</v>
      </c>
      <c r="D114" s="660"/>
      <c r="E114" s="661" t="s">
        <v>6434</v>
      </c>
      <c r="F114" s="661" t="s">
        <v>6811</v>
      </c>
      <c r="G114" s="681" t="s">
        <v>6812</v>
      </c>
      <c r="H114" s="662" t="str">
        <f aca="false">HYPERLINK("http://www.gardenbulbs.ru/images/vesna_CL/thumbnails/"&amp;C114&amp;".jpg","фото")</f>
        <v>фото</v>
      </c>
      <c r="I114" s="662"/>
      <c r="J114" s="663" t="s">
        <v>6813</v>
      </c>
      <c r="K114" s="664" t="s">
        <v>5755</v>
      </c>
      <c r="L114" s="665" t="n">
        <v>2</v>
      </c>
      <c r="M114" s="666" t="n">
        <v>209.4</v>
      </c>
      <c r="N114" s="667"/>
      <c r="O114" s="668" t="n">
        <f aca="false">IF(ISERROR(N114*M114),0,N114*M114)</f>
        <v>0</v>
      </c>
      <c r="P114" s="669" t="n">
        <v>4607109928004</v>
      </c>
      <c r="Q114" s="670"/>
      <c r="R114" s="671" t="s">
        <v>6438</v>
      </c>
      <c r="S114" s="672" t="n">
        <f aca="false">M114/L114</f>
        <v>104.7</v>
      </c>
      <c r="T114" s="279"/>
      <c r="U114" s="279"/>
    </row>
    <row r="115" customFormat="false" ht="18" hidden="false" customHeight="true" outlineLevel="0" collapsed="false">
      <c r="A115" s="648" t="n">
        <v>100</v>
      </c>
      <c r="B115" s="652"/>
      <c r="C115" s="653"/>
      <c r="D115" s="653"/>
      <c r="E115" s="654"/>
      <c r="F115" s="655" t="s">
        <v>6814</v>
      </c>
      <c r="G115" s="656"/>
      <c r="H115" s="656"/>
      <c r="I115" s="656"/>
      <c r="J115" s="656"/>
      <c r="K115" s="656"/>
      <c r="L115" s="656"/>
      <c r="M115" s="656"/>
      <c r="N115" s="656"/>
      <c r="O115" s="656"/>
      <c r="P115" s="656"/>
      <c r="Q115" s="656"/>
      <c r="R115" s="656"/>
      <c r="S115" s="656"/>
      <c r="T115" s="279"/>
      <c r="U115" s="279"/>
    </row>
    <row r="116" customFormat="false" ht="18" hidden="false" customHeight="true" outlineLevel="0" collapsed="false">
      <c r="A116" s="648" t="n">
        <v>101</v>
      </c>
      <c r="B116" s="652"/>
      <c r="C116" s="653"/>
      <c r="D116" s="653"/>
      <c r="E116" s="654"/>
      <c r="F116" s="655" t="s">
        <v>6815</v>
      </c>
      <c r="G116" s="656"/>
      <c r="H116" s="656"/>
      <c r="I116" s="656"/>
      <c r="J116" s="656"/>
      <c r="K116" s="656"/>
      <c r="L116" s="656"/>
      <c r="M116" s="656"/>
      <c r="N116" s="656"/>
      <c r="O116" s="656"/>
      <c r="P116" s="656"/>
      <c r="Q116" s="656"/>
      <c r="R116" s="656"/>
      <c r="S116" s="656"/>
      <c r="T116" s="279"/>
      <c r="U116" s="279"/>
    </row>
    <row r="117" customFormat="false" ht="45" hidden="false" customHeight="false" outlineLevel="0" collapsed="false">
      <c r="A117" s="648" t="n">
        <v>102</v>
      </c>
      <c r="B117" s="658" t="n">
        <v>3926</v>
      </c>
      <c r="C117" s="659" t="s">
        <v>6816</v>
      </c>
      <c r="D117" s="660"/>
      <c r="E117" s="674" t="s">
        <v>6817</v>
      </c>
      <c r="F117" s="674" t="s">
        <v>6818</v>
      </c>
      <c r="G117" s="683" t="s">
        <v>6819</v>
      </c>
      <c r="H117" s="662" t="str">
        <f aca="false">HYPERLINK("http://www.gardenbulbs.ru/images/vesna_CL/thumbnails/"&amp;C117&amp;".jpg","фото")</f>
        <v>фото</v>
      </c>
      <c r="I117" s="662"/>
      <c r="J117" s="684" t="s">
        <v>6820</v>
      </c>
      <c r="K117" s="677" t="s">
        <v>5755</v>
      </c>
      <c r="L117" s="685" t="n">
        <v>2</v>
      </c>
      <c r="M117" s="666" t="n">
        <v>209.4</v>
      </c>
      <c r="N117" s="667"/>
      <c r="O117" s="668" t="n">
        <f aca="false">IF(ISERROR(N117*M117),0,N117*M117)</f>
        <v>0</v>
      </c>
      <c r="P117" s="669" t="n">
        <v>4607109981443</v>
      </c>
      <c r="Q117" s="670"/>
      <c r="R117" s="671" t="s">
        <v>6821</v>
      </c>
      <c r="S117" s="672" t="n">
        <f aca="false">M117/L117</f>
        <v>104.7</v>
      </c>
      <c r="T117" s="279"/>
      <c r="U117" s="279"/>
    </row>
    <row r="118" customFormat="false" ht="33.75" hidden="false" customHeight="false" outlineLevel="0" collapsed="false">
      <c r="A118" s="648" t="n">
        <v>103</v>
      </c>
      <c r="B118" s="658" t="n">
        <v>12077</v>
      </c>
      <c r="C118" s="659" t="s">
        <v>6822</v>
      </c>
      <c r="D118" s="660"/>
      <c r="E118" s="679" t="s">
        <v>6817</v>
      </c>
      <c r="F118" s="679" t="s">
        <v>6823</v>
      </c>
      <c r="G118" s="679" t="s">
        <v>6824</v>
      </c>
      <c r="H118" s="662" t="str">
        <f aca="false">HYPERLINK("http://www.gardenbulbs.ru/images/vesna_CL/thumbnails/"&amp;C118&amp;".jpg","фото")</f>
        <v>фото</v>
      </c>
      <c r="I118" s="662"/>
      <c r="J118" s="663" t="s">
        <v>6825</v>
      </c>
      <c r="K118" s="664" t="s">
        <v>5755</v>
      </c>
      <c r="L118" s="665" t="n">
        <v>2</v>
      </c>
      <c r="M118" s="666" t="n">
        <v>191.3</v>
      </c>
      <c r="N118" s="667"/>
      <c r="O118" s="668" t="n">
        <f aca="false">IF(ISERROR(N118*M118),0,N118*M118)</f>
        <v>0</v>
      </c>
      <c r="P118" s="669" t="n">
        <v>4607109922088</v>
      </c>
      <c r="Q118" s="670" t="s">
        <v>226</v>
      </c>
      <c r="R118" s="671" t="s">
        <v>6821</v>
      </c>
      <c r="S118" s="672" t="n">
        <f aca="false">M118/L118</f>
        <v>95.65</v>
      </c>
      <c r="T118" s="279"/>
      <c r="U118" s="279"/>
    </row>
    <row r="119" customFormat="false" ht="33.75" hidden="false" customHeight="false" outlineLevel="0" collapsed="false">
      <c r="A119" s="648" t="n">
        <v>104</v>
      </c>
      <c r="B119" s="658" t="n">
        <v>12078</v>
      </c>
      <c r="C119" s="659" t="s">
        <v>6826</v>
      </c>
      <c r="D119" s="660"/>
      <c r="E119" s="679" t="s">
        <v>6817</v>
      </c>
      <c r="F119" s="679" t="s">
        <v>6827</v>
      </c>
      <c r="G119" s="679" t="s">
        <v>6828</v>
      </c>
      <c r="H119" s="662" t="str">
        <f aca="false">HYPERLINK("http://www.gardenbulbs.ru/images/vesna_CL/thumbnails/"&amp;C119&amp;".jpg","фото")</f>
        <v>фото</v>
      </c>
      <c r="I119" s="662"/>
      <c r="J119" s="663" t="s">
        <v>6829</v>
      </c>
      <c r="K119" s="664" t="s">
        <v>5755</v>
      </c>
      <c r="L119" s="665" t="n">
        <v>2</v>
      </c>
      <c r="M119" s="666" t="n">
        <v>299.5</v>
      </c>
      <c r="N119" s="667"/>
      <c r="O119" s="668" t="n">
        <f aca="false">IF(ISERROR(N119*M119),0,N119*M119)</f>
        <v>0</v>
      </c>
      <c r="P119" s="669" t="n">
        <v>4607109922071</v>
      </c>
      <c r="Q119" s="670" t="s">
        <v>226</v>
      </c>
      <c r="R119" s="671" t="s">
        <v>6821</v>
      </c>
      <c r="S119" s="672" t="n">
        <f aca="false">M119/L119</f>
        <v>149.75</v>
      </c>
      <c r="T119" s="279"/>
      <c r="U119" s="279"/>
    </row>
    <row r="120" customFormat="false" ht="18" hidden="false" customHeight="true" outlineLevel="0" collapsed="false">
      <c r="A120" s="648" t="n">
        <v>105</v>
      </c>
      <c r="B120" s="652"/>
      <c r="C120" s="653"/>
      <c r="D120" s="653"/>
      <c r="E120" s="654"/>
      <c r="F120" s="655" t="s">
        <v>6814</v>
      </c>
      <c r="G120" s="656"/>
      <c r="H120" s="656"/>
      <c r="I120" s="656"/>
      <c r="J120" s="656"/>
      <c r="K120" s="656"/>
      <c r="L120" s="656"/>
      <c r="M120" s="656"/>
      <c r="N120" s="656"/>
      <c r="O120" s="656"/>
      <c r="P120" s="656"/>
      <c r="Q120" s="656"/>
      <c r="R120" s="656"/>
      <c r="S120" s="656"/>
      <c r="T120" s="279"/>
      <c r="U120" s="279"/>
    </row>
    <row r="121" customFormat="false" ht="22.5" hidden="false" customHeight="false" outlineLevel="0" collapsed="false">
      <c r="A121" s="648" t="n">
        <v>106</v>
      </c>
      <c r="B121" s="658" t="n">
        <v>4158</v>
      </c>
      <c r="C121" s="659" t="s">
        <v>6830</v>
      </c>
      <c r="D121" s="660"/>
      <c r="E121" s="674" t="s">
        <v>6817</v>
      </c>
      <c r="F121" s="674" t="s">
        <v>6831</v>
      </c>
      <c r="G121" s="686" t="s">
        <v>6832</v>
      </c>
      <c r="H121" s="662" t="str">
        <f aca="false">HYPERLINK("http://www.gardenbulbs.ru/images/vesna_CL/thumbnails/"&amp;C121&amp;".jpg","фото")</f>
        <v>фото</v>
      </c>
      <c r="I121" s="662"/>
      <c r="J121" s="684" t="s">
        <v>6833</v>
      </c>
      <c r="K121" s="677" t="s">
        <v>5755</v>
      </c>
      <c r="L121" s="685" t="n">
        <v>2</v>
      </c>
      <c r="M121" s="666" t="n">
        <v>191.3</v>
      </c>
      <c r="N121" s="667"/>
      <c r="O121" s="668" t="n">
        <f aca="false">IF(ISERROR(N121*M121),0,N121*M121)</f>
        <v>0</v>
      </c>
      <c r="P121" s="669" t="n">
        <v>4607109983768</v>
      </c>
      <c r="Q121" s="670"/>
      <c r="R121" s="671" t="s">
        <v>6821</v>
      </c>
      <c r="S121" s="672" t="n">
        <f aca="false">M121/L121</f>
        <v>95.65</v>
      </c>
      <c r="T121" s="279"/>
      <c r="U121" s="279"/>
    </row>
    <row r="122" customFormat="false" ht="15" hidden="false" customHeight="false" outlineLevel="0" collapsed="false">
      <c r="A122" s="648" t="n">
        <v>107</v>
      </c>
      <c r="B122" s="658" t="n">
        <v>949</v>
      </c>
      <c r="C122" s="659" t="s">
        <v>6834</v>
      </c>
      <c r="D122" s="660"/>
      <c r="E122" s="679" t="s">
        <v>6817</v>
      </c>
      <c r="F122" s="679" t="s">
        <v>6835</v>
      </c>
      <c r="G122" s="679" t="s">
        <v>6836</v>
      </c>
      <c r="H122" s="662" t="str">
        <f aca="false">HYPERLINK("http://www.gardenbulbs.ru/images/vesna_CL/thumbnails/"&amp;C122&amp;".jpg","фото")</f>
        <v>фото</v>
      </c>
      <c r="I122" s="662"/>
      <c r="J122" s="663" t="s">
        <v>6837</v>
      </c>
      <c r="K122" s="664" t="s">
        <v>5755</v>
      </c>
      <c r="L122" s="665" t="n">
        <v>2</v>
      </c>
      <c r="M122" s="666" t="n">
        <v>191.3</v>
      </c>
      <c r="N122" s="667"/>
      <c r="O122" s="668" t="n">
        <f aca="false">IF(ISERROR(N122*M122),0,N122*M122)</f>
        <v>0</v>
      </c>
      <c r="P122" s="669" t="n">
        <v>4607109977651</v>
      </c>
      <c r="Q122" s="670" t="s">
        <v>226</v>
      </c>
      <c r="R122" s="671" t="s">
        <v>6821</v>
      </c>
      <c r="S122" s="672" t="n">
        <f aca="false">M122/L122</f>
        <v>95.65</v>
      </c>
      <c r="T122" s="279"/>
      <c r="U122" s="279"/>
    </row>
    <row r="123" customFormat="false" ht="15" hidden="false" customHeight="false" outlineLevel="0" collapsed="false">
      <c r="A123" s="648" t="n">
        <v>108</v>
      </c>
      <c r="B123" s="658" t="n">
        <v>612</v>
      </c>
      <c r="C123" s="659" t="s">
        <v>6838</v>
      </c>
      <c r="D123" s="660"/>
      <c r="E123" s="679" t="s">
        <v>6817</v>
      </c>
      <c r="F123" s="679" t="s">
        <v>6839</v>
      </c>
      <c r="G123" s="679" t="s">
        <v>6840</v>
      </c>
      <c r="H123" s="662" t="str">
        <f aca="false">HYPERLINK("http://www.gardenbulbs.ru/images/vesna_CL/thumbnails/"&amp;C123&amp;".jpg","фото")</f>
        <v>фото</v>
      </c>
      <c r="I123" s="662"/>
      <c r="J123" s="663" t="s">
        <v>6841</v>
      </c>
      <c r="K123" s="664" t="s">
        <v>5755</v>
      </c>
      <c r="L123" s="665" t="n">
        <v>2</v>
      </c>
      <c r="M123" s="666" t="n">
        <v>191.3</v>
      </c>
      <c r="N123" s="667"/>
      <c r="O123" s="668" t="n">
        <f aca="false">IF(ISERROR(N123*M123),0,N123*M123)</f>
        <v>0</v>
      </c>
      <c r="P123" s="669" t="n">
        <v>4607109958018</v>
      </c>
      <c r="Q123" s="670" t="s">
        <v>226</v>
      </c>
      <c r="R123" s="671" t="s">
        <v>6821</v>
      </c>
      <c r="S123" s="672" t="n">
        <f aca="false">M123/L123</f>
        <v>95.65</v>
      </c>
      <c r="T123" s="279"/>
      <c r="U123" s="279"/>
    </row>
    <row r="124" customFormat="false" ht="22.5" hidden="false" customHeight="false" outlineLevel="0" collapsed="false">
      <c r="A124" s="648" t="n">
        <v>109</v>
      </c>
      <c r="B124" s="658" t="n">
        <v>6794</v>
      </c>
      <c r="C124" s="659" t="s">
        <v>6842</v>
      </c>
      <c r="D124" s="660"/>
      <c r="E124" s="661" t="s">
        <v>6817</v>
      </c>
      <c r="F124" s="661" t="s">
        <v>6843</v>
      </c>
      <c r="G124" s="661" t="s">
        <v>6844</v>
      </c>
      <c r="H124" s="662" t="str">
        <f aca="false">HYPERLINK("http://www.gardenbulbs.ru/images/vesna_CL/thumbnails/"&amp;C124&amp;".jpg","фото")</f>
        <v>фото</v>
      </c>
      <c r="I124" s="662"/>
      <c r="J124" s="663" t="s">
        <v>6845</v>
      </c>
      <c r="K124" s="664" t="s">
        <v>5755</v>
      </c>
      <c r="L124" s="665" t="n">
        <v>2</v>
      </c>
      <c r="M124" s="666" t="n">
        <v>119.2</v>
      </c>
      <c r="N124" s="667"/>
      <c r="O124" s="668" t="n">
        <f aca="false">IF(ISERROR(N124*M124),0,N124*M124)</f>
        <v>0</v>
      </c>
      <c r="P124" s="669" t="n">
        <v>4607109944387</v>
      </c>
      <c r="Q124" s="670"/>
      <c r="R124" s="671" t="s">
        <v>6821</v>
      </c>
      <c r="S124" s="672" t="n">
        <f aca="false">M124/L124</f>
        <v>59.6</v>
      </c>
      <c r="T124" s="279"/>
      <c r="U124" s="279"/>
    </row>
    <row r="125" customFormat="false" ht="22.5" hidden="false" customHeight="false" outlineLevel="0" collapsed="false">
      <c r="A125" s="648" t="n">
        <v>110</v>
      </c>
      <c r="B125" s="658" t="n">
        <v>581</v>
      </c>
      <c r="C125" s="659" t="s">
        <v>6846</v>
      </c>
      <c r="D125" s="660"/>
      <c r="E125" s="687" t="s">
        <v>6817</v>
      </c>
      <c r="F125" s="661" t="s">
        <v>6847</v>
      </c>
      <c r="G125" s="661" t="s">
        <v>6848</v>
      </c>
      <c r="H125" s="662" t="str">
        <f aca="false">HYPERLINK("http://www.gardenbulbs.ru/images/vesna_CL/thumbnails/"&amp;C125&amp;".jpg","фото")</f>
        <v>фото</v>
      </c>
      <c r="I125" s="662"/>
      <c r="J125" s="663" t="s">
        <v>6849</v>
      </c>
      <c r="K125" s="664" t="s">
        <v>5755</v>
      </c>
      <c r="L125" s="665" t="n">
        <v>2</v>
      </c>
      <c r="M125" s="666" t="n">
        <v>155.3</v>
      </c>
      <c r="N125" s="667"/>
      <c r="O125" s="668" t="n">
        <f aca="false">IF(ISERROR(N125*M125),0,N125*M125)</f>
        <v>0</v>
      </c>
      <c r="P125" s="669" t="n">
        <v>4607109968666</v>
      </c>
      <c r="Q125" s="670"/>
      <c r="R125" s="671" t="s">
        <v>6821</v>
      </c>
      <c r="S125" s="672" t="n">
        <f aca="false">M125/L125</f>
        <v>77.65</v>
      </c>
      <c r="T125" s="279"/>
      <c r="U125" s="279"/>
    </row>
    <row r="126" customFormat="false" ht="22.5" hidden="false" customHeight="false" outlineLevel="0" collapsed="false">
      <c r="A126" s="648" t="n">
        <v>111</v>
      </c>
      <c r="B126" s="658" t="n">
        <v>607</v>
      </c>
      <c r="C126" s="659" t="s">
        <v>6850</v>
      </c>
      <c r="D126" s="660"/>
      <c r="E126" s="679" t="s">
        <v>6817</v>
      </c>
      <c r="F126" s="679" t="s">
        <v>6851</v>
      </c>
      <c r="G126" s="679" t="s">
        <v>6852</v>
      </c>
      <c r="H126" s="662" t="str">
        <f aca="false">HYPERLINK("http://www.gardenbulbs.ru/images/vesna_CL/thumbnails/"&amp;C126&amp;".jpg","фото")</f>
        <v>фото</v>
      </c>
      <c r="I126" s="662"/>
      <c r="J126" s="663" t="s">
        <v>6853</v>
      </c>
      <c r="K126" s="664" t="s">
        <v>5755</v>
      </c>
      <c r="L126" s="665" t="n">
        <v>2</v>
      </c>
      <c r="M126" s="666" t="n">
        <v>155.3</v>
      </c>
      <c r="N126" s="667"/>
      <c r="O126" s="668" t="n">
        <f aca="false">IF(ISERROR(N126*M126),0,N126*M126)</f>
        <v>0</v>
      </c>
      <c r="P126" s="669" t="n">
        <v>4607109957967</v>
      </c>
      <c r="Q126" s="670" t="s">
        <v>226</v>
      </c>
      <c r="R126" s="671" t="s">
        <v>6821</v>
      </c>
      <c r="S126" s="672" t="n">
        <f aca="false">M126/L126</f>
        <v>77.65</v>
      </c>
      <c r="T126" s="279"/>
      <c r="U126" s="279"/>
    </row>
    <row r="127" customFormat="false" ht="22.5" hidden="false" customHeight="false" outlineLevel="0" collapsed="false">
      <c r="A127" s="648" t="n">
        <v>112</v>
      </c>
      <c r="B127" s="658" t="n">
        <v>134</v>
      </c>
      <c r="C127" s="659" t="s">
        <v>6854</v>
      </c>
      <c r="D127" s="660"/>
      <c r="E127" s="661" t="s">
        <v>6817</v>
      </c>
      <c r="F127" s="688" t="s">
        <v>6855</v>
      </c>
      <c r="G127" s="661" t="s">
        <v>6856</v>
      </c>
      <c r="H127" s="662" t="str">
        <f aca="false">HYPERLINK("http://www.gardenbulbs.ru/images/vesna_CL/thumbnails/"&amp;C127&amp;".jpg","фото")</f>
        <v>фото</v>
      </c>
      <c r="I127" s="662"/>
      <c r="J127" s="663" t="s">
        <v>6857</v>
      </c>
      <c r="K127" s="664" t="s">
        <v>5755</v>
      </c>
      <c r="L127" s="665" t="n">
        <v>2</v>
      </c>
      <c r="M127" s="666" t="n">
        <v>119.2</v>
      </c>
      <c r="N127" s="667"/>
      <c r="O127" s="668" t="n">
        <f aca="false">IF(ISERROR(N127*M127),0,N127*M127)</f>
        <v>0</v>
      </c>
      <c r="P127" s="669" t="n">
        <v>4607109968673</v>
      </c>
      <c r="Q127" s="670"/>
      <c r="R127" s="671" t="s">
        <v>6821</v>
      </c>
      <c r="S127" s="672" t="n">
        <f aca="false">M127/L127</f>
        <v>59.6</v>
      </c>
      <c r="T127" s="279"/>
      <c r="U127" s="279"/>
    </row>
    <row r="128" customFormat="false" ht="22.5" hidden="false" customHeight="false" outlineLevel="0" collapsed="false">
      <c r="A128" s="648" t="n">
        <v>113</v>
      </c>
      <c r="B128" s="658" t="n">
        <v>4637</v>
      </c>
      <c r="C128" s="659" t="s">
        <v>6858</v>
      </c>
      <c r="D128" s="660"/>
      <c r="E128" s="661" t="s">
        <v>6817</v>
      </c>
      <c r="F128" s="661" t="s">
        <v>6859</v>
      </c>
      <c r="G128" s="681" t="s">
        <v>6860</v>
      </c>
      <c r="H128" s="662" t="str">
        <f aca="false">HYPERLINK("http://www.gardenbulbs.ru/images/vesna_CL/thumbnails/"&amp;C128&amp;".jpg","фото")</f>
        <v>фото</v>
      </c>
      <c r="I128" s="662"/>
      <c r="J128" s="663" t="s">
        <v>6861</v>
      </c>
      <c r="K128" s="664" t="s">
        <v>5755</v>
      </c>
      <c r="L128" s="665" t="n">
        <v>2</v>
      </c>
      <c r="M128" s="666" t="n">
        <v>119.2</v>
      </c>
      <c r="N128" s="667"/>
      <c r="O128" s="668" t="n">
        <f aca="false">IF(ISERROR(N128*M128),0,N128*M128)</f>
        <v>0</v>
      </c>
      <c r="P128" s="669" t="n">
        <v>4607109990582</v>
      </c>
      <c r="Q128" s="670"/>
      <c r="R128" s="671" t="s">
        <v>6821</v>
      </c>
      <c r="S128" s="672" t="n">
        <f aca="false">M128/L128</f>
        <v>59.6</v>
      </c>
      <c r="T128" s="279"/>
      <c r="U128" s="279"/>
    </row>
    <row r="129" customFormat="false" ht="15" hidden="false" customHeight="false" outlineLevel="0" collapsed="false">
      <c r="A129" s="648" t="n">
        <v>114</v>
      </c>
      <c r="B129" s="658" t="n">
        <v>315</v>
      </c>
      <c r="C129" s="659" t="s">
        <v>6862</v>
      </c>
      <c r="D129" s="660"/>
      <c r="E129" s="661" t="s">
        <v>6817</v>
      </c>
      <c r="F129" s="688" t="s">
        <v>6863</v>
      </c>
      <c r="G129" s="661" t="s">
        <v>6864</v>
      </c>
      <c r="H129" s="662" t="str">
        <f aca="false">HYPERLINK("http://www.gardenbulbs.ru/images/vesna_CL/thumbnails/"&amp;C129&amp;".jpg","фото")</f>
        <v>фото</v>
      </c>
      <c r="I129" s="662"/>
      <c r="J129" s="663" t="s">
        <v>3564</v>
      </c>
      <c r="K129" s="664" t="s">
        <v>5755</v>
      </c>
      <c r="L129" s="665" t="n">
        <v>2</v>
      </c>
      <c r="M129" s="666" t="n">
        <v>119.2</v>
      </c>
      <c r="N129" s="667"/>
      <c r="O129" s="668" t="n">
        <f aca="false">IF(ISERROR(N129*M129),0,N129*M129)</f>
        <v>0</v>
      </c>
      <c r="P129" s="669" t="n">
        <v>4607109976647</v>
      </c>
      <c r="Q129" s="670"/>
      <c r="R129" s="671" t="s">
        <v>6821</v>
      </c>
      <c r="S129" s="672" t="n">
        <f aca="false">M129/L129</f>
        <v>59.6</v>
      </c>
      <c r="T129" s="279"/>
      <c r="U129" s="279"/>
    </row>
    <row r="130" customFormat="false" ht="22.5" hidden="false" customHeight="false" outlineLevel="0" collapsed="false">
      <c r="A130" s="648" t="n">
        <v>115</v>
      </c>
      <c r="B130" s="658" t="n">
        <v>3084</v>
      </c>
      <c r="C130" s="659" t="s">
        <v>6865</v>
      </c>
      <c r="D130" s="660"/>
      <c r="E130" s="661" t="s">
        <v>6817</v>
      </c>
      <c r="F130" s="661" t="s">
        <v>6866</v>
      </c>
      <c r="G130" s="661" t="s">
        <v>6867</v>
      </c>
      <c r="H130" s="662" t="str">
        <f aca="false">HYPERLINK("http://www.gardenbulbs.ru/images/vesna_CL/thumbnails/"&amp;C130&amp;".jpg","фото")</f>
        <v>фото</v>
      </c>
      <c r="I130" s="662"/>
      <c r="J130" s="663" t="s">
        <v>6868</v>
      </c>
      <c r="K130" s="664" t="s">
        <v>5755</v>
      </c>
      <c r="L130" s="665" t="n">
        <v>2</v>
      </c>
      <c r="M130" s="666" t="n">
        <v>155.3</v>
      </c>
      <c r="N130" s="667"/>
      <c r="O130" s="668" t="n">
        <f aca="false">IF(ISERROR(N130*M130),0,N130*M130)</f>
        <v>0</v>
      </c>
      <c r="P130" s="669" t="n">
        <v>4607109954935</v>
      </c>
      <c r="Q130" s="670"/>
      <c r="R130" s="671" t="s">
        <v>6821</v>
      </c>
      <c r="S130" s="672" t="n">
        <f aca="false">M130/L130</f>
        <v>77.65</v>
      </c>
      <c r="T130" s="279"/>
      <c r="U130" s="279"/>
    </row>
    <row r="131" customFormat="false" ht="15" hidden="false" customHeight="false" outlineLevel="0" collapsed="false">
      <c r="A131" s="648" t="n">
        <v>116</v>
      </c>
      <c r="B131" s="658" t="n">
        <v>5452</v>
      </c>
      <c r="C131" s="659" t="s">
        <v>6869</v>
      </c>
      <c r="D131" s="660"/>
      <c r="E131" s="679" t="s">
        <v>6817</v>
      </c>
      <c r="F131" s="679" t="s">
        <v>6870</v>
      </c>
      <c r="G131" s="679" t="s">
        <v>6871</v>
      </c>
      <c r="H131" s="662" t="str">
        <f aca="false">HYPERLINK("http://www.gardenbulbs.ru/images/vesna_CL/thumbnails/"&amp;C131&amp;".jpg","фото")</f>
        <v>фото</v>
      </c>
      <c r="I131" s="662"/>
      <c r="J131" s="663" t="s">
        <v>6872</v>
      </c>
      <c r="K131" s="664" t="s">
        <v>5755</v>
      </c>
      <c r="L131" s="665" t="n">
        <v>2</v>
      </c>
      <c r="M131" s="666" t="n">
        <v>119.2</v>
      </c>
      <c r="N131" s="667"/>
      <c r="O131" s="668" t="n">
        <f aca="false">IF(ISERROR(N131*M131),0,N131*M131)</f>
        <v>0</v>
      </c>
      <c r="P131" s="669" t="n">
        <v>4607109936696</v>
      </c>
      <c r="Q131" s="670" t="s">
        <v>226</v>
      </c>
      <c r="R131" s="671" t="s">
        <v>6821</v>
      </c>
      <c r="S131" s="672" t="n">
        <f aca="false">M131/L131</f>
        <v>59.6</v>
      </c>
      <c r="T131" s="279"/>
      <c r="U131" s="279"/>
    </row>
    <row r="132" customFormat="false" ht="33.75" hidden="false" customHeight="false" outlineLevel="0" collapsed="false">
      <c r="A132" s="648" t="n">
        <v>117</v>
      </c>
      <c r="B132" s="658" t="n">
        <v>4160</v>
      </c>
      <c r="C132" s="659" t="s">
        <v>6873</v>
      </c>
      <c r="D132" s="660"/>
      <c r="E132" s="674" t="s">
        <v>6817</v>
      </c>
      <c r="F132" s="674" t="s">
        <v>6874</v>
      </c>
      <c r="G132" s="686" t="s">
        <v>6875</v>
      </c>
      <c r="H132" s="662" t="str">
        <f aca="false">HYPERLINK("http://www.gardenbulbs.ru/images/vesna_CL/thumbnails/"&amp;C132&amp;".jpg","фото")</f>
        <v>фото</v>
      </c>
      <c r="I132" s="662"/>
      <c r="J132" s="684" t="s">
        <v>6876</v>
      </c>
      <c r="K132" s="677" t="s">
        <v>5755</v>
      </c>
      <c r="L132" s="685" t="n">
        <v>2</v>
      </c>
      <c r="M132" s="666" t="n">
        <v>191.3</v>
      </c>
      <c r="N132" s="667"/>
      <c r="O132" s="668" t="n">
        <f aca="false">IF(ISERROR(N132*M132),0,N132*M132)</f>
        <v>0</v>
      </c>
      <c r="P132" s="669" t="n">
        <v>4607109983782</v>
      </c>
      <c r="Q132" s="670"/>
      <c r="R132" s="671" t="s">
        <v>6821</v>
      </c>
      <c r="S132" s="672" t="n">
        <f aca="false">M132/L132</f>
        <v>95.65</v>
      </c>
      <c r="T132" s="279"/>
      <c r="U132" s="279"/>
    </row>
    <row r="133" customFormat="false" ht="15" hidden="false" customHeight="false" outlineLevel="0" collapsed="false">
      <c r="A133" s="648" t="n">
        <v>118</v>
      </c>
      <c r="B133" s="658" t="n">
        <v>320</v>
      </c>
      <c r="C133" s="659" t="s">
        <v>6877</v>
      </c>
      <c r="D133" s="660"/>
      <c r="E133" s="661" t="s">
        <v>6817</v>
      </c>
      <c r="F133" s="661" t="s">
        <v>6878</v>
      </c>
      <c r="G133" s="661" t="s">
        <v>6879</v>
      </c>
      <c r="H133" s="662" t="str">
        <f aca="false">HYPERLINK("http://www.gardenbulbs.ru/images/vesna_CL/thumbnails/"&amp;C133&amp;".jpg","фото")</f>
        <v>фото</v>
      </c>
      <c r="I133" s="662"/>
      <c r="J133" s="663" t="s">
        <v>6880</v>
      </c>
      <c r="K133" s="664" t="s">
        <v>5755</v>
      </c>
      <c r="L133" s="665" t="n">
        <v>2</v>
      </c>
      <c r="M133" s="666" t="n">
        <v>119.2</v>
      </c>
      <c r="N133" s="667"/>
      <c r="O133" s="668" t="n">
        <f aca="false">IF(ISERROR(N133*M133),0,N133*M133)</f>
        <v>0</v>
      </c>
      <c r="P133" s="669" t="n">
        <v>4607109976685</v>
      </c>
      <c r="Q133" s="670"/>
      <c r="R133" s="671" t="s">
        <v>6821</v>
      </c>
      <c r="S133" s="672" t="n">
        <f aca="false">M133/L133</f>
        <v>59.6</v>
      </c>
      <c r="T133" s="279"/>
      <c r="U133" s="279"/>
    </row>
    <row r="134" customFormat="false" ht="22.5" hidden="false" customHeight="false" outlineLevel="0" collapsed="false">
      <c r="A134" s="648" t="n">
        <v>119</v>
      </c>
      <c r="B134" s="658" t="n">
        <v>4522</v>
      </c>
      <c r="C134" s="659" t="s">
        <v>6881</v>
      </c>
      <c r="D134" s="660"/>
      <c r="E134" s="661" t="s">
        <v>6817</v>
      </c>
      <c r="F134" s="661" t="s">
        <v>6882</v>
      </c>
      <c r="G134" s="681" t="s">
        <v>6883</v>
      </c>
      <c r="H134" s="662" t="str">
        <f aca="false">HYPERLINK("http://www.gardenbulbs.ru/images/vesna_CL/thumbnails/"&amp;C134&amp;".jpg","фото")</f>
        <v>фото</v>
      </c>
      <c r="I134" s="662"/>
      <c r="J134" s="663" t="s">
        <v>6884</v>
      </c>
      <c r="K134" s="664" t="s">
        <v>5755</v>
      </c>
      <c r="L134" s="665" t="n">
        <v>2</v>
      </c>
      <c r="M134" s="666" t="n">
        <v>155.3</v>
      </c>
      <c r="N134" s="667"/>
      <c r="O134" s="668" t="n">
        <f aca="false">IF(ISERROR(N134*M134),0,N134*M134)</f>
        <v>0</v>
      </c>
      <c r="P134" s="669" t="n">
        <v>4607109927953</v>
      </c>
      <c r="Q134" s="670"/>
      <c r="R134" s="671" t="s">
        <v>6821</v>
      </c>
      <c r="S134" s="672" t="n">
        <f aca="false">M134/L134</f>
        <v>77.65</v>
      </c>
      <c r="T134" s="279"/>
      <c r="U134" s="279"/>
    </row>
    <row r="135" customFormat="false" ht="33.75" hidden="false" customHeight="false" outlineLevel="0" collapsed="false">
      <c r="A135" s="648" t="n">
        <v>120</v>
      </c>
      <c r="B135" s="658" t="n">
        <v>4636</v>
      </c>
      <c r="C135" s="659" t="s">
        <v>6885</v>
      </c>
      <c r="D135" s="660"/>
      <c r="E135" s="674" t="s">
        <v>6817</v>
      </c>
      <c r="F135" s="674" t="s">
        <v>6886</v>
      </c>
      <c r="G135" s="686" t="s">
        <v>6887</v>
      </c>
      <c r="H135" s="662" t="str">
        <f aca="false">HYPERLINK("http://www.gardenbulbs.ru/images/vesna_CL/thumbnails/"&amp;C135&amp;".jpg","фото")</f>
        <v>фото</v>
      </c>
      <c r="I135" s="662"/>
      <c r="J135" s="684" t="s">
        <v>6888</v>
      </c>
      <c r="K135" s="677" t="s">
        <v>5755</v>
      </c>
      <c r="L135" s="685" t="n">
        <v>2</v>
      </c>
      <c r="M135" s="666" t="n">
        <v>198.5</v>
      </c>
      <c r="N135" s="667"/>
      <c r="O135" s="668" t="n">
        <f aca="false">IF(ISERROR(N135*M135),0,N135*M135)</f>
        <v>0</v>
      </c>
      <c r="P135" s="669" t="n">
        <v>4607109927229</v>
      </c>
      <c r="Q135" s="670"/>
      <c r="R135" s="671" t="s">
        <v>6821</v>
      </c>
      <c r="S135" s="672" t="n">
        <f aca="false">M135/L135</f>
        <v>99.25</v>
      </c>
      <c r="T135" s="279"/>
      <c r="U135" s="279"/>
    </row>
    <row r="136" customFormat="false" ht="22.5" hidden="false" customHeight="false" outlineLevel="0" collapsed="false">
      <c r="A136" s="648" t="n">
        <v>121</v>
      </c>
      <c r="B136" s="658" t="n">
        <v>2531</v>
      </c>
      <c r="C136" s="659" t="s">
        <v>6889</v>
      </c>
      <c r="D136" s="660"/>
      <c r="E136" s="679" t="s">
        <v>6817</v>
      </c>
      <c r="F136" s="679" t="s">
        <v>6890</v>
      </c>
      <c r="G136" s="679" t="s">
        <v>6891</v>
      </c>
      <c r="H136" s="662" t="str">
        <f aca="false">HYPERLINK("http://www.gardenbulbs.ru/images/vesna_CL/thumbnails/"&amp;C136&amp;".jpg","фото")</f>
        <v>фото</v>
      </c>
      <c r="I136" s="662"/>
      <c r="J136" s="663" t="s">
        <v>6892</v>
      </c>
      <c r="K136" s="664" t="s">
        <v>5755</v>
      </c>
      <c r="L136" s="665" t="n">
        <v>2</v>
      </c>
      <c r="M136" s="666" t="n">
        <v>191.3</v>
      </c>
      <c r="N136" s="667"/>
      <c r="O136" s="668" t="n">
        <f aca="false">IF(ISERROR(N136*M136),0,N136*M136)</f>
        <v>0</v>
      </c>
      <c r="P136" s="669" t="n">
        <v>4607109977668</v>
      </c>
      <c r="Q136" s="670" t="s">
        <v>226</v>
      </c>
      <c r="R136" s="671" t="s">
        <v>6821</v>
      </c>
      <c r="S136" s="672" t="n">
        <f aca="false">M136/L136</f>
        <v>95.65</v>
      </c>
      <c r="T136" s="279"/>
      <c r="U136" s="279"/>
    </row>
    <row r="137" customFormat="false" ht="22.5" hidden="false" customHeight="false" outlineLevel="0" collapsed="false">
      <c r="A137" s="648" t="n">
        <v>122</v>
      </c>
      <c r="B137" s="658" t="n">
        <v>6793</v>
      </c>
      <c r="C137" s="659" t="s">
        <v>6893</v>
      </c>
      <c r="D137" s="660"/>
      <c r="E137" s="661" t="s">
        <v>6817</v>
      </c>
      <c r="F137" s="661" t="s">
        <v>6894</v>
      </c>
      <c r="G137" s="661" t="s">
        <v>6895</v>
      </c>
      <c r="H137" s="662" t="str">
        <f aca="false">HYPERLINK("http://www.gardenbulbs.ru/images/vesna_CL/thumbnails/"&amp;C137&amp;".jpg","фото")</f>
        <v>фото</v>
      </c>
      <c r="I137" s="662"/>
      <c r="J137" s="663" t="s">
        <v>6896</v>
      </c>
      <c r="K137" s="664" t="s">
        <v>5755</v>
      </c>
      <c r="L137" s="665" t="n">
        <v>2</v>
      </c>
      <c r="M137" s="666" t="n">
        <v>119.2</v>
      </c>
      <c r="N137" s="667"/>
      <c r="O137" s="668" t="n">
        <f aca="false">IF(ISERROR(N137*M137),0,N137*M137)</f>
        <v>0</v>
      </c>
      <c r="P137" s="669" t="n">
        <v>4607109944370</v>
      </c>
      <c r="Q137" s="670"/>
      <c r="R137" s="671" t="s">
        <v>6821</v>
      </c>
      <c r="S137" s="672" t="n">
        <f aca="false">M137/L137</f>
        <v>59.6</v>
      </c>
      <c r="T137" s="279"/>
      <c r="U137" s="279"/>
    </row>
    <row r="138" customFormat="false" ht="22.5" hidden="false" customHeight="false" outlineLevel="0" collapsed="false">
      <c r="A138" s="648" t="n">
        <v>123</v>
      </c>
      <c r="B138" s="658" t="n">
        <v>4639</v>
      </c>
      <c r="C138" s="659" t="s">
        <v>6897</v>
      </c>
      <c r="D138" s="660"/>
      <c r="E138" s="661" t="s">
        <v>6817</v>
      </c>
      <c r="F138" s="661" t="s">
        <v>6898</v>
      </c>
      <c r="G138" s="681" t="s">
        <v>6899</v>
      </c>
      <c r="H138" s="662" t="str">
        <f aca="false">HYPERLINK("http://www.gardenbulbs.ru/images/vesna_CL/thumbnails/"&amp;C138&amp;".jpg","фото")</f>
        <v>фото</v>
      </c>
      <c r="I138" s="662"/>
      <c r="J138" s="663" t="s">
        <v>6900</v>
      </c>
      <c r="K138" s="664" t="s">
        <v>5755</v>
      </c>
      <c r="L138" s="665" t="n">
        <v>2</v>
      </c>
      <c r="M138" s="666" t="n">
        <v>119.2</v>
      </c>
      <c r="N138" s="667"/>
      <c r="O138" s="668" t="n">
        <f aca="false">IF(ISERROR(N138*M138),0,N138*M138)</f>
        <v>0</v>
      </c>
      <c r="P138" s="669" t="n">
        <v>4607109990605</v>
      </c>
      <c r="Q138" s="670"/>
      <c r="R138" s="671" t="s">
        <v>6821</v>
      </c>
      <c r="S138" s="672" t="n">
        <f aca="false">M138/L138</f>
        <v>59.6</v>
      </c>
      <c r="T138" s="279"/>
      <c r="U138" s="279"/>
    </row>
    <row r="139" customFormat="false" ht="22.5" hidden="false" customHeight="false" outlineLevel="0" collapsed="false">
      <c r="A139" s="648" t="n">
        <v>124</v>
      </c>
      <c r="B139" s="658" t="n">
        <v>5413</v>
      </c>
      <c r="C139" s="659" t="s">
        <v>6901</v>
      </c>
      <c r="D139" s="660"/>
      <c r="E139" s="661" t="s">
        <v>6817</v>
      </c>
      <c r="F139" s="661" t="s">
        <v>6902</v>
      </c>
      <c r="G139" s="661" t="s">
        <v>6903</v>
      </c>
      <c r="H139" s="662" t="str">
        <f aca="false">HYPERLINK("http://www.gardenbulbs.ru/images/vesna_CL/thumbnails/"&amp;C139&amp;".jpg","фото")</f>
        <v>фото</v>
      </c>
      <c r="I139" s="662"/>
      <c r="J139" s="663" t="s">
        <v>6904</v>
      </c>
      <c r="K139" s="664" t="s">
        <v>5755</v>
      </c>
      <c r="L139" s="665" t="n">
        <v>2</v>
      </c>
      <c r="M139" s="666" t="n">
        <v>119.2</v>
      </c>
      <c r="N139" s="667"/>
      <c r="O139" s="668" t="n">
        <f aca="false">IF(ISERROR(N139*M139),0,N139*M139)</f>
        <v>0</v>
      </c>
      <c r="P139" s="669" t="n">
        <v>4607109937099</v>
      </c>
      <c r="Q139" s="670"/>
      <c r="R139" s="671" t="s">
        <v>6821</v>
      </c>
      <c r="S139" s="672" t="n">
        <f aca="false">M139/L139</f>
        <v>59.6</v>
      </c>
      <c r="T139" s="279"/>
      <c r="U139" s="279"/>
    </row>
    <row r="140" customFormat="false" ht="15" hidden="false" customHeight="false" outlineLevel="0" collapsed="false">
      <c r="A140" s="648" t="n">
        <v>125</v>
      </c>
      <c r="B140" s="658" t="n">
        <v>9701</v>
      </c>
      <c r="C140" s="659" t="s">
        <v>6905</v>
      </c>
      <c r="D140" s="660"/>
      <c r="E140" s="679" t="s">
        <v>6817</v>
      </c>
      <c r="F140" s="679" t="s">
        <v>6906</v>
      </c>
      <c r="G140" s="679" t="s">
        <v>6907</v>
      </c>
      <c r="H140" s="662" t="str">
        <f aca="false">HYPERLINK("http://www.gardenbulbs.ru/images/vesna_CL/thumbnails/"&amp;C140&amp;".jpg","фото")</f>
        <v>фото</v>
      </c>
      <c r="I140" s="662"/>
      <c r="J140" s="663" t="s">
        <v>6908</v>
      </c>
      <c r="K140" s="664" t="s">
        <v>5755</v>
      </c>
      <c r="L140" s="665" t="n">
        <v>2</v>
      </c>
      <c r="M140" s="666" t="n">
        <v>155.3</v>
      </c>
      <c r="N140" s="667"/>
      <c r="O140" s="668" t="n">
        <f aca="false">IF(ISERROR(N140*M140),0,N140*M140)</f>
        <v>0</v>
      </c>
      <c r="P140" s="669" t="n">
        <v>4607109936672</v>
      </c>
      <c r="Q140" s="670" t="s">
        <v>226</v>
      </c>
      <c r="R140" s="671" t="s">
        <v>6821</v>
      </c>
      <c r="S140" s="672" t="n">
        <f aca="false">M140/L140</f>
        <v>77.65</v>
      </c>
      <c r="T140" s="279"/>
      <c r="U140" s="279"/>
    </row>
    <row r="141" customFormat="false" ht="15" hidden="false" customHeight="false" outlineLevel="0" collapsed="false">
      <c r="A141" s="648" t="n">
        <v>126</v>
      </c>
      <c r="B141" s="658" t="n">
        <v>336</v>
      </c>
      <c r="C141" s="659" t="s">
        <v>6909</v>
      </c>
      <c r="D141" s="660"/>
      <c r="E141" s="661" t="s">
        <v>6817</v>
      </c>
      <c r="F141" s="661" t="s">
        <v>6910</v>
      </c>
      <c r="G141" s="661" t="s">
        <v>6911</v>
      </c>
      <c r="H141" s="662" t="str">
        <f aca="false">HYPERLINK("http://www.gardenbulbs.ru/images/vesna_CL/thumbnails/"&amp;C141&amp;".jpg","фото")</f>
        <v>фото</v>
      </c>
      <c r="I141" s="662"/>
      <c r="J141" s="663" t="s">
        <v>6912</v>
      </c>
      <c r="K141" s="664" t="s">
        <v>5755</v>
      </c>
      <c r="L141" s="665" t="n">
        <v>2</v>
      </c>
      <c r="M141" s="666" t="n">
        <v>119.2</v>
      </c>
      <c r="N141" s="667"/>
      <c r="O141" s="668" t="n">
        <f aca="false">IF(ISERROR(N141*M141),0,N141*M141)</f>
        <v>0</v>
      </c>
      <c r="P141" s="669" t="n">
        <v>4607109976746</v>
      </c>
      <c r="Q141" s="670"/>
      <c r="R141" s="671" t="s">
        <v>6821</v>
      </c>
      <c r="S141" s="672" t="n">
        <f aca="false">M141/L141</f>
        <v>59.6</v>
      </c>
      <c r="T141" s="279"/>
      <c r="U141" s="279"/>
    </row>
    <row r="142" customFormat="false" ht="22.5" hidden="false" customHeight="false" outlineLevel="0" collapsed="false">
      <c r="A142" s="648" t="n">
        <v>127</v>
      </c>
      <c r="B142" s="658" t="n">
        <v>370</v>
      </c>
      <c r="C142" s="659" t="s">
        <v>6913</v>
      </c>
      <c r="D142" s="660"/>
      <c r="E142" s="661" t="s">
        <v>6817</v>
      </c>
      <c r="F142" s="661" t="s">
        <v>6914</v>
      </c>
      <c r="G142" s="661" t="s">
        <v>6915</v>
      </c>
      <c r="H142" s="662" t="str">
        <f aca="false">HYPERLINK("http://www.gardenbulbs.ru/images/vesna_CL/thumbnails/"&amp;C142&amp;".jpg","фото")</f>
        <v>фото</v>
      </c>
      <c r="I142" s="662"/>
      <c r="J142" s="663" t="s">
        <v>6916</v>
      </c>
      <c r="K142" s="664" t="s">
        <v>5755</v>
      </c>
      <c r="L142" s="665" t="n">
        <v>2</v>
      </c>
      <c r="M142" s="666" t="n">
        <v>119.2</v>
      </c>
      <c r="N142" s="667"/>
      <c r="O142" s="668" t="n">
        <f aca="false">IF(ISERROR(N142*M142),0,N142*M142)</f>
        <v>0</v>
      </c>
      <c r="P142" s="669" t="n">
        <v>4607109976784</v>
      </c>
      <c r="Q142" s="670"/>
      <c r="R142" s="671" t="s">
        <v>6821</v>
      </c>
      <c r="S142" s="672" t="n">
        <f aca="false">M142/L142</f>
        <v>59.6</v>
      </c>
      <c r="T142" s="279"/>
      <c r="U142" s="279"/>
    </row>
    <row r="143" customFormat="false" ht="15" hidden="false" customHeight="false" outlineLevel="0" collapsed="false">
      <c r="A143" s="648" t="n">
        <v>128</v>
      </c>
      <c r="B143" s="658" t="n">
        <v>5745</v>
      </c>
      <c r="C143" s="659" t="s">
        <v>6917</v>
      </c>
      <c r="D143" s="660" t="s">
        <v>6918</v>
      </c>
      <c r="E143" s="679" t="s">
        <v>6817</v>
      </c>
      <c r="F143" s="679" t="s">
        <v>6919</v>
      </c>
      <c r="G143" s="679" t="s">
        <v>6920</v>
      </c>
      <c r="H143" s="662" t="str">
        <f aca="false">HYPERLINK("http://www.gardenbulbs.ru/images/vesna_CL/thumbnails/"&amp;C143&amp;".jpg","фото")</f>
        <v>фото</v>
      </c>
      <c r="I143" s="662"/>
      <c r="J143" s="663" t="s">
        <v>6921</v>
      </c>
      <c r="K143" s="664" t="s">
        <v>5755</v>
      </c>
      <c r="L143" s="665" t="n">
        <v>2</v>
      </c>
      <c r="M143" s="666" t="n">
        <v>119.2</v>
      </c>
      <c r="N143" s="667"/>
      <c r="O143" s="668" t="n">
        <f aca="false">IF(ISERROR(N143*M143),0,N143*M143)</f>
        <v>0</v>
      </c>
      <c r="P143" s="669" t="n">
        <v>4607109932216</v>
      </c>
      <c r="Q143" s="670" t="s">
        <v>226</v>
      </c>
      <c r="R143" s="671" t="s">
        <v>6821</v>
      </c>
      <c r="S143" s="672" t="n">
        <f aca="false">M143/L143</f>
        <v>59.6</v>
      </c>
      <c r="T143" s="279"/>
      <c r="U143" s="279"/>
    </row>
    <row r="144" customFormat="false" ht="33.75" hidden="false" customHeight="false" outlineLevel="0" collapsed="false">
      <c r="A144" s="648" t="n">
        <v>129</v>
      </c>
      <c r="B144" s="658" t="n">
        <v>4162</v>
      </c>
      <c r="C144" s="659" t="s">
        <v>6922</v>
      </c>
      <c r="D144" s="660"/>
      <c r="E144" s="674" t="s">
        <v>6817</v>
      </c>
      <c r="F144" s="674" t="s">
        <v>6923</v>
      </c>
      <c r="G144" s="686" t="s">
        <v>6924</v>
      </c>
      <c r="H144" s="662" t="str">
        <f aca="false">HYPERLINK("http://www.gardenbulbs.ru/images/vesna_CL/thumbnails/"&amp;C144&amp;".jpg","фото")</f>
        <v>фото</v>
      </c>
      <c r="I144" s="662"/>
      <c r="J144" s="684" t="s">
        <v>6925</v>
      </c>
      <c r="K144" s="677" t="s">
        <v>5755</v>
      </c>
      <c r="L144" s="685" t="n">
        <v>2</v>
      </c>
      <c r="M144" s="666" t="n">
        <v>155.3</v>
      </c>
      <c r="N144" s="667"/>
      <c r="O144" s="668" t="n">
        <f aca="false">IF(ISERROR(N144*M144),0,N144*M144)</f>
        <v>0</v>
      </c>
      <c r="P144" s="669" t="n">
        <v>4607109983805</v>
      </c>
      <c r="Q144" s="670"/>
      <c r="R144" s="671" t="s">
        <v>6821</v>
      </c>
      <c r="S144" s="672" t="n">
        <f aca="false">M144/L144</f>
        <v>77.65</v>
      </c>
      <c r="T144" s="279"/>
      <c r="U144" s="279"/>
    </row>
    <row r="145" customFormat="false" ht="22.5" hidden="false" customHeight="false" outlineLevel="0" collapsed="false">
      <c r="A145" s="648" t="n">
        <v>130</v>
      </c>
      <c r="B145" s="658" t="n">
        <v>5414</v>
      </c>
      <c r="C145" s="659" t="s">
        <v>6926</v>
      </c>
      <c r="D145" s="660"/>
      <c r="E145" s="661" t="s">
        <v>6817</v>
      </c>
      <c r="F145" s="661" t="s">
        <v>6927</v>
      </c>
      <c r="G145" s="661" t="s">
        <v>6928</v>
      </c>
      <c r="H145" s="662" t="str">
        <f aca="false">HYPERLINK("http://www.gardenbulbs.ru/images/vesna_CL/thumbnails/"&amp;C145&amp;".jpg","фото")</f>
        <v>фото</v>
      </c>
      <c r="I145" s="662"/>
      <c r="J145" s="663" t="s">
        <v>6929</v>
      </c>
      <c r="K145" s="664" t="s">
        <v>5755</v>
      </c>
      <c r="L145" s="665" t="n">
        <v>2</v>
      </c>
      <c r="M145" s="666" t="n">
        <v>155.3</v>
      </c>
      <c r="N145" s="667"/>
      <c r="O145" s="668" t="n">
        <f aca="false">IF(ISERROR(N145*M145),0,N145*M145)</f>
        <v>0</v>
      </c>
      <c r="P145" s="669" t="n">
        <v>4607109937082</v>
      </c>
      <c r="Q145" s="670"/>
      <c r="R145" s="671" t="s">
        <v>6821</v>
      </c>
      <c r="S145" s="672" t="n">
        <f aca="false">M145/L145</f>
        <v>77.65</v>
      </c>
      <c r="T145" s="279"/>
      <c r="U145" s="279"/>
    </row>
    <row r="146" customFormat="false" ht="15" hidden="false" customHeight="false" outlineLevel="0" collapsed="false">
      <c r="A146" s="648" t="n">
        <v>131</v>
      </c>
      <c r="B146" s="658" t="n">
        <v>3088</v>
      </c>
      <c r="C146" s="659" t="s">
        <v>6930</v>
      </c>
      <c r="D146" s="660"/>
      <c r="E146" s="661" t="s">
        <v>6817</v>
      </c>
      <c r="F146" s="661" t="s">
        <v>6931</v>
      </c>
      <c r="G146" s="661" t="s">
        <v>6932</v>
      </c>
      <c r="H146" s="662" t="str">
        <f aca="false">HYPERLINK("http://www.gardenbulbs.ru/images/vesna_CL/thumbnails/"&amp;C146&amp;".jpg","фото")</f>
        <v>фото</v>
      </c>
      <c r="I146" s="662"/>
      <c r="J146" s="663" t="s">
        <v>6933</v>
      </c>
      <c r="K146" s="664" t="s">
        <v>5755</v>
      </c>
      <c r="L146" s="665" t="n">
        <v>2</v>
      </c>
      <c r="M146" s="666" t="n">
        <v>119.2</v>
      </c>
      <c r="N146" s="667"/>
      <c r="O146" s="668" t="n">
        <f aca="false">IF(ISERROR(N146*M146),0,N146*M146)</f>
        <v>0</v>
      </c>
      <c r="P146" s="669" t="n">
        <v>4607109954973</v>
      </c>
      <c r="Q146" s="670"/>
      <c r="R146" s="671" t="s">
        <v>6821</v>
      </c>
      <c r="S146" s="672" t="n">
        <f aca="false">M146/L146</f>
        <v>59.6</v>
      </c>
      <c r="T146" s="279"/>
      <c r="U146" s="279"/>
    </row>
    <row r="147" customFormat="false" ht="22.5" hidden="false" customHeight="false" outlineLevel="0" collapsed="false">
      <c r="A147" s="648" t="n">
        <v>132</v>
      </c>
      <c r="B147" s="658" t="n">
        <v>3089</v>
      </c>
      <c r="C147" s="659" t="s">
        <v>6934</v>
      </c>
      <c r="D147" s="660"/>
      <c r="E147" s="661" t="s">
        <v>6817</v>
      </c>
      <c r="F147" s="661" t="s">
        <v>6935</v>
      </c>
      <c r="G147" s="661" t="s">
        <v>6936</v>
      </c>
      <c r="H147" s="662" t="str">
        <f aca="false">HYPERLINK("http://www.gardenbulbs.ru/images/vesna_CL/thumbnails/"&amp;C147&amp;".jpg","фото")</f>
        <v>фото</v>
      </c>
      <c r="I147" s="662"/>
      <c r="J147" s="663" t="s">
        <v>6937</v>
      </c>
      <c r="K147" s="664" t="s">
        <v>5755</v>
      </c>
      <c r="L147" s="665" t="n">
        <v>2</v>
      </c>
      <c r="M147" s="666" t="n">
        <v>119.2</v>
      </c>
      <c r="N147" s="667"/>
      <c r="O147" s="668" t="n">
        <f aca="false">IF(ISERROR(N147*M147),0,N147*M147)</f>
        <v>0</v>
      </c>
      <c r="P147" s="669" t="n">
        <v>4607109954980</v>
      </c>
      <c r="Q147" s="670"/>
      <c r="R147" s="671" t="s">
        <v>6821</v>
      </c>
      <c r="S147" s="672" t="n">
        <f aca="false">M147/L147</f>
        <v>59.6</v>
      </c>
      <c r="T147" s="279"/>
      <c r="U147" s="279"/>
    </row>
    <row r="148" customFormat="false" ht="22.5" hidden="false" customHeight="false" outlineLevel="0" collapsed="false">
      <c r="A148" s="648" t="n">
        <v>133</v>
      </c>
      <c r="B148" s="658" t="n">
        <v>10834</v>
      </c>
      <c r="C148" s="659" t="s">
        <v>6938</v>
      </c>
      <c r="D148" s="660"/>
      <c r="E148" s="679" t="s">
        <v>6817</v>
      </c>
      <c r="F148" s="679" t="s">
        <v>6939</v>
      </c>
      <c r="G148" s="679" t="s">
        <v>6940</v>
      </c>
      <c r="H148" s="662" t="str">
        <f aca="false">HYPERLINK("http://www.gardenbulbs.ru/images/vesna_CL/thumbnails/"&amp;C148&amp;".jpg","фото")</f>
        <v>фото</v>
      </c>
      <c r="I148" s="662"/>
      <c r="J148" s="663" t="s">
        <v>6941</v>
      </c>
      <c r="K148" s="664" t="s">
        <v>5755</v>
      </c>
      <c r="L148" s="665" t="n">
        <v>2</v>
      </c>
      <c r="M148" s="666" t="n">
        <v>155.3</v>
      </c>
      <c r="N148" s="667"/>
      <c r="O148" s="668" t="n">
        <f aca="false">IF(ISERROR(N148*M148),0,N148*M148)</f>
        <v>0</v>
      </c>
      <c r="P148" s="669" t="n">
        <v>4607109925034</v>
      </c>
      <c r="Q148" s="670" t="s">
        <v>226</v>
      </c>
      <c r="R148" s="671" t="s">
        <v>6821</v>
      </c>
      <c r="S148" s="672" t="n">
        <f aca="false">M148/L148</f>
        <v>77.65</v>
      </c>
      <c r="T148" s="279"/>
      <c r="U148" s="279"/>
    </row>
    <row r="149" customFormat="false" ht="22.5" hidden="false" customHeight="false" outlineLevel="0" collapsed="false">
      <c r="A149" s="648" t="n">
        <v>134</v>
      </c>
      <c r="B149" s="658" t="n">
        <v>9353</v>
      </c>
      <c r="C149" s="659" t="s">
        <v>6942</v>
      </c>
      <c r="D149" s="660"/>
      <c r="E149" s="679" t="s">
        <v>6817</v>
      </c>
      <c r="F149" s="679" t="s">
        <v>6943</v>
      </c>
      <c r="G149" s="679" t="s">
        <v>6944</v>
      </c>
      <c r="H149" s="662" t="str">
        <f aca="false">HYPERLINK("http://www.gardenbulbs.ru/images/vesna_CL/thumbnails/"&amp;C149&amp;".jpg","фото")</f>
        <v>фото</v>
      </c>
      <c r="I149" s="662"/>
      <c r="J149" s="663" t="s">
        <v>6945</v>
      </c>
      <c r="K149" s="664" t="s">
        <v>5755</v>
      </c>
      <c r="L149" s="665" t="n">
        <v>2</v>
      </c>
      <c r="M149" s="666" t="n">
        <v>119.2</v>
      </c>
      <c r="N149" s="667"/>
      <c r="O149" s="668" t="n">
        <f aca="false">IF(ISERROR(N149*M149),0,N149*M149)</f>
        <v>0</v>
      </c>
      <c r="P149" s="669" t="n">
        <v>4607109957974</v>
      </c>
      <c r="Q149" s="670" t="s">
        <v>226</v>
      </c>
      <c r="R149" s="671" t="s">
        <v>6821</v>
      </c>
      <c r="S149" s="672" t="n">
        <f aca="false">M149/L149</f>
        <v>59.6</v>
      </c>
      <c r="T149" s="279"/>
      <c r="U149" s="279"/>
    </row>
    <row r="150" customFormat="false" ht="33.75" hidden="false" customHeight="false" outlineLevel="0" collapsed="false">
      <c r="A150" s="648" t="n">
        <v>135</v>
      </c>
      <c r="B150" s="658" t="n">
        <v>2456</v>
      </c>
      <c r="C150" s="659" t="s">
        <v>6946</v>
      </c>
      <c r="D150" s="660"/>
      <c r="E150" s="661" t="s">
        <v>6817</v>
      </c>
      <c r="F150" s="661" t="s">
        <v>6947</v>
      </c>
      <c r="G150" s="661" t="s">
        <v>6948</v>
      </c>
      <c r="H150" s="662" t="str">
        <f aca="false">HYPERLINK("http://www.gardenbulbs.ru/images/vesna_CL/thumbnails/"&amp;C150&amp;".jpg","фото")</f>
        <v>фото</v>
      </c>
      <c r="I150" s="662"/>
      <c r="J150" s="663" t="s">
        <v>6949</v>
      </c>
      <c r="K150" s="664" t="s">
        <v>5755</v>
      </c>
      <c r="L150" s="665" t="n">
        <v>2</v>
      </c>
      <c r="M150" s="666" t="n">
        <v>119.2</v>
      </c>
      <c r="N150" s="667"/>
      <c r="O150" s="668" t="n">
        <f aca="false">IF(ISERROR(N150*M150),0,N150*M150)</f>
        <v>0</v>
      </c>
      <c r="P150" s="669" t="n">
        <v>4607109976821</v>
      </c>
      <c r="Q150" s="670"/>
      <c r="R150" s="671" t="s">
        <v>6821</v>
      </c>
      <c r="S150" s="672" t="n">
        <f aca="false">M150/L150</f>
        <v>59.6</v>
      </c>
      <c r="T150" s="279"/>
      <c r="U150" s="279"/>
    </row>
    <row r="151" customFormat="false" ht="15" hidden="false" customHeight="false" outlineLevel="0" collapsed="false">
      <c r="A151" s="648" t="n">
        <v>136</v>
      </c>
      <c r="B151" s="658" t="n">
        <v>2126</v>
      </c>
      <c r="C151" s="659" t="s">
        <v>6950</v>
      </c>
      <c r="D151" s="660"/>
      <c r="E151" s="661" t="s">
        <v>6817</v>
      </c>
      <c r="F151" s="661" t="s">
        <v>6951</v>
      </c>
      <c r="G151" s="661" t="s">
        <v>6952</v>
      </c>
      <c r="H151" s="662" t="str">
        <f aca="false">HYPERLINK("http://www.gardenbulbs.ru/images/vesna_CL/thumbnails/"&amp;C151&amp;".jpg","фото")</f>
        <v>фото</v>
      </c>
      <c r="I151" s="662"/>
      <c r="J151" s="663" t="s">
        <v>3907</v>
      </c>
      <c r="K151" s="664" t="s">
        <v>5755</v>
      </c>
      <c r="L151" s="665" t="n">
        <v>2</v>
      </c>
      <c r="M151" s="666" t="n">
        <v>119.2</v>
      </c>
      <c r="N151" s="667"/>
      <c r="O151" s="668" t="n">
        <f aca="false">IF(ISERROR(N151*M151),0,N151*M151)</f>
        <v>0</v>
      </c>
      <c r="P151" s="669" t="n">
        <v>4607109976869</v>
      </c>
      <c r="Q151" s="670"/>
      <c r="R151" s="671" t="s">
        <v>6821</v>
      </c>
      <c r="S151" s="672" t="n">
        <f aca="false">M151/L151</f>
        <v>59.6</v>
      </c>
      <c r="T151" s="279"/>
      <c r="U151" s="279"/>
    </row>
    <row r="152" customFormat="false" ht="22.5" hidden="false" customHeight="false" outlineLevel="0" collapsed="false">
      <c r="A152" s="648" t="n">
        <v>137</v>
      </c>
      <c r="B152" s="658" t="n">
        <v>293</v>
      </c>
      <c r="C152" s="659" t="s">
        <v>6953</v>
      </c>
      <c r="D152" s="660"/>
      <c r="E152" s="661" t="s">
        <v>6817</v>
      </c>
      <c r="F152" s="661" t="s">
        <v>6954</v>
      </c>
      <c r="G152" s="661" t="s">
        <v>6955</v>
      </c>
      <c r="H152" s="662" t="str">
        <f aca="false">HYPERLINK("http://www.gardenbulbs.ru/images/vesna_CL/thumbnails/"&amp;C152&amp;".jpg","фото")</f>
        <v>фото</v>
      </c>
      <c r="I152" s="662"/>
      <c r="J152" s="663" t="s">
        <v>6956</v>
      </c>
      <c r="K152" s="664" t="s">
        <v>5755</v>
      </c>
      <c r="L152" s="665" t="n">
        <v>2</v>
      </c>
      <c r="M152" s="666" t="n">
        <v>119.2</v>
      </c>
      <c r="N152" s="667"/>
      <c r="O152" s="668" t="n">
        <f aca="false">IF(ISERROR(N152*M152),0,N152*M152)</f>
        <v>0</v>
      </c>
      <c r="P152" s="669" t="n">
        <v>4607109976890</v>
      </c>
      <c r="Q152" s="670"/>
      <c r="R152" s="671" t="s">
        <v>6821</v>
      </c>
      <c r="S152" s="672" t="n">
        <f aca="false">M152/L152</f>
        <v>59.6</v>
      </c>
      <c r="T152" s="279"/>
      <c r="U152" s="279"/>
    </row>
    <row r="153" customFormat="false" ht="18" hidden="false" customHeight="true" outlineLevel="0" collapsed="false">
      <c r="A153" s="648" t="n">
        <v>138</v>
      </c>
      <c r="B153" s="652"/>
      <c r="C153" s="653"/>
      <c r="D153" s="653"/>
      <c r="E153" s="654"/>
      <c r="F153" s="655" t="s">
        <v>6957</v>
      </c>
      <c r="G153" s="656"/>
      <c r="H153" s="656"/>
      <c r="I153" s="656"/>
      <c r="J153" s="656"/>
      <c r="K153" s="656"/>
      <c r="L153" s="656"/>
      <c r="M153" s="656"/>
      <c r="N153" s="656"/>
      <c r="O153" s="656"/>
      <c r="P153" s="656"/>
      <c r="Q153" s="656"/>
      <c r="R153" s="656"/>
      <c r="S153" s="656"/>
      <c r="T153" s="279"/>
      <c r="U153" s="279"/>
    </row>
    <row r="154" customFormat="false" ht="33.75" hidden="false" customHeight="false" outlineLevel="0" collapsed="false">
      <c r="A154" s="648" t="n">
        <v>139</v>
      </c>
      <c r="B154" s="658" t="n">
        <v>10819</v>
      </c>
      <c r="C154" s="659" t="s">
        <v>6958</v>
      </c>
      <c r="D154" s="660"/>
      <c r="E154" s="679" t="s">
        <v>6959</v>
      </c>
      <c r="F154" s="679" t="s">
        <v>6960</v>
      </c>
      <c r="G154" s="679" t="s">
        <v>6961</v>
      </c>
      <c r="H154" s="662" t="str">
        <f aca="false">HYPERLINK("http://www.gardenbulbs.ru/images/vesna_CL/thumbnails/"&amp;C154&amp;".jpg","фото")</f>
        <v>фото</v>
      </c>
      <c r="I154" s="662"/>
      <c r="J154" s="663" t="s">
        <v>6962</v>
      </c>
      <c r="K154" s="677" t="s">
        <v>5755</v>
      </c>
      <c r="L154" s="665" t="n">
        <v>1</v>
      </c>
      <c r="M154" s="666" t="n">
        <v>137.2</v>
      </c>
      <c r="N154" s="667"/>
      <c r="O154" s="668" t="n">
        <f aca="false">IF(ISERROR(N154*M154),0,N154*M154)</f>
        <v>0</v>
      </c>
      <c r="P154" s="669" t="n">
        <v>4607109925188</v>
      </c>
      <c r="Q154" s="670" t="s">
        <v>226</v>
      </c>
      <c r="R154" s="671" t="s">
        <v>6963</v>
      </c>
      <c r="S154" s="672" t="n">
        <f aca="false">M154/L154</f>
        <v>137.2</v>
      </c>
      <c r="T154" s="279"/>
      <c r="U154" s="279"/>
    </row>
    <row r="155" customFormat="false" ht="33.75" hidden="false" customHeight="false" outlineLevel="0" collapsed="false">
      <c r="A155" s="648" t="n">
        <v>140</v>
      </c>
      <c r="B155" s="658" t="n">
        <v>10820</v>
      </c>
      <c r="C155" s="659" t="s">
        <v>6964</v>
      </c>
      <c r="D155" s="660"/>
      <c r="E155" s="679" t="s">
        <v>6959</v>
      </c>
      <c r="F155" s="679" t="s">
        <v>6965</v>
      </c>
      <c r="G155" s="679" t="s">
        <v>6966</v>
      </c>
      <c r="H155" s="662" t="str">
        <f aca="false">HYPERLINK("http://www.gardenbulbs.ru/images/vesna_CL/thumbnails/"&amp;C155&amp;".jpg","фото")</f>
        <v>фото</v>
      </c>
      <c r="I155" s="662"/>
      <c r="J155" s="663" t="s">
        <v>6967</v>
      </c>
      <c r="K155" s="664" t="s">
        <v>5755</v>
      </c>
      <c r="L155" s="665" t="n">
        <v>1</v>
      </c>
      <c r="M155" s="666" t="n">
        <v>137.2</v>
      </c>
      <c r="N155" s="667"/>
      <c r="O155" s="668" t="n">
        <f aca="false">IF(ISERROR(N155*M155),0,N155*M155)</f>
        <v>0</v>
      </c>
      <c r="P155" s="669" t="n">
        <v>4607109925171</v>
      </c>
      <c r="Q155" s="670" t="s">
        <v>226</v>
      </c>
      <c r="R155" s="671" t="s">
        <v>6963</v>
      </c>
      <c r="S155" s="672" t="n">
        <f aca="false">M155/L155</f>
        <v>137.2</v>
      </c>
      <c r="T155" s="279"/>
      <c r="U155" s="279"/>
    </row>
    <row r="156" customFormat="false" ht="22.5" hidden="false" customHeight="false" outlineLevel="0" collapsed="false">
      <c r="A156" s="648" t="n">
        <v>141</v>
      </c>
      <c r="B156" s="658" t="n">
        <v>10821</v>
      </c>
      <c r="C156" s="659" t="s">
        <v>6968</v>
      </c>
      <c r="D156" s="660"/>
      <c r="E156" s="679" t="s">
        <v>6959</v>
      </c>
      <c r="F156" s="679" t="s">
        <v>6969</v>
      </c>
      <c r="G156" s="679" t="s">
        <v>6970</v>
      </c>
      <c r="H156" s="662" t="str">
        <f aca="false">HYPERLINK("http://www.gardenbulbs.ru/images/vesna_CL/thumbnails/"&amp;C156&amp;".jpg","фото")</f>
        <v>фото</v>
      </c>
      <c r="I156" s="662"/>
      <c r="J156" s="663" t="s">
        <v>6971</v>
      </c>
      <c r="K156" s="664" t="s">
        <v>5755</v>
      </c>
      <c r="L156" s="665" t="n">
        <v>1</v>
      </c>
      <c r="M156" s="666" t="n">
        <v>137.2</v>
      </c>
      <c r="N156" s="667"/>
      <c r="O156" s="668" t="n">
        <f aca="false">IF(ISERROR(N156*M156),0,N156*M156)</f>
        <v>0</v>
      </c>
      <c r="P156" s="669" t="n">
        <v>4607109925164</v>
      </c>
      <c r="Q156" s="670" t="s">
        <v>226</v>
      </c>
      <c r="R156" s="671" t="s">
        <v>6963</v>
      </c>
      <c r="S156" s="672" t="n">
        <f aca="false">M156/L156</f>
        <v>137.2</v>
      </c>
      <c r="T156" s="279"/>
      <c r="U156" s="279"/>
    </row>
    <row r="157" customFormat="false" ht="33.75" hidden="false" customHeight="false" outlineLevel="0" collapsed="false">
      <c r="A157" s="648" t="n">
        <v>142</v>
      </c>
      <c r="B157" s="658" t="n">
        <v>10822</v>
      </c>
      <c r="C157" s="659" t="s">
        <v>6972</v>
      </c>
      <c r="D157" s="660"/>
      <c r="E157" s="679" t="s">
        <v>6959</v>
      </c>
      <c r="F157" s="679" t="s">
        <v>6973</v>
      </c>
      <c r="G157" s="679" t="s">
        <v>6974</v>
      </c>
      <c r="H157" s="662" t="str">
        <f aca="false">HYPERLINK("http://www.gardenbulbs.ru/images/vesna_CL/thumbnails/"&amp;C157&amp;".jpg","фото")</f>
        <v>фото</v>
      </c>
      <c r="I157" s="662"/>
      <c r="J157" s="663" t="s">
        <v>6975</v>
      </c>
      <c r="K157" s="664" t="s">
        <v>5755</v>
      </c>
      <c r="L157" s="665" t="n">
        <v>1</v>
      </c>
      <c r="M157" s="666" t="n">
        <v>137.2</v>
      </c>
      <c r="N157" s="667"/>
      <c r="O157" s="668" t="n">
        <f aca="false">IF(ISERROR(N157*M157),0,N157*M157)</f>
        <v>0</v>
      </c>
      <c r="P157" s="669" t="n">
        <v>4607109925157</v>
      </c>
      <c r="Q157" s="670" t="s">
        <v>226</v>
      </c>
      <c r="R157" s="671" t="s">
        <v>6963</v>
      </c>
      <c r="S157" s="672" t="n">
        <f aca="false">M157/L157</f>
        <v>137.2</v>
      </c>
      <c r="T157" s="279"/>
      <c r="U157" s="279"/>
    </row>
    <row r="158" customFormat="false" ht="22.5" hidden="false" customHeight="false" outlineLevel="0" collapsed="false">
      <c r="A158" s="648" t="n">
        <v>143</v>
      </c>
      <c r="B158" s="658" t="n">
        <v>10823</v>
      </c>
      <c r="C158" s="659" t="s">
        <v>6976</v>
      </c>
      <c r="D158" s="660"/>
      <c r="E158" s="679" t="s">
        <v>6959</v>
      </c>
      <c r="F158" s="679" t="s">
        <v>6977</v>
      </c>
      <c r="G158" s="679" t="s">
        <v>6978</v>
      </c>
      <c r="H158" s="662" t="str">
        <f aca="false">HYPERLINK("http://www.gardenbulbs.ru/images/vesna_CL/thumbnails/"&amp;C158&amp;".jpg","фото")</f>
        <v>фото</v>
      </c>
      <c r="I158" s="662"/>
      <c r="J158" s="663" t="s">
        <v>6979</v>
      </c>
      <c r="K158" s="664" t="s">
        <v>5755</v>
      </c>
      <c r="L158" s="665" t="n">
        <v>1</v>
      </c>
      <c r="M158" s="666" t="n">
        <v>137.2</v>
      </c>
      <c r="N158" s="667"/>
      <c r="O158" s="668" t="n">
        <f aca="false">IF(ISERROR(N158*M158),0,N158*M158)</f>
        <v>0</v>
      </c>
      <c r="P158" s="669" t="n">
        <v>4607109925140</v>
      </c>
      <c r="Q158" s="670" t="s">
        <v>226</v>
      </c>
      <c r="R158" s="671" t="s">
        <v>6963</v>
      </c>
      <c r="S158" s="672" t="n">
        <f aca="false">M158/L158</f>
        <v>137.2</v>
      </c>
      <c r="T158" s="279"/>
      <c r="U158" s="279"/>
    </row>
    <row r="159" customFormat="false" ht="15" hidden="false" customHeight="false" outlineLevel="0" collapsed="false">
      <c r="A159" s="648" t="n">
        <v>144</v>
      </c>
      <c r="B159" s="658" t="n">
        <v>4559</v>
      </c>
      <c r="C159" s="659" t="s">
        <v>6980</v>
      </c>
      <c r="D159" s="660"/>
      <c r="E159" s="661" t="s">
        <v>6959</v>
      </c>
      <c r="F159" s="661" t="s">
        <v>6981</v>
      </c>
      <c r="G159" s="681" t="s">
        <v>6982</v>
      </c>
      <c r="H159" s="662" t="str">
        <f aca="false">HYPERLINK("http://www.gardenbulbs.ru/images/vesna_CL/thumbnails/"&amp;C159&amp;".jpg","фото")</f>
        <v>фото</v>
      </c>
      <c r="I159" s="662"/>
      <c r="J159" s="663" t="s">
        <v>6983</v>
      </c>
      <c r="K159" s="677" t="s">
        <v>5755</v>
      </c>
      <c r="L159" s="665" t="n">
        <v>1</v>
      </c>
      <c r="M159" s="666" t="n">
        <v>137.2</v>
      </c>
      <c r="N159" s="667"/>
      <c r="O159" s="668" t="n">
        <f aca="false">IF(ISERROR(N159*M159),0,N159*M159)</f>
        <v>0</v>
      </c>
      <c r="P159" s="669" t="n">
        <v>4607109989807</v>
      </c>
      <c r="Q159" s="670"/>
      <c r="R159" s="671" t="s">
        <v>6963</v>
      </c>
      <c r="S159" s="672" t="n">
        <f aca="false">M159/L159</f>
        <v>137.2</v>
      </c>
      <c r="T159" s="279"/>
      <c r="U159" s="279"/>
    </row>
    <row r="160" customFormat="false" ht="22.5" hidden="false" customHeight="false" outlineLevel="0" collapsed="false">
      <c r="A160" s="648" t="n">
        <v>145</v>
      </c>
      <c r="B160" s="658" t="n">
        <v>10824</v>
      </c>
      <c r="C160" s="659" t="s">
        <v>6984</v>
      </c>
      <c r="D160" s="660"/>
      <c r="E160" s="689" t="s">
        <v>6959</v>
      </c>
      <c r="F160" s="679" t="s">
        <v>6985</v>
      </c>
      <c r="G160" s="679" t="s">
        <v>6986</v>
      </c>
      <c r="H160" s="662" t="str">
        <f aca="false">HYPERLINK("http://www.gardenbulbs.ru/images/vesna_CL/thumbnails/"&amp;C160&amp;".jpg","фото")</f>
        <v>фото</v>
      </c>
      <c r="I160" s="662"/>
      <c r="J160" s="663" t="s">
        <v>6987</v>
      </c>
      <c r="K160" s="664" t="s">
        <v>5755</v>
      </c>
      <c r="L160" s="665" t="n">
        <v>1</v>
      </c>
      <c r="M160" s="666" t="n">
        <v>137.2</v>
      </c>
      <c r="N160" s="667"/>
      <c r="O160" s="668" t="n">
        <f aca="false">IF(ISERROR(N160*M160),0,N160*M160)</f>
        <v>0</v>
      </c>
      <c r="P160" s="669" t="n">
        <v>4607109925133</v>
      </c>
      <c r="Q160" s="670" t="s">
        <v>226</v>
      </c>
      <c r="R160" s="671" t="s">
        <v>6963</v>
      </c>
      <c r="S160" s="672" t="n">
        <f aca="false">M160/L160</f>
        <v>137.2</v>
      </c>
      <c r="T160" s="279"/>
      <c r="U160" s="279"/>
    </row>
    <row r="161" customFormat="false" ht="22.5" hidden="false" customHeight="false" outlineLevel="0" collapsed="false">
      <c r="A161" s="648" t="n">
        <v>146</v>
      </c>
      <c r="B161" s="658" t="n">
        <v>5651</v>
      </c>
      <c r="C161" s="659" t="s">
        <v>6988</v>
      </c>
      <c r="D161" s="660"/>
      <c r="E161" s="661" t="s">
        <v>6959</v>
      </c>
      <c r="F161" s="661" t="s">
        <v>6989</v>
      </c>
      <c r="G161" s="661" t="s">
        <v>6990</v>
      </c>
      <c r="H161" s="662" t="str">
        <f aca="false">HYPERLINK("http://www.gardenbulbs.ru/images/vesna_CL/thumbnails/"&amp;C161&amp;".jpg","фото")</f>
        <v>фото</v>
      </c>
      <c r="I161" s="662"/>
      <c r="J161" s="663" t="s">
        <v>6991</v>
      </c>
      <c r="K161" s="664" t="s">
        <v>5755</v>
      </c>
      <c r="L161" s="665" t="n">
        <v>1</v>
      </c>
      <c r="M161" s="666" t="n">
        <v>137.2</v>
      </c>
      <c r="N161" s="667"/>
      <c r="O161" s="668" t="n">
        <f aca="false">IF(ISERROR(N161*M161),0,N161*M161)</f>
        <v>0</v>
      </c>
      <c r="P161" s="669" t="n">
        <v>4607109933237</v>
      </c>
      <c r="Q161" s="670"/>
      <c r="R161" s="671" t="s">
        <v>6963</v>
      </c>
      <c r="S161" s="672" t="n">
        <f aca="false">M161/L161</f>
        <v>137.2</v>
      </c>
      <c r="T161" s="279"/>
      <c r="U161" s="279"/>
    </row>
    <row r="162" customFormat="false" ht="33.75" hidden="false" customHeight="false" outlineLevel="0" collapsed="false">
      <c r="A162" s="648" t="n">
        <v>147</v>
      </c>
      <c r="B162" s="658" t="n">
        <v>6955</v>
      </c>
      <c r="C162" s="659" t="s">
        <v>6992</v>
      </c>
      <c r="D162" s="660"/>
      <c r="E162" s="661" t="s">
        <v>6959</v>
      </c>
      <c r="F162" s="674" t="s">
        <v>6993</v>
      </c>
      <c r="G162" s="686" t="s">
        <v>6994</v>
      </c>
      <c r="H162" s="662" t="str">
        <f aca="false">HYPERLINK("http://www.gardenbulbs.ru/images/vesna_CL/thumbnails/"&amp;C162&amp;".jpg","фото")</f>
        <v>фото</v>
      </c>
      <c r="I162" s="662"/>
      <c r="J162" s="684" t="s">
        <v>6995</v>
      </c>
      <c r="K162" s="677" t="s">
        <v>5755</v>
      </c>
      <c r="L162" s="665" t="n">
        <v>1</v>
      </c>
      <c r="M162" s="666" t="n">
        <v>137.2</v>
      </c>
      <c r="N162" s="667"/>
      <c r="O162" s="668" t="n">
        <f aca="false">IF(ISERROR(N162*M162),0,N162*M162)</f>
        <v>0</v>
      </c>
      <c r="P162" s="669" t="n">
        <v>4607109945995</v>
      </c>
      <c r="Q162" s="670"/>
      <c r="R162" s="671" t="s">
        <v>6821</v>
      </c>
      <c r="S162" s="672" t="n">
        <f aca="false">M162/L162</f>
        <v>137.2</v>
      </c>
      <c r="T162" s="279"/>
      <c r="U162" s="279"/>
    </row>
    <row r="163" customFormat="false" ht="22.5" hidden="false" customHeight="false" outlineLevel="0" collapsed="false">
      <c r="A163" s="648" t="n">
        <v>148</v>
      </c>
      <c r="B163" s="690" t="n">
        <v>5417</v>
      </c>
      <c r="C163" s="659" t="s">
        <v>6996</v>
      </c>
      <c r="D163" s="660"/>
      <c r="E163" s="687" t="s">
        <v>6959</v>
      </c>
      <c r="F163" s="687" t="s">
        <v>6997</v>
      </c>
      <c r="G163" s="687" t="s">
        <v>6998</v>
      </c>
      <c r="H163" s="662" t="str">
        <f aca="false">HYPERLINK("http://www.gardenbulbs.ru/images/vesna_CL/thumbnails/"&amp;C163&amp;".jpg","фото")</f>
        <v>фото</v>
      </c>
      <c r="I163" s="662"/>
      <c r="J163" s="691" t="s">
        <v>6999</v>
      </c>
      <c r="K163" s="677" t="s">
        <v>5755</v>
      </c>
      <c r="L163" s="665" t="n">
        <v>1</v>
      </c>
      <c r="M163" s="666" t="n">
        <v>137.2</v>
      </c>
      <c r="N163" s="667"/>
      <c r="O163" s="668" t="n">
        <f aca="false">IF(ISERROR(N163*M163),0,N163*M163)</f>
        <v>0</v>
      </c>
      <c r="P163" s="669" t="n">
        <v>4607109937051</v>
      </c>
      <c r="Q163" s="670"/>
      <c r="R163" s="671" t="s">
        <v>6963</v>
      </c>
      <c r="S163" s="672" t="n">
        <f aca="false">M163/L163</f>
        <v>137.2</v>
      </c>
      <c r="T163" s="279"/>
      <c r="U163" s="279"/>
    </row>
    <row r="164" customFormat="false" ht="18" hidden="false" customHeight="true" outlineLevel="0" collapsed="false">
      <c r="A164" s="648" t="n">
        <v>149</v>
      </c>
      <c r="B164" s="652"/>
      <c r="C164" s="692"/>
      <c r="D164" s="692"/>
      <c r="E164" s="654"/>
      <c r="F164" s="655" t="s">
        <v>7000</v>
      </c>
      <c r="G164" s="656"/>
      <c r="H164" s="656"/>
      <c r="I164" s="656"/>
      <c r="J164" s="656"/>
      <c r="K164" s="656"/>
      <c r="L164" s="656"/>
      <c r="M164" s="656"/>
      <c r="N164" s="656"/>
      <c r="O164" s="656"/>
      <c r="P164" s="656"/>
      <c r="Q164" s="656"/>
      <c r="R164" s="656"/>
      <c r="S164" s="656"/>
      <c r="T164" s="279"/>
      <c r="U164" s="279"/>
    </row>
    <row r="165" customFormat="false" ht="15" hidden="false" customHeight="false" outlineLevel="0" collapsed="false">
      <c r="A165" s="648" t="n">
        <v>150</v>
      </c>
      <c r="B165" s="673" t="n">
        <v>5412</v>
      </c>
      <c r="C165" s="659" t="s">
        <v>7001</v>
      </c>
      <c r="D165" s="660"/>
      <c r="E165" s="674" t="s">
        <v>7002</v>
      </c>
      <c r="F165" s="674" t="s">
        <v>7003</v>
      </c>
      <c r="G165" s="674" t="s">
        <v>7004</v>
      </c>
      <c r="H165" s="662" t="str">
        <f aca="false">HYPERLINK("http://www.gardenbulbs.ru/images/vesna_CL/thumbnails/"&amp;C165&amp;".jpg","фото")</f>
        <v>фото</v>
      </c>
      <c r="I165" s="662"/>
      <c r="J165" s="676" t="s">
        <v>7005</v>
      </c>
      <c r="K165" s="677" t="s">
        <v>5755</v>
      </c>
      <c r="L165" s="665" t="n">
        <v>2</v>
      </c>
      <c r="M165" s="666" t="n">
        <v>202.1</v>
      </c>
      <c r="N165" s="667"/>
      <c r="O165" s="668" t="n">
        <f aca="false">IF(ISERROR(N165*M165),0,N165*M165)</f>
        <v>0</v>
      </c>
      <c r="P165" s="669" t="n">
        <v>4607109937105</v>
      </c>
      <c r="Q165" s="670"/>
      <c r="R165" s="671" t="s">
        <v>7006</v>
      </c>
      <c r="S165" s="672" t="n">
        <f aca="false">M165/L165</f>
        <v>101.05</v>
      </c>
      <c r="T165" s="279"/>
      <c r="U165" s="279"/>
    </row>
    <row r="166" customFormat="false" ht="22.5" hidden="false" customHeight="false" outlineLevel="0" collapsed="false">
      <c r="A166" s="648" t="n">
        <v>151</v>
      </c>
      <c r="B166" s="658" t="n">
        <v>570</v>
      </c>
      <c r="C166" s="659" t="s">
        <v>7007</v>
      </c>
      <c r="D166" s="660"/>
      <c r="E166" s="661" t="s">
        <v>7002</v>
      </c>
      <c r="F166" s="661" t="s">
        <v>7008</v>
      </c>
      <c r="G166" s="661" t="s">
        <v>7009</v>
      </c>
      <c r="H166" s="662" t="str">
        <f aca="false">HYPERLINK("http://www.gardenbulbs.ru/images/vesna_CL/thumbnails/"&amp;C166&amp;".jpg","фото")</f>
        <v>фото</v>
      </c>
      <c r="I166" s="662"/>
      <c r="J166" s="663" t="s">
        <v>7010</v>
      </c>
      <c r="K166" s="664" t="s">
        <v>5755</v>
      </c>
      <c r="L166" s="665" t="n">
        <v>2</v>
      </c>
      <c r="M166" s="666" t="n">
        <v>191.3</v>
      </c>
      <c r="N166" s="667"/>
      <c r="O166" s="668" t="n">
        <f aca="false">IF(ISERROR(N166*M166),0,N166*M166)</f>
        <v>0</v>
      </c>
      <c r="P166" s="669" t="n">
        <v>4607109968451</v>
      </c>
      <c r="Q166" s="670"/>
      <c r="R166" s="671" t="s">
        <v>7006</v>
      </c>
      <c r="S166" s="672" t="n">
        <f aca="false">M166/L166</f>
        <v>95.65</v>
      </c>
      <c r="T166" s="279"/>
      <c r="U166" s="279"/>
    </row>
    <row r="167" customFormat="false" ht="15" hidden="false" customHeight="false" outlineLevel="0" collapsed="false">
      <c r="A167" s="648" t="n">
        <v>152</v>
      </c>
      <c r="B167" s="658" t="n">
        <v>572</v>
      </c>
      <c r="C167" s="659" t="s">
        <v>7011</v>
      </c>
      <c r="D167" s="660"/>
      <c r="E167" s="661" t="s">
        <v>7002</v>
      </c>
      <c r="F167" s="661" t="s">
        <v>7012</v>
      </c>
      <c r="G167" s="661" t="s">
        <v>7013</v>
      </c>
      <c r="H167" s="662" t="str">
        <f aca="false">HYPERLINK("http://www.gardenbulbs.ru/images/vesna_CL/thumbnails/"&amp;C167&amp;".jpg","фото")</f>
        <v>фото</v>
      </c>
      <c r="I167" s="662"/>
      <c r="J167" s="663" t="s">
        <v>7014</v>
      </c>
      <c r="K167" s="664" t="s">
        <v>5755</v>
      </c>
      <c r="L167" s="665" t="n">
        <v>2</v>
      </c>
      <c r="M167" s="666" t="n">
        <v>202.1</v>
      </c>
      <c r="N167" s="667"/>
      <c r="O167" s="668" t="n">
        <f aca="false">IF(ISERROR(N167*M167),0,N167*M167)</f>
        <v>0</v>
      </c>
      <c r="P167" s="669" t="n">
        <v>4607109968475</v>
      </c>
      <c r="Q167" s="670"/>
      <c r="R167" s="671" t="s">
        <v>7006</v>
      </c>
      <c r="S167" s="672" t="n">
        <f aca="false">M167/L167</f>
        <v>101.05</v>
      </c>
      <c r="T167" s="279"/>
      <c r="U167" s="279"/>
    </row>
    <row r="168" customFormat="false" ht="45" hidden="false" customHeight="false" outlineLevel="0" collapsed="false">
      <c r="A168" s="648" t="n">
        <v>153</v>
      </c>
      <c r="B168" s="658" t="n">
        <v>713</v>
      </c>
      <c r="C168" s="659" t="s">
        <v>7015</v>
      </c>
      <c r="D168" s="660"/>
      <c r="E168" s="661" t="s">
        <v>7016</v>
      </c>
      <c r="F168" s="661" t="s">
        <v>7017</v>
      </c>
      <c r="G168" s="661" t="s">
        <v>7018</v>
      </c>
      <c r="H168" s="662" t="str">
        <f aca="false">HYPERLINK("http://www.gardenbulbs.ru/images/vesna_CL/thumbnails/"&amp;C168&amp;".jpg","фото")</f>
        <v>фото</v>
      </c>
      <c r="I168" s="662"/>
      <c r="J168" s="663" t="s">
        <v>7019</v>
      </c>
      <c r="K168" s="664" t="s">
        <v>5755</v>
      </c>
      <c r="L168" s="665" t="n">
        <v>1</v>
      </c>
      <c r="M168" s="666" t="n">
        <v>187.7</v>
      </c>
      <c r="N168" s="667"/>
      <c r="O168" s="668" t="n">
        <f aca="false">IF(ISERROR(N168*M168),0,N168*M168)</f>
        <v>0</v>
      </c>
      <c r="P168" s="669" t="n">
        <v>4607109935552</v>
      </c>
      <c r="Q168" s="670"/>
      <c r="R168" s="671" t="s">
        <v>7020</v>
      </c>
      <c r="S168" s="672" t="n">
        <f aca="false">M168/L168</f>
        <v>187.7</v>
      </c>
      <c r="T168" s="279"/>
      <c r="U168" s="279"/>
    </row>
    <row r="169" customFormat="false" ht="15" hidden="false" customHeight="false" outlineLevel="0" collapsed="false">
      <c r="A169" s="648" t="n">
        <v>154</v>
      </c>
      <c r="B169" s="658" t="n">
        <v>126</v>
      </c>
      <c r="C169" s="659" t="s">
        <v>7021</v>
      </c>
      <c r="D169" s="660"/>
      <c r="E169" s="661" t="s">
        <v>7022</v>
      </c>
      <c r="F169" s="688" t="s">
        <v>7023</v>
      </c>
      <c r="G169" s="661" t="s">
        <v>7024</v>
      </c>
      <c r="H169" s="662" t="str">
        <f aca="false">HYPERLINK("http://www.gardenbulbs.ru/images/vesna_CL/thumbnails/"&amp;C169&amp;".jpg","фото")</f>
        <v>фото</v>
      </c>
      <c r="I169" s="662"/>
      <c r="J169" s="663" t="s">
        <v>7025</v>
      </c>
      <c r="K169" s="664" t="s">
        <v>5755</v>
      </c>
      <c r="L169" s="665" t="n">
        <v>2</v>
      </c>
      <c r="M169" s="666" t="n">
        <v>166.1</v>
      </c>
      <c r="N169" s="667"/>
      <c r="O169" s="668" t="n">
        <f aca="false">IF(ISERROR(N169*M169),0,N169*M169)</f>
        <v>0</v>
      </c>
      <c r="P169" s="669" t="n">
        <v>4607109968420</v>
      </c>
      <c r="Q169" s="670"/>
      <c r="R169" s="671" t="s">
        <v>7026</v>
      </c>
      <c r="S169" s="672" t="n">
        <f aca="false">M169/L169</f>
        <v>83.05</v>
      </c>
      <c r="T169" s="279"/>
      <c r="U169" s="279"/>
    </row>
    <row r="170" customFormat="false" ht="15" hidden="false" customHeight="false" outlineLevel="0" collapsed="false">
      <c r="A170" s="648" t="n">
        <v>155</v>
      </c>
      <c r="B170" s="658" t="n">
        <v>4634</v>
      </c>
      <c r="C170" s="659" t="s">
        <v>7027</v>
      </c>
      <c r="D170" s="660"/>
      <c r="E170" s="661" t="s">
        <v>7022</v>
      </c>
      <c r="F170" s="661" t="s">
        <v>7028</v>
      </c>
      <c r="G170" s="681" t="s">
        <v>7029</v>
      </c>
      <c r="H170" s="662" t="str">
        <f aca="false">HYPERLINK("http://www.gardenbulbs.ru/images/vesna_CL/thumbnails/"&amp;C170&amp;".jpg","фото")</f>
        <v>фото</v>
      </c>
      <c r="I170" s="662"/>
      <c r="J170" s="663" t="s">
        <v>7030</v>
      </c>
      <c r="K170" s="664" t="s">
        <v>5755</v>
      </c>
      <c r="L170" s="665" t="n">
        <v>2</v>
      </c>
      <c r="M170" s="666" t="n">
        <v>166.1</v>
      </c>
      <c r="N170" s="667"/>
      <c r="O170" s="668" t="n">
        <f aca="false">IF(ISERROR(N170*M170),0,N170*M170)</f>
        <v>0</v>
      </c>
      <c r="P170" s="669" t="n">
        <v>4607109990551</v>
      </c>
      <c r="Q170" s="670"/>
      <c r="R170" s="671" t="s">
        <v>7026</v>
      </c>
      <c r="S170" s="672" t="n">
        <f aca="false">M170/L170</f>
        <v>83.05</v>
      </c>
      <c r="T170" s="279"/>
      <c r="U170" s="279"/>
    </row>
    <row r="171" customFormat="false" ht="15" hidden="false" customHeight="false" outlineLevel="0" collapsed="false">
      <c r="A171" s="648" t="n">
        <v>156</v>
      </c>
      <c r="B171" s="658" t="n">
        <v>127</v>
      </c>
      <c r="C171" s="659" t="s">
        <v>7031</v>
      </c>
      <c r="D171" s="660"/>
      <c r="E171" s="661" t="s">
        <v>7022</v>
      </c>
      <c r="F171" s="661" t="s">
        <v>7032</v>
      </c>
      <c r="G171" s="661" t="s">
        <v>7033</v>
      </c>
      <c r="H171" s="662" t="str">
        <f aca="false">HYPERLINK("http://www.gardenbulbs.ru/images/vesna_CL/thumbnails/"&amp;C171&amp;".jpg","фото")</f>
        <v>фото</v>
      </c>
      <c r="I171" s="662"/>
      <c r="J171" s="663" t="s">
        <v>7034</v>
      </c>
      <c r="K171" s="664" t="s">
        <v>5755</v>
      </c>
      <c r="L171" s="665" t="n">
        <v>2</v>
      </c>
      <c r="M171" s="666" t="n">
        <v>166.1</v>
      </c>
      <c r="N171" s="667"/>
      <c r="O171" s="668" t="n">
        <f aca="false">IF(ISERROR(N171*M171),0,N171*M171)</f>
        <v>0</v>
      </c>
      <c r="P171" s="669" t="n">
        <v>4607109968468</v>
      </c>
      <c r="Q171" s="670"/>
      <c r="R171" s="671" t="s">
        <v>7026</v>
      </c>
      <c r="S171" s="672" t="n">
        <f aca="false">M171/L171</f>
        <v>83.05</v>
      </c>
      <c r="T171" s="279"/>
      <c r="U171" s="279"/>
    </row>
    <row r="172" customFormat="false" ht="15" hidden="false" customHeight="false" outlineLevel="0" collapsed="false">
      <c r="A172" s="648" t="n">
        <v>157</v>
      </c>
      <c r="B172" s="658" t="n">
        <v>3113</v>
      </c>
      <c r="C172" s="659" t="s">
        <v>7035</v>
      </c>
      <c r="D172" s="660"/>
      <c r="E172" s="661" t="s">
        <v>7022</v>
      </c>
      <c r="F172" s="661" t="s">
        <v>7036</v>
      </c>
      <c r="G172" s="661" t="s">
        <v>7037</v>
      </c>
      <c r="H172" s="662" t="str">
        <f aca="false">HYPERLINK("http://www.gardenbulbs.ru/images/vesna_CL/thumbnails/"&amp;C172&amp;".jpg","фото")</f>
        <v>фото</v>
      </c>
      <c r="I172" s="662"/>
      <c r="J172" s="663" t="s">
        <v>7038</v>
      </c>
      <c r="K172" s="664" t="s">
        <v>5755</v>
      </c>
      <c r="L172" s="665" t="n">
        <v>2</v>
      </c>
      <c r="M172" s="666" t="n">
        <v>166.1</v>
      </c>
      <c r="N172" s="667"/>
      <c r="O172" s="668" t="n">
        <f aca="false">IF(ISERROR(N172*M172),0,N172*M172)</f>
        <v>0</v>
      </c>
      <c r="P172" s="669" t="n">
        <v>4607109954881</v>
      </c>
      <c r="Q172" s="670"/>
      <c r="R172" s="671" t="s">
        <v>7026</v>
      </c>
      <c r="S172" s="672" t="n">
        <f aca="false">M172/L172</f>
        <v>83.05</v>
      </c>
      <c r="T172" s="279"/>
      <c r="U172" s="279"/>
    </row>
    <row r="173" customFormat="false" ht="33.75" hidden="false" customHeight="false" outlineLevel="0" collapsed="false">
      <c r="A173" s="648" t="n">
        <v>158</v>
      </c>
      <c r="B173" s="658" t="n">
        <v>715</v>
      </c>
      <c r="C173" s="659" t="s">
        <v>7039</v>
      </c>
      <c r="D173" s="660"/>
      <c r="E173" s="687" t="s">
        <v>7022</v>
      </c>
      <c r="F173" s="661" t="s">
        <v>7040</v>
      </c>
      <c r="G173" s="661" t="s">
        <v>7041</v>
      </c>
      <c r="H173" s="662" t="str">
        <f aca="false">HYPERLINK("http://www.gardenbulbs.ru/images/vesna_CL/thumbnails/"&amp;C173&amp;".jpg","фото")</f>
        <v>фото</v>
      </c>
      <c r="I173" s="662"/>
      <c r="J173" s="663" t="s">
        <v>7042</v>
      </c>
      <c r="K173" s="664" t="s">
        <v>5755</v>
      </c>
      <c r="L173" s="665" t="n">
        <v>2</v>
      </c>
      <c r="M173" s="666" t="n">
        <v>166.1</v>
      </c>
      <c r="N173" s="667"/>
      <c r="O173" s="668" t="n">
        <f aca="false">IF(ISERROR(N173*M173),0,N173*M173)</f>
        <v>0</v>
      </c>
      <c r="P173" s="669" t="n">
        <v>4607109935576</v>
      </c>
      <c r="Q173" s="670"/>
      <c r="R173" s="671" t="s">
        <v>7026</v>
      </c>
      <c r="S173" s="672" t="n">
        <f aca="false">M173/L173</f>
        <v>83.05</v>
      </c>
      <c r="T173" s="279"/>
      <c r="U173" s="279"/>
    </row>
    <row r="174" customFormat="false" ht="15" hidden="false" customHeight="false" outlineLevel="0" collapsed="false">
      <c r="A174" s="648" t="n">
        <v>159</v>
      </c>
      <c r="B174" s="658" t="n">
        <v>129</v>
      </c>
      <c r="C174" s="659" t="s">
        <v>7043</v>
      </c>
      <c r="D174" s="660"/>
      <c r="E174" s="687" t="s">
        <v>7022</v>
      </c>
      <c r="F174" s="661" t="s">
        <v>7044</v>
      </c>
      <c r="G174" s="661" t="s">
        <v>7045</v>
      </c>
      <c r="H174" s="662" t="str">
        <f aca="false">HYPERLINK("http://www.gardenbulbs.ru/images/vesna_CL/thumbnails/"&amp;C174&amp;".jpg","фото")</f>
        <v>фото</v>
      </c>
      <c r="I174" s="662"/>
      <c r="J174" s="663" t="s">
        <v>7046</v>
      </c>
      <c r="K174" s="664" t="s">
        <v>5755</v>
      </c>
      <c r="L174" s="665" t="n">
        <v>2</v>
      </c>
      <c r="M174" s="666" t="n">
        <v>166.1</v>
      </c>
      <c r="N174" s="667"/>
      <c r="O174" s="668" t="n">
        <f aca="false">IF(ISERROR(N174*M174),0,N174*M174)</f>
        <v>0</v>
      </c>
      <c r="P174" s="669" t="n">
        <v>4607109968482</v>
      </c>
      <c r="Q174" s="670"/>
      <c r="R174" s="671" t="s">
        <v>7026</v>
      </c>
      <c r="S174" s="672" t="n">
        <f aca="false">M174/L174</f>
        <v>83.05</v>
      </c>
      <c r="T174" s="279"/>
      <c r="U174" s="279"/>
    </row>
    <row r="175" customFormat="false" ht="15" hidden="false" customHeight="false" outlineLevel="0" collapsed="false">
      <c r="A175" s="648" t="n">
        <v>160</v>
      </c>
      <c r="B175" s="658" t="n">
        <v>3115</v>
      </c>
      <c r="C175" s="659" t="s">
        <v>7047</v>
      </c>
      <c r="D175" s="660"/>
      <c r="E175" s="661" t="s">
        <v>7022</v>
      </c>
      <c r="F175" s="661" t="s">
        <v>7048</v>
      </c>
      <c r="G175" s="661" t="s">
        <v>7049</v>
      </c>
      <c r="H175" s="662" t="str">
        <f aca="false">HYPERLINK("http://www.gardenbulbs.ru/images/vesna_CL/thumbnails/"&amp;C175&amp;".jpg","фото")</f>
        <v>фото</v>
      </c>
      <c r="I175" s="662"/>
      <c r="J175" s="663" t="s">
        <v>390</v>
      </c>
      <c r="K175" s="664" t="s">
        <v>5755</v>
      </c>
      <c r="L175" s="665" t="n">
        <v>2</v>
      </c>
      <c r="M175" s="666" t="n">
        <v>166.1</v>
      </c>
      <c r="N175" s="667"/>
      <c r="O175" s="668" t="n">
        <f aca="false">IF(ISERROR(N175*M175),0,N175*M175)</f>
        <v>0</v>
      </c>
      <c r="P175" s="669" t="n">
        <v>4607109954904</v>
      </c>
      <c r="Q175" s="670"/>
      <c r="R175" s="671" t="s">
        <v>7026</v>
      </c>
      <c r="S175" s="672" t="n">
        <f aca="false">M175/L175</f>
        <v>83.05</v>
      </c>
      <c r="T175" s="279"/>
      <c r="U175" s="279"/>
    </row>
    <row r="176" customFormat="false" ht="22.5" hidden="false" customHeight="false" outlineLevel="0" collapsed="false">
      <c r="A176" s="648" t="n">
        <v>161</v>
      </c>
      <c r="B176" s="658" t="n">
        <v>12079</v>
      </c>
      <c r="C176" s="659" t="s">
        <v>7050</v>
      </c>
      <c r="D176" s="660"/>
      <c r="E176" s="679" t="s">
        <v>7022</v>
      </c>
      <c r="F176" s="679" t="s">
        <v>7051</v>
      </c>
      <c r="G176" s="679" t="s">
        <v>7052</v>
      </c>
      <c r="H176" s="662" t="str">
        <f aca="false">HYPERLINK("http://www.gardenbulbs.ru/images/vesna_CL/thumbnails/"&amp;C176&amp;".jpg","фото")</f>
        <v>фото</v>
      </c>
      <c r="I176" s="662"/>
      <c r="J176" s="663" t="s">
        <v>7053</v>
      </c>
      <c r="K176" s="664" t="s">
        <v>5755</v>
      </c>
      <c r="L176" s="665" t="n">
        <v>2</v>
      </c>
      <c r="M176" s="666" t="n">
        <v>166.1</v>
      </c>
      <c r="N176" s="667"/>
      <c r="O176" s="668" t="n">
        <f aca="false">IF(ISERROR(N176*M176),0,N176*M176)</f>
        <v>0</v>
      </c>
      <c r="P176" s="669" t="n">
        <v>4607109922064</v>
      </c>
      <c r="Q176" s="670" t="s">
        <v>226</v>
      </c>
      <c r="R176" s="671" t="s">
        <v>7026</v>
      </c>
      <c r="S176" s="672" t="n">
        <f aca="false">M176/L176</f>
        <v>83.05</v>
      </c>
      <c r="T176" s="279"/>
      <c r="U176" s="279"/>
    </row>
    <row r="177" customFormat="false" ht="15" hidden="false" customHeight="false" outlineLevel="0" collapsed="false">
      <c r="A177" s="648" t="n">
        <v>162</v>
      </c>
      <c r="B177" s="658" t="n">
        <v>12080</v>
      </c>
      <c r="C177" s="659" t="s">
        <v>7054</v>
      </c>
      <c r="D177" s="660"/>
      <c r="E177" s="679" t="s">
        <v>7022</v>
      </c>
      <c r="F177" s="679" t="s">
        <v>7055</v>
      </c>
      <c r="G177" s="679" t="s">
        <v>7056</v>
      </c>
      <c r="H177" s="662" t="str">
        <f aca="false">HYPERLINK("http://www.gardenbulbs.ru/images/vesna_CL/thumbnails/"&amp;C177&amp;".jpg","фото")</f>
        <v>фото</v>
      </c>
      <c r="I177" s="662"/>
      <c r="J177" s="663" t="s">
        <v>7057</v>
      </c>
      <c r="K177" s="664" t="s">
        <v>5755</v>
      </c>
      <c r="L177" s="665" t="n">
        <v>2</v>
      </c>
      <c r="M177" s="666" t="n">
        <v>166.1</v>
      </c>
      <c r="N177" s="667"/>
      <c r="O177" s="668" t="n">
        <f aca="false">IF(ISERROR(N177*M177),0,N177*M177)</f>
        <v>0</v>
      </c>
      <c r="P177" s="669" t="n">
        <v>4607109922057</v>
      </c>
      <c r="Q177" s="670" t="s">
        <v>226</v>
      </c>
      <c r="R177" s="671" t="s">
        <v>7026</v>
      </c>
      <c r="S177" s="672" t="n">
        <f aca="false">M177/L177</f>
        <v>83.05</v>
      </c>
      <c r="T177" s="279"/>
      <c r="U177" s="279"/>
    </row>
    <row r="178" customFormat="false" ht="15" hidden="false" customHeight="false" outlineLevel="0" collapsed="false">
      <c r="A178" s="648" t="n">
        <v>163</v>
      </c>
      <c r="B178" s="658" t="n">
        <v>574</v>
      </c>
      <c r="C178" s="659" t="s">
        <v>7058</v>
      </c>
      <c r="D178" s="660"/>
      <c r="E178" s="687" t="s">
        <v>7022</v>
      </c>
      <c r="F178" s="661" t="s">
        <v>7059</v>
      </c>
      <c r="G178" s="661" t="s">
        <v>7060</v>
      </c>
      <c r="H178" s="662" t="str">
        <f aca="false">HYPERLINK("http://www.gardenbulbs.ru/images/vesna_CL/thumbnails/"&amp;C178&amp;".jpg","фото")</f>
        <v>фото</v>
      </c>
      <c r="I178" s="662"/>
      <c r="J178" s="663" t="s">
        <v>7061</v>
      </c>
      <c r="K178" s="664" t="s">
        <v>5755</v>
      </c>
      <c r="L178" s="665" t="n">
        <v>2</v>
      </c>
      <c r="M178" s="666" t="n">
        <v>166.1</v>
      </c>
      <c r="N178" s="667"/>
      <c r="O178" s="668" t="n">
        <f aca="false">IF(ISERROR(N178*M178),0,N178*M178)</f>
        <v>0</v>
      </c>
      <c r="P178" s="669" t="n">
        <v>4607109968512</v>
      </c>
      <c r="Q178" s="670"/>
      <c r="R178" s="671" t="s">
        <v>7026</v>
      </c>
      <c r="S178" s="672" t="n">
        <f aca="false">M178/L178</f>
        <v>83.05</v>
      </c>
      <c r="T178" s="279"/>
      <c r="U178" s="279"/>
    </row>
    <row r="179" customFormat="false" ht="45" hidden="false" customHeight="false" outlineLevel="0" collapsed="false">
      <c r="A179" s="648" t="n">
        <v>164</v>
      </c>
      <c r="B179" s="658" t="n">
        <v>716</v>
      </c>
      <c r="C179" s="659" t="s">
        <v>7062</v>
      </c>
      <c r="D179" s="660"/>
      <c r="E179" s="661" t="s">
        <v>7022</v>
      </c>
      <c r="F179" s="661" t="s">
        <v>7063</v>
      </c>
      <c r="G179" s="661" t="s">
        <v>2048</v>
      </c>
      <c r="H179" s="662" t="str">
        <f aca="false">HYPERLINK("http://www.gardenbulbs.ru/images/vesna_CL/thumbnails/"&amp;C179&amp;".jpg","фото")</f>
        <v>фото</v>
      </c>
      <c r="I179" s="662"/>
      <c r="J179" s="663" t="s">
        <v>7064</v>
      </c>
      <c r="K179" s="664" t="s">
        <v>5755</v>
      </c>
      <c r="L179" s="665" t="n">
        <v>2</v>
      </c>
      <c r="M179" s="666" t="n">
        <v>166.1</v>
      </c>
      <c r="N179" s="667"/>
      <c r="O179" s="668" t="n">
        <f aca="false">IF(ISERROR(N179*M179),0,N179*M179)</f>
        <v>0</v>
      </c>
      <c r="P179" s="669" t="n">
        <v>4607109935569</v>
      </c>
      <c r="Q179" s="670"/>
      <c r="R179" s="671" t="s">
        <v>7026</v>
      </c>
      <c r="S179" s="672" t="n">
        <f aca="false">M179/L179</f>
        <v>83.05</v>
      </c>
      <c r="T179" s="279"/>
      <c r="U179" s="279"/>
    </row>
    <row r="180" customFormat="false" ht="15" hidden="false" customHeight="false" outlineLevel="0" collapsed="false">
      <c r="A180" s="648" t="n">
        <v>165</v>
      </c>
      <c r="B180" s="658" t="n">
        <v>5411</v>
      </c>
      <c r="C180" s="659" t="s">
        <v>7065</v>
      </c>
      <c r="D180" s="660"/>
      <c r="E180" s="661" t="s">
        <v>7022</v>
      </c>
      <c r="F180" s="661" t="s">
        <v>7066</v>
      </c>
      <c r="G180" s="661" t="s">
        <v>7067</v>
      </c>
      <c r="H180" s="662" t="str">
        <f aca="false">HYPERLINK("http://www.gardenbulbs.ru/images/vesna_CL/thumbnails/"&amp;C180&amp;".jpg","фото")</f>
        <v>фото</v>
      </c>
      <c r="I180" s="662"/>
      <c r="J180" s="663" t="s">
        <v>7068</v>
      </c>
      <c r="K180" s="664" t="s">
        <v>5755</v>
      </c>
      <c r="L180" s="665" t="n">
        <v>2</v>
      </c>
      <c r="M180" s="666" t="n">
        <v>166.1</v>
      </c>
      <c r="N180" s="667"/>
      <c r="O180" s="668" t="n">
        <f aca="false">IF(ISERROR(N180*M180),0,N180*M180)</f>
        <v>0</v>
      </c>
      <c r="P180" s="669" t="n">
        <v>4607109937112</v>
      </c>
      <c r="Q180" s="670"/>
      <c r="R180" s="671" t="s">
        <v>7026</v>
      </c>
      <c r="S180" s="672" t="n">
        <f aca="false">M180/L180</f>
        <v>83.05</v>
      </c>
      <c r="T180" s="279"/>
      <c r="U180" s="279"/>
    </row>
    <row r="181" customFormat="false" ht="20.25" hidden="false" customHeight="false" outlineLevel="0" collapsed="false">
      <c r="A181" s="648" t="n">
        <v>166</v>
      </c>
      <c r="B181" s="693"/>
      <c r="C181" s="659"/>
      <c r="D181" s="660"/>
      <c r="E181" s="590"/>
      <c r="F181" s="590" t="s">
        <v>7069</v>
      </c>
      <c r="G181" s="650"/>
      <c r="H181" s="650"/>
      <c r="I181" s="650"/>
      <c r="J181" s="650"/>
      <c r="K181" s="650"/>
      <c r="L181" s="650"/>
      <c r="M181" s="650"/>
      <c r="N181" s="650"/>
      <c r="O181" s="650"/>
      <c r="P181" s="650"/>
      <c r="Q181" s="650"/>
      <c r="R181" s="650"/>
      <c r="S181" s="650"/>
      <c r="T181" s="279"/>
      <c r="U181" s="279"/>
    </row>
    <row r="182" customFormat="false" ht="12.75" hidden="false" customHeight="false" outlineLevel="0" collapsed="false">
      <c r="A182" s="648" t="n">
        <v>167</v>
      </c>
      <c r="B182" s="652"/>
      <c r="C182" s="656"/>
      <c r="D182" s="656"/>
      <c r="E182" s="654"/>
      <c r="F182" s="655" t="s">
        <v>7070</v>
      </c>
      <c r="G182" s="656"/>
      <c r="H182" s="656"/>
      <c r="I182" s="656"/>
      <c r="J182" s="656"/>
      <c r="K182" s="656"/>
      <c r="L182" s="656"/>
      <c r="M182" s="656"/>
      <c r="N182" s="656"/>
      <c r="O182" s="656"/>
      <c r="P182" s="656"/>
      <c r="Q182" s="656"/>
      <c r="R182" s="656"/>
      <c r="S182" s="656"/>
      <c r="T182" s="279"/>
      <c r="U182" s="279"/>
    </row>
    <row r="183" customFormat="false" ht="15" hidden="false" customHeight="false" outlineLevel="0" collapsed="false">
      <c r="A183" s="648" t="n">
        <v>168</v>
      </c>
      <c r="B183" s="673" t="n">
        <v>6600</v>
      </c>
      <c r="C183" s="659" t="s">
        <v>7071</v>
      </c>
      <c r="D183" s="660"/>
      <c r="E183" s="674" t="s">
        <v>7069</v>
      </c>
      <c r="F183" s="674" t="s">
        <v>7072</v>
      </c>
      <c r="G183" s="674" t="s">
        <v>7073</v>
      </c>
      <c r="H183" s="662" t="str">
        <f aca="false">HYPERLINK("http://www.gardenbulbs.ru/images/vesna_CL/thumbnails/"&amp;C183&amp;".jpg","фото")</f>
        <v>фото</v>
      </c>
      <c r="I183" s="662"/>
      <c r="J183" s="676" t="s">
        <v>6040</v>
      </c>
      <c r="K183" s="677" t="s">
        <v>7074</v>
      </c>
      <c r="L183" s="665" t="n">
        <v>2</v>
      </c>
      <c r="M183" s="666" t="n">
        <v>303.1</v>
      </c>
      <c r="N183" s="667"/>
      <c r="O183" s="668" t="n">
        <f aca="false">IF(ISERROR(N183*M183),0,N183*M183)</f>
        <v>0</v>
      </c>
      <c r="P183" s="669" t="n">
        <v>4607109930496</v>
      </c>
      <c r="Q183" s="670"/>
      <c r="R183" s="671" t="s">
        <v>7075</v>
      </c>
      <c r="S183" s="672" t="n">
        <f aca="false">M183/L183</f>
        <v>151.55</v>
      </c>
      <c r="T183" s="279"/>
      <c r="U183" s="279"/>
    </row>
    <row r="184" customFormat="false" ht="15" hidden="false" customHeight="false" outlineLevel="0" collapsed="false">
      <c r="A184" s="648" t="n">
        <v>169</v>
      </c>
      <c r="B184" s="658" t="n">
        <v>6602</v>
      </c>
      <c r="C184" s="659" t="s">
        <v>7076</v>
      </c>
      <c r="D184" s="660"/>
      <c r="E184" s="661" t="s">
        <v>7069</v>
      </c>
      <c r="F184" s="661" t="s">
        <v>7077</v>
      </c>
      <c r="G184" s="661" t="s">
        <v>7078</v>
      </c>
      <c r="H184" s="662" t="str">
        <f aca="false">HYPERLINK("http://www.gardenbulbs.ru/images/vesna_CL/thumbnails/"&amp;C184&amp;".jpg","фото")</f>
        <v>фото</v>
      </c>
      <c r="I184" s="662"/>
      <c r="J184" s="663" t="s">
        <v>7079</v>
      </c>
      <c r="K184" s="664" t="s">
        <v>7074</v>
      </c>
      <c r="L184" s="665" t="n">
        <v>2</v>
      </c>
      <c r="M184" s="666" t="n">
        <v>335.5</v>
      </c>
      <c r="N184" s="667"/>
      <c r="O184" s="668" t="n">
        <f aca="false">IF(ISERROR(N184*M184),0,N184*M184)</f>
        <v>0</v>
      </c>
      <c r="P184" s="669" t="n">
        <v>4607109930489</v>
      </c>
      <c r="Q184" s="670"/>
      <c r="R184" s="671" t="s">
        <v>7075</v>
      </c>
      <c r="S184" s="672" t="n">
        <f aca="false">M184/L184</f>
        <v>167.75</v>
      </c>
      <c r="T184" s="279"/>
      <c r="U184" s="279"/>
    </row>
    <row r="185" customFormat="false" ht="15" hidden="false" customHeight="false" outlineLevel="0" collapsed="false">
      <c r="A185" s="648" t="n">
        <v>170</v>
      </c>
      <c r="B185" s="690" t="n">
        <v>6603</v>
      </c>
      <c r="C185" s="659" t="s">
        <v>7080</v>
      </c>
      <c r="D185" s="660"/>
      <c r="E185" s="687" t="s">
        <v>7069</v>
      </c>
      <c r="F185" s="687" t="s">
        <v>7081</v>
      </c>
      <c r="G185" s="687" t="s">
        <v>7082</v>
      </c>
      <c r="H185" s="662" t="str">
        <f aca="false">HYPERLINK("http://www.gardenbulbs.ru/images/vesna_CL/thumbnails/"&amp;C185&amp;".jpg","фото")</f>
        <v>фото</v>
      </c>
      <c r="I185" s="662"/>
      <c r="J185" s="691" t="s">
        <v>7083</v>
      </c>
      <c r="K185" s="694" t="s">
        <v>7074</v>
      </c>
      <c r="L185" s="665" t="n">
        <v>2</v>
      </c>
      <c r="M185" s="666" t="n">
        <v>285.1</v>
      </c>
      <c r="N185" s="667"/>
      <c r="O185" s="668" t="n">
        <f aca="false">IF(ISERROR(N185*M185),0,N185*M185)</f>
        <v>0</v>
      </c>
      <c r="P185" s="669" t="n">
        <v>4607109930472</v>
      </c>
      <c r="Q185" s="670"/>
      <c r="R185" s="671" t="s">
        <v>7075</v>
      </c>
      <c r="S185" s="672" t="n">
        <f aca="false">M185/L185</f>
        <v>142.55</v>
      </c>
      <c r="T185" s="279"/>
      <c r="U185" s="279"/>
    </row>
    <row r="186" customFormat="false" ht="12.75" hidden="false" customHeight="false" outlineLevel="0" collapsed="false">
      <c r="A186" s="648" t="n">
        <v>171</v>
      </c>
      <c r="B186" s="652"/>
      <c r="C186" s="656"/>
      <c r="D186" s="656"/>
      <c r="E186" s="654"/>
      <c r="F186" s="655" t="s">
        <v>7070</v>
      </c>
      <c r="G186" s="656"/>
      <c r="H186" s="656"/>
      <c r="I186" s="656"/>
      <c r="J186" s="656"/>
      <c r="K186" s="656"/>
      <c r="L186" s="656"/>
      <c r="M186" s="656"/>
      <c r="N186" s="656"/>
      <c r="O186" s="656"/>
      <c r="P186" s="656"/>
      <c r="Q186" s="656"/>
      <c r="R186" s="656"/>
      <c r="S186" s="656"/>
      <c r="T186" s="279"/>
      <c r="U186" s="279"/>
    </row>
    <row r="187" customFormat="false" ht="15" hidden="false" customHeight="false" outlineLevel="0" collapsed="false">
      <c r="A187" s="648" t="n">
        <v>172</v>
      </c>
      <c r="B187" s="673" t="n">
        <v>3123</v>
      </c>
      <c r="C187" s="659" t="s">
        <v>7084</v>
      </c>
      <c r="D187" s="660"/>
      <c r="E187" s="674" t="s">
        <v>7069</v>
      </c>
      <c r="F187" s="674" t="s">
        <v>7085</v>
      </c>
      <c r="G187" s="674" t="s">
        <v>7086</v>
      </c>
      <c r="H187" s="662" t="str">
        <f aca="false">HYPERLINK("http://www.gardenbulbs.ru/images/vesna_CL/thumbnails/"&amp;C187&amp;".jpg","фото")</f>
        <v>фото</v>
      </c>
      <c r="I187" s="662"/>
      <c r="J187" s="676" t="s">
        <v>7087</v>
      </c>
      <c r="K187" s="677" t="s">
        <v>7074</v>
      </c>
      <c r="L187" s="665" t="n">
        <v>1</v>
      </c>
      <c r="M187" s="666" t="n">
        <v>200.3</v>
      </c>
      <c r="N187" s="667"/>
      <c r="O187" s="668" t="n">
        <f aca="false">IF(ISERROR(N187*M187),0,N187*M187)</f>
        <v>0</v>
      </c>
      <c r="P187" s="669" t="n">
        <v>4607109955048</v>
      </c>
      <c r="Q187" s="670"/>
      <c r="R187" s="671" t="s">
        <v>7075</v>
      </c>
      <c r="S187" s="672" t="n">
        <f aca="false">M187/L187</f>
        <v>200.3</v>
      </c>
      <c r="T187" s="279"/>
      <c r="U187" s="279"/>
    </row>
    <row r="188" customFormat="false" ht="15" hidden="false" customHeight="false" outlineLevel="0" collapsed="false">
      <c r="A188" s="648" t="n">
        <v>173</v>
      </c>
      <c r="B188" s="658" t="n">
        <v>4668</v>
      </c>
      <c r="C188" s="659" t="s">
        <v>7088</v>
      </c>
      <c r="D188" s="660"/>
      <c r="E188" s="661" t="s">
        <v>7069</v>
      </c>
      <c r="F188" s="661" t="s">
        <v>7089</v>
      </c>
      <c r="G188" s="661" t="s">
        <v>7090</v>
      </c>
      <c r="H188" s="662" t="str">
        <f aca="false">HYPERLINK("http://www.gardenbulbs.ru/images/vesna_CL/thumbnails/"&amp;C188&amp;".jpg","фото")</f>
        <v>фото</v>
      </c>
      <c r="I188" s="662"/>
      <c r="J188" s="663" t="s">
        <v>7091</v>
      </c>
      <c r="K188" s="664" t="s">
        <v>7074</v>
      </c>
      <c r="L188" s="665" t="n">
        <v>1</v>
      </c>
      <c r="M188" s="666" t="n">
        <v>254.4</v>
      </c>
      <c r="N188" s="667"/>
      <c r="O188" s="668" t="n">
        <f aca="false">IF(ISERROR(N188*M188),0,N188*M188)</f>
        <v>0</v>
      </c>
      <c r="P188" s="669" t="n">
        <v>4607109990896</v>
      </c>
      <c r="Q188" s="670"/>
      <c r="R188" s="671" t="s">
        <v>7075</v>
      </c>
      <c r="S188" s="672" t="n">
        <f aca="false">M188/L188</f>
        <v>254.4</v>
      </c>
      <c r="T188" s="279"/>
      <c r="U188" s="279"/>
    </row>
    <row r="189" customFormat="false" ht="15" hidden="false" customHeight="false" outlineLevel="0" collapsed="false">
      <c r="A189" s="648" t="n">
        <v>174</v>
      </c>
      <c r="B189" s="658" t="n">
        <v>4112</v>
      </c>
      <c r="C189" s="659" t="s">
        <v>7092</v>
      </c>
      <c r="D189" s="660"/>
      <c r="E189" s="661" t="s">
        <v>7069</v>
      </c>
      <c r="F189" s="661" t="s">
        <v>7093</v>
      </c>
      <c r="G189" s="681" t="s">
        <v>7094</v>
      </c>
      <c r="H189" s="662" t="str">
        <f aca="false">HYPERLINK("http://www.gardenbulbs.ru/images/vesna_CL/thumbnails/"&amp;C189&amp;".jpg","фото")</f>
        <v>фото</v>
      </c>
      <c r="I189" s="662"/>
      <c r="J189" s="663" t="s">
        <v>7079</v>
      </c>
      <c r="K189" s="664" t="s">
        <v>7074</v>
      </c>
      <c r="L189" s="665" t="n">
        <v>1</v>
      </c>
      <c r="M189" s="666" t="n">
        <v>308.5</v>
      </c>
      <c r="N189" s="667"/>
      <c r="O189" s="668" t="n">
        <f aca="false">IF(ISERROR(N189*M189),0,N189*M189)</f>
        <v>0</v>
      </c>
      <c r="P189" s="669" t="n">
        <v>4607109983300</v>
      </c>
      <c r="Q189" s="670"/>
      <c r="R189" s="671" t="s">
        <v>7075</v>
      </c>
      <c r="S189" s="672" t="n">
        <f aca="false">M189/L189</f>
        <v>308.5</v>
      </c>
      <c r="T189" s="279"/>
      <c r="U189" s="279"/>
    </row>
    <row r="190" customFormat="false" ht="22.5" hidden="false" customHeight="false" outlineLevel="0" collapsed="false">
      <c r="A190" s="648" t="n">
        <v>175</v>
      </c>
      <c r="B190" s="658" t="n">
        <v>624</v>
      </c>
      <c r="C190" s="659" t="s">
        <v>7095</v>
      </c>
      <c r="D190" s="660"/>
      <c r="E190" s="661" t="s">
        <v>7069</v>
      </c>
      <c r="F190" s="661" t="s">
        <v>7096</v>
      </c>
      <c r="G190" s="661" t="s">
        <v>7097</v>
      </c>
      <c r="H190" s="662" t="str">
        <f aca="false">HYPERLINK("http://www.gardenbulbs.ru/images/vesna_CL/thumbnails/"&amp;C190&amp;".jpg","фото")</f>
        <v>фото</v>
      </c>
      <c r="I190" s="662"/>
      <c r="J190" s="663" t="s">
        <v>7098</v>
      </c>
      <c r="K190" s="664" t="s">
        <v>7074</v>
      </c>
      <c r="L190" s="665" t="n">
        <v>1</v>
      </c>
      <c r="M190" s="666" t="n">
        <v>182.3</v>
      </c>
      <c r="N190" s="667"/>
      <c r="O190" s="668" t="n">
        <f aca="false">IF(ISERROR(N190*M190),0,N190*M190)</f>
        <v>0</v>
      </c>
      <c r="P190" s="669" t="n">
        <v>4607109969380</v>
      </c>
      <c r="Q190" s="670"/>
      <c r="R190" s="671" t="s">
        <v>7075</v>
      </c>
      <c r="S190" s="672" t="n">
        <f aca="false">M190/L190</f>
        <v>182.3</v>
      </c>
      <c r="T190" s="279"/>
      <c r="U190" s="279"/>
    </row>
    <row r="191" customFormat="false" ht="15" hidden="false" customHeight="false" outlineLevel="0" collapsed="false">
      <c r="A191" s="648" t="n">
        <v>176</v>
      </c>
      <c r="B191" s="658" t="n">
        <v>1808</v>
      </c>
      <c r="C191" s="659" t="s">
        <v>7099</v>
      </c>
      <c r="D191" s="660"/>
      <c r="E191" s="661" t="s">
        <v>7069</v>
      </c>
      <c r="F191" s="661" t="s">
        <v>7100</v>
      </c>
      <c r="G191" s="661" t="s">
        <v>7101</v>
      </c>
      <c r="H191" s="662" t="str">
        <f aca="false">HYPERLINK("http://www.gardenbulbs.ru/images/vesna_CL/thumbnails/"&amp;C191&amp;".jpg","фото")</f>
        <v>фото</v>
      </c>
      <c r="I191" s="662"/>
      <c r="J191" s="663" t="s">
        <v>7102</v>
      </c>
      <c r="K191" s="664" t="s">
        <v>7103</v>
      </c>
      <c r="L191" s="665" t="n">
        <v>1</v>
      </c>
      <c r="M191" s="666" t="n">
        <v>299.5</v>
      </c>
      <c r="N191" s="667"/>
      <c r="O191" s="668" t="n">
        <f aca="false">IF(ISERROR(N191*M191),0,N191*M191)</f>
        <v>0</v>
      </c>
      <c r="P191" s="669" t="n">
        <v>4607109969397</v>
      </c>
      <c r="Q191" s="670"/>
      <c r="R191" s="671" t="s">
        <v>7104</v>
      </c>
      <c r="S191" s="672" t="n">
        <f aca="false">M191/L191</f>
        <v>299.5</v>
      </c>
      <c r="T191" s="279"/>
      <c r="U191" s="279"/>
    </row>
    <row r="192" customFormat="false" ht="22.5" hidden="false" customHeight="false" outlineLevel="0" collapsed="false">
      <c r="A192" s="648" t="n">
        <v>177</v>
      </c>
      <c r="B192" s="658" t="n">
        <v>3124</v>
      </c>
      <c r="C192" s="659" t="s">
        <v>7105</v>
      </c>
      <c r="D192" s="660"/>
      <c r="E192" s="661" t="s">
        <v>7069</v>
      </c>
      <c r="F192" s="661" t="s">
        <v>7106</v>
      </c>
      <c r="G192" s="661" t="s">
        <v>7107</v>
      </c>
      <c r="H192" s="662" t="str">
        <f aca="false">HYPERLINK("http://www.gardenbulbs.ru/images/vesna_CL/thumbnails/"&amp;C192&amp;".jpg","фото")</f>
        <v>фото</v>
      </c>
      <c r="I192" s="662"/>
      <c r="J192" s="663" t="s">
        <v>7108</v>
      </c>
      <c r="K192" s="664" t="s">
        <v>7074</v>
      </c>
      <c r="L192" s="665" t="n">
        <v>1</v>
      </c>
      <c r="M192" s="666" t="n">
        <v>416.7</v>
      </c>
      <c r="N192" s="667"/>
      <c r="O192" s="668" t="n">
        <f aca="false">IF(ISERROR(N192*M192),0,N192*M192)</f>
        <v>0</v>
      </c>
      <c r="P192" s="669" t="n">
        <v>4607109955055</v>
      </c>
      <c r="Q192" s="670"/>
      <c r="R192" s="671" t="s">
        <v>7075</v>
      </c>
      <c r="S192" s="672" t="n">
        <f aca="false">M192/L192</f>
        <v>416.7</v>
      </c>
      <c r="T192" s="279"/>
      <c r="U192" s="279"/>
    </row>
    <row r="193" customFormat="false" ht="22.5" hidden="false" customHeight="false" outlineLevel="0" collapsed="false">
      <c r="A193" s="648" t="n">
        <v>178</v>
      </c>
      <c r="B193" s="658" t="n">
        <v>4113</v>
      </c>
      <c r="C193" s="659" t="s">
        <v>7109</v>
      </c>
      <c r="D193" s="660"/>
      <c r="E193" s="661" t="s">
        <v>7069</v>
      </c>
      <c r="F193" s="661" t="s">
        <v>7110</v>
      </c>
      <c r="G193" s="681" t="s">
        <v>7111</v>
      </c>
      <c r="H193" s="662" t="str">
        <f aca="false">HYPERLINK("http://www.gardenbulbs.ru/images/vesna_CL/thumbnails/"&amp;C193&amp;".jpg","фото")</f>
        <v>фото</v>
      </c>
      <c r="I193" s="662"/>
      <c r="J193" s="663" t="s">
        <v>7112</v>
      </c>
      <c r="K193" s="664" t="s">
        <v>7074</v>
      </c>
      <c r="L193" s="665" t="n">
        <v>1</v>
      </c>
      <c r="M193" s="666" t="n">
        <v>245.4</v>
      </c>
      <c r="N193" s="667"/>
      <c r="O193" s="668" t="n">
        <f aca="false">IF(ISERROR(N193*M193),0,N193*M193)</f>
        <v>0</v>
      </c>
      <c r="P193" s="669" t="n">
        <v>4607109983317</v>
      </c>
      <c r="Q193" s="670"/>
      <c r="R193" s="671" t="s">
        <v>7075</v>
      </c>
      <c r="S193" s="672" t="n">
        <f aca="false">M193/L193</f>
        <v>245.4</v>
      </c>
      <c r="T193" s="279"/>
      <c r="U193" s="279"/>
    </row>
    <row r="194" customFormat="false" ht="15" hidden="false" customHeight="false" outlineLevel="0" collapsed="false">
      <c r="A194" s="648" t="n">
        <v>179</v>
      </c>
      <c r="B194" s="658" t="n">
        <v>6892</v>
      </c>
      <c r="C194" s="659" t="s">
        <v>7113</v>
      </c>
      <c r="D194" s="660"/>
      <c r="E194" s="661" t="s">
        <v>7069</v>
      </c>
      <c r="F194" s="661" t="s">
        <v>7114</v>
      </c>
      <c r="G194" s="661" t="s">
        <v>7115</v>
      </c>
      <c r="H194" s="662" t="str">
        <f aca="false">HYPERLINK("http://www.gardenbulbs.ru/images/vesna_CL/thumbnails/"&amp;C194&amp;".jpg","фото")</f>
        <v>фото</v>
      </c>
      <c r="I194" s="662"/>
      <c r="J194" s="663" t="s">
        <v>7079</v>
      </c>
      <c r="K194" s="664" t="s">
        <v>7074</v>
      </c>
      <c r="L194" s="665" t="n">
        <v>1</v>
      </c>
      <c r="M194" s="666" t="n">
        <v>245.4</v>
      </c>
      <c r="N194" s="667"/>
      <c r="O194" s="668" t="n">
        <f aca="false">IF(ISERROR(N194*M194),0,N194*M194)</f>
        <v>0</v>
      </c>
      <c r="P194" s="669" t="n">
        <v>4607109945360</v>
      </c>
      <c r="Q194" s="670"/>
      <c r="R194" s="671" t="s">
        <v>7075</v>
      </c>
      <c r="S194" s="672" t="n">
        <f aca="false">M194/L194</f>
        <v>245.4</v>
      </c>
      <c r="T194" s="279"/>
      <c r="U194" s="279"/>
    </row>
    <row r="195" customFormat="false" ht="15" hidden="false" customHeight="false" outlineLevel="0" collapsed="false">
      <c r="A195" s="648" t="n">
        <v>180</v>
      </c>
      <c r="B195" s="658" t="n">
        <v>1809</v>
      </c>
      <c r="C195" s="659" t="s">
        <v>7116</v>
      </c>
      <c r="D195" s="660"/>
      <c r="E195" s="661" t="s">
        <v>7069</v>
      </c>
      <c r="F195" s="661" t="s">
        <v>7117</v>
      </c>
      <c r="G195" s="661" t="s">
        <v>7118</v>
      </c>
      <c r="H195" s="662" t="str">
        <f aca="false">HYPERLINK("http://www.gardenbulbs.ru/images/vesna_CL/thumbnails/"&amp;C195&amp;".jpg","фото")</f>
        <v>фото</v>
      </c>
      <c r="I195" s="662"/>
      <c r="J195" s="663" t="s">
        <v>7119</v>
      </c>
      <c r="K195" s="664" t="s">
        <v>7074</v>
      </c>
      <c r="L195" s="665" t="n">
        <v>1</v>
      </c>
      <c r="M195" s="666" t="n">
        <v>209.4</v>
      </c>
      <c r="N195" s="667"/>
      <c r="O195" s="668" t="n">
        <f aca="false">IF(ISERROR(N195*M195),0,N195*M195)</f>
        <v>0</v>
      </c>
      <c r="P195" s="669" t="n">
        <v>4607109969403</v>
      </c>
      <c r="Q195" s="670"/>
      <c r="R195" s="671" t="s">
        <v>7075</v>
      </c>
      <c r="S195" s="672" t="n">
        <f aca="false">M195/L195</f>
        <v>209.4</v>
      </c>
      <c r="T195" s="279"/>
      <c r="U195" s="279"/>
    </row>
    <row r="196" customFormat="false" ht="15" hidden="false" customHeight="false" outlineLevel="0" collapsed="false">
      <c r="A196" s="648" t="n">
        <v>181</v>
      </c>
      <c r="B196" s="658" t="n">
        <v>4670</v>
      </c>
      <c r="C196" s="659" t="s">
        <v>7120</v>
      </c>
      <c r="D196" s="660"/>
      <c r="E196" s="661" t="s">
        <v>7069</v>
      </c>
      <c r="F196" s="661" t="s">
        <v>7121</v>
      </c>
      <c r="G196" s="661" t="s">
        <v>7122</v>
      </c>
      <c r="H196" s="662" t="str">
        <f aca="false">HYPERLINK("http://www.gardenbulbs.ru/images/vesna_CL/thumbnails/"&amp;C196&amp;".jpg","фото")</f>
        <v>фото</v>
      </c>
      <c r="I196" s="662"/>
      <c r="J196" s="663" t="s">
        <v>7123</v>
      </c>
      <c r="K196" s="664" t="s">
        <v>7074</v>
      </c>
      <c r="L196" s="665" t="n">
        <v>1</v>
      </c>
      <c r="M196" s="666" t="n">
        <v>245.4</v>
      </c>
      <c r="N196" s="667"/>
      <c r="O196" s="668" t="n">
        <f aca="false">IF(ISERROR(N196*M196),0,N196*M196)</f>
        <v>0</v>
      </c>
      <c r="P196" s="669" t="n">
        <v>4607109990919</v>
      </c>
      <c r="Q196" s="670"/>
      <c r="R196" s="671" t="s">
        <v>7075</v>
      </c>
      <c r="S196" s="672" t="n">
        <f aca="false">M196/L196</f>
        <v>245.4</v>
      </c>
      <c r="T196" s="279"/>
      <c r="U196" s="279"/>
    </row>
    <row r="197" customFormat="false" ht="15" hidden="false" customHeight="false" outlineLevel="0" collapsed="false">
      <c r="A197" s="648" t="n">
        <v>182</v>
      </c>
      <c r="B197" s="658" t="n">
        <v>2727</v>
      </c>
      <c r="C197" s="659" t="s">
        <v>7124</v>
      </c>
      <c r="D197" s="660"/>
      <c r="E197" s="661" t="s">
        <v>7069</v>
      </c>
      <c r="F197" s="661" t="s">
        <v>7125</v>
      </c>
      <c r="G197" s="681" t="s">
        <v>7126</v>
      </c>
      <c r="H197" s="662" t="str">
        <f aca="false">HYPERLINK("http://www.gardenbulbs.ru/images/vesna_CL/thumbnails/"&amp;C197&amp;".jpg","фото")</f>
        <v>фото</v>
      </c>
      <c r="I197" s="662"/>
      <c r="J197" s="663" t="s">
        <v>6040</v>
      </c>
      <c r="K197" s="664" t="s">
        <v>7074</v>
      </c>
      <c r="L197" s="665" t="n">
        <v>1</v>
      </c>
      <c r="M197" s="666" t="n">
        <v>452.7</v>
      </c>
      <c r="N197" s="667"/>
      <c r="O197" s="668" t="n">
        <f aca="false">IF(ISERROR(N197*M197),0,N197*M197)</f>
        <v>0</v>
      </c>
      <c r="P197" s="669" t="n">
        <v>4607109977156</v>
      </c>
      <c r="Q197" s="670"/>
      <c r="R197" s="671" t="s">
        <v>7075</v>
      </c>
      <c r="S197" s="672" t="n">
        <f aca="false">M197/L197</f>
        <v>452.7</v>
      </c>
      <c r="T197" s="279"/>
      <c r="U197" s="279"/>
    </row>
    <row r="198" customFormat="false" ht="22.5" hidden="false" customHeight="false" outlineLevel="0" collapsed="false">
      <c r="A198" s="648" t="n">
        <v>183</v>
      </c>
      <c r="B198" s="658" t="n">
        <v>3125</v>
      </c>
      <c r="C198" s="659" t="s">
        <v>7127</v>
      </c>
      <c r="D198" s="660"/>
      <c r="E198" s="661" t="s">
        <v>7069</v>
      </c>
      <c r="F198" s="661" t="s">
        <v>7128</v>
      </c>
      <c r="G198" s="661" t="s">
        <v>7129</v>
      </c>
      <c r="H198" s="662" t="str">
        <f aca="false">HYPERLINK("http://www.gardenbulbs.ru/images/vesna_CL/thumbnails/"&amp;C198&amp;".jpg","фото")</f>
        <v>фото</v>
      </c>
      <c r="I198" s="662"/>
      <c r="J198" s="663" t="s">
        <v>7130</v>
      </c>
      <c r="K198" s="664" t="s">
        <v>7074</v>
      </c>
      <c r="L198" s="665" t="n">
        <v>1</v>
      </c>
      <c r="M198" s="666" t="n">
        <v>200.3</v>
      </c>
      <c r="N198" s="667"/>
      <c r="O198" s="668" t="n">
        <f aca="false">IF(ISERROR(N198*M198),0,N198*M198)</f>
        <v>0</v>
      </c>
      <c r="P198" s="669" t="n">
        <v>4607109955062</v>
      </c>
      <c r="Q198" s="670"/>
      <c r="R198" s="671" t="s">
        <v>7075</v>
      </c>
      <c r="S198" s="672" t="n">
        <f aca="false">M198/L198</f>
        <v>200.3</v>
      </c>
      <c r="T198" s="279"/>
      <c r="U198" s="279"/>
    </row>
    <row r="199" customFormat="false" ht="15" hidden="false" customHeight="false" outlineLevel="0" collapsed="false">
      <c r="A199" s="648" t="n">
        <v>184</v>
      </c>
      <c r="B199" s="658" t="n">
        <v>1110</v>
      </c>
      <c r="C199" s="659" t="s">
        <v>7131</v>
      </c>
      <c r="D199" s="660"/>
      <c r="E199" s="661" t="s">
        <v>7069</v>
      </c>
      <c r="F199" s="661" t="s">
        <v>7132</v>
      </c>
      <c r="G199" s="681" t="s">
        <v>7133</v>
      </c>
      <c r="H199" s="662" t="str">
        <f aca="false">HYPERLINK("http://www.gardenbulbs.ru/images/vesna_CL/thumbnails/"&amp;C199&amp;".jpg","фото")</f>
        <v>фото</v>
      </c>
      <c r="I199" s="662"/>
      <c r="J199" s="663" t="s">
        <v>7079</v>
      </c>
      <c r="K199" s="664" t="s">
        <v>7074</v>
      </c>
      <c r="L199" s="665" t="n">
        <v>1</v>
      </c>
      <c r="M199" s="666" t="n">
        <v>209.4</v>
      </c>
      <c r="N199" s="667"/>
      <c r="O199" s="668" t="n">
        <f aca="false">IF(ISERROR(N199*M199),0,N199*M199)</f>
        <v>0</v>
      </c>
      <c r="P199" s="669" t="n">
        <v>4607109977170</v>
      </c>
      <c r="Q199" s="670"/>
      <c r="R199" s="671" t="s">
        <v>7075</v>
      </c>
      <c r="S199" s="672" t="n">
        <f aca="false">M199/L199</f>
        <v>209.4</v>
      </c>
      <c r="T199" s="279"/>
      <c r="U199" s="279"/>
    </row>
    <row r="200" customFormat="false" ht="45" hidden="false" customHeight="false" outlineLevel="0" collapsed="false">
      <c r="A200" s="648" t="n">
        <v>185</v>
      </c>
      <c r="B200" s="658" t="n">
        <v>1698</v>
      </c>
      <c r="C200" s="659" t="s">
        <v>7134</v>
      </c>
      <c r="D200" s="660"/>
      <c r="E200" s="661" t="s">
        <v>7069</v>
      </c>
      <c r="F200" s="661" t="s">
        <v>1138</v>
      </c>
      <c r="G200" s="661" t="s">
        <v>1137</v>
      </c>
      <c r="H200" s="662" t="str">
        <f aca="false">HYPERLINK("http://www.gardenbulbs.ru/images/vesna_CL/thumbnails/"&amp;C200&amp;".jpg","фото")</f>
        <v>фото</v>
      </c>
      <c r="I200" s="662"/>
      <c r="J200" s="663" t="s">
        <v>7135</v>
      </c>
      <c r="K200" s="664" t="s">
        <v>7074</v>
      </c>
      <c r="L200" s="665" t="n">
        <v>1</v>
      </c>
      <c r="M200" s="666" t="n">
        <v>173.3</v>
      </c>
      <c r="N200" s="667"/>
      <c r="O200" s="668" t="n">
        <f aca="false">IF(ISERROR(N200*M200),0,N200*M200)</f>
        <v>0</v>
      </c>
      <c r="P200" s="669" t="n">
        <v>4607109965863</v>
      </c>
      <c r="Q200" s="670"/>
      <c r="R200" s="671" t="s">
        <v>7075</v>
      </c>
      <c r="S200" s="672" t="n">
        <f aca="false">M200/L200</f>
        <v>173.3</v>
      </c>
      <c r="T200" s="279"/>
      <c r="U200" s="279"/>
    </row>
    <row r="201" customFormat="false" ht="22.5" hidden="false" customHeight="false" outlineLevel="0" collapsed="false">
      <c r="A201" s="648" t="n">
        <v>186</v>
      </c>
      <c r="B201" s="658" t="n">
        <v>625</v>
      </c>
      <c r="C201" s="659" t="s">
        <v>7136</v>
      </c>
      <c r="D201" s="660"/>
      <c r="E201" s="661" t="s">
        <v>7069</v>
      </c>
      <c r="F201" s="661" t="s">
        <v>7137</v>
      </c>
      <c r="G201" s="661" t="s">
        <v>7138</v>
      </c>
      <c r="H201" s="662" t="str">
        <f aca="false">HYPERLINK("http://www.gardenbulbs.ru/images/vesna_CL/thumbnails/"&amp;C201&amp;".jpg","фото")</f>
        <v>фото</v>
      </c>
      <c r="I201" s="662"/>
      <c r="J201" s="663" t="s">
        <v>7139</v>
      </c>
      <c r="K201" s="664" t="s">
        <v>7074</v>
      </c>
      <c r="L201" s="665" t="n">
        <v>1</v>
      </c>
      <c r="M201" s="666" t="n">
        <v>341.9</v>
      </c>
      <c r="N201" s="667"/>
      <c r="O201" s="668" t="n">
        <f aca="false">IF(ISERROR(N201*M201),0,N201*M201)</f>
        <v>0</v>
      </c>
      <c r="P201" s="669" t="n">
        <v>4607109969410</v>
      </c>
      <c r="Q201" s="670"/>
      <c r="R201" s="671" t="s">
        <v>7075</v>
      </c>
      <c r="S201" s="672" t="n">
        <f aca="false">M201/L201</f>
        <v>341.9</v>
      </c>
      <c r="T201" s="279"/>
      <c r="U201" s="279"/>
    </row>
    <row r="202" customFormat="false" ht="15" hidden="false" customHeight="false" outlineLevel="0" collapsed="false">
      <c r="A202" s="648" t="n">
        <v>187</v>
      </c>
      <c r="B202" s="658" t="n">
        <v>1207</v>
      </c>
      <c r="C202" s="659" t="s">
        <v>7140</v>
      </c>
      <c r="D202" s="660"/>
      <c r="E202" s="661" t="s">
        <v>7069</v>
      </c>
      <c r="F202" s="661" t="s">
        <v>7141</v>
      </c>
      <c r="G202" s="681" t="s">
        <v>7142</v>
      </c>
      <c r="H202" s="662" t="str">
        <f aca="false">HYPERLINK("http://www.gardenbulbs.ru/images/vesna_CL/thumbnails/"&amp;C202&amp;".jpg","фото")</f>
        <v>фото</v>
      </c>
      <c r="I202" s="662"/>
      <c r="J202" s="663" t="s">
        <v>7143</v>
      </c>
      <c r="K202" s="664" t="s">
        <v>7074</v>
      </c>
      <c r="L202" s="665" t="n">
        <v>1</v>
      </c>
      <c r="M202" s="666" t="n">
        <v>191.3</v>
      </c>
      <c r="N202" s="667"/>
      <c r="O202" s="668" t="n">
        <f aca="false">IF(ISERROR(N202*M202),0,N202*M202)</f>
        <v>0</v>
      </c>
      <c r="P202" s="669" t="n">
        <v>4607109977187</v>
      </c>
      <c r="Q202" s="670"/>
      <c r="R202" s="671" t="s">
        <v>7075</v>
      </c>
      <c r="S202" s="672" t="n">
        <f aca="false">M202/L202</f>
        <v>191.3</v>
      </c>
      <c r="T202" s="279"/>
      <c r="U202" s="279"/>
    </row>
    <row r="203" customFormat="false" ht="15" hidden="false" customHeight="false" outlineLevel="0" collapsed="false">
      <c r="A203" s="648" t="n">
        <v>188</v>
      </c>
      <c r="B203" s="658" t="n">
        <v>4111</v>
      </c>
      <c r="C203" s="659" t="s">
        <v>7144</v>
      </c>
      <c r="D203" s="660"/>
      <c r="E203" s="661" t="s">
        <v>7069</v>
      </c>
      <c r="F203" s="661" t="s">
        <v>7145</v>
      </c>
      <c r="G203" s="681" t="s">
        <v>7146</v>
      </c>
      <c r="H203" s="662" t="str">
        <f aca="false">HYPERLINK("http://www.gardenbulbs.ru/images/vesna_CL/thumbnails/"&amp;C203&amp;".jpg","фото")</f>
        <v>фото</v>
      </c>
      <c r="I203" s="662"/>
      <c r="J203" s="663" t="s">
        <v>7147</v>
      </c>
      <c r="K203" s="664" t="s">
        <v>7074</v>
      </c>
      <c r="L203" s="665" t="n">
        <v>1</v>
      </c>
      <c r="M203" s="666" t="n">
        <v>666.4</v>
      </c>
      <c r="N203" s="667"/>
      <c r="O203" s="668" t="n">
        <f aca="false">IF(ISERROR(N203*M203),0,N203*M203)</f>
        <v>0</v>
      </c>
      <c r="P203" s="669" t="n">
        <v>4607109983294</v>
      </c>
      <c r="Q203" s="670"/>
      <c r="R203" s="671" t="s">
        <v>7148</v>
      </c>
      <c r="S203" s="672" t="n">
        <f aca="false">M203/L203</f>
        <v>666.4</v>
      </c>
      <c r="T203" s="279"/>
      <c r="U203" s="279"/>
    </row>
    <row r="204" customFormat="false" ht="15" hidden="false" customHeight="false" outlineLevel="0" collapsed="false">
      <c r="A204" s="648" t="n">
        <v>189</v>
      </c>
      <c r="B204" s="658" t="n">
        <v>1810</v>
      </c>
      <c r="C204" s="659" t="s">
        <v>7149</v>
      </c>
      <c r="D204" s="660"/>
      <c r="E204" s="661" t="s">
        <v>7069</v>
      </c>
      <c r="F204" s="661" t="s">
        <v>7150</v>
      </c>
      <c r="G204" s="661" t="s">
        <v>7151</v>
      </c>
      <c r="H204" s="662" t="str">
        <f aca="false">HYPERLINK("http://www.gardenbulbs.ru/images/vesna_CL/thumbnails/"&amp;C204&amp;".jpg","фото")</f>
        <v>фото</v>
      </c>
      <c r="I204" s="662"/>
      <c r="J204" s="663" t="s">
        <v>7152</v>
      </c>
      <c r="K204" s="664" t="s">
        <v>7074</v>
      </c>
      <c r="L204" s="665" t="n">
        <v>1</v>
      </c>
      <c r="M204" s="666" t="n">
        <v>209.4</v>
      </c>
      <c r="N204" s="667"/>
      <c r="O204" s="668" t="n">
        <f aca="false">IF(ISERROR(N204*M204),0,N204*M204)</f>
        <v>0</v>
      </c>
      <c r="P204" s="669" t="n">
        <v>4607109969427</v>
      </c>
      <c r="Q204" s="670"/>
      <c r="R204" s="671" t="s">
        <v>7075</v>
      </c>
      <c r="S204" s="672" t="n">
        <f aca="false">M204/L204</f>
        <v>209.4</v>
      </c>
      <c r="T204" s="279"/>
      <c r="U204" s="279"/>
    </row>
    <row r="205" customFormat="false" ht="15" hidden="false" customHeight="false" outlineLevel="0" collapsed="false">
      <c r="A205" s="648" t="n">
        <v>190</v>
      </c>
      <c r="B205" s="658" t="n">
        <v>632</v>
      </c>
      <c r="C205" s="659" t="s">
        <v>7153</v>
      </c>
      <c r="D205" s="660"/>
      <c r="E205" s="661" t="s">
        <v>7069</v>
      </c>
      <c r="F205" s="661" t="s">
        <v>7154</v>
      </c>
      <c r="G205" s="661" t="s">
        <v>7155</v>
      </c>
      <c r="H205" s="662" t="str">
        <f aca="false">HYPERLINK("http://www.gardenbulbs.ru/images/vesna_CL/thumbnails/"&amp;C205&amp;".jpg","фото")</f>
        <v>фото</v>
      </c>
      <c r="I205" s="662"/>
      <c r="J205" s="663" t="s">
        <v>7156</v>
      </c>
      <c r="K205" s="664" t="s">
        <v>7074</v>
      </c>
      <c r="L205" s="665" t="n">
        <v>1</v>
      </c>
      <c r="M205" s="666" t="n">
        <v>245.4</v>
      </c>
      <c r="N205" s="667"/>
      <c r="O205" s="668" t="n">
        <f aca="false">IF(ISERROR(N205*M205),0,N205*M205)</f>
        <v>0</v>
      </c>
      <c r="P205" s="669" t="n">
        <v>4607109969434</v>
      </c>
      <c r="Q205" s="670"/>
      <c r="R205" s="671" t="s">
        <v>7075</v>
      </c>
      <c r="S205" s="672" t="n">
        <f aca="false">M205/L205</f>
        <v>245.4</v>
      </c>
      <c r="T205" s="279"/>
      <c r="U205" s="279"/>
    </row>
    <row r="206" customFormat="false" ht="22.5" hidden="false" customHeight="false" outlineLevel="0" collapsed="false">
      <c r="A206" s="648" t="n">
        <v>191</v>
      </c>
      <c r="B206" s="658" t="n">
        <v>3128</v>
      </c>
      <c r="C206" s="659" t="s">
        <v>7157</v>
      </c>
      <c r="D206" s="660"/>
      <c r="E206" s="661" t="s">
        <v>7069</v>
      </c>
      <c r="F206" s="661" t="s">
        <v>7158</v>
      </c>
      <c r="G206" s="661" t="s">
        <v>7159</v>
      </c>
      <c r="H206" s="662" t="str">
        <f aca="false">HYPERLINK("http://www.gardenbulbs.ru/images/vesna_CL/thumbnails/"&amp;C206&amp;".jpg","фото")</f>
        <v>фото</v>
      </c>
      <c r="I206" s="662"/>
      <c r="J206" s="663" t="s">
        <v>7160</v>
      </c>
      <c r="K206" s="664" t="s">
        <v>7074</v>
      </c>
      <c r="L206" s="665" t="n">
        <v>1</v>
      </c>
      <c r="M206" s="666" t="n">
        <v>299.5</v>
      </c>
      <c r="N206" s="667"/>
      <c r="O206" s="668" t="n">
        <f aca="false">IF(ISERROR(N206*M206),0,N206*M206)</f>
        <v>0</v>
      </c>
      <c r="P206" s="669" t="n">
        <v>4607109955093</v>
      </c>
      <c r="Q206" s="670"/>
      <c r="R206" s="671" t="s">
        <v>7075</v>
      </c>
      <c r="S206" s="672" t="n">
        <f aca="false">M206/L206</f>
        <v>299.5</v>
      </c>
      <c r="T206" s="279"/>
      <c r="U206" s="279"/>
    </row>
    <row r="207" customFormat="false" ht="22.5" hidden="false" customHeight="false" outlineLevel="0" collapsed="false">
      <c r="A207" s="648" t="n">
        <v>192</v>
      </c>
      <c r="B207" s="658" t="n">
        <v>3129</v>
      </c>
      <c r="C207" s="659" t="s">
        <v>7161</v>
      </c>
      <c r="D207" s="660"/>
      <c r="E207" s="661" t="s">
        <v>7069</v>
      </c>
      <c r="F207" s="661" t="s">
        <v>7162</v>
      </c>
      <c r="G207" s="661" t="s">
        <v>7163</v>
      </c>
      <c r="H207" s="662" t="str">
        <f aca="false">HYPERLINK("http://www.gardenbulbs.ru/images/vesna_CL/thumbnails/"&amp;C207&amp;".jpg","фото")</f>
        <v>фото</v>
      </c>
      <c r="I207" s="662"/>
      <c r="J207" s="663" t="s">
        <v>7164</v>
      </c>
      <c r="K207" s="664" t="s">
        <v>7074</v>
      </c>
      <c r="L207" s="665" t="n">
        <v>1</v>
      </c>
      <c r="M207" s="666" t="n">
        <v>272.4</v>
      </c>
      <c r="N207" s="667"/>
      <c r="O207" s="668" t="n">
        <f aca="false">IF(ISERROR(N207*M207),0,N207*M207)</f>
        <v>0</v>
      </c>
      <c r="P207" s="669" t="n">
        <v>4607109955109</v>
      </c>
      <c r="Q207" s="670"/>
      <c r="R207" s="671" t="s">
        <v>7075</v>
      </c>
      <c r="S207" s="672" t="n">
        <f aca="false">M207/L207</f>
        <v>272.4</v>
      </c>
      <c r="T207" s="279"/>
      <c r="U207" s="279"/>
    </row>
    <row r="208" customFormat="false" ht="22.5" hidden="false" customHeight="false" outlineLevel="0" collapsed="false">
      <c r="A208" s="648" t="n">
        <v>193</v>
      </c>
      <c r="B208" s="658" t="n">
        <v>4115</v>
      </c>
      <c r="C208" s="659" t="s">
        <v>7165</v>
      </c>
      <c r="D208" s="660"/>
      <c r="E208" s="661" t="s">
        <v>7069</v>
      </c>
      <c r="F208" s="661" t="s">
        <v>7166</v>
      </c>
      <c r="G208" s="681" t="s">
        <v>7167</v>
      </c>
      <c r="H208" s="662" t="str">
        <f aca="false">HYPERLINK("http://www.gardenbulbs.ru/images/vesna_CL/thumbnails/"&amp;C208&amp;".jpg","фото")</f>
        <v>фото</v>
      </c>
      <c r="I208" s="662"/>
      <c r="J208" s="663" t="s">
        <v>7168</v>
      </c>
      <c r="K208" s="664" t="s">
        <v>7074</v>
      </c>
      <c r="L208" s="665" t="n">
        <v>1</v>
      </c>
      <c r="M208" s="666" t="n">
        <v>299.5</v>
      </c>
      <c r="N208" s="667"/>
      <c r="O208" s="668" t="n">
        <f aca="false">IF(ISERROR(N208*M208),0,N208*M208)</f>
        <v>0</v>
      </c>
      <c r="P208" s="669" t="n">
        <v>4607109983331</v>
      </c>
      <c r="Q208" s="670"/>
      <c r="R208" s="671" t="s">
        <v>7075</v>
      </c>
      <c r="S208" s="672" t="n">
        <f aca="false">M208/L208</f>
        <v>299.5</v>
      </c>
      <c r="T208" s="279"/>
      <c r="U208" s="279"/>
    </row>
    <row r="209" customFormat="false" ht="45" hidden="false" customHeight="false" outlineLevel="0" collapsed="false">
      <c r="A209" s="648" t="n">
        <v>194</v>
      </c>
      <c r="B209" s="658" t="n">
        <v>10844</v>
      </c>
      <c r="C209" s="659" t="s">
        <v>7169</v>
      </c>
      <c r="D209" s="660"/>
      <c r="E209" s="679" t="s">
        <v>7069</v>
      </c>
      <c r="F209" s="679" t="s">
        <v>7170</v>
      </c>
      <c r="G209" s="679" t="s">
        <v>7171</v>
      </c>
      <c r="H209" s="662" t="str">
        <f aca="false">HYPERLINK("http://www.gardenbulbs.ru/images/vesna_CL/thumbnails/"&amp;C209&amp;".jpg","фото")</f>
        <v>фото</v>
      </c>
      <c r="I209" s="662"/>
      <c r="J209" s="663" t="s">
        <v>7172</v>
      </c>
      <c r="K209" s="664" t="s">
        <v>7074</v>
      </c>
      <c r="L209" s="665" t="n">
        <v>1</v>
      </c>
      <c r="M209" s="666" t="n">
        <v>290.5</v>
      </c>
      <c r="N209" s="667"/>
      <c r="O209" s="668" t="n">
        <f aca="false">IF(ISERROR(N209*M209),0,N209*M209)</f>
        <v>0</v>
      </c>
      <c r="P209" s="669" t="n">
        <v>4607109924938</v>
      </c>
      <c r="Q209" s="670" t="s">
        <v>226</v>
      </c>
      <c r="R209" s="671" t="s">
        <v>7075</v>
      </c>
      <c r="S209" s="672" t="n">
        <f aca="false">M209/L209</f>
        <v>290.5</v>
      </c>
      <c r="T209" s="279"/>
      <c r="U209" s="279"/>
    </row>
    <row r="210" customFormat="false" ht="15" hidden="false" customHeight="false" outlineLevel="0" collapsed="false">
      <c r="A210" s="648" t="n">
        <v>195</v>
      </c>
      <c r="B210" s="658" t="n">
        <v>1063</v>
      </c>
      <c r="C210" s="659" t="s">
        <v>7173</v>
      </c>
      <c r="D210" s="660"/>
      <c r="E210" s="661" t="s">
        <v>7069</v>
      </c>
      <c r="F210" s="661" t="s">
        <v>7174</v>
      </c>
      <c r="G210" s="681" t="s">
        <v>7175</v>
      </c>
      <c r="H210" s="662" t="str">
        <f aca="false">HYPERLINK("http://www.gardenbulbs.ru/images/vesna_CL/thumbnails/"&amp;C210&amp;".jpg","фото")</f>
        <v>фото</v>
      </c>
      <c r="I210" s="662"/>
      <c r="J210" s="663" t="s">
        <v>7176</v>
      </c>
      <c r="K210" s="664" t="s">
        <v>7074</v>
      </c>
      <c r="L210" s="665" t="n">
        <v>1</v>
      </c>
      <c r="M210" s="666" t="n">
        <v>263.4</v>
      </c>
      <c r="N210" s="667"/>
      <c r="O210" s="668" t="n">
        <f aca="false">IF(ISERROR(N210*M210),0,N210*M210)</f>
        <v>0</v>
      </c>
      <c r="P210" s="669" t="n">
        <v>4607109977194</v>
      </c>
      <c r="Q210" s="670"/>
      <c r="R210" s="671" t="s">
        <v>7075</v>
      </c>
      <c r="S210" s="672" t="n">
        <f aca="false">M210/L210</f>
        <v>263.4</v>
      </c>
      <c r="T210" s="279"/>
      <c r="U210" s="279"/>
    </row>
    <row r="211" customFormat="false" ht="22.5" hidden="false" customHeight="false" outlineLevel="0" collapsed="false">
      <c r="A211" s="648" t="n">
        <v>196</v>
      </c>
      <c r="B211" s="658" t="n">
        <v>4672</v>
      </c>
      <c r="C211" s="659" t="s">
        <v>7177</v>
      </c>
      <c r="D211" s="660"/>
      <c r="E211" s="661" t="s">
        <v>7069</v>
      </c>
      <c r="F211" s="661" t="s">
        <v>7178</v>
      </c>
      <c r="G211" s="661" t="s">
        <v>7179</v>
      </c>
      <c r="H211" s="662" t="str">
        <f aca="false">HYPERLINK("http://www.gardenbulbs.ru/images/vesna_CL/thumbnails/"&amp;C211&amp;".jpg","фото")</f>
        <v>фото</v>
      </c>
      <c r="I211" s="662"/>
      <c r="J211" s="663" t="s">
        <v>7180</v>
      </c>
      <c r="K211" s="664" t="s">
        <v>7074</v>
      </c>
      <c r="L211" s="665" t="n">
        <v>1</v>
      </c>
      <c r="M211" s="666" t="n">
        <v>299.5</v>
      </c>
      <c r="N211" s="667"/>
      <c r="O211" s="668" t="n">
        <f aca="false">IF(ISERROR(N211*M211),0,N211*M211)</f>
        <v>0</v>
      </c>
      <c r="P211" s="669" t="n">
        <v>4607109990933</v>
      </c>
      <c r="Q211" s="670"/>
      <c r="R211" s="671" t="s">
        <v>7148</v>
      </c>
      <c r="S211" s="672" t="n">
        <f aca="false">M211/L211</f>
        <v>299.5</v>
      </c>
      <c r="T211" s="279"/>
      <c r="U211" s="279"/>
    </row>
    <row r="212" customFormat="false" ht="33.75" hidden="false" customHeight="false" outlineLevel="0" collapsed="false">
      <c r="A212" s="648" t="n">
        <v>197</v>
      </c>
      <c r="B212" s="658" t="n">
        <v>10838</v>
      </c>
      <c r="C212" s="659" t="s">
        <v>7181</v>
      </c>
      <c r="D212" s="660"/>
      <c r="E212" s="679" t="s">
        <v>7069</v>
      </c>
      <c r="F212" s="679" t="s">
        <v>7182</v>
      </c>
      <c r="G212" s="679" t="s">
        <v>7183</v>
      </c>
      <c r="H212" s="662" t="str">
        <f aca="false">HYPERLINK("http://www.gardenbulbs.ru/images/vesna_CL/thumbnails/"&amp;C212&amp;".jpg","фото")</f>
        <v>фото</v>
      </c>
      <c r="I212" s="662"/>
      <c r="J212" s="663" t="s">
        <v>7184</v>
      </c>
      <c r="K212" s="664" t="s">
        <v>7074</v>
      </c>
      <c r="L212" s="665" t="n">
        <v>1</v>
      </c>
      <c r="M212" s="666" t="n">
        <v>353.6</v>
      </c>
      <c r="N212" s="667"/>
      <c r="O212" s="668" t="n">
        <f aca="false">IF(ISERROR(N212*M212),0,N212*M212)</f>
        <v>0</v>
      </c>
      <c r="P212" s="669" t="n">
        <v>4607109924990</v>
      </c>
      <c r="Q212" s="670" t="s">
        <v>226</v>
      </c>
      <c r="R212" s="671" t="s">
        <v>7148</v>
      </c>
      <c r="S212" s="672" t="n">
        <f aca="false">M212/L212</f>
        <v>353.6</v>
      </c>
      <c r="T212" s="279"/>
      <c r="U212" s="279"/>
    </row>
    <row r="213" customFormat="false" ht="22.5" hidden="false" customHeight="false" outlineLevel="0" collapsed="false">
      <c r="A213" s="648" t="n">
        <v>198</v>
      </c>
      <c r="B213" s="658" t="n">
        <v>4673</v>
      </c>
      <c r="C213" s="659" t="s">
        <v>7185</v>
      </c>
      <c r="D213" s="660"/>
      <c r="E213" s="661" t="s">
        <v>7069</v>
      </c>
      <c r="F213" s="661" t="s">
        <v>7186</v>
      </c>
      <c r="G213" s="661" t="s">
        <v>7187</v>
      </c>
      <c r="H213" s="662" t="str">
        <f aca="false">HYPERLINK("http://www.gardenbulbs.ru/images/vesna_CL/thumbnails/"&amp;C213&amp;".jpg","фото")</f>
        <v>фото</v>
      </c>
      <c r="I213" s="662"/>
      <c r="J213" s="663" t="s">
        <v>7168</v>
      </c>
      <c r="K213" s="664" t="s">
        <v>7074</v>
      </c>
      <c r="L213" s="665" t="n">
        <v>1</v>
      </c>
      <c r="M213" s="666" t="n">
        <v>263.4</v>
      </c>
      <c r="N213" s="667"/>
      <c r="O213" s="668" t="n">
        <f aca="false">IF(ISERROR(N213*M213),0,N213*M213)</f>
        <v>0</v>
      </c>
      <c r="P213" s="669" t="n">
        <v>4607109990940</v>
      </c>
      <c r="Q213" s="670"/>
      <c r="R213" s="671" t="s">
        <v>7148</v>
      </c>
      <c r="S213" s="672" t="n">
        <f aca="false">M213/L213</f>
        <v>263.4</v>
      </c>
      <c r="T213" s="279"/>
      <c r="U213" s="279"/>
    </row>
    <row r="214" customFormat="false" ht="15" hidden="false" customHeight="false" outlineLevel="0" collapsed="false">
      <c r="A214" s="648" t="n">
        <v>199</v>
      </c>
      <c r="B214" s="658" t="n">
        <v>4674</v>
      </c>
      <c r="C214" s="659" t="s">
        <v>7188</v>
      </c>
      <c r="D214" s="660"/>
      <c r="E214" s="661" t="s">
        <v>7069</v>
      </c>
      <c r="F214" s="661" t="s">
        <v>7189</v>
      </c>
      <c r="G214" s="661" t="s">
        <v>7190</v>
      </c>
      <c r="H214" s="662" t="str">
        <f aca="false">HYPERLINK("http://www.gardenbulbs.ru/images/vesna_CL/thumbnails/"&amp;C214&amp;".jpg","фото")</f>
        <v>фото</v>
      </c>
      <c r="I214" s="662"/>
      <c r="J214" s="663" t="s">
        <v>7191</v>
      </c>
      <c r="K214" s="664" t="s">
        <v>7074</v>
      </c>
      <c r="L214" s="665" t="n">
        <v>1</v>
      </c>
      <c r="M214" s="666" t="n">
        <v>551.9</v>
      </c>
      <c r="N214" s="667"/>
      <c r="O214" s="668" t="n">
        <f aca="false">IF(ISERROR(N214*M214),0,N214*M214)</f>
        <v>0</v>
      </c>
      <c r="P214" s="669" t="n">
        <v>4607109990957</v>
      </c>
      <c r="Q214" s="670"/>
      <c r="R214" s="671" t="s">
        <v>7075</v>
      </c>
      <c r="S214" s="672" t="n">
        <f aca="false">M214/L214</f>
        <v>551.9</v>
      </c>
      <c r="T214" s="279"/>
      <c r="U214" s="279"/>
    </row>
    <row r="215" customFormat="false" ht="22.5" hidden="false" customHeight="false" outlineLevel="0" collapsed="false">
      <c r="A215" s="648" t="n">
        <v>200</v>
      </c>
      <c r="B215" s="658" t="n">
        <v>1033</v>
      </c>
      <c r="C215" s="659" t="s">
        <v>7192</v>
      </c>
      <c r="D215" s="660"/>
      <c r="E215" s="661" t="s">
        <v>7069</v>
      </c>
      <c r="F215" s="661" t="s">
        <v>7193</v>
      </c>
      <c r="G215" s="681" t="s">
        <v>7194</v>
      </c>
      <c r="H215" s="662" t="str">
        <f aca="false">HYPERLINK("http://www.gardenbulbs.ru/images/vesna_CL/thumbnails/"&amp;C215&amp;".jpg","фото")</f>
        <v>фото</v>
      </c>
      <c r="I215" s="662"/>
      <c r="J215" s="663" t="s">
        <v>7195</v>
      </c>
      <c r="K215" s="664" t="s">
        <v>7074</v>
      </c>
      <c r="L215" s="665" t="n">
        <v>1</v>
      </c>
      <c r="M215" s="666" t="n">
        <v>461.7</v>
      </c>
      <c r="N215" s="667"/>
      <c r="O215" s="668" t="n">
        <f aca="false">IF(ISERROR(N215*M215),0,N215*M215)</f>
        <v>0</v>
      </c>
      <c r="P215" s="669" t="n">
        <v>4607109977217</v>
      </c>
      <c r="Q215" s="670"/>
      <c r="R215" s="671" t="s">
        <v>7075</v>
      </c>
      <c r="S215" s="672" t="n">
        <f aca="false">M215/L215</f>
        <v>461.7</v>
      </c>
      <c r="T215" s="279"/>
      <c r="U215" s="279"/>
    </row>
    <row r="216" customFormat="false" ht="22.5" hidden="false" customHeight="false" outlineLevel="0" collapsed="false">
      <c r="A216" s="648" t="n">
        <v>201</v>
      </c>
      <c r="B216" s="658" t="n">
        <v>2326</v>
      </c>
      <c r="C216" s="659" t="s">
        <v>7196</v>
      </c>
      <c r="D216" s="660"/>
      <c r="E216" s="661" t="s">
        <v>7069</v>
      </c>
      <c r="F216" s="661" t="s">
        <v>7197</v>
      </c>
      <c r="G216" s="661" t="s">
        <v>7198</v>
      </c>
      <c r="H216" s="662" t="str">
        <f aca="false">HYPERLINK("http://www.gardenbulbs.ru/images/vesna_CL/thumbnails/"&amp;C216&amp;".jpg","фото")</f>
        <v>фото</v>
      </c>
      <c r="I216" s="662"/>
      <c r="J216" s="663" t="s">
        <v>7199</v>
      </c>
      <c r="K216" s="664" t="s">
        <v>7074</v>
      </c>
      <c r="L216" s="665" t="n">
        <v>1</v>
      </c>
      <c r="M216" s="666" t="n">
        <v>176.9</v>
      </c>
      <c r="N216" s="667"/>
      <c r="O216" s="668" t="n">
        <f aca="false">IF(ISERROR(N216*M216),0,N216*M216)</f>
        <v>0</v>
      </c>
      <c r="P216" s="669" t="n">
        <v>4607109969441</v>
      </c>
      <c r="Q216" s="670"/>
      <c r="R216" s="671" t="s">
        <v>7075</v>
      </c>
      <c r="S216" s="672" t="n">
        <f aca="false">M216/L216</f>
        <v>176.9</v>
      </c>
      <c r="T216" s="279"/>
      <c r="U216" s="279"/>
    </row>
    <row r="217" customFormat="false" ht="15" hidden="false" customHeight="false" outlineLevel="0" collapsed="false">
      <c r="A217" s="648" t="n">
        <v>202</v>
      </c>
      <c r="B217" s="658" t="n">
        <v>2696</v>
      </c>
      <c r="C217" s="659" t="s">
        <v>7200</v>
      </c>
      <c r="D217" s="660"/>
      <c r="E217" s="661" t="s">
        <v>7069</v>
      </c>
      <c r="F217" s="661" t="s">
        <v>7201</v>
      </c>
      <c r="G217" s="681" t="s">
        <v>7202</v>
      </c>
      <c r="H217" s="662" t="str">
        <f aca="false">HYPERLINK("http://www.gardenbulbs.ru/images/vesna_CL/thumbnails/"&amp;C217&amp;".jpg","фото")</f>
        <v>фото</v>
      </c>
      <c r="I217" s="662"/>
      <c r="J217" s="663" t="s">
        <v>7079</v>
      </c>
      <c r="K217" s="664" t="s">
        <v>7074</v>
      </c>
      <c r="L217" s="665" t="n">
        <v>1</v>
      </c>
      <c r="M217" s="666" t="n">
        <v>227.4</v>
      </c>
      <c r="N217" s="667"/>
      <c r="O217" s="668" t="n">
        <f aca="false">IF(ISERROR(N217*M217),0,N217*M217)</f>
        <v>0</v>
      </c>
      <c r="P217" s="669" t="n">
        <v>4607109977224</v>
      </c>
      <c r="Q217" s="670"/>
      <c r="R217" s="671" t="s">
        <v>7075</v>
      </c>
      <c r="S217" s="672" t="n">
        <f aca="false">M217/L217</f>
        <v>227.4</v>
      </c>
      <c r="T217" s="279"/>
      <c r="U217" s="279"/>
    </row>
    <row r="218" customFormat="false" ht="22.5" hidden="false" customHeight="false" outlineLevel="0" collapsed="false">
      <c r="A218" s="648" t="n">
        <v>203</v>
      </c>
      <c r="B218" s="658" t="n">
        <v>1812</v>
      </c>
      <c r="C218" s="659" t="s">
        <v>7203</v>
      </c>
      <c r="D218" s="660"/>
      <c r="E218" s="661" t="s">
        <v>7069</v>
      </c>
      <c r="F218" s="661" t="s">
        <v>7204</v>
      </c>
      <c r="G218" s="661" t="s">
        <v>7205</v>
      </c>
      <c r="H218" s="662" t="str">
        <f aca="false">HYPERLINK("http://www.gardenbulbs.ru/images/vesna_CL/thumbnails/"&amp;C218&amp;".jpg","фото")</f>
        <v>фото</v>
      </c>
      <c r="I218" s="662"/>
      <c r="J218" s="663" t="s">
        <v>7206</v>
      </c>
      <c r="K218" s="664" t="s">
        <v>7074</v>
      </c>
      <c r="L218" s="665" t="n">
        <v>1</v>
      </c>
      <c r="M218" s="666" t="n">
        <v>245.4</v>
      </c>
      <c r="N218" s="667"/>
      <c r="O218" s="668" t="n">
        <f aca="false">IF(ISERROR(N218*M218),0,N218*M218)</f>
        <v>0</v>
      </c>
      <c r="P218" s="669" t="n">
        <v>4607109969458</v>
      </c>
      <c r="Q218" s="670"/>
      <c r="R218" s="671" t="s">
        <v>7075</v>
      </c>
      <c r="S218" s="672" t="n">
        <f aca="false">M218/L218</f>
        <v>245.4</v>
      </c>
      <c r="T218" s="279"/>
      <c r="U218" s="279"/>
    </row>
    <row r="219" customFormat="false" ht="15" hidden="false" customHeight="false" outlineLevel="0" collapsed="false">
      <c r="A219" s="648" t="n">
        <v>204</v>
      </c>
      <c r="B219" s="658" t="n">
        <v>2327</v>
      </c>
      <c r="C219" s="659" t="s">
        <v>7207</v>
      </c>
      <c r="D219" s="660"/>
      <c r="E219" s="661" t="s">
        <v>7069</v>
      </c>
      <c r="F219" s="661" t="s">
        <v>7208</v>
      </c>
      <c r="G219" s="661" t="s">
        <v>7209</v>
      </c>
      <c r="H219" s="662" t="str">
        <f aca="false">HYPERLINK("http://www.gardenbulbs.ru/images/vesna_CL/thumbnails/"&amp;C219&amp;".jpg","фото")</f>
        <v>фото</v>
      </c>
      <c r="I219" s="662"/>
      <c r="J219" s="663" t="s">
        <v>7210</v>
      </c>
      <c r="K219" s="664" t="s">
        <v>7074</v>
      </c>
      <c r="L219" s="665" t="n">
        <v>1</v>
      </c>
      <c r="M219" s="666" t="n">
        <v>209.4</v>
      </c>
      <c r="N219" s="667"/>
      <c r="O219" s="668" t="n">
        <f aca="false">IF(ISERROR(N219*M219),0,N219*M219)</f>
        <v>0</v>
      </c>
      <c r="P219" s="669" t="n">
        <v>4607109969465</v>
      </c>
      <c r="Q219" s="670"/>
      <c r="R219" s="671" t="s">
        <v>7075</v>
      </c>
      <c r="S219" s="672" t="n">
        <f aca="false">M219/L219</f>
        <v>209.4</v>
      </c>
      <c r="T219" s="279"/>
      <c r="U219" s="279"/>
    </row>
    <row r="220" customFormat="false" ht="15" hidden="false" customHeight="false" outlineLevel="0" collapsed="false">
      <c r="A220" s="648" t="n">
        <v>205</v>
      </c>
      <c r="B220" s="658" t="n">
        <v>2328</v>
      </c>
      <c r="C220" s="659" t="s">
        <v>7211</v>
      </c>
      <c r="D220" s="660"/>
      <c r="E220" s="661" t="s">
        <v>7069</v>
      </c>
      <c r="F220" s="661" t="s">
        <v>7212</v>
      </c>
      <c r="G220" s="661" t="s">
        <v>7213</v>
      </c>
      <c r="H220" s="662" t="str">
        <f aca="false">HYPERLINK("http://www.gardenbulbs.ru/images/vesna_CL/thumbnails/"&amp;C220&amp;".jpg","фото")</f>
        <v>фото</v>
      </c>
      <c r="I220" s="662"/>
      <c r="J220" s="663" t="s">
        <v>7214</v>
      </c>
      <c r="K220" s="664" t="s">
        <v>7074</v>
      </c>
      <c r="L220" s="665" t="n">
        <v>1</v>
      </c>
      <c r="M220" s="666" t="n">
        <v>173.3</v>
      </c>
      <c r="N220" s="667"/>
      <c r="O220" s="668" t="n">
        <f aca="false">IF(ISERROR(N220*M220),0,N220*M220)</f>
        <v>0</v>
      </c>
      <c r="P220" s="669" t="n">
        <v>4607109969472</v>
      </c>
      <c r="Q220" s="670"/>
      <c r="R220" s="671" t="s">
        <v>7075</v>
      </c>
      <c r="S220" s="672" t="n">
        <f aca="false">M220/L220</f>
        <v>173.3</v>
      </c>
      <c r="T220" s="279"/>
      <c r="U220" s="279"/>
    </row>
    <row r="221" customFormat="false" ht="15" hidden="false" customHeight="false" outlineLevel="0" collapsed="false">
      <c r="A221" s="648" t="n">
        <v>206</v>
      </c>
      <c r="B221" s="658" t="n">
        <v>3131</v>
      </c>
      <c r="C221" s="659" t="s">
        <v>7215</v>
      </c>
      <c r="D221" s="660"/>
      <c r="E221" s="661" t="s">
        <v>7069</v>
      </c>
      <c r="F221" s="661" t="s">
        <v>7216</v>
      </c>
      <c r="G221" s="661" t="s">
        <v>7217</v>
      </c>
      <c r="H221" s="662" t="str">
        <f aca="false">HYPERLINK("http://www.gardenbulbs.ru/images/vesna_CL/thumbnails/"&amp;C221&amp;".jpg","фото")</f>
        <v>фото</v>
      </c>
      <c r="I221" s="662"/>
      <c r="J221" s="663" t="s">
        <v>7218</v>
      </c>
      <c r="K221" s="664" t="s">
        <v>7074</v>
      </c>
      <c r="L221" s="665" t="n">
        <v>1</v>
      </c>
      <c r="M221" s="666" t="n">
        <v>263.4</v>
      </c>
      <c r="N221" s="667"/>
      <c r="O221" s="668" t="n">
        <f aca="false">IF(ISERROR(N221*M221),0,N221*M221)</f>
        <v>0</v>
      </c>
      <c r="P221" s="669" t="n">
        <v>4607109955116</v>
      </c>
      <c r="Q221" s="670"/>
      <c r="R221" s="671" t="s">
        <v>7075</v>
      </c>
      <c r="S221" s="672" t="n">
        <f aca="false">M221/L221</f>
        <v>263.4</v>
      </c>
      <c r="T221" s="279"/>
      <c r="U221" s="279"/>
    </row>
    <row r="222" customFormat="false" ht="15" hidden="false" customHeight="false" outlineLevel="0" collapsed="false">
      <c r="A222" s="648" t="n">
        <v>207</v>
      </c>
      <c r="B222" s="658" t="n">
        <v>3132</v>
      </c>
      <c r="C222" s="659" t="s">
        <v>7219</v>
      </c>
      <c r="D222" s="660"/>
      <c r="E222" s="661" t="s">
        <v>7069</v>
      </c>
      <c r="F222" s="661" t="s">
        <v>7220</v>
      </c>
      <c r="G222" s="661" t="s">
        <v>7221</v>
      </c>
      <c r="H222" s="662" t="str">
        <f aca="false">HYPERLINK("http://www.gardenbulbs.ru/images/vesna_CL/thumbnails/"&amp;C222&amp;".jpg","фото")</f>
        <v>фото</v>
      </c>
      <c r="I222" s="662"/>
      <c r="J222" s="663" t="s">
        <v>7222</v>
      </c>
      <c r="K222" s="664" t="s">
        <v>7074</v>
      </c>
      <c r="L222" s="665" t="n">
        <v>1</v>
      </c>
      <c r="M222" s="666" t="n">
        <v>317.5</v>
      </c>
      <c r="N222" s="667"/>
      <c r="O222" s="668" t="n">
        <f aca="false">IF(ISERROR(N222*M222),0,N222*M222)</f>
        <v>0</v>
      </c>
      <c r="P222" s="669" t="n">
        <v>4607109955123</v>
      </c>
      <c r="Q222" s="670"/>
      <c r="R222" s="671" t="s">
        <v>7075</v>
      </c>
      <c r="S222" s="672" t="n">
        <f aca="false">M222/L222</f>
        <v>317.5</v>
      </c>
      <c r="T222" s="279"/>
      <c r="U222" s="279"/>
    </row>
    <row r="223" customFormat="false" ht="22.5" hidden="false" customHeight="false" outlineLevel="0" collapsed="false">
      <c r="A223" s="648" t="n">
        <v>208</v>
      </c>
      <c r="B223" s="658" t="n">
        <v>3133</v>
      </c>
      <c r="C223" s="659" t="s">
        <v>7223</v>
      </c>
      <c r="D223" s="660"/>
      <c r="E223" s="661" t="s">
        <v>7069</v>
      </c>
      <c r="F223" s="661" t="s">
        <v>7224</v>
      </c>
      <c r="G223" s="661" t="s">
        <v>7225</v>
      </c>
      <c r="H223" s="662" t="str">
        <f aca="false">HYPERLINK("http://www.gardenbulbs.ru/images/vesna_CL/thumbnails/"&amp;C223&amp;".jpg","фото")</f>
        <v>фото</v>
      </c>
      <c r="I223" s="662"/>
      <c r="J223" s="663" t="s">
        <v>7226</v>
      </c>
      <c r="K223" s="664" t="s">
        <v>7074</v>
      </c>
      <c r="L223" s="665" t="n">
        <v>1</v>
      </c>
      <c r="M223" s="666" t="n">
        <v>371.6</v>
      </c>
      <c r="N223" s="667"/>
      <c r="O223" s="668" t="n">
        <f aca="false">IF(ISERROR(N223*M223),0,N223*M223)</f>
        <v>0</v>
      </c>
      <c r="P223" s="669" t="n">
        <v>4607109955130</v>
      </c>
      <c r="Q223" s="670"/>
      <c r="R223" s="671" t="s">
        <v>7075</v>
      </c>
      <c r="S223" s="672" t="n">
        <f aca="false">M223/L223</f>
        <v>371.6</v>
      </c>
      <c r="T223" s="279"/>
      <c r="U223" s="279"/>
    </row>
    <row r="224" customFormat="false" ht="15" hidden="false" customHeight="false" outlineLevel="0" collapsed="false">
      <c r="A224" s="648" t="n">
        <v>209</v>
      </c>
      <c r="B224" s="658" t="n">
        <v>1090</v>
      </c>
      <c r="C224" s="659" t="s">
        <v>7227</v>
      </c>
      <c r="D224" s="660"/>
      <c r="E224" s="661" t="s">
        <v>7069</v>
      </c>
      <c r="F224" s="661" t="s">
        <v>7228</v>
      </c>
      <c r="G224" s="681" t="s">
        <v>7229</v>
      </c>
      <c r="H224" s="662" t="str">
        <f aca="false">HYPERLINK("http://www.gardenbulbs.ru/images/vesna_CL/thumbnails/"&amp;C224&amp;".jpg","фото")</f>
        <v>фото</v>
      </c>
      <c r="I224" s="662"/>
      <c r="J224" s="663" t="s">
        <v>6040</v>
      </c>
      <c r="K224" s="664" t="s">
        <v>7074</v>
      </c>
      <c r="L224" s="665" t="n">
        <v>1</v>
      </c>
      <c r="M224" s="666" t="n">
        <v>191.3</v>
      </c>
      <c r="N224" s="667"/>
      <c r="O224" s="668" t="n">
        <f aca="false">IF(ISERROR(N224*M224),0,N224*M224)</f>
        <v>0</v>
      </c>
      <c r="P224" s="669" t="n">
        <v>4607109977279</v>
      </c>
      <c r="Q224" s="670"/>
      <c r="R224" s="671" t="s">
        <v>7075</v>
      </c>
      <c r="S224" s="672" t="n">
        <f aca="false">M224/L224</f>
        <v>191.3</v>
      </c>
      <c r="T224" s="279"/>
      <c r="U224" s="279"/>
    </row>
    <row r="225" customFormat="false" ht="15" hidden="false" customHeight="false" outlineLevel="0" collapsed="false">
      <c r="A225" s="648" t="n">
        <v>210</v>
      </c>
      <c r="B225" s="658" t="n">
        <v>1119</v>
      </c>
      <c r="C225" s="659" t="s">
        <v>7230</v>
      </c>
      <c r="D225" s="660"/>
      <c r="E225" s="661" t="s">
        <v>7069</v>
      </c>
      <c r="F225" s="661" t="s">
        <v>7231</v>
      </c>
      <c r="G225" s="681" t="s">
        <v>7232</v>
      </c>
      <c r="H225" s="662" t="str">
        <f aca="false">HYPERLINK("http://www.gardenbulbs.ru/images/vesna_CL/thumbnails/"&amp;C225&amp;".jpg","фото")</f>
        <v>фото</v>
      </c>
      <c r="I225" s="662"/>
      <c r="J225" s="663" t="s">
        <v>7233</v>
      </c>
      <c r="K225" s="664" t="s">
        <v>7074</v>
      </c>
      <c r="L225" s="665" t="n">
        <v>1</v>
      </c>
      <c r="M225" s="666" t="n">
        <v>191.3</v>
      </c>
      <c r="N225" s="667"/>
      <c r="O225" s="668" t="n">
        <f aca="false">IF(ISERROR(N225*M225),0,N225*M225)</f>
        <v>0</v>
      </c>
      <c r="P225" s="669" t="n">
        <v>4607109977286</v>
      </c>
      <c r="Q225" s="670"/>
      <c r="R225" s="671" t="s">
        <v>7075</v>
      </c>
      <c r="S225" s="672" t="n">
        <f aca="false">M225/L225</f>
        <v>191.3</v>
      </c>
      <c r="T225" s="279"/>
      <c r="U225" s="279"/>
    </row>
    <row r="226" customFormat="false" ht="22.5" hidden="false" customHeight="false" outlineLevel="0" collapsed="false">
      <c r="A226" s="648" t="n">
        <v>211</v>
      </c>
      <c r="B226" s="658" t="n">
        <v>1056</v>
      </c>
      <c r="C226" s="659" t="s">
        <v>7234</v>
      </c>
      <c r="D226" s="660"/>
      <c r="E226" s="661" t="s">
        <v>7069</v>
      </c>
      <c r="F226" s="661" t="s">
        <v>7235</v>
      </c>
      <c r="G226" s="681" t="s">
        <v>7236</v>
      </c>
      <c r="H226" s="662" t="str">
        <f aca="false">HYPERLINK("http://www.gardenbulbs.ru/images/vesna_CL/thumbnails/"&amp;C226&amp;".jpg","фото")</f>
        <v>фото</v>
      </c>
      <c r="I226" s="662"/>
      <c r="J226" s="663" t="s">
        <v>7237</v>
      </c>
      <c r="K226" s="664" t="s">
        <v>7074</v>
      </c>
      <c r="L226" s="665" t="n">
        <v>1</v>
      </c>
      <c r="M226" s="666" t="n">
        <v>407.7</v>
      </c>
      <c r="N226" s="667"/>
      <c r="O226" s="668" t="n">
        <f aca="false">IF(ISERROR(N226*M226),0,N226*M226)</f>
        <v>0</v>
      </c>
      <c r="P226" s="669" t="n">
        <v>4607109977309</v>
      </c>
      <c r="Q226" s="670"/>
      <c r="R226" s="671" t="s">
        <v>7075</v>
      </c>
      <c r="S226" s="672" t="n">
        <f aca="false">M226/L226</f>
        <v>407.7</v>
      </c>
      <c r="T226" s="279"/>
      <c r="U226" s="279"/>
    </row>
    <row r="227" customFormat="false" ht="22.5" hidden="false" customHeight="false" outlineLevel="0" collapsed="false">
      <c r="A227" s="648" t="n">
        <v>212</v>
      </c>
      <c r="B227" s="658" t="n">
        <v>4122</v>
      </c>
      <c r="C227" s="659" t="s">
        <v>7238</v>
      </c>
      <c r="D227" s="660"/>
      <c r="E227" s="661" t="s">
        <v>7069</v>
      </c>
      <c r="F227" s="661" t="s">
        <v>7239</v>
      </c>
      <c r="G227" s="681" t="s">
        <v>7240</v>
      </c>
      <c r="H227" s="662" t="str">
        <f aca="false">HYPERLINK("http://www.gardenbulbs.ru/images/vesna_CL/thumbnails/"&amp;C227&amp;".jpg","фото")</f>
        <v>фото</v>
      </c>
      <c r="I227" s="662"/>
      <c r="J227" s="663" t="s">
        <v>7241</v>
      </c>
      <c r="K227" s="664" t="s">
        <v>7074</v>
      </c>
      <c r="L227" s="665" t="n">
        <v>1</v>
      </c>
      <c r="M227" s="666" t="n">
        <v>380.6</v>
      </c>
      <c r="N227" s="667"/>
      <c r="O227" s="668" t="n">
        <f aca="false">IF(ISERROR(N227*M227),0,N227*M227)</f>
        <v>0</v>
      </c>
      <c r="P227" s="669" t="n">
        <v>4607109983409</v>
      </c>
      <c r="Q227" s="670"/>
      <c r="R227" s="671" t="s">
        <v>7075</v>
      </c>
      <c r="S227" s="672" t="n">
        <f aca="false">M227/L227</f>
        <v>380.6</v>
      </c>
      <c r="T227" s="279"/>
      <c r="U227" s="279"/>
    </row>
    <row r="228" customFormat="false" ht="15" hidden="false" customHeight="false" outlineLevel="0" collapsed="false">
      <c r="A228" s="648" t="n">
        <v>213</v>
      </c>
      <c r="B228" s="658" t="n">
        <v>1062</v>
      </c>
      <c r="C228" s="659" t="s">
        <v>7242</v>
      </c>
      <c r="D228" s="660"/>
      <c r="E228" s="661" t="s">
        <v>7069</v>
      </c>
      <c r="F228" s="661" t="s">
        <v>7243</v>
      </c>
      <c r="G228" s="681" t="s">
        <v>7244</v>
      </c>
      <c r="H228" s="662" t="str">
        <f aca="false">HYPERLINK("http://www.gardenbulbs.ru/images/vesna_CL/thumbnails/"&amp;C228&amp;".jpg","фото")</f>
        <v>фото</v>
      </c>
      <c r="I228" s="662"/>
      <c r="J228" s="663" t="s">
        <v>7245</v>
      </c>
      <c r="K228" s="664" t="s">
        <v>7074</v>
      </c>
      <c r="L228" s="665" t="n">
        <v>1</v>
      </c>
      <c r="M228" s="666" t="n">
        <v>236.4</v>
      </c>
      <c r="N228" s="667"/>
      <c r="O228" s="668" t="n">
        <f aca="false">IF(ISERROR(N228*M228),0,N228*M228)</f>
        <v>0</v>
      </c>
      <c r="P228" s="669" t="n">
        <v>4607109977316</v>
      </c>
      <c r="Q228" s="670"/>
      <c r="R228" s="671" t="s">
        <v>7075</v>
      </c>
      <c r="S228" s="672" t="n">
        <f aca="false">M228/L228</f>
        <v>236.4</v>
      </c>
      <c r="T228" s="279"/>
      <c r="U228" s="279"/>
    </row>
    <row r="229" customFormat="false" ht="15" hidden="false" customHeight="false" outlineLevel="0" collapsed="false">
      <c r="A229" s="648" t="n">
        <v>214</v>
      </c>
      <c r="B229" s="658" t="n">
        <v>3134</v>
      </c>
      <c r="C229" s="659" t="s">
        <v>7246</v>
      </c>
      <c r="D229" s="660"/>
      <c r="E229" s="661" t="s">
        <v>7069</v>
      </c>
      <c r="F229" s="661" t="s">
        <v>7247</v>
      </c>
      <c r="G229" s="661" t="s">
        <v>7248</v>
      </c>
      <c r="H229" s="662" t="str">
        <f aca="false">HYPERLINK("http://www.gardenbulbs.ru/images/vesna_CL/thumbnails/"&amp;C229&amp;".jpg","фото")</f>
        <v>фото</v>
      </c>
      <c r="I229" s="662"/>
      <c r="J229" s="663" t="s">
        <v>7214</v>
      </c>
      <c r="K229" s="664" t="s">
        <v>7074</v>
      </c>
      <c r="L229" s="665" t="n">
        <v>1</v>
      </c>
      <c r="M229" s="666" t="n">
        <v>191.3</v>
      </c>
      <c r="N229" s="667"/>
      <c r="O229" s="668" t="n">
        <f aca="false">IF(ISERROR(N229*M229),0,N229*M229)</f>
        <v>0</v>
      </c>
      <c r="P229" s="669" t="n">
        <v>4607109955147</v>
      </c>
      <c r="Q229" s="670"/>
      <c r="R229" s="671" t="s">
        <v>7075</v>
      </c>
      <c r="S229" s="672" t="n">
        <f aca="false">M229/L229</f>
        <v>191.3</v>
      </c>
      <c r="T229" s="279"/>
      <c r="U229" s="279"/>
    </row>
    <row r="230" customFormat="false" ht="15" hidden="false" customHeight="false" outlineLevel="0" collapsed="false">
      <c r="A230" s="648" t="n">
        <v>215</v>
      </c>
      <c r="B230" s="658" t="n">
        <v>626</v>
      </c>
      <c r="C230" s="659" t="s">
        <v>7249</v>
      </c>
      <c r="D230" s="660"/>
      <c r="E230" s="661" t="s">
        <v>7069</v>
      </c>
      <c r="F230" s="661" t="s">
        <v>7250</v>
      </c>
      <c r="G230" s="661" t="s">
        <v>7251</v>
      </c>
      <c r="H230" s="662" t="str">
        <f aca="false">HYPERLINK("http://www.gardenbulbs.ru/images/vesna_CL/thumbnails/"&amp;C230&amp;".jpg","фото")</f>
        <v>фото</v>
      </c>
      <c r="I230" s="662"/>
      <c r="J230" s="663" t="s">
        <v>7252</v>
      </c>
      <c r="K230" s="664" t="s">
        <v>7074</v>
      </c>
      <c r="L230" s="665" t="n">
        <v>1</v>
      </c>
      <c r="M230" s="666" t="n">
        <v>173.3</v>
      </c>
      <c r="N230" s="667"/>
      <c r="O230" s="668" t="n">
        <f aca="false">IF(ISERROR(N230*M230),0,N230*M230)</f>
        <v>0</v>
      </c>
      <c r="P230" s="669" t="n">
        <v>4607109969496</v>
      </c>
      <c r="Q230" s="670"/>
      <c r="R230" s="671" t="s">
        <v>7075</v>
      </c>
      <c r="S230" s="672" t="n">
        <f aca="false">M230/L230</f>
        <v>173.3</v>
      </c>
      <c r="T230" s="279"/>
      <c r="U230" s="279"/>
    </row>
    <row r="231" customFormat="false" ht="15" hidden="false" customHeight="false" outlineLevel="0" collapsed="false">
      <c r="A231" s="648" t="n">
        <v>216</v>
      </c>
      <c r="B231" s="658" t="n">
        <v>1699</v>
      </c>
      <c r="C231" s="659" t="s">
        <v>7253</v>
      </c>
      <c r="D231" s="660"/>
      <c r="E231" s="661" t="s">
        <v>7069</v>
      </c>
      <c r="F231" s="661" t="s">
        <v>7254</v>
      </c>
      <c r="G231" s="661" t="s">
        <v>7255</v>
      </c>
      <c r="H231" s="662" t="str">
        <f aca="false">HYPERLINK("http://www.gardenbulbs.ru/images/vesna_CL/thumbnails/"&amp;C231&amp;".jpg","фото")</f>
        <v>фото</v>
      </c>
      <c r="I231" s="662"/>
      <c r="J231" s="663" t="s">
        <v>7256</v>
      </c>
      <c r="K231" s="664" t="s">
        <v>7074</v>
      </c>
      <c r="L231" s="665" t="n">
        <v>1</v>
      </c>
      <c r="M231" s="666" t="n">
        <v>173.3</v>
      </c>
      <c r="N231" s="667"/>
      <c r="O231" s="668" t="n">
        <f aca="false">IF(ISERROR(N231*M231),0,N231*M231)</f>
        <v>0</v>
      </c>
      <c r="P231" s="669" t="n">
        <v>4607109965870</v>
      </c>
      <c r="Q231" s="670"/>
      <c r="R231" s="671" t="s">
        <v>7075</v>
      </c>
      <c r="S231" s="672" t="n">
        <f aca="false">M231/L231</f>
        <v>173.3</v>
      </c>
      <c r="T231" s="279"/>
      <c r="U231" s="279"/>
    </row>
    <row r="232" customFormat="false" ht="15" hidden="false" customHeight="false" outlineLevel="0" collapsed="false">
      <c r="A232" s="648" t="n">
        <v>217</v>
      </c>
      <c r="B232" s="658" t="n">
        <v>4676</v>
      </c>
      <c r="C232" s="659" t="s">
        <v>7257</v>
      </c>
      <c r="D232" s="660"/>
      <c r="E232" s="661" t="s">
        <v>7069</v>
      </c>
      <c r="F232" s="661" t="s">
        <v>7258</v>
      </c>
      <c r="G232" s="661" t="s">
        <v>7259</v>
      </c>
      <c r="H232" s="662" t="str">
        <f aca="false">HYPERLINK("http://www.gardenbulbs.ru/images/vesna_CL/thumbnails/"&amp;C232&amp;".jpg","фото")</f>
        <v>фото</v>
      </c>
      <c r="I232" s="662"/>
      <c r="J232" s="663" t="s">
        <v>7079</v>
      </c>
      <c r="K232" s="664" t="s">
        <v>7074</v>
      </c>
      <c r="L232" s="665" t="n">
        <v>1</v>
      </c>
      <c r="M232" s="666" t="n">
        <v>245.4</v>
      </c>
      <c r="N232" s="667"/>
      <c r="O232" s="668" t="n">
        <f aca="false">IF(ISERROR(N232*M232),0,N232*M232)</f>
        <v>0</v>
      </c>
      <c r="P232" s="669" t="n">
        <v>4607109990971</v>
      </c>
      <c r="Q232" s="670"/>
      <c r="R232" s="671" t="s">
        <v>7075</v>
      </c>
      <c r="S232" s="672" t="n">
        <f aca="false">M232/L232</f>
        <v>245.4</v>
      </c>
      <c r="T232" s="279"/>
      <c r="U232" s="279"/>
    </row>
    <row r="233" customFormat="false" ht="15" hidden="false" customHeight="false" outlineLevel="0" collapsed="false">
      <c r="A233" s="648" t="n">
        <v>218</v>
      </c>
      <c r="B233" s="658" t="n">
        <v>2707</v>
      </c>
      <c r="C233" s="659" t="s">
        <v>7260</v>
      </c>
      <c r="D233" s="660"/>
      <c r="E233" s="661" t="s">
        <v>7069</v>
      </c>
      <c r="F233" s="661" t="s">
        <v>7261</v>
      </c>
      <c r="G233" s="681" t="s">
        <v>7262</v>
      </c>
      <c r="H233" s="662" t="str">
        <f aca="false">HYPERLINK("http://www.gardenbulbs.ru/images/vesna_CL/thumbnails/"&amp;C233&amp;".jpg","фото")</f>
        <v>фото</v>
      </c>
      <c r="I233" s="662"/>
      <c r="J233" s="663" t="s">
        <v>7263</v>
      </c>
      <c r="K233" s="664" t="s">
        <v>7074</v>
      </c>
      <c r="L233" s="665" t="n">
        <v>1</v>
      </c>
      <c r="M233" s="666" t="n">
        <v>173.3</v>
      </c>
      <c r="N233" s="667"/>
      <c r="O233" s="668" t="n">
        <f aca="false">IF(ISERROR(N233*M233),0,N233*M233)</f>
        <v>0</v>
      </c>
      <c r="P233" s="669" t="n">
        <v>4607109977439</v>
      </c>
      <c r="Q233" s="670"/>
      <c r="R233" s="671" t="s">
        <v>7075</v>
      </c>
      <c r="S233" s="672" t="n">
        <f aca="false">M233/L233</f>
        <v>173.3</v>
      </c>
      <c r="T233" s="279"/>
      <c r="U233" s="279"/>
    </row>
    <row r="234" customFormat="false" ht="15" hidden="false" customHeight="false" outlineLevel="0" collapsed="false">
      <c r="A234" s="648" t="n">
        <v>219</v>
      </c>
      <c r="B234" s="658" t="n">
        <v>4123</v>
      </c>
      <c r="C234" s="659" t="s">
        <v>7264</v>
      </c>
      <c r="D234" s="660"/>
      <c r="E234" s="661" t="s">
        <v>7069</v>
      </c>
      <c r="F234" s="661" t="s">
        <v>7265</v>
      </c>
      <c r="G234" s="681" t="s">
        <v>7266</v>
      </c>
      <c r="H234" s="662" t="str">
        <f aca="false">HYPERLINK("http://www.gardenbulbs.ru/images/vesna_CL/thumbnails/"&amp;C234&amp;".jpg","фото")</f>
        <v>фото</v>
      </c>
      <c r="I234" s="662"/>
      <c r="J234" s="663" t="s">
        <v>7267</v>
      </c>
      <c r="K234" s="664" t="s">
        <v>7074</v>
      </c>
      <c r="L234" s="665" t="n">
        <v>1</v>
      </c>
      <c r="M234" s="666" t="n">
        <v>344.6</v>
      </c>
      <c r="N234" s="667"/>
      <c r="O234" s="668" t="n">
        <f aca="false">IF(ISERROR(N234*M234),0,N234*M234)</f>
        <v>0</v>
      </c>
      <c r="P234" s="669" t="n">
        <v>4607109983416</v>
      </c>
      <c r="Q234" s="670"/>
      <c r="R234" s="671" t="s">
        <v>7075</v>
      </c>
      <c r="S234" s="672" t="n">
        <f aca="false">M234/L234</f>
        <v>344.6</v>
      </c>
      <c r="T234" s="279"/>
      <c r="U234" s="279"/>
    </row>
    <row r="235" customFormat="false" ht="15" hidden="false" customHeight="false" outlineLevel="0" collapsed="false">
      <c r="A235" s="648" t="n">
        <v>220</v>
      </c>
      <c r="B235" s="658" t="n">
        <v>1109</v>
      </c>
      <c r="C235" s="659" t="s">
        <v>7268</v>
      </c>
      <c r="D235" s="660"/>
      <c r="E235" s="661" t="s">
        <v>7069</v>
      </c>
      <c r="F235" s="661" t="s">
        <v>7269</v>
      </c>
      <c r="G235" s="681" t="s">
        <v>7270</v>
      </c>
      <c r="H235" s="662" t="str">
        <f aca="false">HYPERLINK("http://www.gardenbulbs.ru/images/vesna_CL/thumbnails/"&amp;C235&amp;".jpg","фото")</f>
        <v>фото</v>
      </c>
      <c r="I235" s="662"/>
      <c r="J235" s="663" t="s">
        <v>7079</v>
      </c>
      <c r="K235" s="664" t="s">
        <v>7074</v>
      </c>
      <c r="L235" s="665" t="n">
        <v>1</v>
      </c>
      <c r="M235" s="666" t="n">
        <v>254.4</v>
      </c>
      <c r="N235" s="667"/>
      <c r="O235" s="668" t="n">
        <f aca="false">IF(ISERROR(N235*M235),0,N235*M235)</f>
        <v>0</v>
      </c>
      <c r="P235" s="669" t="n">
        <v>4607109977477</v>
      </c>
      <c r="Q235" s="670"/>
      <c r="R235" s="671" t="s">
        <v>7075</v>
      </c>
      <c r="S235" s="672" t="n">
        <f aca="false">M235/L235</f>
        <v>254.4</v>
      </c>
      <c r="T235" s="279"/>
      <c r="U235" s="279"/>
    </row>
    <row r="236" customFormat="false" ht="15" hidden="false" customHeight="false" outlineLevel="0" collapsed="false">
      <c r="A236" s="648" t="n">
        <v>221</v>
      </c>
      <c r="B236" s="658" t="n">
        <v>3137</v>
      </c>
      <c r="C236" s="659" t="s">
        <v>7271</v>
      </c>
      <c r="D236" s="660"/>
      <c r="E236" s="661" t="s">
        <v>7069</v>
      </c>
      <c r="F236" s="661" t="s">
        <v>7272</v>
      </c>
      <c r="G236" s="661" t="s">
        <v>7273</v>
      </c>
      <c r="H236" s="662" t="str">
        <f aca="false">HYPERLINK("http://www.gardenbulbs.ru/images/vesna_CL/thumbnails/"&amp;C236&amp;".jpg","фото")</f>
        <v>фото</v>
      </c>
      <c r="I236" s="662"/>
      <c r="J236" s="663" t="s">
        <v>7210</v>
      </c>
      <c r="K236" s="664" t="s">
        <v>7074</v>
      </c>
      <c r="L236" s="665" t="n">
        <v>1</v>
      </c>
      <c r="M236" s="666" t="n">
        <v>173.3</v>
      </c>
      <c r="N236" s="667"/>
      <c r="O236" s="668" t="n">
        <f aca="false">IF(ISERROR(N236*M236),0,N236*M236)</f>
        <v>0</v>
      </c>
      <c r="P236" s="669" t="n">
        <v>4607109955246</v>
      </c>
      <c r="Q236" s="670"/>
      <c r="R236" s="671" t="s">
        <v>7075</v>
      </c>
      <c r="S236" s="672" t="n">
        <f aca="false">M236/L236</f>
        <v>173.3</v>
      </c>
      <c r="T236" s="279"/>
      <c r="U236" s="279"/>
    </row>
    <row r="237" customFormat="false" ht="15" hidden="false" customHeight="false" outlineLevel="0" collapsed="false">
      <c r="A237" s="648" t="n">
        <v>222</v>
      </c>
      <c r="B237" s="658" t="n">
        <v>3139</v>
      </c>
      <c r="C237" s="659" t="s">
        <v>7274</v>
      </c>
      <c r="D237" s="660"/>
      <c r="E237" s="661" t="s">
        <v>7069</v>
      </c>
      <c r="F237" s="661" t="s">
        <v>7275</v>
      </c>
      <c r="G237" s="661" t="s">
        <v>7276</v>
      </c>
      <c r="H237" s="662" t="str">
        <f aca="false">HYPERLINK("http://www.gardenbulbs.ru/images/vesna_CL/thumbnails/"&amp;C237&amp;".jpg","фото")</f>
        <v>фото</v>
      </c>
      <c r="I237" s="662"/>
      <c r="J237" s="663" t="s">
        <v>7277</v>
      </c>
      <c r="K237" s="664" t="s">
        <v>7074</v>
      </c>
      <c r="L237" s="665" t="n">
        <v>1</v>
      </c>
      <c r="M237" s="666" t="n">
        <v>191.3</v>
      </c>
      <c r="N237" s="667"/>
      <c r="O237" s="668" t="n">
        <f aca="false">IF(ISERROR(N237*M237),0,N237*M237)</f>
        <v>0</v>
      </c>
      <c r="P237" s="669" t="n">
        <v>4607109955260</v>
      </c>
      <c r="Q237" s="670"/>
      <c r="R237" s="671" t="s">
        <v>7075</v>
      </c>
      <c r="S237" s="672" t="n">
        <f aca="false">M237/L237</f>
        <v>191.3</v>
      </c>
      <c r="T237" s="279"/>
      <c r="U237" s="279"/>
    </row>
    <row r="238" customFormat="false" ht="15" hidden="false" customHeight="false" outlineLevel="0" collapsed="false">
      <c r="A238" s="648" t="n">
        <v>223</v>
      </c>
      <c r="B238" s="658" t="n">
        <v>4124</v>
      </c>
      <c r="C238" s="659" t="s">
        <v>7278</v>
      </c>
      <c r="D238" s="660"/>
      <c r="E238" s="661" t="s">
        <v>7069</v>
      </c>
      <c r="F238" s="661" t="s">
        <v>7279</v>
      </c>
      <c r="G238" s="681" t="s">
        <v>7280</v>
      </c>
      <c r="H238" s="662" t="str">
        <f aca="false">HYPERLINK("http://www.gardenbulbs.ru/images/vesna_CL/thumbnails/"&amp;C238&amp;".jpg","фото")</f>
        <v>фото</v>
      </c>
      <c r="I238" s="662"/>
      <c r="J238" s="663" t="s">
        <v>7281</v>
      </c>
      <c r="K238" s="664" t="s">
        <v>7074</v>
      </c>
      <c r="L238" s="665" t="n">
        <v>1</v>
      </c>
      <c r="M238" s="666" t="n">
        <v>182.3</v>
      </c>
      <c r="N238" s="667"/>
      <c r="O238" s="668" t="n">
        <f aca="false">IF(ISERROR(N238*M238),0,N238*M238)</f>
        <v>0</v>
      </c>
      <c r="P238" s="669" t="n">
        <v>4607109983423</v>
      </c>
      <c r="Q238" s="670"/>
      <c r="R238" s="671" t="s">
        <v>7075</v>
      </c>
      <c r="S238" s="672" t="n">
        <f aca="false">M238/L238</f>
        <v>182.3</v>
      </c>
      <c r="T238" s="279"/>
      <c r="U238" s="279"/>
    </row>
    <row r="239" customFormat="false" ht="15" hidden="false" customHeight="false" outlineLevel="0" collapsed="false">
      <c r="A239" s="648" t="n">
        <v>224</v>
      </c>
      <c r="B239" s="658" t="n">
        <v>2730</v>
      </c>
      <c r="C239" s="659" t="s">
        <v>7282</v>
      </c>
      <c r="D239" s="660"/>
      <c r="E239" s="661" t="s">
        <v>7069</v>
      </c>
      <c r="F239" s="661" t="s">
        <v>7283</v>
      </c>
      <c r="G239" s="681" t="s">
        <v>7284</v>
      </c>
      <c r="H239" s="662" t="str">
        <f aca="false">HYPERLINK("http://www.gardenbulbs.ru/images/vesna_CL/thumbnails/"&amp;C239&amp;".jpg","фото")</f>
        <v>фото</v>
      </c>
      <c r="I239" s="662"/>
      <c r="J239" s="663" t="s">
        <v>7079</v>
      </c>
      <c r="K239" s="664" t="s">
        <v>7074</v>
      </c>
      <c r="L239" s="665" t="n">
        <v>1</v>
      </c>
      <c r="M239" s="666" t="n">
        <v>236.4</v>
      </c>
      <c r="N239" s="667"/>
      <c r="O239" s="668" t="n">
        <f aca="false">IF(ISERROR(N239*M239),0,N239*M239)</f>
        <v>0</v>
      </c>
      <c r="P239" s="669" t="n">
        <v>4607109977491</v>
      </c>
      <c r="Q239" s="670"/>
      <c r="R239" s="671" t="s">
        <v>7075</v>
      </c>
      <c r="S239" s="672" t="n">
        <f aca="false">M239/L239</f>
        <v>236.4</v>
      </c>
      <c r="T239" s="279"/>
      <c r="U239" s="279"/>
    </row>
    <row r="240" customFormat="false" ht="15" hidden="false" customHeight="false" outlineLevel="0" collapsed="false">
      <c r="A240" s="648" t="n">
        <v>225</v>
      </c>
      <c r="B240" s="658" t="n">
        <v>2716</v>
      </c>
      <c r="C240" s="659" t="s">
        <v>7285</v>
      </c>
      <c r="D240" s="660"/>
      <c r="E240" s="661" t="s">
        <v>7069</v>
      </c>
      <c r="F240" s="661" t="s">
        <v>7286</v>
      </c>
      <c r="G240" s="681" t="s">
        <v>7287</v>
      </c>
      <c r="H240" s="662" t="str">
        <f aca="false">HYPERLINK("http://www.gardenbulbs.ru/images/vesna_CL/thumbnails/"&amp;C240&amp;".jpg","фото")</f>
        <v>фото</v>
      </c>
      <c r="I240" s="662"/>
      <c r="J240" s="663" t="s">
        <v>6086</v>
      </c>
      <c r="K240" s="664" t="s">
        <v>7074</v>
      </c>
      <c r="L240" s="665" t="n">
        <v>1</v>
      </c>
      <c r="M240" s="666" t="n">
        <v>191.3</v>
      </c>
      <c r="N240" s="667"/>
      <c r="O240" s="668" t="n">
        <f aca="false">IF(ISERROR(N240*M240),0,N240*M240)</f>
        <v>0</v>
      </c>
      <c r="P240" s="669" t="n">
        <v>4607109977507</v>
      </c>
      <c r="Q240" s="670"/>
      <c r="R240" s="671" t="s">
        <v>7075</v>
      </c>
      <c r="S240" s="672" t="n">
        <f aca="false">M240/L240</f>
        <v>191.3</v>
      </c>
      <c r="T240" s="279"/>
      <c r="U240" s="279"/>
    </row>
    <row r="241" customFormat="false" ht="15" hidden="false" customHeight="false" outlineLevel="0" collapsed="false">
      <c r="A241" s="648" t="n">
        <v>226</v>
      </c>
      <c r="B241" s="658" t="n">
        <v>2722</v>
      </c>
      <c r="C241" s="659" t="s">
        <v>7288</v>
      </c>
      <c r="D241" s="660"/>
      <c r="E241" s="661" t="s">
        <v>7069</v>
      </c>
      <c r="F241" s="661" t="s">
        <v>7289</v>
      </c>
      <c r="G241" s="681" t="s">
        <v>7290</v>
      </c>
      <c r="H241" s="662" t="str">
        <f aca="false">HYPERLINK("http://www.gardenbulbs.ru/images/vesna_CL/thumbnails/"&amp;C241&amp;".jpg","фото")</f>
        <v>фото</v>
      </c>
      <c r="I241" s="662"/>
      <c r="J241" s="663" t="s">
        <v>7291</v>
      </c>
      <c r="K241" s="664" t="s">
        <v>7074</v>
      </c>
      <c r="L241" s="665" t="n">
        <v>1</v>
      </c>
      <c r="M241" s="666" t="n">
        <v>245.4</v>
      </c>
      <c r="N241" s="667"/>
      <c r="O241" s="668" t="n">
        <f aca="false">IF(ISERROR(N241*M241),0,N241*M241)</f>
        <v>0</v>
      </c>
      <c r="P241" s="669" t="n">
        <v>4607109977521</v>
      </c>
      <c r="Q241" s="670"/>
      <c r="R241" s="671" t="s">
        <v>7075</v>
      </c>
      <c r="S241" s="672" t="n">
        <f aca="false">M241/L241</f>
        <v>245.4</v>
      </c>
      <c r="T241" s="279"/>
      <c r="U241" s="279"/>
    </row>
    <row r="242" customFormat="false" ht="15" hidden="false" customHeight="false" outlineLevel="0" collapsed="false">
      <c r="A242" s="648" t="n">
        <v>227</v>
      </c>
      <c r="B242" s="658" t="n">
        <v>4678</v>
      </c>
      <c r="C242" s="659" t="s">
        <v>7292</v>
      </c>
      <c r="D242" s="660"/>
      <c r="E242" s="661" t="s">
        <v>7069</v>
      </c>
      <c r="F242" s="661" t="s">
        <v>7293</v>
      </c>
      <c r="G242" s="661" t="s">
        <v>7294</v>
      </c>
      <c r="H242" s="662" t="str">
        <f aca="false">HYPERLINK("http://www.gardenbulbs.ru/images/vesna_CL/thumbnails/"&amp;C242&amp;".jpg","фото")</f>
        <v>фото</v>
      </c>
      <c r="I242" s="662"/>
      <c r="J242" s="663" t="s">
        <v>7295</v>
      </c>
      <c r="K242" s="664" t="s">
        <v>7074</v>
      </c>
      <c r="L242" s="665" t="n">
        <v>1</v>
      </c>
      <c r="M242" s="666" t="n">
        <v>299.5</v>
      </c>
      <c r="N242" s="667"/>
      <c r="O242" s="668" t="n">
        <f aca="false">IF(ISERROR(N242*M242),0,N242*M242)</f>
        <v>0</v>
      </c>
      <c r="P242" s="669" t="n">
        <v>4607109990995</v>
      </c>
      <c r="Q242" s="670"/>
      <c r="R242" s="671" t="s">
        <v>7075</v>
      </c>
      <c r="S242" s="672" t="n">
        <f aca="false">M242/L242</f>
        <v>299.5</v>
      </c>
      <c r="T242" s="279"/>
      <c r="U242" s="279"/>
    </row>
    <row r="243" customFormat="false" ht="15" hidden="false" customHeight="false" outlineLevel="0" collapsed="false">
      <c r="A243" s="648" t="n">
        <v>228</v>
      </c>
      <c r="B243" s="658" t="n">
        <v>3140</v>
      </c>
      <c r="C243" s="659" t="s">
        <v>7296</v>
      </c>
      <c r="D243" s="660"/>
      <c r="E243" s="661" t="s">
        <v>7069</v>
      </c>
      <c r="F243" s="661" t="s">
        <v>7297</v>
      </c>
      <c r="G243" s="661" t="s">
        <v>7298</v>
      </c>
      <c r="H243" s="662" t="str">
        <f aca="false">HYPERLINK("http://www.gardenbulbs.ru/images/vesna_CL/thumbnails/"&amp;C243&amp;".jpg","фото")</f>
        <v>фото</v>
      </c>
      <c r="I243" s="662"/>
      <c r="J243" s="663" t="s">
        <v>7079</v>
      </c>
      <c r="K243" s="664" t="s">
        <v>7074</v>
      </c>
      <c r="L243" s="665" t="n">
        <v>1</v>
      </c>
      <c r="M243" s="666" t="n">
        <v>308.5</v>
      </c>
      <c r="N243" s="667"/>
      <c r="O243" s="668" t="n">
        <f aca="false">IF(ISERROR(N243*M243),0,N243*M243)</f>
        <v>0</v>
      </c>
      <c r="P243" s="669" t="n">
        <v>4607109955277</v>
      </c>
      <c r="Q243" s="670"/>
      <c r="R243" s="671" t="s">
        <v>7075</v>
      </c>
      <c r="S243" s="672" t="n">
        <f aca="false">M243/L243</f>
        <v>308.5</v>
      </c>
      <c r="T243" s="279"/>
      <c r="U243" s="279"/>
    </row>
    <row r="244" customFormat="false" ht="22.5" hidden="false" customHeight="false" outlineLevel="0" collapsed="false">
      <c r="A244" s="648" t="n">
        <v>229</v>
      </c>
      <c r="B244" s="658" t="n">
        <v>4679</v>
      </c>
      <c r="C244" s="659" t="s">
        <v>7299</v>
      </c>
      <c r="D244" s="660"/>
      <c r="E244" s="661" t="s">
        <v>7069</v>
      </c>
      <c r="F244" s="661" t="s">
        <v>7300</v>
      </c>
      <c r="G244" s="661" t="s">
        <v>7301</v>
      </c>
      <c r="H244" s="662" t="str">
        <f aca="false">HYPERLINK("http://www.gardenbulbs.ru/images/vesna_CL/thumbnails/"&amp;C244&amp;".jpg","фото")</f>
        <v>фото</v>
      </c>
      <c r="I244" s="662"/>
      <c r="J244" s="663" t="s">
        <v>7302</v>
      </c>
      <c r="K244" s="664" t="s">
        <v>7074</v>
      </c>
      <c r="L244" s="665" t="n">
        <v>1</v>
      </c>
      <c r="M244" s="666" t="n">
        <v>236.4</v>
      </c>
      <c r="N244" s="667"/>
      <c r="O244" s="668" t="n">
        <f aca="false">IF(ISERROR(N244*M244),0,N244*M244)</f>
        <v>0</v>
      </c>
      <c r="P244" s="669" t="n">
        <v>4607109991008</v>
      </c>
      <c r="Q244" s="670"/>
      <c r="R244" s="671" t="s">
        <v>7075</v>
      </c>
      <c r="S244" s="672" t="n">
        <f aca="false">M244/L244</f>
        <v>236.4</v>
      </c>
      <c r="T244" s="279"/>
      <c r="U244" s="279"/>
    </row>
    <row r="245" customFormat="false" ht="15" hidden="false" customHeight="false" outlineLevel="0" collapsed="false">
      <c r="A245" s="648" t="n">
        <v>230</v>
      </c>
      <c r="B245" s="658" t="n">
        <v>1183</v>
      </c>
      <c r="C245" s="659" t="s">
        <v>7303</v>
      </c>
      <c r="D245" s="660"/>
      <c r="E245" s="661" t="s">
        <v>7069</v>
      </c>
      <c r="F245" s="661" t="s">
        <v>7304</v>
      </c>
      <c r="G245" s="681" t="s">
        <v>7305</v>
      </c>
      <c r="H245" s="662" t="str">
        <f aca="false">HYPERLINK("http://www.gardenbulbs.ru/images/vesna_CL/thumbnails/"&amp;C245&amp;".jpg","фото")</f>
        <v>фото</v>
      </c>
      <c r="I245" s="662"/>
      <c r="J245" s="663" t="s">
        <v>7306</v>
      </c>
      <c r="K245" s="664" t="s">
        <v>7103</v>
      </c>
      <c r="L245" s="665" t="n">
        <v>1</v>
      </c>
      <c r="M245" s="666" t="n">
        <v>272.4</v>
      </c>
      <c r="N245" s="667"/>
      <c r="O245" s="668" t="n">
        <f aca="false">IF(ISERROR(N245*M245),0,N245*M245)</f>
        <v>0</v>
      </c>
      <c r="P245" s="669" t="n">
        <v>4607109977538</v>
      </c>
      <c r="Q245" s="670"/>
      <c r="R245" s="671" t="s">
        <v>7104</v>
      </c>
      <c r="S245" s="672" t="n">
        <f aca="false">M245/L245</f>
        <v>272.4</v>
      </c>
      <c r="T245" s="279"/>
      <c r="U245" s="279"/>
    </row>
    <row r="246" customFormat="false" ht="15" hidden="false" customHeight="false" outlineLevel="0" collapsed="false">
      <c r="A246" s="648" t="n">
        <v>231</v>
      </c>
      <c r="B246" s="658" t="n">
        <v>4680</v>
      </c>
      <c r="C246" s="659" t="s">
        <v>7307</v>
      </c>
      <c r="D246" s="660"/>
      <c r="E246" s="661" t="s">
        <v>7069</v>
      </c>
      <c r="F246" s="661" t="s">
        <v>7308</v>
      </c>
      <c r="G246" s="661" t="s">
        <v>7309</v>
      </c>
      <c r="H246" s="662" t="str">
        <f aca="false">HYPERLINK("http://www.gardenbulbs.ru/images/vesna_CL/thumbnails/"&amp;C246&amp;".jpg","фото")</f>
        <v>фото</v>
      </c>
      <c r="I246" s="662"/>
      <c r="J246" s="663" t="s">
        <v>7310</v>
      </c>
      <c r="K246" s="664" t="s">
        <v>7074</v>
      </c>
      <c r="L246" s="665" t="n">
        <v>1</v>
      </c>
      <c r="M246" s="666" t="n">
        <v>344.6</v>
      </c>
      <c r="N246" s="667"/>
      <c r="O246" s="668" t="n">
        <f aca="false">IF(ISERROR(N246*M246),0,N246*M246)</f>
        <v>0</v>
      </c>
      <c r="P246" s="669" t="n">
        <v>4607109991015</v>
      </c>
      <c r="Q246" s="670"/>
      <c r="R246" s="671" t="s">
        <v>7148</v>
      </c>
      <c r="S246" s="672" t="n">
        <f aca="false">M246/L246</f>
        <v>344.6</v>
      </c>
      <c r="T246" s="279"/>
      <c r="U246" s="279"/>
    </row>
    <row r="247" customFormat="false" ht="22.5" hidden="false" customHeight="false" outlineLevel="0" collapsed="false">
      <c r="A247" s="648" t="n">
        <v>232</v>
      </c>
      <c r="B247" s="658" t="n">
        <v>4465</v>
      </c>
      <c r="C247" s="659" t="s">
        <v>7311</v>
      </c>
      <c r="D247" s="660"/>
      <c r="E247" s="661" t="s">
        <v>7069</v>
      </c>
      <c r="F247" s="661" t="s">
        <v>7312</v>
      </c>
      <c r="G247" s="661" t="s">
        <v>7313</v>
      </c>
      <c r="H247" s="662" t="str">
        <f aca="false">HYPERLINK("http://www.gardenbulbs.ru/images/vesna_CL/thumbnails/"&amp;C247&amp;".jpg","фото")</f>
        <v>фото</v>
      </c>
      <c r="I247" s="662"/>
      <c r="J247" s="663" t="s">
        <v>7314</v>
      </c>
      <c r="K247" s="664" t="s">
        <v>7074</v>
      </c>
      <c r="L247" s="665" t="n">
        <v>1</v>
      </c>
      <c r="M247" s="666" t="n">
        <v>191.3</v>
      </c>
      <c r="N247" s="667"/>
      <c r="O247" s="668" t="n">
        <f aca="false">IF(ISERROR(N247*M247),0,N247*M247)</f>
        <v>0</v>
      </c>
      <c r="P247" s="669" t="n">
        <v>4607109927700</v>
      </c>
      <c r="Q247" s="670"/>
      <c r="R247" s="671" t="s">
        <v>7148</v>
      </c>
      <c r="S247" s="672" t="n">
        <f aca="false">M247/L247</f>
        <v>191.3</v>
      </c>
      <c r="T247" s="279"/>
      <c r="U247" s="279"/>
    </row>
    <row r="248" customFormat="false" ht="15" hidden="false" customHeight="false" outlineLevel="0" collapsed="false">
      <c r="A248" s="648" t="n">
        <v>233</v>
      </c>
      <c r="B248" s="658" t="n">
        <v>1700</v>
      </c>
      <c r="C248" s="659" t="s">
        <v>7315</v>
      </c>
      <c r="D248" s="660"/>
      <c r="E248" s="661" t="s">
        <v>7069</v>
      </c>
      <c r="F248" s="661" t="s">
        <v>2002</v>
      </c>
      <c r="G248" s="661" t="s">
        <v>7316</v>
      </c>
      <c r="H248" s="662" t="str">
        <f aca="false">HYPERLINK("http://www.gardenbulbs.ru/images/vesna_CL/thumbnails/"&amp;C248&amp;".jpg","фото")</f>
        <v>фото</v>
      </c>
      <c r="I248" s="662"/>
      <c r="J248" s="663" t="s">
        <v>7317</v>
      </c>
      <c r="K248" s="664" t="s">
        <v>7074</v>
      </c>
      <c r="L248" s="665" t="n">
        <v>1</v>
      </c>
      <c r="M248" s="666" t="n">
        <v>191.3</v>
      </c>
      <c r="N248" s="667"/>
      <c r="O248" s="668" t="n">
        <f aca="false">IF(ISERROR(N248*M248),0,N248*M248)</f>
        <v>0</v>
      </c>
      <c r="P248" s="669" t="n">
        <v>4607109965887</v>
      </c>
      <c r="Q248" s="670"/>
      <c r="R248" s="671" t="s">
        <v>7075</v>
      </c>
      <c r="S248" s="672" t="n">
        <f aca="false">M248/L248</f>
        <v>191.3</v>
      </c>
      <c r="T248" s="279"/>
      <c r="U248" s="279"/>
    </row>
    <row r="249" customFormat="false" ht="15" hidden="false" customHeight="false" outlineLevel="0" collapsed="false">
      <c r="A249" s="648" t="n">
        <v>234</v>
      </c>
      <c r="B249" s="658" t="n">
        <v>1811</v>
      </c>
      <c r="C249" s="659" t="s">
        <v>7318</v>
      </c>
      <c r="D249" s="660"/>
      <c r="E249" s="661" t="s">
        <v>7069</v>
      </c>
      <c r="F249" s="661" t="s">
        <v>7319</v>
      </c>
      <c r="G249" s="661" t="s">
        <v>7320</v>
      </c>
      <c r="H249" s="662" t="str">
        <f aca="false">HYPERLINK("http://www.gardenbulbs.ru/images/vesna_CL/thumbnails/"&amp;C249&amp;".jpg","фото")</f>
        <v>фото</v>
      </c>
      <c r="I249" s="662"/>
      <c r="J249" s="663" t="s">
        <v>7321</v>
      </c>
      <c r="K249" s="664" t="s">
        <v>7074</v>
      </c>
      <c r="L249" s="665" t="n">
        <v>1</v>
      </c>
      <c r="M249" s="666" t="n">
        <v>245.4</v>
      </c>
      <c r="N249" s="667"/>
      <c r="O249" s="668" t="n">
        <f aca="false">IF(ISERROR(N249*M249),0,N249*M249)</f>
        <v>0</v>
      </c>
      <c r="P249" s="669" t="n">
        <v>4607109969502</v>
      </c>
      <c r="Q249" s="670"/>
      <c r="R249" s="671" t="s">
        <v>7075</v>
      </c>
      <c r="S249" s="672" t="n">
        <f aca="false">M249/L249</f>
        <v>245.4</v>
      </c>
      <c r="T249" s="279"/>
      <c r="U249" s="279"/>
    </row>
    <row r="250" customFormat="false" ht="15" hidden="false" customHeight="false" outlineLevel="0" collapsed="false">
      <c r="A250" s="648" t="n">
        <v>235</v>
      </c>
      <c r="B250" s="658" t="n">
        <v>3142</v>
      </c>
      <c r="C250" s="659" t="s">
        <v>7322</v>
      </c>
      <c r="D250" s="660"/>
      <c r="E250" s="661" t="s">
        <v>7069</v>
      </c>
      <c r="F250" s="661" t="s">
        <v>7323</v>
      </c>
      <c r="G250" s="661" t="s">
        <v>7324</v>
      </c>
      <c r="H250" s="662" t="str">
        <f aca="false">HYPERLINK("http://www.gardenbulbs.ru/images/vesna_CL/thumbnails/"&amp;C250&amp;".jpg","фото")</f>
        <v>фото</v>
      </c>
      <c r="I250" s="662"/>
      <c r="J250" s="663" t="s">
        <v>7325</v>
      </c>
      <c r="K250" s="664" t="s">
        <v>7074</v>
      </c>
      <c r="L250" s="665" t="n">
        <v>1</v>
      </c>
      <c r="M250" s="666" t="n">
        <v>371.6</v>
      </c>
      <c r="N250" s="667"/>
      <c r="O250" s="668" t="n">
        <f aca="false">IF(ISERROR(N250*M250),0,N250*M250)</f>
        <v>0</v>
      </c>
      <c r="P250" s="669" t="n">
        <v>4607109955291</v>
      </c>
      <c r="Q250" s="670"/>
      <c r="R250" s="671" t="s">
        <v>7075</v>
      </c>
      <c r="S250" s="672" t="n">
        <f aca="false">M250/L250</f>
        <v>371.6</v>
      </c>
      <c r="T250" s="279"/>
      <c r="U250" s="279"/>
    </row>
    <row r="251" customFormat="false" ht="22.5" hidden="false" customHeight="false" outlineLevel="0" collapsed="false">
      <c r="A251" s="648" t="n">
        <v>236</v>
      </c>
      <c r="B251" s="658" t="n">
        <v>627</v>
      </c>
      <c r="C251" s="659" t="s">
        <v>7326</v>
      </c>
      <c r="D251" s="660"/>
      <c r="E251" s="661" t="s">
        <v>7069</v>
      </c>
      <c r="F251" s="661" t="s">
        <v>7327</v>
      </c>
      <c r="G251" s="661" t="s">
        <v>7328</v>
      </c>
      <c r="H251" s="662" t="str">
        <f aca="false">HYPERLINK("http://www.gardenbulbs.ru/images/vesna_CL/thumbnails/"&amp;C251&amp;".jpg","фото")</f>
        <v>фото</v>
      </c>
      <c r="I251" s="662"/>
      <c r="J251" s="663" t="s">
        <v>7329</v>
      </c>
      <c r="K251" s="664" t="s">
        <v>7074</v>
      </c>
      <c r="L251" s="665" t="n">
        <v>1</v>
      </c>
      <c r="M251" s="666" t="n">
        <v>263.4</v>
      </c>
      <c r="N251" s="667"/>
      <c r="O251" s="668" t="n">
        <f aca="false">IF(ISERROR(N251*M251),0,N251*M251)</f>
        <v>0</v>
      </c>
      <c r="P251" s="669" t="n">
        <v>4607109969519</v>
      </c>
      <c r="Q251" s="670"/>
      <c r="R251" s="671" t="s">
        <v>7075</v>
      </c>
      <c r="S251" s="672" t="n">
        <f aca="false">M251/L251</f>
        <v>263.4</v>
      </c>
      <c r="T251" s="279"/>
      <c r="U251" s="279"/>
    </row>
    <row r="252" customFormat="false" ht="15" hidden="false" customHeight="false" outlineLevel="0" collapsed="false">
      <c r="A252" s="648" t="n">
        <v>237</v>
      </c>
      <c r="B252" s="658" t="n">
        <v>4682</v>
      </c>
      <c r="C252" s="659" t="s">
        <v>7330</v>
      </c>
      <c r="D252" s="660"/>
      <c r="E252" s="661" t="s">
        <v>7069</v>
      </c>
      <c r="F252" s="661" t="s">
        <v>7331</v>
      </c>
      <c r="G252" s="661" t="s">
        <v>7332</v>
      </c>
      <c r="H252" s="662" t="str">
        <f aca="false">HYPERLINK("http://www.gardenbulbs.ru/images/vesna_CL/thumbnails/"&amp;C252&amp;".jpg","фото")</f>
        <v>фото</v>
      </c>
      <c r="I252" s="662"/>
      <c r="J252" s="663" t="s">
        <v>7333</v>
      </c>
      <c r="K252" s="664" t="s">
        <v>7074</v>
      </c>
      <c r="L252" s="665" t="n">
        <v>1</v>
      </c>
      <c r="M252" s="666" t="n">
        <v>398.6</v>
      </c>
      <c r="N252" s="667"/>
      <c r="O252" s="668" t="n">
        <f aca="false">IF(ISERROR(N252*M252),0,N252*M252)</f>
        <v>0</v>
      </c>
      <c r="P252" s="669" t="n">
        <v>4607109991039</v>
      </c>
      <c r="Q252" s="670"/>
      <c r="R252" s="671" t="s">
        <v>7075</v>
      </c>
      <c r="S252" s="672" t="n">
        <f aca="false">M252/L252</f>
        <v>398.6</v>
      </c>
      <c r="T252" s="279"/>
      <c r="U252" s="279"/>
    </row>
    <row r="253" customFormat="false" ht="15" hidden="false" customHeight="false" outlineLevel="0" collapsed="false">
      <c r="A253" s="648" t="n">
        <v>238</v>
      </c>
      <c r="B253" s="658" t="n">
        <v>628</v>
      </c>
      <c r="C253" s="659" t="s">
        <v>7334</v>
      </c>
      <c r="D253" s="660"/>
      <c r="E253" s="687" t="s">
        <v>7069</v>
      </c>
      <c r="F253" s="661" t="s">
        <v>7335</v>
      </c>
      <c r="G253" s="661" t="s">
        <v>7336</v>
      </c>
      <c r="H253" s="662" t="str">
        <f aca="false">HYPERLINK("http://www.gardenbulbs.ru/images/vesna_CL/thumbnails/"&amp;C253&amp;".jpg","фото")</f>
        <v>фото</v>
      </c>
      <c r="I253" s="662"/>
      <c r="J253" s="663" t="s">
        <v>7337</v>
      </c>
      <c r="K253" s="664" t="s">
        <v>7074</v>
      </c>
      <c r="L253" s="665" t="n">
        <v>1</v>
      </c>
      <c r="M253" s="666" t="n">
        <v>245.4</v>
      </c>
      <c r="N253" s="667"/>
      <c r="O253" s="668" t="n">
        <f aca="false">IF(ISERROR(N253*M253),0,N253*M253)</f>
        <v>0</v>
      </c>
      <c r="P253" s="669" t="n">
        <v>4607109969526</v>
      </c>
      <c r="Q253" s="670"/>
      <c r="R253" s="671" t="s">
        <v>7075</v>
      </c>
      <c r="S253" s="672" t="n">
        <f aca="false">M253/L253</f>
        <v>245.4</v>
      </c>
      <c r="T253" s="279"/>
      <c r="U253" s="279"/>
    </row>
    <row r="254" customFormat="false" ht="15" hidden="false" customHeight="false" outlineLevel="0" collapsed="false">
      <c r="A254" s="648" t="n">
        <v>239</v>
      </c>
      <c r="B254" s="658" t="n">
        <v>3143</v>
      </c>
      <c r="C254" s="659" t="s">
        <v>7338</v>
      </c>
      <c r="D254" s="660"/>
      <c r="E254" s="661" t="s">
        <v>7069</v>
      </c>
      <c r="F254" s="661" t="s">
        <v>7339</v>
      </c>
      <c r="G254" s="661" t="s">
        <v>7340</v>
      </c>
      <c r="H254" s="662" t="str">
        <f aca="false">HYPERLINK("http://www.gardenbulbs.ru/images/vesna_CL/thumbnails/"&amp;C254&amp;".jpg","фото")</f>
        <v>фото</v>
      </c>
      <c r="I254" s="662"/>
      <c r="J254" s="663" t="s">
        <v>7341</v>
      </c>
      <c r="K254" s="664" t="s">
        <v>7074</v>
      </c>
      <c r="L254" s="665" t="n">
        <v>1</v>
      </c>
      <c r="M254" s="666" t="n">
        <v>308.5</v>
      </c>
      <c r="N254" s="667"/>
      <c r="O254" s="668" t="n">
        <f aca="false">IF(ISERROR(N254*M254),0,N254*M254)</f>
        <v>0</v>
      </c>
      <c r="P254" s="669" t="n">
        <v>4607109955307</v>
      </c>
      <c r="Q254" s="670"/>
      <c r="R254" s="671" t="s">
        <v>7075</v>
      </c>
      <c r="S254" s="672" t="n">
        <f aca="false">M254/L254</f>
        <v>308.5</v>
      </c>
      <c r="T254" s="279"/>
      <c r="U254" s="279"/>
    </row>
    <row r="255" customFormat="false" ht="15" hidden="false" customHeight="false" outlineLevel="0" collapsed="false">
      <c r="A255" s="648" t="n">
        <v>240</v>
      </c>
      <c r="B255" s="658" t="n">
        <v>629</v>
      </c>
      <c r="C255" s="659" t="s">
        <v>7342</v>
      </c>
      <c r="D255" s="660"/>
      <c r="E255" s="661" t="s">
        <v>7069</v>
      </c>
      <c r="F255" s="661" t="s">
        <v>7343</v>
      </c>
      <c r="G255" s="661" t="s">
        <v>7344</v>
      </c>
      <c r="H255" s="662" t="str">
        <f aca="false">HYPERLINK("http://www.gardenbulbs.ru/images/vesna_CL/thumbnails/"&amp;C255&amp;".jpg","фото")</f>
        <v>фото</v>
      </c>
      <c r="I255" s="662"/>
      <c r="J255" s="663" t="s">
        <v>7345</v>
      </c>
      <c r="K255" s="664" t="s">
        <v>7074</v>
      </c>
      <c r="L255" s="665" t="n">
        <v>1</v>
      </c>
      <c r="M255" s="666" t="n">
        <v>416.7</v>
      </c>
      <c r="N255" s="667"/>
      <c r="O255" s="668" t="n">
        <f aca="false">IF(ISERROR(N255*M255),0,N255*M255)</f>
        <v>0</v>
      </c>
      <c r="P255" s="669" t="n">
        <v>4607109969533</v>
      </c>
      <c r="Q255" s="670"/>
      <c r="R255" s="671" t="s">
        <v>7075</v>
      </c>
      <c r="S255" s="672" t="n">
        <f aca="false">M255/L255</f>
        <v>416.7</v>
      </c>
      <c r="T255" s="279"/>
      <c r="U255" s="279"/>
    </row>
    <row r="256" customFormat="false" ht="15" hidden="false" customHeight="false" outlineLevel="0" collapsed="false">
      <c r="A256" s="648" t="n">
        <v>241</v>
      </c>
      <c r="B256" s="658" t="n">
        <v>3144</v>
      </c>
      <c r="C256" s="659" t="s">
        <v>7346</v>
      </c>
      <c r="D256" s="660"/>
      <c r="E256" s="661" t="s">
        <v>7069</v>
      </c>
      <c r="F256" s="661" t="s">
        <v>7347</v>
      </c>
      <c r="G256" s="661" t="s">
        <v>7348</v>
      </c>
      <c r="H256" s="662" t="str">
        <f aca="false">HYPERLINK("http://www.gardenbulbs.ru/images/vesna_CL/thumbnails/"&amp;C256&amp;".jpg","фото")</f>
        <v>фото</v>
      </c>
      <c r="I256" s="662"/>
      <c r="J256" s="663" t="s">
        <v>7147</v>
      </c>
      <c r="K256" s="664" t="s">
        <v>7074</v>
      </c>
      <c r="L256" s="665" t="n">
        <v>1</v>
      </c>
      <c r="M256" s="666" t="n">
        <v>191.3</v>
      </c>
      <c r="N256" s="667"/>
      <c r="O256" s="668" t="n">
        <f aca="false">IF(ISERROR(N256*M256),0,N256*M256)</f>
        <v>0</v>
      </c>
      <c r="P256" s="669" t="n">
        <v>4607109955314</v>
      </c>
      <c r="Q256" s="670"/>
      <c r="R256" s="671" t="s">
        <v>7075</v>
      </c>
      <c r="S256" s="672" t="n">
        <f aca="false">M256/L256</f>
        <v>191.3</v>
      </c>
      <c r="T256" s="279"/>
      <c r="U256" s="279"/>
    </row>
    <row r="257" customFormat="false" ht="15" hidden="false" customHeight="false" outlineLevel="0" collapsed="false">
      <c r="A257" s="648" t="n">
        <v>242</v>
      </c>
      <c r="B257" s="658" t="n">
        <v>4129</v>
      </c>
      <c r="C257" s="659" t="s">
        <v>7349</v>
      </c>
      <c r="D257" s="660"/>
      <c r="E257" s="661" t="s">
        <v>7069</v>
      </c>
      <c r="F257" s="661" t="s">
        <v>7350</v>
      </c>
      <c r="G257" s="681" t="s">
        <v>7351</v>
      </c>
      <c r="H257" s="662" t="str">
        <f aca="false">HYPERLINK("http://www.gardenbulbs.ru/images/vesna_CL/thumbnails/"&amp;C257&amp;".jpg","фото")</f>
        <v>фото</v>
      </c>
      <c r="I257" s="662"/>
      <c r="J257" s="663" t="s">
        <v>7352</v>
      </c>
      <c r="K257" s="664" t="s">
        <v>7074</v>
      </c>
      <c r="L257" s="665" t="n">
        <v>1</v>
      </c>
      <c r="M257" s="666" t="n">
        <v>317.5</v>
      </c>
      <c r="N257" s="667"/>
      <c r="O257" s="668" t="n">
        <f aca="false">IF(ISERROR(N257*M257),0,N257*M257)</f>
        <v>0</v>
      </c>
      <c r="P257" s="669" t="n">
        <v>4607109983478</v>
      </c>
      <c r="Q257" s="670"/>
      <c r="R257" s="671" t="s">
        <v>7075</v>
      </c>
      <c r="S257" s="672" t="n">
        <f aca="false">M257/L257</f>
        <v>317.5</v>
      </c>
      <c r="T257" s="279"/>
      <c r="U257" s="279"/>
    </row>
    <row r="258" customFormat="false" ht="15" hidden="false" customHeight="false" outlineLevel="0" collapsed="false">
      <c r="A258" s="648" t="n">
        <v>243</v>
      </c>
      <c r="B258" s="658" t="n">
        <v>4130</v>
      </c>
      <c r="C258" s="659" t="s">
        <v>7353</v>
      </c>
      <c r="D258" s="660"/>
      <c r="E258" s="661" t="s">
        <v>7069</v>
      </c>
      <c r="F258" s="661" t="s">
        <v>7354</v>
      </c>
      <c r="G258" s="681" t="s">
        <v>7355</v>
      </c>
      <c r="H258" s="662" t="str">
        <f aca="false">HYPERLINK("http://www.gardenbulbs.ru/images/vesna_CL/thumbnails/"&amp;C258&amp;".jpg","фото")</f>
        <v>фото</v>
      </c>
      <c r="I258" s="662"/>
      <c r="J258" s="663" t="s">
        <v>7356</v>
      </c>
      <c r="K258" s="664" t="s">
        <v>7074</v>
      </c>
      <c r="L258" s="665" t="n">
        <v>1</v>
      </c>
      <c r="M258" s="666" t="n">
        <v>191.3</v>
      </c>
      <c r="N258" s="667"/>
      <c r="O258" s="668" t="n">
        <f aca="false">IF(ISERROR(N258*M258),0,N258*M258)</f>
        <v>0</v>
      </c>
      <c r="P258" s="669" t="n">
        <v>4607109983485</v>
      </c>
      <c r="Q258" s="670"/>
      <c r="R258" s="671" t="s">
        <v>7075</v>
      </c>
      <c r="S258" s="672" t="n">
        <f aca="false">M258/L258</f>
        <v>191.3</v>
      </c>
      <c r="T258" s="279"/>
      <c r="U258" s="279"/>
    </row>
    <row r="259" customFormat="false" ht="15" hidden="false" customHeight="false" outlineLevel="0" collapsed="false">
      <c r="A259" s="648" t="n">
        <v>244</v>
      </c>
      <c r="B259" s="658" t="n">
        <v>10845</v>
      </c>
      <c r="C259" s="659" t="s">
        <v>7357</v>
      </c>
      <c r="D259" s="660"/>
      <c r="E259" s="679" t="s">
        <v>7069</v>
      </c>
      <c r="F259" s="679" t="s">
        <v>7358</v>
      </c>
      <c r="G259" s="679" t="s">
        <v>7359</v>
      </c>
      <c r="H259" s="662" t="str">
        <f aca="false">HYPERLINK("http://www.gardenbulbs.ru/images/vesna_CL/thumbnails/"&amp;C259&amp;".jpg","фото")</f>
        <v>фото</v>
      </c>
      <c r="I259" s="662"/>
      <c r="J259" s="663" t="s">
        <v>7123</v>
      </c>
      <c r="K259" s="664" t="s">
        <v>7074</v>
      </c>
      <c r="L259" s="665" t="n">
        <v>1</v>
      </c>
      <c r="M259" s="666" t="n">
        <v>236.4</v>
      </c>
      <c r="N259" s="667"/>
      <c r="O259" s="668" t="n">
        <f aca="false">IF(ISERROR(N259*M259),0,N259*M259)</f>
        <v>0</v>
      </c>
      <c r="P259" s="669" t="n">
        <v>4607109924921</v>
      </c>
      <c r="Q259" s="670" t="s">
        <v>226</v>
      </c>
      <c r="R259" s="671" t="s">
        <v>7075</v>
      </c>
      <c r="S259" s="672" t="n">
        <f aca="false">M259/L259</f>
        <v>236.4</v>
      </c>
      <c r="T259" s="279"/>
      <c r="U259" s="279"/>
    </row>
    <row r="260" customFormat="false" ht="15" hidden="false" customHeight="false" outlineLevel="0" collapsed="false">
      <c r="A260" s="648" t="n">
        <v>245</v>
      </c>
      <c r="B260" s="658" t="n">
        <v>2331</v>
      </c>
      <c r="C260" s="659" t="s">
        <v>7360</v>
      </c>
      <c r="D260" s="660"/>
      <c r="E260" s="661" t="s">
        <v>7069</v>
      </c>
      <c r="F260" s="661" t="s">
        <v>7361</v>
      </c>
      <c r="G260" s="661" t="s">
        <v>7362</v>
      </c>
      <c r="H260" s="662" t="str">
        <f aca="false">HYPERLINK("http://www.gardenbulbs.ru/images/vesna_CL/thumbnails/"&amp;C260&amp;".jpg","фото")</f>
        <v>фото</v>
      </c>
      <c r="I260" s="662"/>
      <c r="J260" s="663" t="s">
        <v>7363</v>
      </c>
      <c r="K260" s="664" t="s">
        <v>7074</v>
      </c>
      <c r="L260" s="665" t="n">
        <v>1</v>
      </c>
      <c r="M260" s="666" t="n">
        <v>227.4</v>
      </c>
      <c r="N260" s="667"/>
      <c r="O260" s="668" t="n">
        <f aca="false">IF(ISERROR(N260*M260),0,N260*M260)</f>
        <v>0</v>
      </c>
      <c r="P260" s="669" t="n">
        <v>4607109969540</v>
      </c>
      <c r="Q260" s="670"/>
      <c r="R260" s="671" t="s">
        <v>7104</v>
      </c>
      <c r="S260" s="672" t="n">
        <f aca="false">M260/L260</f>
        <v>227.4</v>
      </c>
      <c r="T260" s="279"/>
      <c r="U260" s="279"/>
    </row>
    <row r="261" customFormat="false" ht="15" hidden="false" customHeight="false" outlineLevel="0" collapsed="false">
      <c r="A261" s="648" t="n">
        <v>246</v>
      </c>
      <c r="B261" s="658" t="n">
        <v>2712</v>
      </c>
      <c r="C261" s="659" t="s">
        <v>7364</v>
      </c>
      <c r="D261" s="660"/>
      <c r="E261" s="661" t="s">
        <v>7069</v>
      </c>
      <c r="F261" s="661" t="s">
        <v>7365</v>
      </c>
      <c r="G261" s="681" t="s">
        <v>7366</v>
      </c>
      <c r="H261" s="662" t="str">
        <f aca="false">HYPERLINK("http://www.gardenbulbs.ru/images/vesna_CL/thumbnails/"&amp;C261&amp;".jpg","фото")</f>
        <v>фото</v>
      </c>
      <c r="I261" s="662"/>
      <c r="J261" s="663" t="s">
        <v>7367</v>
      </c>
      <c r="K261" s="664" t="s">
        <v>7074</v>
      </c>
      <c r="L261" s="665" t="n">
        <v>1</v>
      </c>
      <c r="M261" s="666" t="n">
        <v>362.6</v>
      </c>
      <c r="N261" s="667"/>
      <c r="O261" s="668" t="n">
        <f aca="false">IF(ISERROR(N261*M261),0,N261*M261)</f>
        <v>0</v>
      </c>
      <c r="P261" s="669" t="n">
        <v>4607109977590</v>
      </c>
      <c r="Q261" s="670"/>
      <c r="R261" s="671" t="s">
        <v>7075</v>
      </c>
      <c r="S261" s="672" t="n">
        <f aca="false">M261/L261</f>
        <v>362.6</v>
      </c>
      <c r="T261" s="279"/>
      <c r="U261" s="279"/>
    </row>
    <row r="262" customFormat="false" ht="15" hidden="false" customHeight="false" outlineLevel="0" collapsed="false">
      <c r="A262" s="648" t="n">
        <v>247</v>
      </c>
      <c r="B262" s="658" t="n">
        <v>1701</v>
      </c>
      <c r="C262" s="659" t="s">
        <v>7368</v>
      </c>
      <c r="D262" s="660" t="s">
        <v>7369</v>
      </c>
      <c r="E262" s="661" t="s">
        <v>7069</v>
      </c>
      <c r="F262" s="661" t="s">
        <v>7370</v>
      </c>
      <c r="G262" s="661" t="s">
        <v>7371</v>
      </c>
      <c r="H262" s="662" t="str">
        <f aca="false">HYPERLINK("http://www.gardenbulbs.ru/images/vesna_CL/thumbnails/"&amp;C262&amp;".jpg","фото")</f>
        <v>фото</v>
      </c>
      <c r="I262" s="662"/>
      <c r="J262" s="663" t="s">
        <v>7372</v>
      </c>
      <c r="K262" s="664" t="s">
        <v>7074</v>
      </c>
      <c r="L262" s="665" t="n">
        <v>1</v>
      </c>
      <c r="M262" s="666" t="n">
        <v>155.3</v>
      </c>
      <c r="N262" s="667"/>
      <c r="O262" s="668" t="n">
        <f aca="false">IF(ISERROR(N262*M262),0,N262*M262)</f>
        <v>0</v>
      </c>
      <c r="P262" s="669" t="n">
        <v>4607109965894</v>
      </c>
      <c r="Q262" s="670"/>
      <c r="R262" s="671" t="s">
        <v>7075</v>
      </c>
      <c r="S262" s="672" t="n">
        <f aca="false">M262/L262</f>
        <v>155.3</v>
      </c>
      <c r="T262" s="279"/>
      <c r="U262" s="279"/>
    </row>
    <row r="263" customFormat="false" ht="15" hidden="false" customHeight="false" outlineLevel="0" collapsed="false">
      <c r="A263" s="648" t="n">
        <v>248</v>
      </c>
      <c r="B263" s="658" t="n">
        <v>3145</v>
      </c>
      <c r="C263" s="659" t="s">
        <v>7373</v>
      </c>
      <c r="D263" s="660"/>
      <c r="E263" s="661" t="s">
        <v>7069</v>
      </c>
      <c r="F263" s="661" t="s">
        <v>7374</v>
      </c>
      <c r="G263" s="661" t="s">
        <v>7375</v>
      </c>
      <c r="H263" s="662" t="str">
        <f aca="false">HYPERLINK("http://www.gardenbulbs.ru/images/vesna_CL/thumbnails/"&amp;C263&amp;".jpg","фото")</f>
        <v>фото</v>
      </c>
      <c r="I263" s="662"/>
      <c r="J263" s="663" t="s">
        <v>7087</v>
      </c>
      <c r="K263" s="664" t="s">
        <v>7074</v>
      </c>
      <c r="L263" s="665" t="n">
        <v>1</v>
      </c>
      <c r="M263" s="666" t="n">
        <v>200.3</v>
      </c>
      <c r="N263" s="667"/>
      <c r="O263" s="668" t="n">
        <f aca="false">IF(ISERROR(N263*M263),0,N263*M263)</f>
        <v>0</v>
      </c>
      <c r="P263" s="669" t="n">
        <v>4607109955321</v>
      </c>
      <c r="Q263" s="670"/>
      <c r="R263" s="671" t="s">
        <v>7075</v>
      </c>
      <c r="S263" s="672" t="n">
        <f aca="false">M263/L263</f>
        <v>200.3</v>
      </c>
      <c r="T263" s="279"/>
      <c r="U263" s="279"/>
    </row>
    <row r="264" customFormat="false" ht="15" hidden="false" customHeight="false" outlineLevel="0" collapsed="false">
      <c r="A264" s="648" t="n">
        <v>249</v>
      </c>
      <c r="B264" s="658" t="n">
        <v>1703</v>
      </c>
      <c r="C264" s="659" t="s">
        <v>7376</v>
      </c>
      <c r="D264" s="660"/>
      <c r="E264" s="661" t="s">
        <v>7069</v>
      </c>
      <c r="F264" s="661" t="s">
        <v>7377</v>
      </c>
      <c r="G264" s="661" t="s">
        <v>7378</v>
      </c>
      <c r="H264" s="662" t="str">
        <f aca="false">HYPERLINK("http://www.gardenbulbs.ru/images/vesna_CL/thumbnails/"&amp;C264&amp;".jpg","фото")</f>
        <v>фото</v>
      </c>
      <c r="I264" s="662"/>
      <c r="J264" s="663" t="s">
        <v>7379</v>
      </c>
      <c r="K264" s="664" t="s">
        <v>7074</v>
      </c>
      <c r="L264" s="665" t="n">
        <v>1</v>
      </c>
      <c r="M264" s="666" t="n">
        <v>182.3</v>
      </c>
      <c r="N264" s="667"/>
      <c r="O264" s="668" t="n">
        <f aca="false">IF(ISERROR(N264*M264),0,N264*M264)</f>
        <v>0</v>
      </c>
      <c r="P264" s="669" t="n">
        <v>4607109965900</v>
      </c>
      <c r="Q264" s="670"/>
      <c r="R264" s="671" t="s">
        <v>7075</v>
      </c>
      <c r="S264" s="672" t="n">
        <f aca="false">M264/L264</f>
        <v>182.3</v>
      </c>
      <c r="T264" s="279"/>
      <c r="U264" s="279"/>
    </row>
    <row r="265" customFormat="false" ht="15" hidden="false" customHeight="false" outlineLevel="0" collapsed="false">
      <c r="A265" s="648" t="n">
        <v>250</v>
      </c>
      <c r="B265" s="658" t="n">
        <v>3146</v>
      </c>
      <c r="C265" s="659" t="s">
        <v>7380</v>
      </c>
      <c r="D265" s="660"/>
      <c r="E265" s="661" t="s">
        <v>7069</v>
      </c>
      <c r="F265" s="661" t="s">
        <v>7381</v>
      </c>
      <c r="G265" s="661" t="s">
        <v>7382</v>
      </c>
      <c r="H265" s="662" t="str">
        <f aca="false">HYPERLINK("http://www.gardenbulbs.ru/images/vesna_CL/thumbnails/"&amp;C265&amp;".jpg","фото")</f>
        <v>фото</v>
      </c>
      <c r="I265" s="662"/>
      <c r="J265" s="663" t="s">
        <v>7383</v>
      </c>
      <c r="K265" s="664" t="s">
        <v>7074</v>
      </c>
      <c r="L265" s="665" t="n">
        <v>1</v>
      </c>
      <c r="M265" s="666" t="n">
        <v>209.4</v>
      </c>
      <c r="N265" s="667"/>
      <c r="O265" s="668" t="n">
        <f aca="false">IF(ISERROR(N265*M265),0,N265*M265)</f>
        <v>0</v>
      </c>
      <c r="P265" s="669" t="n">
        <v>4607109955338</v>
      </c>
      <c r="Q265" s="670"/>
      <c r="R265" s="671" t="s">
        <v>7075</v>
      </c>
      <c r="S265" s="672" t="n">
        <f aca="false">M265/L265</f>
        <v>209.4</v>
      </c>
      <c r="T265" s="279"/>
      <c r="U265" s="279"/>
    </row>
    <row r="266" customFormat="false" ht="22.5" hidden="false" customHeight="false" outlineLevel="0" collapsed="false">
      <c r="A266" s="648" t="n">
        <v>251</v>
      </c>
      <c r="B266" s="658" t="n">
        <v>630</v>
      </c>
      <c r="C266" s="659" t="s">
        <v>7384</v>
      </c>
      <c r="D266" s="660"/>
      <c r="E266" s="661" t="s">
        <v>7069</v>
      </c>
      <c r="F266" s="661" t="s">
        <v>7385</v>
      </c>
      <c r="G266" s="661" t="s">
        <v>7386</v>
      </c>
      <c r="H266" s="662" t="str">
        <f aca="false">HYPERLINK("http://www.gardenbulbs.ru/images/vesna_CL/thumbnails/"&amp;C266&amp;".jpg","фото")</f>
        <v>фото</v>
      </c>
      <c r="I266" s="662"/>
      <c r="J266" s="663" t="s">
        <v>7387</v>
      </c>
      <c r="K266" s="664" t="s">
        <v>7074</v>
      </c>
      <c r="L266" s="665" t="n">
        <v>1</v>
      </c>
      <c r="M266" s="666" t="n">
        <v>236.4</v>
      </c>
      <c r="N266" s="667"/>
      <c r="O266" s="668" t="n">
        <f aca="false">IF(ISERROR(N266*M266),0,N266*M266)</f>
        <v>0</v>
      </c>
      <c r="P266" s="669" t="n">
        <v>4607109969557</v>
      </c>
      <c r="Q266" s="670"/>
      <c r="R266" s="671" t="s">
        <v>7075</v>
      </c>
      <c r="S266" s="672" t="n">
        <f aca="false">M266/L266</f>
        <v>236.4</v>
      </c>
      <c r="T266" s="279"/>
      <c r="U266" s="279"/>
    </row>
    <row r="267" customFormat="false" ht="22.5" hidden="false" customHeight="false" outlineLevel="0" collapsed="false">
      <c r="A267" s="648" t="n">
        <v>252</v>
      </c>
      <c r="B267" s="658" t="n">
        <v>1412</v>
      </c>
      <c r="C267" s="659" t="s">
        <v>7388</v>
      </c>
      <c r="D267" s="660"/>
      <c r="E267" s="661" t="s">
        <v>7069</v>
      </c>
      <c r="F267" s="661" t="s">
        <v>7389</v>
      </c>
      <c r="G267" s="681" t="s">
        <v>7390</v>
      </c>
      <c r="H267" s="662" t="str">
        <f aca="false">HYPERLINK("http://www.gardenbulbs.ru/images/vesna_CL/thumbnails/"&amp;C267&amp;".jpg","фото")</f>
        <v>фото</v>
      </c>
      <c r="I267" s="662"/>
      <c r="J267" s="663" t="s">
        <v>7391</v>
      </c>
      <c r="K267" s="664" t="s">
        <v>7074</v>
      </c>
      <c r="L267" s="665" t="n">
        <v>1</v>
      </c>
      <c r="M267" s="666" t="n">
        <v>236.4</v>
      </c>
      <c r="N267" s="667"/>
      <c r="O267" s="668" t="n">
        <f aca="false">IF(ISERROR(N267*M267),0,N267*M267)</f>
        <v>0</v>
      </c>
      <c r="P267" s="669" t="n">
        <v>4607109977613</v>
      </c>
      <c r="Q267" s="670"/>
      <c r="R267" s="671" t="s">
        <v>7075</v>
      </c>
      <c r="S267" s="672" t="n">
        <f aca="false">M267/L267</f>
        <v>236.4</v>
      </c>
      <c r="T267" s="279"/>
      <c r="U267" s="279"/>
    </row>
    <row r="268" customFormat="false" ht="22.5" hidden="false" customHeight="false" outlineLevel="0" collapsed="false">
      <c r="A268" s="648" t="n">
        <v>253</v>
      </c>
      <c r="B268" s="658" t="n">
        <v>631</v>
      </c>
      <c r="C268" s="659" t="s">
        <v>7392</v>
      </c>
      <c r="D268" s="660" t="s">
        <v>7393</v>
      </c>
      <c r="E268" s="661" t="s">
        <v>7069</v>
      </c>
      <c r="F268" s="661" t="s">
        <v>7394</v>
      </c>
      <c r="G268" s="661" t="s">
        <v>7395</v>
      </c>
      <c r="H268" s="662" t="str">
        <f aca="false">HYPERLINK("http://www.gardenbulbs.ru/images/vesna_CL/thumbnails/"&amp;C268&amp;".jpg","фото")</f>
        <v>фото</v>
      </c>
      <c r="I268" s="662"/>
      <c r="J268" s="663" t="s">
        <v>7396</v>
      </c>
      <c r="K268" s="664" t="s">
        <v>7074</v>
      </c>
      <c r="L268" s="665" t="n">
        <v>1</v>
      </c>
      <c r="M268" s="666" t="n">
        <v>245.4</v>
      </c>
      <c r="N268" s="667"/>
      <c r="O268" s="668" t="n">
        <f aca="false">IF(ISERROR(N268*M268),0,N268*M268)</f>
        <v>0</v>
      </c>
      <c r="P268" s="669" t="n">
        <v>4607109969564</v>
      </c>
      <c r="Q268" s="670"/>
      <c r="R268" s="671" t="s">
        <v>7075</v>
      </c>
      <c r="S268" s="672" t="n">
        <f aca="false">M268/L268</f>
        <v>245.4</v>
      </c>
      <c r="T268" s="279"/>
      <c r="U268" s="279"/>
    </row>
    <row r="269" customFormat="false" ht="22.5" hidden="false" customHeight="false" outlineLevel="0" collapsed="false">
      <c r="A269" s="648" t="n">
        <v>254</v>
      </c>
      <c r="B269" s="658" t="n">
        <v>109</v>
      </c>
      <c r="C269" s="659" t="s">
        <v>7397</v>
      </c>
      <c r="D269" s="660"/>
      <c r="E269" s="661" t="s">
        <v>7069</v>
      </c>
      <c r="F269" s="661" t="s">
        <v>7398</v>
      </c>
      <c r="G269" s="661" t="s">
        <v>7399</v>
      </c>
      <c r="H269" s="662" t="str">
        <f aca="false">HYPERLINK("http://www.gardenbulbs.ru/images/vesna_CL/thumbnails/"&amp;C269&amp;".jpg","фото")</f>
        <v>фото</v>
      </c>
      <c r="I269" s="662"/>
      <c r="J269" s="663" t="s">
        <v>7400</v>
      </c>
      <c r="K269" s="664" t="s">
        <v>7074</v>
      </c>
      <c r="L269" s="665" t="n">
        <v>1</v>
      </c>
      <c r="M269" s="666" t="n">
        <v>182.3</v>
      </c>
      <c r="N269" s="667"/>
      <c r="O269" s="668" t="n">
        <f aca="false">IF(ISERROR(N269*M269),0,N269*M269)</f>
        <v>0</v>
      </c>
      <c r="P269" s="669" t="n">
        <v>4607109927694</v>
      </c>
      <c r="Q269" s="670"/>
      <c r="R269" s="671" t="s">
        <v>7148</v>
      </c>
      <c r="S269" s="672" t="n">
        <f aca="false">M269/L269</f>
        <v>182.3</v>
      </c>
      <c r="T269" s="279"/>
      <c r="U269" s="279"/>
    </row>
    <row r="270" customFormat="false" ht="33.75" hidden="false" customHeight="false" outlineLevel="0" collapsed="false">
      <c r="A270" s="648" t="n">
        <v>255</v>
      </c>
      <c r="B270" s="658" t="n">
        <v>3969</v>
      </c>
      <c r="C270" s="659" t="s">
        <v>7401</v>
      </c>
      <c r="D270" s="660"/>
      <c r="E270" s="661" t="s">
        <v>7069</v>
      </c>
      <c r="F270" s="661" t="s">
        <v>7402</v>
      </c>
      <c r="G270" s="661" t="s">
        <v>7403</v>
      </c>
      <c r="H270" s="662" t="str">
        <f aca="false">HYPERLINK("http://www.gardenbulbs.ru/images/vesna_CL/thumbnails/"&amp;C270&amp;".jpg","фото")</f>
        <v>фото</v>
      </c>
      <c r="I270" s="662"/>
      <c r="J270" s="663" t="s">
        <v>7404</v>
      </c>
      <c r="K270" s="664" t="s">
        <v>7074</v>
      </c>
      <c r="L270" s="665" t="n">
        <v>1</v>
      </c>
      <c r="M270" s="666" t="n">
        <v>669.1</v>
      </c>
      <c r="N270" s="667"/>
      <c r="O270" s="668" t="n">
        <f aca="false">IF(ISERROR(N270*M270),0,N270*M270)</f>
        <v>0</v>
      </c>
      <c r="P270" s="669" t="n">
        <v>4607109927687</v>
      </c>
      <c r="Q270" s="670"/>
      <c r="R270" s="671" t="s">
        <v>7148</v>
      </c>
      <c r="S270" s="672" t="n">
        <f aca="false">M270/L270</f>
        <v>669.1</v>
      </c>
      <c r="T270" s="279"/>
      <c r="U270" s="279"/>
    </row>
    <row r="271" customFormat="false" ht="15" hidden="false" customHeight="false" outlineLevel="0" collapsed="false">
      <c r="A271" s="648" t="n">
        <v>256</v>
      </c>
      <c r="B271" s="658" t="n">
        <v>4132</v>
      </c>
      <c r="C271" s="659" t="s">
        <v>7405</v>
      </c>
      <c r="D271" s="660"/>
      <c r="E271" s="661" t="s">
        <v>7069</v>
      </c>
      <c r="F271" s="661" t="s">
        <v>7406</v>
      </c>
      <c r="G271" s="681" t="s">
        <v>7407</v>
      </c>
      <c r="H271" s="662" t="str">
        <f aca="false">HYPERLINK("http://www.gardenbulbs.ru/images/vesna_CL/thumbnails/"&amp;C271&amp;".jpg","фото")</f>
        <v>фото</v>
      </c>
      <c r="I271" s="662"/>
      <c r="J271" s="663" t="s">
        <v>7079</v>
      </c>
      <c r="K271" s="664" t="s">
        <v>7074</v>
      </c>
      <c r="L271" s="665" t="n">
        <v>1</v>
      </c>
      <c r="M271" s="666" t="n">
        <v>560.9</v>
      </c>
      <c r="N271" s="667"/>
      <c r="O271" s="668" t="n">
        <f aca="false">IF(ISERROR(N271*M271),0,N271*M271)</f>
        <v>0</v>
      </c>
      <c r="P271" s="669" t="n">
        <v>4607109983508</v>
      </c>
      <c r="Q271" s="670"/>
      <c r="R271" s="671" t="s">
        <v>7075</v>
      </c>
      <c r="S271" s="672" t="n">
        <f aca="false">M271/L271</f>
        <v>560.9</v>
      </c>
      <c r="T271" s="279"/>
      <c r="U271" s="279"/>
    </row>
    <row r="272" customFormat="false" ht="33.75" hidden="false" customHeight="false" outlineLevel="0" collapsed="false">
      <c r="A272" s="648" t="n">
        <v>257</v>
      </c>
      <c r="B272" s="690" t="n">
        <v>1702</v>
      </c>
      <c r="C272" s="659" t="s">
        <v>7408</v>
      </c>
      <c r="D272" s="660"/>
      <c r="E272" s="687" t="s">
        <v>7069</v>
      </c>
      <c r="F272" s="687" t="s">
        <v>7409</v>
      </c>
      <c r="G272" s="687" t="s">
        <v>7410</v>
      </c>
      <c r="H272" s="662" t="str">
        <f aca="false">HYPERLINK("http://www.gardenbulbs.ru/images/vesna_CL/thumbnails/"&amp;C272&amp;".jpg","фото")</f>
        <v>фото</v>
      </c>
      <c r="I272" s="662"/>
      <c r="J272" s="691" t="s">
        <v>7411</v>
      </c>
      <c r="K272" s="694" t="s">
        <v>7074</v>
      </c>
      <c r="L272" s="665" t="n">
        <v>1</v>
      </c>
      <c r="M272" s="666" t="n">
        <v>191.3</v>
      </c>
      <c r="N272" s="667"/>
      <c r="O272" s="668" t="n">
        <f aca="false">IF(ISERROR(N272*M272),0,N272*M272)</f>
        <v>0</v>
      </c>
      <c r="P272" s="669" t="n">
        <v>4607109965917</v>
      </c>
      <c r="Q272" s="670"/>
      <c r="R272" s="671" t="s">
        <v>7075</v>
      </c>
      <c r="S272" s="672" t="n">
        <f aca="false">M272/L272</f>
        <v>191.3</v>
      </c>
      <c r="T272" s="279"/>
      <c r="U272" s="279"/>
    </row>
    <row r="273" customFormat="false" ht="12.75" hidden="false" customHeight="false" outlineLevel="0" collapsed="false">
      <c r="A273" s="648" t="n">
        <v>258</v>
      </c>
      <c r="B273" s="652"/>
      <c r="C273" s="656"/>
      <c r="D273" s="656"/>
      <c r="E273" s="654"/>
      <c r="F273" s="655" t="s">
        <v>7412</v>
      </c>
      <c r="G273" s="656"/>
      <c r="H273" s="656"/>
      <c r="I273" s="656"/>
      <c r="J273" s="656"/>
      <c r="K273" s="656"/>
      <c r="L273" s="656"/>
      <c r="M273" s="656"/>
      <c r="N273" s="656"/>
      <c r="O273" s="656"/>
      <c r="P273" s="656"/>
      <c r="Q273" s="656"/>
      <c r="R273" s="656"/>
      <c r="S273" s="656"/>
      <c r="T273" s="279"/>
      <c r="U273" s="279"/>
    </row>
    <row r="274" customFormat="false" ht="15" hidden="false" customHeight="false" outlineLevel="0" collapsed="false">
      <c r="A274" s="648" t="n">
        <v>259</v>
      </c>
      <c r="B274" s="658" t="n">
        <v>1789</v>
      </c>
      <c r="C274" s="659" t="s">
        <v>7413</v>
      </c>
      <c r="D274" s="660" t="s">
        <v>7414</v>
      </c>
      <c r="E274" s="687" t="s">
        <v>7069</v>
      </c>
      <c r="F274" s="661" t="s">
        <v>7415</v>
      </c>
      <c r="G274" s="661" t="s">
        <v>7416</v>
      </c>
      <c r="H274" s="662" t="str">
        <f aca="false">HYPERLINK("http://www.gardenbulbs.ru/images/vesna_CL/thumbnails/"&amp;C274&amp;".jpg","фото")</f>
        <v>фото</v>
      </c>
      <c r="I274" s="662"/>
      <c r="J274" s="663" t="s">
        <v>7417</v>
      </c>
      <c r="K274" s="664" t="s">
        <v>7074</v>
      </c>
      <c r="L274" s="665" t="n">
        <v>1</v>
      </c>
      <c r="M274" s="666" t="n">
        <v>660</v>
      </c>
      <c r="N274" s="667"/>
      <c r="O274" s="668" t="n">
        <f aca="false">IF(ISERROR(N274*M274),0,N274*M274)</f>
        <v>0</v>
      </c>
      <c r="P274" s="669" t="n">
        <v>4607109968741</v>
      </c>
      <c r="Q274" s="670"/>
      <c r="R274" s="671" t="s">
        <v>7075</v>
      </c>
      <c r="S274" s="672" t="n">
        <f aca="false">M274/L274</f>
        <v>660</v>
      </c>
      <c r="T274" s="279"/>
      <c r="U274" s="279"/>
    </row>
    <row r="275" customFormat="false" ht="22.5" hidden="false" customHeight="false" outlineLevel="0" collapsed="false">
      <c r="A275" s="648" t="n">
        <v>260</v>
      </c>
      <c r="B275" s="658" t="n">
        <v>4686</v>
      </c>
      <c r="C275" s="659" t="s">
        <v>7418</v>
      </c>
      <c r="D275" s="660"/>
      <c r="E275" s="687" t="s">
        <v>7069</v>
      </c>
      <c r="F275" s="661" t="s">
        <v>7419</v>
      </c>
      <c r="G275" s="661" t="s">
        <v>7420</v>
      </c>
      <c r="H275" s="662" t="str">
        <f aca="false">HYPERLINK("http://www.gardenbulbs.ru/images/vesna_CL/thumbnails/"&amp;C275&amp;".jpg","фото")</f>
        <v>фото</v>
      </c>
      <c r="I275" s="662"/>
      <c r="J275" s="663" t="s">
        <v>7421</v>
      </c>
      <c r="K275" s="664" t="s">
        <v>7074</v>
      </c>
      <c r="L275" s="665" t="n">
        <v>1</v>
      </c>
      <c r="M275" s="666" t="n">
        <v>1200.9</v>
      </c>
      <c r="N275" s="667"/>
      <c r="O275" s="668" t="n">
        <f aca="false">IF(ISERROR(N275*M275),0,N275*M275)</f>
        <v>0</v>
      </c>
      <c r="P275" s="669" t="n">
        <v>4607109991077</v>
      </c>
      <c r="Q275" s="670"/>
      <c r="R275" s="671" t="s">
        <v>7148</v>
      </c>
      <c r="S275" s="672" t="n">
        <f aca="false">M275/L275</f>
        <v>1200.9</v>
      </c>
      <c r="T275" s="279"/>
      <c r="U275" s="279"/>
    </row>
    <row r="276" customFormat="false" ht="33.75" hidden="false" customHeight="false" outlineLevel="0" collapsed="false">
      <c r="A276" s="648" t="n">
        <v>261</v>
      </c>
      <c r="B276" s="658" t="n">
        <v>6898</v>
      </c>
      <c r="C276" s="659" t="s">
        <v>7422</v>
      </c>
      <c r="D276" s="660"/>
      <c r="E276" s="687" t="s">
        <v>7069</v>
      </c>
      <c r="F276" s="661" t="s">
        <v>7423</v>
      </c>
      <c r="G276" s="661" t="s">
        <v>7424</v>
      </c>
      <c r="H276" s="662" t="str">
        <f aca="false">HYPERLINK("http://www.gardenbulbs.ru/images/vesna_CL/thumbnails/"&amp;C276&amp;".jpg","фото")</f>
        <v>фото</v>
      </c>
      <c r="I276" s="662"/>
      <c r="J276" s="663" t="s">
        <v>7425</v>
      </c>
      <c r="K276" s="664" t="s">
        <v>7074</v>
      </c>
      <c r="L276" s="665" t="n">
        <v>1</v>
      </c>
      <c r="M276" s="666" t="n">
        <v>373.4</v>
      </c>
      <c r="N276" s="667"/>
      <c r="O276" s="668" t="n">
        <f aca="false">IF(ISERROR(N276*M276),0,N276*M276)</f>
        <v>0</v>
      </c>
      <c r="P276" s="669" t="n">
        <v>4607109945421</v>
      </c>
      <c r="Q276" s="670"/>
      <c r="R276" s="671" t="s">
        <v>7148</v>
      </c>
      <c r="S276" s="672" t="n">
        <f aca="false">M276/L276</f>
        <v>373.4</v>
      </c>
      <c r="T276" s="279"/>
      <c r="U276" s="279"/>
    </row>
    <row r="277" customFormat="false" ht="22.5" hidden="false" customHeight="false" outlineLevel="0" collapsed="false">
      <c r="A277" s="648" t="n">
        <v>262</v>
      </c>
      <c r="B277" s="658" t="n">
        <v>10839</v>
      </c>
      <c r="C277" s="659" t="s">
        <v>7426</v>
      </c>
      <c r="D277" s="660"/>
      <c r="E277" s="679" t="s">
        <v>7069</v>
      </c>
      <c r="F277" s="679" t="s">
        <v>7427</v>
      </c>
      <c r="G277" s="679" t="s">
        <v>7428</v>
      </c>
      <c r="H277" s="662" t="str">
        <f aca="false">HYPERLINK("http://www.gardenbulbs.ru/images/vesna_CL/thumbnails/"&amp;C277&amp;".jpg","фото")</f>
        <v>фото</v>
      </c>
      <c r="I277" s="662"/>
      <c r="J277" s="663" t="s">
        <v>7429</v>
      </c>
      <c r="K277" s="664" t="s">
        <v>7074</v>
      </c>
      <c r="L277" s="665" t="n">
        <v>1</v>
      </c>
      <c r="M277" s="666" t="n">
        <v>687.1</v>
      </c>
      <c r="N277" s="667"/>
      <c r="O277" s="668" t="n">
        <f aca="false">IF(ISERROR(N277*M277),0,N277*M277)</f>
        <v>0</v>
      </c>
      <c r="P277" s="669" t="n">
        <v>4607109924983</v>
      </c>
      <c r="Q277" s="670" t="s">
        <v>226</v>
      </c>
      <c r="R277" s="671" t="s">
        <v>7148</v>
      </c>
      <c r="S277" s="672" t="n">
        <f aca="false">M277/L277</f>
        <v>687.1</v>
      </c>
      <c r="T277" s="279"/>
      <c r="U277" s="279"/>
    </row>
    <row r="278" customFormat="false" ht="22.5" hidden="false" customHeight="false" outlineLevel="0" collapsed="false">
      <c r="A278" s="648" t="n">
        <v>263</v>
      </c>
      <c r="B278" s="658" t="n">
        <v>4687</v>
      </c>
      <c r="C278" s="659" t="s">
        <v>7430</v>
      </c>
      <c r="D278" s="660"/>
      <c r="E278" s="661" t="s">
        <v>7069</v>
      </c>
      <c r="F278" s="661" t="s">
        <v>7431</v>
      </c>
      <c r="G278" s="661" t="s">
        <v>7432</v>
      </c>
      <c r="H278" s="662" t="str">
        <f aca="false">HYPERLINK("http://www.gardenbulbs.ru/images/vesna_CL/thumbnails/"&amp;C278&amp;".jpg","фото")</f>
        <v>фото</v>
      </c>
      <c r="I278" s="662"/>
      <c r="J278" s="663" t="s">
        <v>7433</v>
      </c>
      <c r="K278" s="664" t="s">
        <v>7074</v>
      </c>
      <c r="L278" s="665" t="n">
        <v>1</v>
      </c>
      <c r="M278" s="666" t="n">
        <v>1642.6</v>
      </c>
      <c r="N278" s="667"/>
      <c r="O278" s="668" t="n">
        <f aca="false">IF(ISERROR(N278*M278),0,N278*M278)</f>
        <v>0</v>
      </c>
      <c r="P278" s="669" t="n">
        <v>4607109991084</v>
      </c>
      <c r="Q278" s="670"/>
      <c r="R278" s="671" t="s">
        <v>7148</v>
      </c>
      <c r="S278" s="672" t="n">
        <f aca="false">M278/L278</f>
        <v>1642.6</v>
      </c>
      <c r="T278" s="279"/>
      <c r="U278" s="279"/>
    </row>
    <row r="279" customFormat="false" ht="45" hidden="false" customHeight="false" outlineLevel="0" collapsed="false">
      <c r="A279" s="648" t="n">
        <v>264</v>
      </c>
      <c r="B279" s="658" t="n">
        <v>1079</v>
      </c>
      <c r="C279" s="659" t="s">
        <v>7434</v>
      </c>
      <c r="D279" s="660"/>
      <c r="E279" s="661" t="s">
        <v>7069</v>
      </c>
      <c r="F279" s="661" t="s">
        <v>7435</v>
      </c>
      <c r="G279" s="681" t="s">
        <v>7436</v>
      </c>
      <c r="H279" s="662" t="str">
        <f aca="false">HYPERLINK("http://www.gardenbulbs.ru/images/vesna_CL/thumbnails/"&amp;C279&amp;".jpg","фото")</f>
        <v>фото</v>
      </c>
      <c r="I279" s="662"/>
      <c r="J279" s="663" t="s">
        <v>7437</v>
      </c>
      <c r="K279" s="664" t="s">
        <v>7074</v>
      </c>
      <c r="L279" s="665" t="n">
        <v>1</v>
      </c>
      <c r="M279" s="666" t="n">
        <v>1318.1</v>
      </c>
      <c r="N279" s="667"/>
      <c r="O279" s="668" t="n">
        <f aca="false">IF(ISERROR(N279*M279),0,N279*M279)</f>
        <v>0</v>
      </c>
      <c r="P279" s="669" t="n">
        <v>4607109977293</v>
      </c>
      <c r="Q279" s="670"/>
      <c r="R279" s="671" t="s">
        <v>7148</v>
      </c>
      <c r="S279" s="672" t="n">
        <f aca="false">M279/L279</f>
        <v>1318.1</v>
      </c>
      <c r="T279" s="279"/>
      <c r="U279" s="279"/>
    </row>
    <row r="280" customFormat="false" ht="15" hidden="false" customHeight="false" outlineLevel="0" collapsed="false">
      <c r="A280" s="648" t="n">
        <v>265</v>
      </c>
      <c r="B280" s="658" t="n">
        <v>4121</v>
      </c>
      <c r="C280" s="659" t="s">
        <v>7438</v>
      </c>
      <c r="D280" s="660"/>
      <c r="E280" s="661" t="s">
        <v>7069</v>
      </c>
      <c r="F280" s="661" t="s">
        <v>7439</v>
      </c>
      <c r="G280" s="681" t="s">
        <v>7440</v>
      </c>
      <c r="H280" s="662" t="str">
        <f aca="false">HYPERLINK("http://www.gardenbulbs.ru/images/vesna_CL/thumbnails/"&amp;C280&amp;".jpg","фото")</f>
        <v>фото</v>
      </c>
      <c r="I280" s="662"/>
      <c r="J280" s="663" t="s">
        <v>7441</v>
      </c>
      <c r="K280" s="664" t="s">
        <v>7074</v>
      </c>
      <c r="L280" s="665" t="n">
        <v>1</v>
      </c>
      <c r="M280" s="666" t="n">
        <v>1534.4</v>
      </c>
      <c r="N280" s="667"/>
      <c r="O280" s="668" t="n">
        <f aca="false">IF(ISERROR(N280*M280),0,N280*M280)</f>
        <v>0</v>
      </c>
      <c r="P280" s="669" t="n">
        <v>4607109983393</v>
      </c>
      <c r="Q280" s="670"/>
      <c r="R280" s="671" t="s">
        <v>7148</v>
      </c>
      <c r="S280" s="672" t="n">
        <f aca="false">M280/L280</f>
        <v>1534.4</v>
      </c>
      <c r="T280" s="279"/>
      <c r="U280" s="279"/>
    </row>
    <row r="281" customFormat="false" ht="45" hidden="false" customHeight="false" outlineLevel="0" collapsed="false">
      <c r="A281" s="648" t="n">
        <v>266</v>
      </c>
      <c r="B281" s="658" t="n">
        <v>6894</v>
      </c>
      <c r="C281" s="659" t="s">
        <v>7442</v>
      </c>
      <c r="D281" s="660"/>
      <c r="E281" s="661" t="s">
        <v>7069</v>
      </c>
      <c r="F281" s="661" t="s">
        <v>7443</v>
      </c>
      <c r="G281" s="661" t="s">
        <v>7444</v>
      </c>
      <c r="H281" s="662" t="str">
        <f aca="false">HYPERLINK("http://www.gardenbulbs.ru/images/vesna_CL/thumbnails/"&amp;C281&amp;".jpg","фото")</f>
        <v>фото</v>
      </c>
      <c r="I281" s="662"/>
      <c r="J281" s="663" t="s">
        <v>7445</v>
      </c>
      <c r="K281" s="664" t="s">
        <v>7074</v>
      </c>
      <c r="L281" s="665" t="n">
        <v>1</v>
      </c>
      <c r="M281" s="666" t="n">
        <v>371.6</v>
      </c>
      <c r="N281" s="667"/>
      <c r="O281" s="668" t="n">
        <f aca="false">IF(ISERROR(N281*M281),0,N281*M281)</f>
        <v>0</v>
      </c>
      <c r="P281" s="669" t="n">
        <v>4607109945384</v>
      </c>
      <c r="Q281" s="670"/>
      <c r="R281" s="671" t="s">
        <v>7148</v>
      </c>
      <c r="S281" s="672" t="n">
        <f aca="false">M281/L281</f>
        <v>371.6</v>
      </c>
      <c r="T281" s="279"/>
      <c r="U281" s="279"/>
    </row>
    <row r="282" customFormat="false" ht="33.75" hidden="false" customHeight="false" outlineLevel="0" collapsed="false">
      <c r="A282" s="648" t="n">
        <v>267</v>
      </c>
      <c r="B282" s="658" t="n">
        <v>1903</v>
      </c>
      <c r="C282" s="659" t="s">
        <v>7446</v>
      </c>
      <c r="D282" s="660"/>
      <c r="E282" s="661" t="s">
        <v>7069</v>
      </c>
      <c r="F282" s="661" t="s">
        <v>7447</v>
      </c>
      <c r="G282" s="661" t="s">
        <v>7448</v>
      </c>
      <c r="H282" s="662" t="str">
        <f aca="false">HYPERLINK("http://www.gardenbulbs.ru/images/vesna_CL/thumbnails/"&amp;C282&amp;".jpg","фото")</f>
        <v>фото</v>
      </c>
      <c r="I282" s="662"/>
      <c r="J282" s="663" t="s">
        <v>7449</v>
      </c>
      <c r="K282" s="664" t="s">
        <v>7074</v>
      </c>
      <c r="L282" s="665" t="n">
        <v>1</v>
      </c>
      <c r="M282" s="666" t="n">
        <v>669.1</v>
      </c>
      <c r="N282" s="667"/>
      <c r="O282" s="668" t="n">
        <f aca="false">IF(ISERROR(N282*M282),0,N282*M282)</f>
        <v>0</v>
      </c>
      <c r="P282" s="669" t="n">
        <v>4607109927656</v>
      </c>
      <c r="Q282" s="670"/>
      <c r="R282" s="671" t="s">
        <v>7075</v>
      </c>
      <c r="S282" s="672" t="n">
        <f aca="false">M282/L282</f>
        <v>669.1</v>
      </c>
      <c r="T282" s="279"/>
      <c r="U282" s="279"/>
    </row>
    <row r="283" customFormat="false" ht="22.5" hidden="false" customHeight="false" outlineLevel="0" collapsed="false">
      <c r="A283" s="648" t="n">
        <v>268</v>
      </c>
      <c r="B283" s="658" t="n">
        <v>6789</v>
      </c>
      <c r="C283" s="659" t="s">
        <v>7450</v>
      </c>
      <c r="D283" s="660"/>
      <c r="E283" s="661" t="s">
        <v>7069</v>
      </c>
      <c r="F283" s="661" t="s">
        <v>7451</v>
      </c>
      <c r="G283" s="661" t="s">
        <v>7452</v>
      </c>
      <c r="H283" s="662" t="str">
        <f aca="false">HYPERLINK("http://www.gardenbulbs.ru/images/vesna_CL/thumbnails/"&amp;C283&amp;".jpg","фото")</f>
        <v>фото</v>
      </c>
      <c r="I283" s="662"/>
      <c r="J283" s="663" t="s">
        <v>7453</v>
      </c>
      <c r="K283" s="664" t="s">
        <v>7074</v>
      </c>
      <c r="L283" s="665" t="n">
        <v>1</v>
      </c>
      <c r="M283" s="666" t="n">
        <v>1669.6</v>
      </c>
      <c r="N283" s="667"/>
      <c r="O283" s="668" t="n">
        <f aca="false">IF(ISERROR(N283*M283),0,N283*M283)</f>
        <v>0</v>
      </c>
      <c r="P283" s="669" t="n">
        <v>4607109944332</v>
      </c>
      <c r="Q283" s="670"/>
      <c r="R283" s="671" t="s">
        <v>7148</v>
      </c>
      <c r="S283" s="672" t="n">
        <f aca="false">M283/L283</f>
        <v>1669.6</v>
      </c>
      <c r="T283" s="279"/>
      <c r="U283" s="279"/>
    </row>
    <row r="284" customFormat="false" ht="22.5" hidden="false" customHeight="false" outlineLevel="0" collapsed="false">
      <c r="A284" s="648" t="n">
        <v>269</v>
      </c>
      <c r="B284" s="658" t="n">
        <v>4203</v>
      </c>
      <c r="C284" s="659" t="s">
        <v>7454</v>
      </c>
      <c r="D284" s="660"/>
      <c r="E284" s="661" t="s">
        <v>7069</v>
      </c>
      <c r="F284" s="661" t="s">
        <v>7455</v>
      </c>
      <c r="G284" s="661" t="s">
        <v>7456</v>
      </c>
      <c r="H284" s="662" t="str">
        <f aca="false">HYPERLINK("http://www.gardenbulbs.ru/images/vesna_CL/thumbnails/"&amp;C284&amp;".jpg","фото")</f>
        <v>фото</v>
      </c>
      <c r="I284" s="662"/>
      <c r="J284" s="663" t="s">
        <v>7457</v>
      </c>
      <c r="K284" s="664" t="s">
        <v>7074</v>
      </c>
      <c r="L284" s="665" t="n">
        <v>1</v>
      </c>
      <c r="M284" s="666" t="n">
        <v>1813.8</v>
      </c>
      <c r="N284" s="667"/>
      <c r="O284" s="668" t="n">
        <f aca="false">IF(ISERROR(N284*M284),0,N284*M284)</f>
        <v>0</v>
      </c>
      <c r="P284" s="669" t="n">
        <v>4607109927625</v>
      </c>
      <c r="Q284" s="670"/>
      <c r="R284" s="671" t="s">
        <v>7148</v>
      </c>
      <c r="S284" s="672" t="n">
        <f aca="false">M284/L284</f>
        <v>1813.8</v>
      </c>
      <c r="T284" s="279"/>
      <c r="U284" s="279"/>
    </row>
    <row r="285" customFormat="false" ht="22.5" hidden="false" customHeight="false" outlineLevel="0" collapsed="false">
      <c r="A285" s="648" t="n">
        <v>270</v>
      </c>
      <c r="B285" s="658" t="n">
        <v>329</v>
      </c>
      <c r="C285" s="659" t="s">
        <v>7458</v>
      </c>
      <c r="D285" s="660"/>
      <c r="E285" s="661" t="s">
        <v>7069</v>
      </c>
      <c r="F285" s="661" t="s">
        <v>7459</v>
      </c>
      <c r="G285" s="661" t="s">
        <v>7460</v>
      </c>
      <c r="H285" s="662" t="str">
        <f aca="false">HYPERLINK("http://www.gardenbulbs.ru/images/vesna_CL/thumbnails/"&amp;C285&amp;".jpg","фото")</f>
        <v>фото</v>
      </c>
      <c r="I285" s="662"/>
      <c r="J285" s="663" t="s">
        <v>7461</v>
      </c>
      <c r="K285" s="664" t="s">
        <v>7074</v>
      </c>
      <c r="L285" s="665" t="n">
        <v>1</v>
      </c>
      <c r="M285" s="666" t="n">
        <v>371.6</v>
      </c>
      <c r="N285" s="667"/>
      <c r="O285" s="668" t="n">
        <f aca="false">IF(ISERROR(N285*M285),0,N285*M285)</f>
        <v>0</v>
      </c>
      <c r="P285" s="669" t="n">
        <v>4607109927618</v>
      </c>
      <c r="Q285" s="670"/>
      <c r="R285" s="671" t="s">
        <v>7075</v>
      </c>
      <c r="S285" s="672" t="n">
        <f aca="false">M285/L285</f>
        <v>371.6</v>
      </c>
      <c r="T285" s="279"/>
      <c r="U285" s="279"/>
    </row>
    <row r="286" customFormat="false" ht="67.5" hidden="false" customHeight="false" outlineLevel="0" collapsed="false">
      <c r="A286" s="648" t="n">
        <v>271</v>
      </c>
      <c r="B286" s="658" t="n">
        <v>6875</v>
      </c>
      <c r="C286" s="659" t="s">
        <v>7462</v>
      </c>
      <c r="D286" s="660"/>
      <c r="E286" s="661" t="s">
        <v>7069</v>
      </c>
      <c r="F286" s="661" t="s">
        <v>7463</v>
      </c>
      <c r="G286" s="661" t="s">
        <v>7464</v>
      </c>
      <c r="H286" s="662" t="str">
        <f aca="false">HYPERLINK("http://www.gardenbulbs.ru/images/vesna_CL/thumbnails/"&amp;C286&amp;".jpg","фото")</f>
        <v>фото</v>
      </c>
      <c r="I286" s="662"/>
      <c r="J286" s="663" t="s">
        <v>7465</v>
      </c>
      <c r="K286" s="664" t="s">
        <v>7074</v>
      </c>
      <c r="L286" s="665" t="n">
        <v>1</v>
      </c>
      <c r="M286" s="666" t="n">
        <v>1318.1</v>
      </c>
      <c r="N286" s="667"/>
      <c r="O286" s="668" t="n">
        <f aca="false">IF(ISERROR(N286*M286),0,N286*M286)</f>
        <v>0</v>
      </c>
      <c r="P286" s="669" t="n">
        <v>4607109945193</v>
      </c>
      <c r="Q286" s="670"/>
      <c r="R286" s="671" t="s">
        <v>7466</v>
      </c>
      <c r="S286" s="672" t="n">
        <f aca="false">M286/L286</f>
        <v>1318.1</v>
      </c>
      <c r="T286" s="279"/>
      <c r="U286" s="279"/>
    </row>
    <row r="287" customFormat="false" ht="67.5" hidden="false" customHeight="false" outlineLevel="0" collapsed="false">
      <c r="A287" s="648" t="n">
        <v>272</v>
      </c>
      <c r="B287" s="658" t="n">
        <v>6874</v>
      </c>
      <c r="C287" s="659" t="s">
        <v>7467</v>
      </c>
      <c r="D287" s="660"/>
      <c r="E287" s="687" t="s">
        <v>7069</v>
      </c>
      <c r="F287" s="661" t="s">
        <v>7468</v>
      </c>
      <c r="G287" s="661" t="s">
        <v>7469</v>
      </c>
      <c r="H287" s="662" t="str">
        <f aca="false">HYPERLINK("http://www.gardenbulbs.ru/images/vesna_CL/thumbnails/"&amp;C287&amp;".jpg","фото")</f>
        <v>фото</v>
      </c>
      <c r="I287" s="662"/>
      <c r="J287" s="663" t="s">
        <v>7470</v>
      </c>
      <c r="K287" s="664" t="s">
        <v>7074</v>
      </c>
      <c r="L287" s="665" t="n">
        <v>1</v>
      </c>
      <c r="M287" s="666" t="n">
        <v>479.8</v>
      </c>
      <c r="N287" s="667"/>
      <c r="O287" s="668" t="n">
        <f aca="false">IF(ISERROR(N287*M287),0,N287*M287)</f>
        <v>0</v>
      </c>
      <c r="P287" s="669" t="n">
        <v>4607109945186</v>
      </c>
      <c r="Q287" s="670"/>
      <c r="R287" s="671" t="s">
        <v>7075</v>
      </c>
      <c r="S287" s="672" t="n">
        <f aca="false">M287/L287</f>
        <v>479.8</v>
      </c>
      <c r="T287" s="279"/>
      <c r="U287" s="279"/>
    </row>
    <row r="288" customFormat="false" ht="15" hidden="false" customHeight="false" outlineLevel="0" collapsed="false">
      <c r="A288" s="648" t="n">
        <v>273</v>
      </c>
      <c r="B288" s="658" t="n">
        <v>6900</v>
      </c>
      <c r="C288" s="659" t="s">
        <v>7471</v>
      </c>
      <c r="D288" s="660"/>
      <c r="E288" s="687" t="s">
        <v>7069</v>
      </c>
      <c r="F288" s="661" t="s">
        <v>7472</v>
      </c>
      <c r="G288" s="661" t="s">
        <v>7473</v>
      </c>
      <c r="H288" s="662" t="str">
        <f aca="false">HYPERLINK("http://www.gardenbulbs.ru/images/vesna_CL/thumbnails/"&amp;C288&amp;".jpg","фото")</f>
        <v>фото</v>
      </c>
      <c r="I288" s="662"/>
      <c r="J288" s="663" t="s">
        <v>7474</v>
      </c>
      <c r="K288" s="664" t="s">
        <v>7074</v>
      </c>
      <c r="L288" s="665" t="n">
        <v>1</v>
      </c>
      <c r="M288" s="666" t="n">
        <v>912.4</v>
      </c>
      <c r="N288" s="667"/>
      <c r="O288" s="668" t="n">
        <f aca="false">IF(ISERROR(N288*M288),0,N288*M288)</f>
        <v>0</v>
      </c>
      <c r="P288" s="669" t="n">
        <v>4607109945445</v>
      </c>
      <c r="Q288" s="670"/>
      <c r="R288" s="671" t="s">
        <v>7148</v>
      </c>
      <c r="S288" s="672" t="n">
        <f aca="false">M288/L288</f>
        <v>912.4</v>
      </c>
      <c r="T288" s="279"/>
      <c r="U288" s="279"/>
    </row>
    <row r="289" customFormat="false" ht="22.5" hidden="false" customHeight="false" outlineLevel="0" collapsed="false">
      <c r="A289" s="648" t="n">
        <v>274</v>
      </c>
      <c r="B289" s="658" t="n">
        <v>6895</v>
      </c>
      <c r="C289" s="659" t="s">
        <v>7475</v>
      </c>
      <c r="D289" s="660"/>
      <c r="E289" s="661" t="s">
        <v>7069</v>
      </c>
      <c r="F289" s="661" t="s">
        <v>7476</v>
      </c>
      <c r="G289" s="661" t="s">
        <v>7477</v>
      </c>
      <c r="H289" s="662" t="str">
        <f aca="false">HYPERLINK("http://www.gardenbulbs.ru/images/vesna_CL/thumbnails/"&amp;C289&amp;".jpg","фото")</f>
        <v>фото</v>
      </c>
      <c r="I289" s="662"/>
      <c r="J289" s="663" t="s">
        <v>7478</v>
      </c>
      <c r="K289" s="664" t="s">
        <v>7074</v>
      </c>
      <c r="L289" s="665" t="n">
        <v>1</v>
      </c>
      <c r="M289" s="666" t="n">
        <v>506.8</v>
      </c>
      <c r="N289" s="667"/>
      <c r="O289" s="668" t="n">
        <f aca="false">IF(ISERROR(N289*M289),0,N289*M289)</f>
        <v>0</v>
      </c>
      <c r="P289" s="669" t="n">
        <v>4607109945391</v>
      </c>
      <c r="Q289" s="670"/>
      <c r="R289" s="671" t="s">
        <v>7148</v>
      </c>
      <c r="S289" s="672" t="n">
        <f aca="false">M289/L289</f>
        <v>506.8</v>
      </c>
      <c r="T289" s="279"/>
      <c r="U289" s="279"/>
    </row>
    <row r="290" customFormat="false" ht="33.75" hidden="false" customHeight="false" outlineLevel="0" collapsed="false">
      <c r="A290" s="648" t="n">
        <v>275</v>
      </c>
      <c r="B290" s="658" t="n">
        <v>3968</v>
      </c>
      <c r="C290" s="659" t="s">
        <v>7479</v>
      </c>
      <c r="D290" s="660"/>
      <c r="E290" s="661" t="s">
        <v>7069</v>
      </c>
      <c r="F290" s="661" t="s">
        <v>7480</v>
      </c>
      <c r="G290" s="661" t="s">
        <v>7481</v>
      </c>
      <c r="H290" s="662" t="str">
        <f aca="false">HYPERLINK("http://www.gardenbulbs.ru/images/vesna_CL/thumbnails/"&amp;C290&amp;".jpg","фото")</f>
        <v>фото</v>
      </c>
      <c r="I290" s="662"/>
      <c r="J290" s="663" t="s">
        <v>7482</v>
      </c>
      <c r="K290" s="664" t="s">
        <v>7074</v>
      </c>
      <c r="L290" s="665" t="n">
        <v>1</v>
      </c>
      <c r="M290" s="666" t="n">
        <v>461.7</v>
      </c>
      <c r="N290" s="667"/>
      <c r="O290" s="668" t="n">
        <f aca="false">IF(ISERROR(N290*M290),0,N290*M290)</f>
        <v>0</v>
      </c>
      <c r="P290" s="669" t="n">
        <v>4607109927564</v>
      </c>
      <c r="Q290" s="670"/>
      <c r="R290" s="671" t="s">
        <v>7148</v>
      </c>
      <c r="S290" s="672" t="n">
        <f aca="false">M290/L290</f>
        <v>461.7</v>
      </c>
      <c r="T290" s="279"/>
      <c r="U290" s="279"/>
    </row>
  </sheetData>
  <autoFilter ref="B15:S290"/>
  <mergeCells count="9">
    <mergeCell ref="E1:J5"/>
    <mergeCell ref="L1:N1"/>
    <mergeCell ref="L2:N4"/>
    <mergeCell ref="M5:N5"/>
    <mergeCell ref="L6:N7"/>
    <mergeCell ref="E7:J7"/>
    <mergeCell ref="O7:S12"/>
    <mergeCell ref="E9:K11"/>
    <mergeCell ref="M9:N10"/>
  </mergeCells>
  <conditionalFormatting sqref="B16">
    <cfRule type="duplicateValues" priority="2" aboveAverage="0" equalAverage="0" bottom="0" percent="0" rank="0" text="" dxfId="409"/>
  </conditionalFormatting>
  <conditionalFormatting sqref="P18:P19">
    <cfRule type="duplicateValues" priority="3" aboveAverage="0" equalAverage="0" bottom="0" percent="0" rank="0" text="" dxfId="410"/>
  </conditionalFormatting>
  <conditionalFormatting sqref="P18:P19">
    <cfRule type="duplicateValues" priority="4" aboveAverage="0" equalAverage="0" bottom="0" percent="0" rank="0" text="" dxfId="411"/>
  </conditionalFormatting>
  <conditionalFormatting sqref="P18:P19">
    <cfRule type="duplicateValues" priority="5" aboveAverage="0" equalAverage="0" bottom="0" percent="0" rank="0" text="" dxfId="412"/>
  </conditionalFormatting>
  <conditionalFormatting sqref="P20:P21">
    <cfRule type="duplicateValues" priority="6" aboveAverage="0" equalAverage="0" bottom="0" percent="0" rank="0" text="" dxfId="413"/>
  </conditionalFormatting>
  <conditionalFormatting sqref="P20:P21">
    <cfRule type="duplicateValues" priority="7" aboveAverage="0" equalAverage="0" bottom="0" percent="0" rank="0" text="" dxfId="414"/>
  </conditionalFormatting>
  <conditionalFormatting sqref="P20:P21">
    <cfRule type="duplicateValues" priority="8" aboveAverage="0" equalAverage="0" bottom="0" percent="0" rank="0" text="" dxfId="415"/>
  </conditionalFormatting>
  <conditionalFormatting sqref="P22:P114 P117:P119 P121:P124">
    <cfRule type="duplicateValues" priority="9" aboveAverage="0" equalAverage="0" bottom="0" percent="0" rank="0" text="" dxfId="416"/>
  </conditionalFormatting>
  <conditionalFormatting sqref="P22:P114 P117:P119 P121:P124">
    <cfRule type="duplicateValues" priority="10" aboveAverage="0" equalAverage="0" bottom="0" percent="0" rank="0" text="" dxfId="417"/>
  </conditionalFormatting>
  <conditionalFormatting sqref="P22:P114">
    <cfRule type="duplicateValues" priority="11" aboveAverage="0" equalAverage="0" bottom="0" percent="0" rank="0" text="" dxfId="418"/>
  </conditionalFormatting>
  <conditionalFormatting sqref="P126:P152 P154:P159">
    <cfRule type="duplicateValues" priority="12" aboveAverage="0" equalAverage="0" bottom="0" percent="0" rank="0" text="" dxfId="419"/>
  </conditionalFormatting>
  <conditionalFormatting sqref="P126:P152 P154:P159">
    <cfRule type="duplicateValues" priority="13" aboveAverage="0" equalAverage="0" bottom="0" percent="0" rank="0" text="" dxfId="420"/>
  </conditionalFormatting>
  <conditionalFormatting sqref="P126:P152">
    <cfRule type="duplicateValues" priority="14" aboveAverage="0" equalAverage="0" bottom="0" percent="0" rank="0" text="" dxfId="421"/>
  </conditionalFormatting>
  <conditionalFormatting sqref="P161:P163 P165:P172">
    <cfRule type="duplicateValues" priority="15" aboveAverage="0" equalAverage="0" bottom="0" percent="0" rank="0" text="" dxfId="422"/>
  </conditionalFormatting>
  <conditionalFormatting sqref="P161:P163 P165:P172">
    <cfRule type="duplicateValues" priority="16" aboveAverage="0" equalAverage="0" bottom="0" percent="0" rank="0" text="" dxfId="423"/>
  </conditionalFormatting>
  <conditionalFormatting sqref="P161:P163">
    <cfRule type="duplicateValues" priority="17" aboveAverage="0" equalAverage="0" bottom="0" percent="0" rank="0" text="" dxfId="424"/>
  </conditionalFormatting>
  <conditionalFormatting sqref="P175:P177">
    <cfRule type="duplicateValues" priority="18" aboveAverage="0" equalAverage="0" bottom="0" percent="0" rank="0" text="" dxfId="425"/>
  </conditionalFormatting>
  <conditionalFormatting sqref="P175:P177">
    <cfRule type="duplicateValues" priority="19" aboveAverage="0" equalAverage="0" bottom="0" percent="0" rank="0" text="" dxfId="426"/>
  </conditionalFormatting>
  <conditionalFormatting sqref="P175:P177">
    <cfRule type="duplicateValues" priority="20" aboveAverage="0" equalAverage="0" bottom="0" percent="0" rank="0" text="" dxfId="427"/>
  </conditionalFormatting>
  <conditionalFormatting sqref="P179:P180 P183:P185 P187:P252">
    <cfRule type="duplicateValues" priority="21" aboveAverage="0" equalAverage="0" bottom="0" percent="0" rank="0" text="" dxfId="428"/>
  </conditionalFormatting>
  <conditionalFormatting sqref="P179:P180 P183:P185 P187:P252">
    <cfRule type="duplicateValues" priority="22" aboveAverage="0" equalAverage="0" bottom="0" percent="0" rank="0" text="" dxfId="429"/>
  </conditionalFormatting>
  <conditionalFormatting sqref="P179:P180">
    <cfRule type="duplicateValues" priority="23" aboveAverage="0" equalAverage="0" bottom="0" percent="0" rank="0" text="" dxfId="430"/>
  </conditionalFormatting>
  <conditionalFormatting sqref="P254:P272 P274:P275">
    <cfRule type="duplicateValues" priority="24" aboveAverage="0" equalAverage="0" bottom="0" percent="0" rank="0" text="" dxfId="431"/>
  </conditionalFormatting>
  <conditionalFormatting sqref="P254:P272 P274:P275">
    <cfRule type="duplicateValues" priority="25" aboveAverage="0" equalAverage="0" bottom="0" percent="0" rank="0" text="" dxfId="432"/>
  </conditionalFormatting>
  <conditionalFormatting sqref="P254:P272">
    <cfRule type="duplicateValues" priority="26" aboveAverage="0" equalAverage="0" bottom="0" percent="0" rank="0" text="" dxfId="433"/>
  </conditionalFormatting>
  <conditionalFormatting sqref="P277:P286">
    <cfRule type="duplicateValues" priority="27" aboveAverage="0" equalAverage="0" bottom="0" percent="0" rank="0" text="" dxfId="434"/>
  </conditionalFormatting>
  <conditionalFormatting sqref="P277:P286">
    <cfRule type="duplicateValues" priority="28" aboveAverage="0" equalAverage="0" bottom="0" percent="0" rank="0" text="" dxfId="435"/>
  </conditionalFormatting>
  <conditionalFormatting sqref="P277:P286">
    <cfRule type="duplicateValues" priority="29" aboveAverage="0" equalAverage="0" bottom="0" percent="0" rank="0" text="" dxfId="436"/>
  </conditionalFormatting>
  <conditionalFormatting sqref="C17:D17">
    <cfRule type="duplicateValues" priority="30" aboveAverage="0" equalAverage="0" bottom="0" percent="0" rank="0" text="" dxfId="437"/>
  </conditionalFormatting>
  <conditionalFormatting sqref="B40">
    <cfRule type="duplicateValues" priority="31" aboveAverage="0" equalAverage="0" bottom="0" percent="0" rank="0" text="" dxfId="438"/>
  </conditionalFormatting>
  <conditionalFormatting sqref="P289:P290">
    <cfRule type="duplicateValues" priority="32" aboveAverage="0" equalAverage="0" bottom="0" percent="0" rank="0" text="" dxfId="439"/>
  </conditionalFormatting>
  <conditionalFormatting sqref="P289:P290">
    <cfRule type="duplicateValues" priority="33" aboveAverage="0" equalAverage="0" bottom="0" percent="0" rank="0" text="" dxfId="440"/>
  </conditionalFormatting>
  <conditionalFormatting sqref="P276">
    <cfRule type="duplicateValues" priority="34" aboveAverage="0" equalAverage="0" bottom="0" percent="0" rank="0" text="" dxfId="441"/>
  </conditionalFormatting>
  <conditionalFormatting sqref="P276">
    <cfRule type="duplicateValues" priority="35" aboveAverage="0" equalAverage="0" bottom="0" percent="0" rank="0" text="" dxfId="442"/>
  </conditionalFormatting>
  <conditionalFormatting sqref="P276">
    <cfRule type="duplicateValues" priority="36" aboveAverage="0" equalAverage="0" bottom="0" percent="0" rank="0" text="" dxfId="443"/>
  </conditionalFormatting>
  <conditionalFormatting sqref="P288">
    <cfRule type="duplicateValues" priority="37" aboveAverage="0" equalAverage="0" bottom="0" percent="0" rank="0" text="" dxfId="444"/>
  </conditionalFormatting>
  <conditionalFormatting sqref="P288">
    <cfRule type="duplicateValues" priority="38" aboveAverage="0" equalAverage="0" bottom="0" percent="0" rank="0" text="" dxfId="445"/>
  </conditionalFormatting>
  <conditionalFormatting sqref="P288">
    <cfRule type="duplicateValues" priority="39" aboveAverage="0" equalAverage="0" bottom="0" percent="0" rank="0" text="" dxfId="446"/>
  </conditionalFormatting>
  <conditionalFormatting sqref="P287">
    <cfRule type="duplicateValues" priority="40" aboveAverage="0" equalAverage="0" bottom="0" percent="0" rank="0" text="" dxfId="447"/>
  </conditionalFormatting>
  <conditionalFormatting sqref="P287">
    <cfRule type="duplicateValues" priority="41" aboveAverage="0" equalAverage="0" bottom="0" percent="0" rank="0" text="" dxfId="448"/>
  </conditionalFormatting>
  <conditionalFormatting sqref="P287">
    <cfRule type="duplicateValues" priority="42" aboveAverage="0" equalAverage="0" bottom="0" percent="0" rank="0" text="" dxfId="449"/>
  </conditionalFormatting>
  <conditionalFormatting sqref="P253">
    <cfRule type="duplicateValues" priority="43" aboveAverage="0" equalAverage="0" bottom="0" percent="0" rank="0" text="" dxfId="450"/>
  </conditionalFormatting>
  <conditionalFormatting sqref="P253">
    <cfRule type="duplicateValues" priority="44" aboveAverage="0" equalAverage="0" bottom="0" percent="0" rank="0" text="" dxfId="451"/>
  </conditionalFormatting>
  <conditionalFormatting sqref="P253">
    <cfRule type="duplicateValues" priority="45" aboveAverage="0" equalAverage="0" bottom="0" percent="0" rank="0" text="" dxfId="452"/>
  </conditionalFormatting>
  <conditionalFormatting sqref="P178">
    <cfRule type="duplicateValues" priority="46" aboveAverage="0" equalAverage="0" bottom="0" percent="0" rank="0" text="" dxfId="453"/>
  </conditionalFormatting>
  <conditionalFormatting sqref="P178">
    <cfRule type="duplicateValues" priority="47" aboveAverage="0" equalAverage="0" bottom="0" percent="0" rank="0" text="" dxfId="454"/>
  </conditionalFormatting>
  <conditionalFormatting sqref="P178">
    <cfRule type="duplicateValues" priority="48" aboveAverage="0" equalAverage="0" bottom="0" percent="0" rank="0" text="" dxfId="455"/>
  </conditionalFormatting>
  <conditionalFormatting sqref="P174">
    <cfRule type="duplicateValues" priority="49" aboveAverage="0" equalAverage="0" bottom="0" percent="0" rank="0" text="" dxfId="456"/>
  </conditionalFormatting>
  <conditionalFormatting sqref="P174">
    <cfRule type="duplicateValues" priority="50" aboveAverage="0" equalAverage="0" bottom="0" percent="0" rank="0" text="" dxfId="457"/>
  </conditionalFormatting>
  <conditionalFormatting sqref="P174">
    <cfRule type="duplicateValues" priority="51" aboveAverage="0" equalAverage="0" bottom="0" percent="0" rank="0" text="" dxfId="458"/>
  </conditionalFormatting>
  <conditionalFormatting sqref="P173">
    <cfRule type="duplicateValues" priority="52" aboveAverage="0" equalAverage="0" bottom="0" percent="0" rank="0" text="" dxfId="459"/>
  </conditionalFormatting>
  <conditionalFormatting sqref="P173">
    <cfRule type="duplicateValues" priority="53" aboveAverage="0" equalAverage="0" bottom="0" percent="0" rank="0" text="" dxfId="460"/>
  </conditionalFormatting>
  <conditionalFormatting sqref="P173">
    <cfRule type="duplicateValues" priority="54" aboveAverage="0" equalAverage="0" bottom="0" percent="0" rank="0" text="" dxfId="461"/>
  </conditionalFormatting>
  <conditionalFormatting sqref="P160">
    <cfRule type="duplicateValues" priority="55" aboveAverage="0" equalAverage="0" bottom="0" percent="0" rank="0" text="" dxfId="462"/>
  </conditionalFormatting>
  <conditionalFormatting sqref="P160">
    <cfRule type="duplicateValues" priority="56" aboveAverage="0" equalAverage="0" bottom="0" percent="0" rank="0" text="" dxfId="463"/>
  </conditionalFormatting>
  <conditionalFormatting sqref="P160">
    <cfRule type="duplicateValues" priority="57" aboveAverage="0" equalAverage="0" bottom="0" percent="0" rank="0" text="" dxfId="464"/>
  </conditionalFormatting>
  <conditionalFormatting sqref="P125">
    <cfRule type="duplicateValues" priority="58" aboveAverage="0" equalAverage="0" bottom="0" percent="0" rank="0" text="" dxfId="465"/>
  </conditionalFormatting>
  <conditionalFormatting sqref="P125">
    <cfRule type="duplicateValues" priority="59" aboveAverage="0" equalAverage="0" bottom="0" percent="0" rank="0" text="" dxfId="466"/>
  </conditionalFormatting>
  <conditionalFormatting sqref="P125">
    <cfRule type="duplicateValues" priority="60" aboveAverage="0" equalAverage="0" bottom="0" percent="0" rank="0" text="" dxfId="467"/>
  </conditionalFormatting>
  <conditionalFormatting sqref="C115:D116">
    <cfRule type="duplicateValues" priority="61" aboveAverage="0" equalAverage="0" bottom="0" percent="0" rank="0" text="" dxfId="468"/>
  </conditionalFormatting>
  <conditionalFormatting sqref="C120:D120">
    <cfRule type="duplicateValues" priority="62" aboveAverage="0" equalAverage="0" bottom="0" percent="0" rank="0" text="" dxfId="469"/>
  </conditionalFormatting>
  <conditionalFormatting sqref="C153:D153">
    <cfRule type="duplicateValues" priority="63" aboveAverage="0" equalAverage="0" bottom="0" percent="0" rank="0" text="" dxfId="470"/>
  </conditionalFormatting>
  <printOptions headings="false" gridLines="false" gridLinesSet="true" horizontalCentered="true" verticalCentered="false"/>
  <pageMargins left="0.157638888888889" right="0.157638888888889" top="0.776388888888889" bottom="0.511805555555556" header="0.157638888888889" footer="0.157638888888889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&amp;C&amp;12Программа &amp;A
"COLOR LINE"&amp;RЗаявки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254061"/>
    <pageSetUpPr fitToPage="false"/>
  </sheetPr>
  <dimension ref="A1:U290"/>
  <sheetViews>
    <sheetView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pane xSplit="0" ySplit="15" topLeftCell="A16" activePane="bottomLeft" state="frozen"/>
      <selection pane="topLeft" activeCell="A1" activeCellId="0" sqref="A1"/>
      <selection pane="bottomLeft" activeCell="L12" activeCellId="0" sqref="L12"/>
    </sheetView>
  </sheetViews>
  <sheetFormatPr defaultColWidth="9.15625" defaultRowHeight="12.75" zeroHeight="false" outlineLevelRow="0" outlineLevelCol="1"/>
  <cols>
    <col collapsed="false" customWidth="true" hidden="false" outlineLevel="0" max="1" min="1" style="695" width="3.42"/>
    <col collapsed="false" customWidth="true" hidden="false" outlineLevel="0" max="2" min="2" style="0" width="6.42"/>
    <col collapsed="false" customWidth="true" hidden="true" outlineLevel="0" max="4" min="3" style="0" width="6.42"/>
    <col collapsed="false" customWidth="true" hidden="false" outlineLevel="0" max="5" min="5" style="0" width="18"/>
    <col collapsed="false" customWidth="true" hidden="false" outlineLevel="0" max="7" min="6" style="0" width="19.85"/>
    <col collapsed="false" customWidth="true" hidden="false" outlineLevel="0" max="9" min="9" style="0" width="2.85"/>
    <col collapsed="false" customWidth="true" hidden="false" outlineLevel="0" max="10" min="10" style="0" width="34.86"/>
    <col collapsed="false" customWidth="true" hidden="false" outlineLevel="0" max="11" min="11" style="0" width="4.86"/>
    <col collapsed="false" customWidth="true" hidden="false" outlineLevel="0" max="12" min="12" style="0" width="8"/>
    <col collapsed="false" customWidth="true" hidden="false" outlineLevel="0" max="13" min="13" style="0" width="10.29"/>
    <col collapsed="false" customWidth="true" hidden="false" outlineLevel="0" max="14" min="14" style="0" width="9.29"/>
    <col collapsed="false" customWidth="true" hidden="false" outlineLevel="1" max="15" min="15" style="0" width="11.42"/>
    <col collapsed="false" customWidth="true" hidden="false" outlineLevel="1" max="16" min="16" style="0" width="17"/>
    <col collapsed="false" customWidth="true" hidden="false" outlineLevel="1" max="17" min="17" style="0" width="5.57"/>
    <col collapsed="false" customWidth="true" hidden="false" outlineLevel="1" max="18" min="18" style="0" width="17.29"/>
    <col collapsed="false" customWidth="true" hidden="false" outlineLevel="0" max="19" min="19" style="0" width="7.86"/>
    <col collapsed="false" customWidth="true" hidden="false" outlineLevel="0" max="20" min="20" style="0" width="16.42"/>
  </cols>
  <sheetData>
    <row r="1" customFormat="false" ht="12.75" hidden="false" customHeight="true" outlineLevel="0" collapsed="false">
      <c r="A1" s="613"/>
      <c r="B1" s="272"/>
      <c r="C1" s="272"/>
      <c r="D1" s="272"/>
      <c r="E1" s="696" t="s">
        <v>7483</v>
      </c>
      <c r="F1" s="696"/>
      <c r="G1" s="696"/>
      <c r="H1" s="696"/>
      <c r="I1" s="696"/>
      <c r="J1" s="696"/>
      <c r="K1" s="275"/>
      <c r="L1" s="276" t="s">
        <v>102</v>
      </c>
      <c r="M1" s="276"/>
      <c r="N1" s="276"/>
      <c r="O1" s="277"/>
      <c r="P1" s="277"/>
      <c r="Q1" s="277"/>
      <c r="R1" s="277"/>
      <c r="S1" s="279"/>
      <c r="T1" s="279"/>
      <c r="U1" s="279"/>
    </row>
    <row r="2" customFormat="false" ht="6.75" hidden="false" customHeight="true" outlineLevel="0" collapsed="false">
      <c r="A2" s="697"/>
      <c r="B2" s="272"/>
      <c r="C2" s="272"/>
      <c r="D2" s="272"/>
      <c r="E2" s="696"/>
      <c r="F2" s="696"/>
      <c r="G2" s="696"/>
      <c r="H2" s="696"/>
      <c r="I2" s="696"/>
      <c r="J2" s="696"/>
      <c r="K2" s="275"/>
      <c r="L2" s="282" t="n">
        <f aca="false">'ЗАКАЗ-ФОРМА'!C16</f>
        <v>0</v>
      </c>
      <c r="M2" s="282"/>
      <c r="N2" s="282"/>
      <c r="O2" s="283"/>
      <c r="P2" s="283"/>
      <c r="Q2" s="283"/>
      <c r="R2" s="283"/>
      <c r="S2" s="279"/>
      <c r="T2" s="279"/>
      <c r="U2" s="285"/>
    </row>
    <row r="3" customFormat="false" ht="4.5" hidden="false" customHeight="true" outlineLevel="0" collapsed="false">
      <c r="A3" s="697"/>
      <c r="B3" s="272"/>
      <c r="C3" s="272"/>
      <c r="D3" s="272"/>
      <c r="E3" s="696"/>
      <c r="F3" s="696"/>
      <c r="G3" s="696"/>
      <c r="H3" s="696"/>
      <c r="I3" s="696"/>
      <c r="J3" s="696"/>
      <c r="K3" s="275"/>
      <c r="L3" s="282"/>
      <c r="M3" s="282"/>
      <c r="N3" s="282"/>
      <c r="O3" s="283"/>
      <c r="P3" s="283"/>
      <c r="Q3" s="283"/>
      <c r="R3" s="283"/>
      <c r="S3" s="279"/>
      <c r="T3" s="279"/>
      <c r="U3" s="285"/>
    </row>
    <row r="4" customFormat="false" ht="5.25" hidden="false" customHeight="true" outlineLevel="0" collapsed="false">
      <c r="A4" s="697"/>
      <c r="B4" s="272"/>
      <c r="C4" s="272"/>
      <c r="D4" s="272"/>
      <c r="E4" s="696"/>
      <c r="F4" s="696"/>
      <c r="G4" s="696"/>
      <c r="H4" s="696"/>
      <c r="I4" s="696"/>
      <c r="J4" s="696"/>
      <c r="K4" s="275"/>
      <c r="L4" s="282"/>
      <c r="M4" s="282"/>
      <c r="N4" s="282"/>
      <c r="O4" s="283"/>
      <c r="P4" s="283"/>
      <c r="Q4" s="283"/>
      <c r="R4" s="283"/>
      <c r="S4" s="279"/>
      <c r="T4" s="279"/>
      <c r="U4" s="285"/>
    </row>
    <row r="5" customFormat="false" ht="7.5" hidden="false" customHeight="true" outlineLevel="0" collapsed="false">
      <c r="A5" s="697"/>
      <c r="B5" s="272"/>
      <c r="C5" s="272"/>
      <c r="D5" s="272"/>
      <c r="E5" s="696"/>
      <c r="F5" s="696"/>
      <c r="G5" s="696"/>
      <c r="H5" s="696"/>
      <c r="I5" s="696"/>
      <c r="J5" s="696"/>
      <c r="K5" s="286"/>
      <c r="L5" s="287"/>
      <c r="M5" s="288" t="s">
        <v>106</v>
      </c>
      <c r="N5" s="288"/>
      <c r="O5" s="283"/>
      <c r="P5" s="283"/>
      <c r="Q5" s="283"/>
      <c r="R5" s="283"/>
      <c r="S5" s="279"/>
      <c r="T5" s="279"/>
      <c r="U5" s="285"/>
    </row>
    <row r="6" customFormat="false" ht="5.1" hidden="false" customHeight="true" outlineLevel="0" collapsed="false">
      <c r="A6" s="616"/>
      <c r="B6" s="290"/>
      <c r="C6" s="291"/>
      <c r="D6" s="291"/>
      <c r="E6" s="618"/>
      <c r="F6" s="619"/>
      <c r="G6" s="619"/>
      <c r="H6" s="619"/>
      <c r="I6" s="619"/>
      <c r="J6" s="620"/>
      <c r="K6" s="286"/>
      <c r="L6" s="172" t="n">
        <f aca="false">SUM(O17:O290)</f>
        <v>0</v>
      </c>
      <c r="M6" s="172"/>
      <c r="N6" s="172"/>
      <c r="O6" s="283"/>
      <c r="P6" s="283"/>
      <c r="Q6" s="283"/>
      <c r="R6" s="283"/>
      <c r="S6" s="279"/>
      <c r="T6" s="279"/>
      <c r="U6" s="279"/>
    </row>
    <row r="7" customFormat="false" ht="18" hidden="false" customHeight="true" outlineLevel="0" collapsed="false">
      <c r="A7" s="616"/>
      <c r="B7" s="290"/>
      <c r="C7" s="291"/>
      <c r="D7" s="291"/>
      <c r="E7" s="621"/>
      <c r="F7" s="621"/>
      <c r="G7" s="621"/>
      <c r="H7" s="621"/>
      <c r="I7" s="621"/>
      <c r="J7" s="621"/>
      <c r="K7" s="177" t="s">
        <v>108</v>
      </c>
      <c r="L7" s="172"/>
      <c r="M7" s="172"/>
      <c r="N7" s="172"/>
      <c r="O7" s="311" t="s">
        <v>105</v>
      </c>
      <c r="P7" s="311"/>
      <c r="Q7" s="311"/>
      <c r="R7" s="311"/>
      <c r="S7" s="311"/>
      <c r="T7" s="545"/>
      <c r="U7" s="279"/>
    </row>
    <row r="8" customFormat="false" ht="3.75" hidden="false" customHeight="true" outlineLevel="0" collapsed="false">
      <c r="A8" s="622"/>
      <c r="B8" s="299"/>
      <c r="C8" s="300"/>
      <c r="D8" s="300"/>
      <c r="E8" s="299"/>
      <c r="F8" s="301"/>
      <c r="G8" s="301"/>
      <c r="H8" s="301"/>
      <c r="I8" s="301"/>
      <c r="J8" s="302"/>
      <c r="K8" s="286"/>
      <c r="L8" s="287"/>
      <c r="M8" s="303"/>
      <c r="N8" s="286"/>
      <c r="O8" s="311"/>
      <c r="P8" s="311"/>
      <c r="Q8" s="311"/>
      <c r="R8" s="311"/>
      <c r="S8" s="311"/>
      <c r="T8" s="545"/>
      <c r="U8" s="279"/>
    </row>
    <row r="9" customFormat="false" ht="4.5" hidden="false" customHeight="true" outlineLevel="0" collapsed="false">
      <c r="A9" s="624"/>
      <c r="B9" s="305"/>
      <c r="C9" s="306"/>
      <c r="D9" s="306"/>
      <c r="E9" s="698" t="s">
        <v>7484</v>
      </c>
      <c r="F9" s="698"/>
      <c r="G9" s="698"/>
      <c r="H9" s="698"/>
      <c r="I9" s="698"/>
      <c r="J9" s="698"/>
      <c r="K9" s="699"/>
      <c r="L9" s="699"/>
      <c r="M9" s="183" t="n">
        <f aca="false">SUM(N17:N290)</f>
        <v>0</v>
      </c>
      <c r="N9" s="183"/>
      <c r="O9" s="311"/>
      <c r="P9" s="311"/>
      <c r="Q9" s="311"/>
      <c r="R9" s="311"/>
      <c r="S9" s="311"/>
      <c r="T9" s="545"/>
      <c r="U9" s="279"/>
    </row>
    <row r="10" customFormat="false" ht="10.5" hidden="false" customHeight="true" outlineLevel="0" collapsed="false">
      <c r="A10" s="624"/>
      <c r="B10" s="305"/>
      <c r="C10" s="306"/>
      <c r="D10" s="306"/>
      <c r="E10" s="698"/>
      <c r="F10" s="698"/>
      <c r="G10" s="698"/>
      <c r="H10" s="698"/>
      <c r="I10" s="698"/>
      <c r="J10" s="698"/>
      <c r="K10" s="699"/>
      <c r="L10" s="700" t="s">
        <v>6417</v>
      </c>
      <c r="M10" s="183"/>
      <c r="N10" s="183"/>
      <c r="O10" s="311"/>
      <c r="P10" s="311"/>
      <c r="Q10" s="311"/>
      <c r="R10" s="311"/>
      <c r="S10" s="311"/>
      <c r="T10" s="545"/>
      <c r="U10" s="279"/>
    </row>
    <row r="11" customFormat="false" ht="42.75" hidden="false" customHeight="true" outlineLevel="0" collapsed="false">
      <c r="A11" s="624"/>
      <c r="B11" s="305"/>
      <c r="C11" s="306"/>
      <c r="D11" s="306"/>
      <c r="E11" s="698"/>
      <c r="F11" s="698"/>
      <c r="G11" s="698"/>
      <c r="H11" s="698"/>
      <c r="I11" s="698"/>
      <c r="J11" s="698"/>
      <c r="K11" s="699"/>
      <c r="L11" s="699"/>
      <c r="M11" s="312"/>
      <c r="N11" s="313"/>
      <c r="O11" s="311"/>
      <c r="P11" s="311"/>
      <c r="Q11" s="311"/>
      <c r="R11" s="311"/>
      <c r="S11" s="311"/>
      <c r="T11" s="545"/>
      <c r="U11" s="279"/>
    </row>
    <row r="12" customFormat="false" ht="13.5" hidden="false" customHeight="true" outlineLevel="0" collapsed="false">
      <c r="A12" s="624"/>
      <c r="B12" s="305"/>
      <c r="C12" s="306"/>
      <c r="D12" s="306"/>
      <c r="E12" s="629" t="s">
        <v>7485</v>
      </c>
      <c r="F12" s="630"/>
      <c r="G12" s="630"/>
      <c r="H12" s="630"/>
      <c r="I12" s="630"/>
      <c r="J12" s="631"/>
      <c r="K12" s="286"/>
      <c r="L12" s="632"/>
      <c r="M12" s="312"/>
      <c r="N12" s="313"/>
      <c r="O12" s="311"/>
      <c r="P12" s="311"/>
      <c r="Q12" s="311"/>
      <c r="R12" s="311"/>
      <c r="S12" s="311"/>
      <c r="T12" s="279"/>
      <c r="U12" s="279"/>
    </row>
    <row r="13" customFormat="false" ht="2.1" hidden="false" customHeight="true" outlineLevel="0" collapsed="false">
      <c r="A13" s="633"/>
      <c r="B13" s="317"/>
      <c r="C13" s="318"/>
      <c r="D13" s="318"/>
      <c r="E13" s="319"/>
      <c r="F13" s="320"/>
      <c r="G13" s="320"/>
      <c r="H13" s="320"/>
      <c r="I13" s="320"/>
      <c r="J13" s="321"/>
      <c r="K13" s="323"/>
      <c r="L13" s="322"/>
      <c r="M13" s="321"/>
      <c r="N13" s="323"/>
      <c r="O13" s="283"/>
      <c r="P13" s="283"/>
      <c r="Q13" s="283"/>
      <c r="R13" s="283"/>
      <c r="S13" s="279"/>
      <c r="T13" s="279"/>
      <c r="U13" s="279"/>
    </row>
    <row r="14" customFormat="false" ht="38.25" hidden="false" customHeight="true" outlineLevel="0" collapsed="false">
      <c r="A14" s="635"/>
      <c r="B14" s="638" t="s">
        <v>6419</v>
      </c>
      <c r="C14" s="637"/>
      <c r="D14" s="637"/>
      <c r="E14" s="638" t="s">
        <v>6420</v>
      </c>
      <c r="F14" s="638" t="s">
        <v>6421</v>
      </c>
      <c r="G14" s="638" t="s">
        <v>6422</v>
      </c>
      <c r="H14" s="638"/>
      <c r="I14" s="638"/>
      <c r="J14" s="198" t="s">
        <v>6423</v>
      </c>
      <c r="K14" s="638" t="s">
        <v>6424</v>
      </c>
      <c r="L14" s="639" t="s">
        <v>7486</v>
      </c>
      <c r="M14" s="640" t="s">
        <v>7487</v>
      </c>
      <c r="N14" s="641" t="s">
        <v>7488</v>
      </c>
      <c r="O14" s="642" t="s">
        <v>6428</v>
      </c>
      <c r="P14" s="643" t="s">
        <v>123</v>
      </c>
      <c r="Q14" s="643" t="s">
        <v>124</v>
      </c>
      <c r="R14" s="643" t="s">
        <v>6429</v>
      </c>
      <c r="S14" s="643" t="s">
        <v>6430</v>
      </c>
      <c r="T14" s="279"/>
      <c r="U14" s="279"/>
    </row>
    <row r="15" customFormat="false" ht="21" hidden="false" customHeight="true" outlineLevel="0" collapsed="false">
      <c r="A15" s="701"/>
      <c r="B15" s="337"/>
      <c r="C15" s="338"/>
      <c r="D15" s="338"/>
      <c r="E15" s="339" t="s">
        <v>128</v>
      </c>
      <c r="F15" s="212"/>
      <c r="G15" s="212"/>
      <c r="H15" s="212"/>
      <c r="I15" s="212"/>
      <c r="J15" s="212"/>
      <c r="K15" s="341"/>
      <c r="L15" s="218"/>
      <c r="M15" s="218"/>
      <c r="N15" s="646"/>
      <c r="O15" s="647"/>
      <c r="P15" s="647"/>
      <c r="Q15" s="647"/>
      <c r="R15" s="647"/>
      <c r="S15" s="647"/>
      <c r="T15" s="647"/>
      <c r="U15" s="647"/>
    </row>
    <row r="16" customFormat="false" ht="20.25" hidden="false" customHeight="false" outlineLevel="0" collapsed="false">
      <c r="A16" s="702" t="n">
        <v>1</v>
      </c>
      <c r="B16" s="703"/>
      <c r="C16" s="1"/>
      <c r="D16" s="1"/>
      <c r="E16" s="590"/>
      <c r="F16" s="590" t="s">
        <v>6431</v>
      </c>
      <c r="G16" s="650"/>
      <c r="H16" s="650"/>
      <c r="I16" s="1"/>
      <c r="J16" s="597"/>
      <c r="K16" s="651"/>
      <c r="L16" s="1"/>
      <c r="M16" s="1"/>
      <c r="N16" s="1"/>
      <c r="O16" s="1"/>
      <c r="P16" s="1"/>
      <c r="Q16" s="1"/>
      <c r="R16" s="1"/>
      <c r="S16" s="1"/>
      <c r="T16" s="157"/>
      <c r="U16" s="157"/>
    </row>
    <row r="17" customFormat="false" ht="15" hidden="false" customHeight="false" outlineLevel="0" collapsed="false">
      <c r="A17" s="702" t="n">
        <v>2</v>
      </c>
      <c r="B17" s="692"/>
      <c r="C17" s="653"/>
      <c r="D17" s="653"/>
      <c r="E17" s="654"/>
      <c r="F17" s="655" t="s">
        <v>6432</v>
      </c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7"/>
      <c r="T17" s="157"/>
      <c r="U17" s="157"/>
    </row>
    <row r="18" customFormat="false" ht="22.5" hidden="false" customHeight="false" outlineLevel="0" collapsed="false">
      <c r="A18" s="702" t="n">
        <v>3</v>
      </c>
      <c r="B18" s="704" t="n">
        <v>3090</v>
      </c>
      <c r="C18" s="659" t="s">
        <v>6433</v>
      </c>
      <c r="D18" s="660"/>
      <c r="E18" s="661" t="s">
        <v>6434</v>
      </c>
      <c r="F18" s="661" t="s">
        <v>6435</v>
      </c>
      <c r="G18" s="661" t="s">
        <v>6436</v>
      </c>
      <c r="H18" s="662" t="str">
        <f aca="false">HYPERLINK("http://www.gardenbulbs.ru/images/vesna_CL/thumbnails/"&amp;C18&amp;".jpg","фото")</f>
        <v>фото</v>
      </c>
      <c r="I18" s="662"/>
      <c r="J18" s="663" t="s">
        <v>6437</v>
      </c>
      <c r="K18" s="664" t="s">
        <v>5755</v>
      </c>
      <c r="L18" s="665" t="n">
        <v>25</v>
      </c>
      <c r="M18" s="666" t="n">
        <v>1754.2</v>
      </c>
      <c r="N18" s="667"/>
      <c r="O18" s="668" t="n">
        <f aca="false">IF(ISERROR(N18*M18),0,N18*M18)</f>
        <v>0</v>
      </c>
      <c r="P18" s="669" t="n">
        <v>4607105113633</v>
      </c>
      <c r="Q18" s="670"/>
      <c r="R18" s="671" t="s">
        <v>6438</v>
      </c>
      <c r="S18" s="672" t="n">
        <f aca="false">M18/L18</f>
        <v>70.168</v>
      </c>
      <c r="T18" s="705"/>
      <c r="U18" s="705"/>
    </row>
    <row r="19" customFormat="false" ht="22.5" hidden="false" customHeight="false" outlineLevel="0" collapsed="false">
      <c r="A19" s="702" t="n">
        <v>4</v>
      </c>
      <c r="B19" s="704" t="n">
        <v>576</v>
      </c>
      <c r="C19" s="659" t="s">
        <v>6439</v>
      </c>
      <c r="D19" s="660"/>
      <c r="E19" s="661" t="s">
        <v>6434</v>
      </c>
      <c r="F19" s="661" t="s">
        <v>6440</v>
      </c>
      <c r="G19" s="661" t="s">
        <v>6441</v>
      </c>
      <c r="H19" s="662" t="str">
        <f aca="false">HYPERLINK("http://www.gardenbulbs.ru/images/vesna_CL/thumbnails/"&amp;C19&amp;".jpg","фото")</f>
        <v>фото</v>
      </c>
      <c r="I19" s="662"/>
      <c r="J19" s="663" t="s">
        <v>6442</v>
      </c>
      <c r="K19" s="664" t="s">
        <v>5755</v>
      </c>
      <c r="L19" s="665" t="n">
        <v>25</v>
      </c>
      <c r="M19" s="666" t="n">
        <v>1754.2</v>
      </c>
      <c r="N19" s="667"/>
      <c r="O19" s="668" t="n">
        <f aca="false">IF(ISERROR(N19*M19),0,N19*M19)</f>
        <v>0</v>
      </c>
      <c r="P19" s="669" t="n">
        <v>4607105113640</v>
      </c>
      <c r="Q19" s="670"/>
      <c r="R19" s="671" t="s">
        <v>6438</v>
      </c>
      <c r="S19" s="672" t="n">
        <f aca="false">M19/L19</f>
        <v>70.168</v>
      </c>
      <c r="T19" s="705"/>
      <c r="U19" s="705"/>
    </row>
    <row r="20" customFormat="false" ht="15" hidden="false" customHeight="false" outlineLevel="0" collapsed="false">
      <c r="A20" s="702" t="n">
        <v>5</v>
      </c>
      <c r="B20" s="704" t="n">
        <v>935</v>
      </c>
      <c r="C20" s="659" t="s">
        <v>6443</v>
      </c>
      <c r="D20" s="660"/>
      <c r="E20" s="661" t="s">
        <v>6434</v>
      </c>
      <c r="F20" s="661" t="s">
        <v>6444</v>
      </c>
      <c r="G20" s="661" t="s">
        <v>6445</v>
      </c>
      <c r="H20" s="662" t="str">
        <f aca="false">HYPERLINK("http://www.gardenbulbs.ru/images/vesna_CL/thumbnails/"&amp;C20&amp;".jpg","фото")</f>
        <v>фото</v>
      </c>
      <c r="I20" s="662"/>
      <c r="J20" s="663" t="s">
        <v>6446</v>
      </c>
      <c r="K20" s="664" t="s">
        <v>5755</v>
      </c>
      <c r="L20" s="665" t="n">
        <v>25</v>
      </c>
      <c r="M20" s="666" t="n">
        <v>1849.9</v>
      </c>
      <c r="N20" s="667"/>
      <c r="O20" s="668" t="n">
        <f aca="false">IF(ISERROR(N20*M20),0,N20*M20)</f>
        <v>0</v>
      </c>
      <c r="P20" s="669" t="n">
        <v>4607105113657</v>
      </c>
      <c r="Q20" s="670"/>
      <c r="R20" s="671" t="s">
        <v>6438</v>
      </c>
      <c r="S20" s="672" t="n">
        <f aca="false">M20/L20</f>
        <v>73.996</v>
      </c>
      <c r="T20" s="705"/>
      <c r="U20" s="705"/>
    </row>
    <row r="21" customFormat="false" ht="15" hidden="false" customHeight="false" outlineLevel="0" collapsed="false">
      <c r="A21" s="702" t="n">
        <v>6</v>
      </c>
      <c r="B21" s="706" t="n">
        <v>4567</v>
      </c>
      <c r="C21" s="659" t="s">
        <v>6447</v>
      </c>
      <c r="D21" s="660"/>
      <c r="E21" s="674" t="s">
        <v>6434</v>
      </c>
      <c r="F21" s="675" t="s">
        <v>6448</v>
      </c>
      <c r="G21" s="675" t="s">
        <v>6449</v>
      </c>
      <c r="H21" s="662" t="str">
        <f aca="false">HYPERLINK("http://www.gardenbulbs.ru/images/vesna_CL/thumbnails/"&amp;C21&amp;".jpg","фото")</f>
        <v>фото</v>
      </c>
      <c r="I21" s="662"/>
      <c r="J21" s="676" t="s">
        <v>3999</v>
      </c>
      <c r="K21" s="677" t="s">
        <v>5755</v>
      </c>
      <c r="L21" s="665" t="n">
        <v>25</v>
      </c>
      <c r="M21" s="666" t="n">
        <v>1849.9</v>
      </c>
      <c r="N21" s="667"/>
      <c r="O21" s="668" t="n">
        <f aca="false">IF(ISERROR(N21*M21),0,N21*M21)</f>
        <v>0</v>
      </c>
      <c r="P21" s="669" t="n">
        <v>4607105113671</v>
      </c>
      <c r="Q21" s="670"/>
      <c r="R21" s="671" t="s">
        <v>6438</v>
      </c>
      <c r="S21" s="672" t="n">
        <f aca="false">M21/L21</f>
        <v>73.996</v>
      </c>
      <c r="T21" s="705"/>
      <c r="U21" s="705"/>
    </row>
    <row r="22" customFormat="false" ht="22.5" hidden="false" customHeight="false" outlineLevel="0" collapsed="false">
      <c r="A22" s="702" t="n">
        <v>7</v>
      </c>
      <c r="B22" s="704" t="n">
        <v>4568</v>
      </c>
      <c r="C22" s="659" t="s">
        <v>6450</v>
      </c>
      <c r="D22" s="660"/>
      <c r="E22" s="661" t="s">
        <v>6434</v>
      </c>
      <c r="F22" s="678" t="s">
        <v>6451</v>
      </c>
      <c r="G22" s="678" t="s">
        <v>6452</v>
      </c>
      <c r="H22" s="662" t="str">
        <f aca="false">HYPERLINK("http://www.gardenbulbs.ru/images/vesna_CL/thumbnails/"&amp;C22&amp;".jpg","фото")</f>
        <v>фото</v>
      </c>
      <c r="I22" s="662"/>
      <c r="J22" s="663" t="s">
        <v>6453</v>
      </c>
      <c r="K22" s="664" t="s">
        <v>5755</v>
      </c>
      <c r="L22" s="665" t="n">
        <v>25</v>
      </c>
      <c r="M22" s="666" t="n">
        <v>1754.2</v>
      </c>
      <c r="N22" s="667"/>
      <c r="O22" s="668" t="n">
        <f aca="false">IF(ISERROR(N22*M22),0,N22*M22)</f>
        <v>0</v>
      </c>
      <c r="P22" s="669" t="n">
        <v>4607105113688</v>
      </c>
      <c r="Q22" s="670"/>
      <c r="R22" s="671" t="s">
        <v>6438</v>
      </c>
      <c r="S22" s="672" t="n">
        <f aca="false">M22/L22</f>
        <v>70.168</v>
      </c>
      <c r="T22" s="705"/>
      <c r="U22" s="705"/>
    </row>
    <row r="23" customFormat="false" ht="15" hidden="false" customHeight="false" outlineLevel="0" collapsed="false">
      <c r="A23" s="702" t="n">
        <v>8</v>
      </c>
      <c r="B23" s="704" t="n">
        <v>4569</v>
      </c>
      <c r="C23" s="659" t="s">
        <v>6454</v>
      </c>
      <c r="D23" s="660"/>
      <c r="E23" s="661" t="s">
        <v>6434</v>
      </c>
      <c r="F23" s="678" t="s">
        <v>6455</v>
      </c>
      <c r="G23" s="678" t="s">
        <v>6456</v>
      </c>
      <c r="H23" s="662" t="str">
        <f aca="false">HYPERLINK("http://www.gardenbulbs.ru/images/vesna_CL/thumbnails/"&amp;C23&amp;".jpg","фото")</f>
        <v>фото</v>
      </c>
      <c r="I23" s="662"/>
      <c r="J23" s="663" t="s">
        <v>6457</v>
      </c>
      <c r="K23" s="664" t="s">
        <v>5755</v>
      </c>
      <c r="L23" s="665" t="n">
        <v>25</v>
      </c>
      <c r="M23" s="666" t="n">
        <v>1754.2</v>
      </c>
      <c r="N23" s="667"/>
      <c r="O23" s="668" t="n">
        <f aca="false">IF(ISERROR(N23*M23),0,N23*M23)</f>
        <v>0</v>
      </c>
      <c r="P23" s="669" t="n">
        <v>4607105113701</v>
      </c>
      <c r="Q23" s="670"/>
      <c r="R23" s="671" t="s">
        <v>6438</v>
      </c>
      <c r="S23" s="672" t="n">
        <f aca="false">M23/L23</f>
        <v>70.168</v>
      </c>
      <c r="T23" s="705"/>
      <c r="U23" s="705"/>
    </row>
    <row r="24" customFormat="false" ht="15" hidden="false" customHeight="false" outlineLevel="0" collapsed="false">
      <c r="A24" s="702" t="n">
        <v>9</v>
      </c>
      <c r="B24" s="704" t="n">
        <v>2115</v>
      </c>
      <c r="C24" s="659" t="s">
        <v>6458</v>
      </c>
      <c r="D24" s="660"/>
      <c r="E24" s="661" t="s">
        <v>6434</v>
      </c>
      <c r="F24" s="661" t="s">
        <v>6459</v>
      </c>
      <c r="G24" s="661" t="s">
        <v>6460</v>
      </c>
      <c r="H24" s="662" t="str">
        <f aca="false">HYPERLINK("http://www.gardenbulbs.ru/images/vesna_CL/thumbnails/"&amp;C24&amp;".jpg","фото")</f>
        <v>фото</v>
      </c>
      <c r="I24" s="662"/>
      <c r="J24" s="663" t="s">
        <v>6461</v>
      </c>
      <c r="K24" s="664" t="s">
        <v>5755</v>
      </c>
      <c r="L24" s="665" t="n">
        <v>25</v>
      </c>
      <c r="M24" s="666" t="n">
        <v>1754.2</v>
      </c>
      <c r="N24" s="667"/>
      <c r="O24" s="668" t="n">
        <f aca="false">IF(ISERROR(N24*M24),0,N24*M24)</f>
        <v>0</v>
      </c>
      <c r="P24" s="669" t="n">
        <v>4607105113718</v>
      </c>
      <c r="Q24" s="670"/>
      <c r="R24" s="671" t="s">
        <v>6438</v>
      </c>
      <c r="S24" s="672" t="n">
        <f aca="false">M24/L24</f>
        <v>70.168</v>
      </c>
      <c r="T24" s="705"/>
      <c r="U24" s="705"/>
    </row>
    <row r="25" customFormat="false" ht="33.75" hidden="false" customHeight="false" outlineLevel="0" collapsed="false">
      <c r="A25" s="702" t="n">
        <v>10</v>
      </c>
      <c r="B25" s="704" t="n">
        <v>712</v>
      </c>
      <c r="C25" s="659" t="s">
        <v>6462</v>
      </c>
      <c r="D25" s="660"/>
      <c r="E25" s="661" t="s">
        <v>6434</v>
      </c>
      <c r="F25" s="661" t="s">
        <v>6463</v>
      </c>
      <c r="G25" s="661" t="s">
        <v>6464</v>
      </c>
      <c r="H25" s="662" t="str">
        <f aca="false">HYPERLINK("http://www.gardenbulbs.ru/images/vesna_CL/thumbnails/"&amp;C25&amp;".jpg","фото")</f>
        <v>фото</v>
      </c>
      <c r="I25" s="662"/>
      <c r="J25" s="663" t="s">
        <v>6465</v>
      </c>
      <c r="K25" s="664" t="s">
        <v>5755</v>
      </c>
      <c r="L25" s="665" t="n">
        <v>25</v>
      </c>
      <c r="M25" s="666" t="n">
        <v>1849.9</v>
      </c>
      <c r="N25" s="667"/>
      <c r="O25" s="668" t="n">
        <f aca="false">IF(ISERROR(N25*M25),0,N25*M25)</f>
        <v>0</v>
      </c>
      <c r="P25" s="669" t="n">
        <v>4607105113725</v>
      </c>
      <c r="Q25" s="670"/>
      <c r="R25" s="671" t="s">
        <v>6438</v>
      </c>
      <c r="S25" s="672" t="n">
        <f aca="false">M25/L25</f>
        <v>73.996</v>
      </c>
      <c r="T25" s="705"/>
      <c r="U25" s="705"/>
    </row>
    <row r="26" customFormat="false" ht="22.5" hidden="false" customHeight="false" outlineLevel="0" collapsed="false">
      <c r="A26" s="702" t="n">
        <v>11</v>
      </c>
      <c r="B26" s="704" t="n">
        <v>12050</v>
      </c>
      <c r="C26" s="659" t="s">
        <v>6466</v>
      </c>
      <c r="D26" s="660"/>
      <c r="E26" s="679" t="s">
        <v>6434</v>
      </c>
      <c r="F26" s="679" t="s">
        <v>6467</v>
      </c>
      <c r="G26" s="679" t="s">
        <v>6468</v>
      </c>
      <c r="H26" s="662" t="str">
        <f aca="false">HYPERLINK("http://www.gardenbulbs.ru/images/vesna_CL/thumbnails/"&amp;C26&amp;".jpg","фото")</f>
        <v>фото</v>
      </c>
      <c r="I26" s="662"/>
      <c r="J26" s="663" t="s">
        <v>6469</v>
      </c>
      <c r="K26" s="664" t="s">
        <v>5755</v>
      </c>
      <c r="L26" s="665" t="n">
        <v>25</v>
      </c>
      <c r="M26" s="666" t="n">
        <v>1754.2</v>
      </c>
      <c r="N26" s="667"/>
      <c r="O26" s="668" t="n">
        <f aca="false">IF(ISERROR(N26*M26),0,N26*M26)</f>
        <v>0</v>
      </c>
      <c r="P26" s="669" t="n">
        <v>4607105149267</v>
      </c>
      <c r="Q26" s="670" t="s">
        <v>226</v>
      </c>
      <c r="R26" s="671" t="s">
        <v>6438</v>
      </c>
      <c r="S26" s="672" t="n">
        <f aca="false">M26/L26</f>
        <v>70.168</v>
      </c>
      <c r="T26" s="705"/>
      <c r="U26" s="705"/>
    </row>
    <row r="27" customFormat="false" ht="45" hidden="false" customHeight="false" outlineLevel="0" collapsed="false">
      <c r="A27" s="702" t="n">
        <v>12</v>
      </c>
      <c r="B27" s="704" t="n">
        <v>12051</v>
      </c>
      <c r="C27" s="659" t="s">
        <v>6470</v>
      </c>
      <c r="D27" s="660"/>
      <c r="E27" s="679" t="s">
        <v>6434</v>
      </c>
      <c r="F27" s="679" t="s">
        <v>6471</v>
      </c>
      <c r="G27" s="679" t="s">
        <v>6472</v>
      </c>
      <c r="H27" s="662" t="str">
        <f aca="false">HYPERLINK("http://www.gardenbulbs.ru/images/vesna_CL/thumbnails/"&amp;C27&amp;".jpg","фото")</f>
        <v>фото</v>
      </c>
      <c r="I27" s="662"/>
      <c r="J27" s="663" t="s">
        <v>6473</v>
      </c>
      <c r="K27" s="664" t="s">
        <v>5755</v>
      </c>
      <c r="L27" s="665" t="n">
        <v>25</v>
      </c>
      <c r="M27" s="666" t="n">
        <v>3006.6</v>
      </c>
      <c r="N27" s="667"/>
      <c r="O27" s="668" t="n">
        <f aca="false">IF(ISERROR(N27*M27),0,N27*M27)</f>
        <v>0</v>
      </c>
      <c r="P27" s="669" t="n">
        <v>4607105149274</v>
      </c>
      <c r="Q27" s="670" t="s">
        <v>226</v>
      </c>
      <c r="R27" s="671" t="s">
        <v>6438</v>
      </c>
      <c r="S27" s="672" t="n">
        <f aca="false">M27/L27</f>
        <v>120.264</v>
      </c>
      <c r="T27" s="705"/>
      <c r="U27" s="705"/>
    </row>
    <row r="28" customFormat="false" ht="15" hidden="false" customHeight="false" outlineLevel="0" collapsed="false">
      <c r="A28" s="702" t="n">
        <v>13</v>
      </c>
      <c r="B28" s="704" t="n">
        <v>3976</v>
      </c>
      <c r="C28" s="659" t="s">
        <v>6474</v>
      </c>
      <c r="D28" s="660"/>
      <c r="E28" s="661" t="s">
        <v>6434</v>
      </c>
      <c r="F28" s="678" t="s">
        <v>6475</v>
      </c>
      <c r="G28" s="678" t="s">
        <v>6476</v>
      </c>
      <c r="H28" s="662" t="str">
        <f aca="false">HYPERLINK("http://www.gardenbulbs.ru/images/vesna_CL/thumbnails/"&amp;C28&amp;".jpg","фото")</f>
        <v>фото</v>
      </c>
      <c r="I28" s="662"/>
      <c r="J28" s="663" t="s">
        <v>6477</v>
      </c>
      <c r="K28" s="664" t="s">
        <v>5755</v>
      </c>
      <c r="L28" s="665" t="n">
        <v>25</v>
      </c>
      <c r="M28" s="666" t="n">
        <v>1754.2</v>
      </c>
      <c r="N28" s="667"/>
      <c r="O28" s="668" t="n">
        <f aca="false">IF(ISERROR(N28*M28),0,N28*M28)</f>
        <v>0</v>
      </c>
      <c r="P28" s="669" t="n">
        <v>4607105113763</v>
      </c>
      <c r="Q28" s="670"/>
      <c r="R28" s="671" t="s">
        <v>6438</v>
      </c>
      <c r="S28" s="672" t="n">
        <f aca="false">M28/L28</f>
        <v>70.168</v>
      </c>
      <c r="T28" s="705"/>
      <c r="U28" s="705"/>
    </row>
    <row r="29" customFormat="false" ht="15" hidden="false" customHeight="false" outlineLevel="0" collapsed="false">
      <c r="A29" s="702" t="n">
        <v>14</v>
      </c>
      <c r="B29" s="704" t="n">
        <v>3092</v>
      </c>
      <c r="C29" s="659" t="s">
        <v>6478</v>
      </c>
      <c r="D29" s="660"/>
      <c r="E29" s="661" t="s">
        <v>6434</v>
      </c>
      <c r="F29" s="661" t="s">
        <v>6479</v>
      </c>
      <c r="G29" s="661" t="s">
        <v>6480</v>
      </c>
      <c r="H29" s="662" t="str">
        <f aca="false">HYPERLINK("http://www.gardenbulbs.ru/images/vesna_CL/thumbnails/"&amp;C29&amp;".jpg","фото")</f>
        <v>фото</v>
      </c>
      <c r="I29" s="662"/>
      <c r="J29" s="663" t="s">
        <v>3564</v>
      </c>
      <c r="K29" s="664" t="s">
        <v>5755</v>
      </c>
      <c r="L29" s="665" t="n">
        <v>25</v>
      </c>
      <c r="M29" s="666" t="n">
        <v>1754.2</v>
      </c>
      <c r="N29" s="667"/>
      <c r="O29" s="668" t="n">
        <f aca="false">IF(ISERROR(N29*M29),0,N29*M29)</f>
        <v>0</v>
      </c>
      <c r="P29" s="669" t="n">
        <v>4607105113770</v>
      </c>
      <c r="Q29" s="670"/>
      <c r="R29" s="671" t="s">
        <v>6438</v>
      </c>
      <c r="S29" s="672" t="n">
        <f aca="false">M29/L29</f>
        <v>70.168</v>
      </c>
      <c r="T29" s="705"/>
      <c r="U29" s="705"/>
    </row>
    <row r="30" customFormat="false" ht="15" hidden="false" customHeight="false" outlineLevel="0" collapsed="false">
      <c r="A30" s="702" t="n">
        <v>15</v>
      </c>
      <c r="B30" s="704" t="n">
        <v>130</v>
      </c>
      <c r="C30" s="659" t="s">
        <v>6481</v>
      </c>
      <c r="D30" s="660"/>
      <c r="E30" s="661" t="s">
        <v>6434</v>
      </c>
      <c r="F30" s="661" t="s">
        <v>6482</v>
      </c>
      <c r="G30" s="661" t="s">
        <v>6483</v>
      </c>
      <c r="H30" s="662" t="str">
        <f aca="false">HYPERLINK("http://www.gardenbulbs.ru/images/vesna_CL/thumbnails/"&amp;C30&amp;".jpg","фото")</f>
        <v>фото</v>
      </c>
      <c r="I30" s="662"/>
      <c r="J30" s="663" t="s">
        <v>1074</v>
      </c>
      <c r="K30" s="664" t="s">
        <v>5755</v>
      </c>
      <c r="L30" s="665" t="n">
        <v>25</v>
      </c>
      <c r="M30" s="666" t="n">
        <v>1754.2</v>
      </c>
      <c r="N30" s="667"/>
      <c r="O30" s="668" t="n">
        <f aca="false">IF(ISERROR(N30*M30),0,N30*M30)</f>
        <v>0</v>
      </c>
      <c r="P30" s="669" t="n">
        <v>4607105113787</v>
      </c>
      <c r="Q30" s="670"/>
      <c r="R30" s="671" t="s">
        <v>6438</v>
      </c>
      <c r="S30" s="672" t="n">
        <f aca="false">M30/L30</f>
        <v>70.168</v>
      </c>
      <c r="T30" s="705"/>
      <c r="U30" s="705"/>
    </row>
    <row r="31" customFormat="false" ht="15" hidden="false" customHeight="false" outlineLevel="0" collapsed="false">
      <c r="A31" s="702" t="n">
        <v>16</v>
      </c>
      <c r="B31" s="704" t="n">
        <v>3093</v>
      </c>
      <c r="C31" s="659" t="s">
        <v>6484</v>
      </c>
      <c r="D31" s="660"/>
      <c r="E31" s="661" t="s">
        <v>6434</v>
      </c>
      <c r="F31" s="661" t="s">
        <v>6485</v>
      </c>
      <c r="G31" s="661" t="s">
        <v>6486</v>
      </c>
      <c r="H31" s="662" t="str">
        <f aca="false">HYPERLINK("http://www.gardenbulbs.ru/images/vesna_CL/thumbnails/"&amp;C31&amp;".jpg","фото")</f>
        <v>фото</v>
      </c>
      <c r="I31" s="662"/>
      <c r="J31" s="663" t="s">
        <v>390</v>
      </c>
      <c r="K31" s="664" t="s">
        <v>5755</v>
      </c>
      <c r="L31" s="665" t="n">
        <v>25</v>
      </c>
      <c r="M31" s="666" t="n">
        <v>1754.2</v>
      </c>
      <c r="N31" s="667"/>
      <c r="O31" s="668" t="n">
        <f aca="false">IF(ISERROR(N31*M31),0,N31*M31)</f>
        <v>0</v>
      </c>
      <c r="P31" s="669" t="n">
        <v>4607105113800</v>
      </c>
      <c r="Q31" s="670"/>
      <c r="R31" s="671" t="s">
        <v>6438</v>
      </c>
      <c r="S31" s="672" t="n">
        <f aca="false">M31/L31</f>
        <v>70.168</v>
      </c>
      <c r="T31" s="705"/>
      <c r="U31" s="705"/>
    </row>
    <row r="32" customFormat="false" ht="15" hidden="false" customHeight="false" outlineLevel="0" collapsed="false">
      <c r="A32" s="702" t="n">
        <v>17</v>
      </c>
      <c r="B32" s="704" t="n">
        <v>4220</v>
      </c>
      <c r="C32" s="659" t="s">
        <v>6487</v>
      </c>
      <c r="D32" s="660"/>
      <c r="E32" s="661" t="s">
        <v>6434</v>
      </c>
      <c r="F32" s="661" t="s">
        <v>6488</v>
      </c>
      <c r="G32" s="661" t="s">
        <v>6489</v>
      </c>
      <c r="H32" s="662" t="str">
        <f aca="false">HYPERLINK("http://www.gardenbulbs.ru/images/vesna_CL/thumbnails/"&amp;C32&amp;".jpg","фото")</f>
        <v>фото</v>
      </c>
      <c r="I32" s="662"/>
      <c r="J32" s="663" t="s">
        <v>6490</v>
      </c>
      <c r="K32" s="664" t="s">
        <v>5755</v>
      </c>
      <c r="L32" s="665" t="n">
        <v>25</v>
      </c>
      <c r="M32" s="666" t="n">
        <v>1849.9</v>
      </c>
      <c r="N32" s="667"/>
      <c r="O32" s="668" t="n">
        <f aca="false">IF(ISERROR(N32*M32),0,N32*M32)</f>
        <v>0</v>
      </c>
      <c r="P32" s="669" t="n">
        <v>4607105113817</v>
      </c>
      <c r="Q32" s="670"/>
      <c r="R32" s="671" t="s">
        <v>6438</v>
      </c>
      <c r="S32" s="672" t="n">
        <f aca="false">M32/L32</f>
        <v>73.996</v>
      </c>
      <c r="T32" s="705"/>
      <c r="U32" s="705"/>
    </row>
    <row r="33" customFormat="false" ht="15" hidden="false" customHeight="false" outlineLevel="0" collapsed="false">
      <c r="A33" s="702" t="n">
        <v>18</v>
      </c>
      <c r="B33" s="704" t="n">
        <v>3094</v>
      </c>
      <c r="C33" s="659" t="s">
        <v>6491</v>
      </c>
      <c r="D33" s="660"/>
      <c r="E33" s="661" t="s">
        <v>6434</v>
      </c>
      <c r="F33" s="661" t="s">
        <v>6492</v>
      </c>
      <c r="G33" s="661" t="s">
        <v>6493</v>
      </c>
      <c r="H33" s="662" t="str">
        <f aca="false">HYPERLINK("http://www.gardenbulbs.ru/images/vesna_CL/thumbnails/"&amp;C33&amp;".jpg","фото")</f>
        <v>фото</v>
      </c>
      <c r="I33" s="662"/>
      <c r="J33" s="663" t="s">
        <v>6494</v>
      </c>
      <c r="K33" s="664" t="s">
        <v>5755</v>
      </c>
      <c r="L33" s="665" t="n">
        <v>25</v>
      </c>
      <c r="M33" s="666" t="n">
        <v>1754.2</v>
      </c>
      <c r="N33" s="667"/>
      <c r="O33" s="668" t="n">
        <f aca="false">IF(ISERROR(N33*M33),0,N33*M33)</f>
        <v>0</v>
      </c>
      <c r="P33" s="669" t="n">
        <v>4607105113824</v>
      </c>
      <c r="Q33" s="670"/>
      <c r="R33" s="671" t="s">
        <v>6438</v>
      </c>
      <c r="S33" s="672" t="n">
        <f aca="false">M33/L33</f>
        <v>70.168</v>
      </c>
      <c r="T33" s="705"/>
      <c r="U33" s="705"/>
    </row>
    <row r="34" customFormat="false" ht="15" hidden="false" customHeight="false" outlineLevel="0" collapsed="false">
      <c r="A34" s="702" t="n">
        <v>19</v>
      </c>
      <c r="B34" s="704" t="n">
        <v>4573</v>
      </c>
      <c r="C34" s="659" t="s">
        <v>6495</v>
      </c>
      <c r="D34" s="660"/>
      <c r="E34" s="661" t="s">
        <v>6434</v>
      </c>
      <c r="F34" s="678" t="s">
        <v>6496</v>
      </c>
      <c r="G34" s="678" t="s">
        <v>6497</v>
      </c>
      <c r="H34" s="662" t="str">
        <f aca="false">HYPERLINK("http://www.gardenbulbs.ru/images/vesna_CL/thumbnails/"&amp;C34&amp;".jpg","фото")</f>
        <v>фото</v>
      </c>
      <c r="I34" s="662"/>
      <c r="J34" s="663" t="s">
        <v>6494</v>
      </c>
      <c r="K34" s="664" t="s">
        <v>5755</v>
      </c>
      <c r="L34" s="665" t="n">
        <v>25</v>
      </c>
      <c r="M34" s="666" t="n">
        <v>1754.2</v>
      </c>
      <c r="N34" s="667"/>
      <c r="O34" s="668" t="n">
        <f aca="false">IF(ISERROR(N34*M34),0,N34*M34)</f>
        <v>0</v>
      </c>
      <c r="P34" s="669" t="n">
        <v>4607105113831</v>
      </c>
      <c r="Q34" s="670"/>
      <c r="R34" s="671" t="s">
        <v>6438</v>
      </c>
      <c r="S34" s="672" t="n">
        <f aca="false">M34/L34</f>
        <v>70.168</v>
      </c>
      <c r="T34" s="705"/>
      <c r="U34" s="705"/>
    </row>
    <row r="35" customFormat="false" ht="15" hidden="false" customHeight="false" outlineLevel="0" collapsed="false">
      <c r="A35" s="702" t="n">
        <v>20</v>
      </c>
      <c r="B35" s="704" t="n">
        <v>3977</v>
      </c>
      <c r="C35" s="659" t="s">
        <v>6498</v>
      </c>
      <c r="D35" s="660"/>
      <c r="E35" s="661" t="s">
        <v>6434</v>
      </c>
      <c r="F35" s="678" t="s">
        <v>6499</v>
      </c>
      <c r="G35" s="678" t="s">
        <v>6500</v>
      </c>
      <c r="H35" s="662" t="str">
        <f aca="false">HYPERLINK("http://www.gardenbulbs.ru/images/vesna_CL/thumbnails/"&amp;C35&amp;".jpg","фото")</f>
        <v>фото</v>
      </c>
      <c r="I35" s="662"/>
      <c r="J35" s="663" t="s">
        <v>6501</v>
      </c>
      <c r="K35" s="664" t="s">
        <v>5755</v>
      </c>
      <c r="L35" s="665" t="n">
        <v>25</v>
      </c>
      <c r="M35" s="666" t="n">
        <v>1754.2</v>
      </c>
      <c r="N35" s="667"/>
      <c r="O35" s="668" t="n">
        <f aca="false">IF(ISERROR(N35*M35),0,N35*M35)</f>
        <v>0</v>
      </c>
      <c r="P35" s="669" t="n">
        <v>4607105113848</v>
      </c>
      <c r="Q35" s="670"/>
      <c r="R35" s="671" t="s">
        <v>6438</v>
      </c>
      <c r="S35" s="672" t="n">
        <f aca="false">M35/L35</f>
        <v>70.168</v>
      </c>
      <c r="T35" s="705"/>
      <c r="U35" s="705"/>
    </row>
    <row r="36" customFormat="false" ht="33.75" hidden="false" customHeight="false" outlineLevel="0" collapsed="false">
      <c r="A36" s="702" t="n">
        <v>21</v>
      </c>
      <c r="B36" s="704" t="n">
        <v>12053</v>
      </c>
      <c r="C36" s="659" t="s">
        <v>6502</v>
      </c>
      <c r="D36" s="660"/>
      <c r="E36" s="679" t="s">
        <v>6434</v>
      </c>
      <c r="F36" s="679" t="s">
        <v>6503</v>
      </c>
      <c r="G36" s="679" t="s">
        <v>6504</v>
      </c>
      <c r="H36" s="662" t="str">
        <f aca="false">HYPERLINK("http://www.gardenbulbs.ru/images/vesna_CL/thumbnails/"&amp;C36&amp;".jpg","фото")</f>
        <v>фото</v>
      </c>
      <c r="I36" s="662"/>
      <c r="J36" s="663" t="s">
        <v>6505</v>
      </c>
      <c r="K36" s="664" t="s">
        <v>5755</v>
      </c>
      <c r="L36" s="665" t="n">
        <v>25</v>
      </c>
      <c r="M36" s="666" t="n">
        <v>2432.3</v>
      </c>
      <c r="N36" s="667"/>
      <c r="O36" s="668" t="n">
        <f aca="false">IF(ISERROR(N36*M36),0,N36*M36)</f>
        <v>0</v>
      </c>
      <c r="P36" s="669" t="n">
        <v>4607105149298</v>
      </c>
      <c r="Q36" s="670" t="s">
        <v>226</v>
      </c>
      <c r="R36" s="671" t="s">
        <v>6438</v>
      </c>
      <c r="S36" s="672" t="n">
        <f aca="false">M36/L36</f>
        <v>97.292</v>
      </c>
      <c r="T36" s="705"/>
      <c r="U36" s="705"/>
    </row>
    <row r="37" customFormat="false" ht="22.5" hidden="false" customHeight="false" outlineLevel="0" collapsed="false">
      <c r="A37" s="702" t="n">
        <v>22</v>
      </c>
      <c r="B37" s="704" t="n">
        <v>12052</v>
      </c>
      <c r="C37" s="659" t="s">
        <v>6506</v>
      </c>
      <c r="D37" s="660"/>
      <c r="E37" s="679" t="s">
        <v>6434</v>
      </c>
      <c r="F37" s="679" t="s">
        <v>6507</v>
      </c>
      <c r="G37" s="679" t="s">
        <v>6508</v>
      </c>
      <c r="H37" s="662" t="str">
        <f aca="false">HYPERLINK("http://www.gardenbulbs.ru/images/vesna_CL/thumbnails/"&amp;C37&amp;".jpg","фото")</f>
        <v>фото</v>
      </c>
      <c r="I37" s="662"/>
      <c r="J37" s="663" t="s">
        <v>6509</v>
      </c>
      <c r="K37" s="664" t="s">
        <v>5755</v>
      </c>
      <c r="L37" s="665" t="n">
        <v>25</v>
      </c>
      <c r="M37" s="666" t="n">
        <v>1754.2</v>
      </c>
      <c r="N37" s="667"/>
      <c r="O37" s="668" t="n">
        <f aca="false">IF(ISERROR(N37*M37),0,N37*M37)</f>
        <v>0</v>
      </c>
      <c r="P37" s="669" t="n">
        <v>4607105149281</v>
      </c>
      <c r="Q37" s="670" t="s">
        <v>226</v>
      </c>
      <c r="R37" s="671" t="s">
        <v>6438</v>
      </c>
      <c r="S37" s="672" t="n">
        <f aca="false">M37/L37</f>
        <v>70.168</v>
      </c>
      <c r="T37" s="705"/>
      <c r="U37" s="705"/>
    </row>
    <row r="38" customFormat="false" ht="15" hidden="false" customHeight="false" outlineLevel="0" collapsed="false">
      <c r="A38" s="702" t="n">
        <v>23</v>
      </c>
      <c r="B38" s="704" t="n">
        <v>4575</v>
      </c>
      <c r="C38" s="659" t="s">
        <v>6510</v>
      </c>
      <c r="D38" s="660"/>
      <c r="E38" s="661" t="s">
        <v>6434</v>
      </c>
      <c r="F38" s="678" t="s">
        <v>6511</v>
      </c>
      <c r="G38" s="678" t="s">
        <v>6512</v>
      </c>
      <c r="H38" s="662" t="str">
        <f aca="false">HYPERLINK("http://www.gardenbulbs.ru/images/vesna_CL/thumbnails/"&amp;C38&amp;".jpg","фото")</f>
        <v>фото</v>
      </c>
      <c r="I38" s="662"/>
      <c r="J38" s="663" t="s">
        <v>6513</v>
      </c>
      <c r="K38" s="664" t="s">
        <v>5755</v>
      </c>
      <c r="L38" s="665" t="n">
        <v>25</v>
      </c>
      <c r="M38" s="666" t="n">
        <v>1849.9</v>
      </c>
      <c r="N38" s="667"/>
      <c r="O38" s="668" t="n">
        <f aca="false">IF(ISERROR(N38*M38),0,N38*M38)</f>
        <v>0</v>
      </c>
      <c r="P38" s="669" t="n">
        <v>4607105113855</v>
      </c>
      <c r="Q38" s="670"/>
      <c r="R38" s="671" t="s">
        <v>6438</v>
      </c>
      <c r="S38" s="672" t="n">
        <f aca="false">M38/L38</f>
        <v>73.996</v>
      </c>
      <c r="T38" s="705"/>
      <c r="U38" s="705"/>
    </row>
    <row r="39" customFormat="false" ht="15" hidden="false" customHeight="false" outlineLevel="0" collapsed="false">
      <c r="A39" s="702" t="n">
        <v>24</v>
      </c>
      <c r="B39" s="704" t="n">
        <v>4576</v>
      </c>
      <c r="C39" s="659" t="s">
        <v>6514</v>
      </c>
      <c r="D39" s="660"/>
      <c r="E39" s="661" t="s">
        <v>6434</v>
      </c>
      <c r="F39" s="678" t="s">
        <v>6515</v>
      </c>
      <c r="G39" s="678" t="s">
        <v>6516</v>
      </c>
      <c r="H39" s="662" t="str">
        <f aca="false">HYPERLINK("http://www.gardenbulbs.ru/images/vesna_CL/thumbnails/"&amp;C39&amp;".jpg","фото")</f>
        <v>фото</v>
      </c>
      <c r="I39" s="662"/>
      <c r="J39" s="663" t="s">
        <v>6517</v>
      </c>
      <c r="K39" s="664" t="s">
        <v>5755</v>
      </c>
      <c r="L39" s="665" t="n">
        <v>25</v>
      </c>
      <c r="M39" s="666" t="n">
        <v>1849.9</v>
      </c>
      <c r="N39" s="667"/>
      <c r="O39" s="668" t="n">
        <f aca="false">IF(ISERROR(N39*M39),0,N39*M39)</f>
        <v>0</v>
      </c>
      <c r="P39" s="669" t="n">
        <v>4607105113886</v>
      </c>
      <c r="Q39" s="670"/>
      <c r="R39" s="671" t="s">
        <v>6438</v>
      </c>
      <c r="S39" s="672" t="n">
        <f aca="false">M39/L39</f>
        <v>73.996</v>
      </c>
      <c r="T39" s="705"/>
      <c r="U39" s="705"/>
    </row>
    <row r="40" customFormat="false" ht="22.5" hidden="false" customHeight="false" outlineLevel="0" collapsed="false">
      <c r="A40" s="702" t="n">
        <v>25</v>
      </c>
      <c r="B40" s="704" t="n">
        <v>3952</v>
      </c>
      <c r="C40" s="659" t="s">
        <v>6518</v>
      </c>
      <c r="D40" s="660"/>
      <c r="E40" s="679" t="s">
        <v>6434</v>
      </c>
      <c r="F40" s="679" t="s">
        <v>6519</v>
      </c>
      <c r="G40" s="680" t="s">
        <v>6520</v>
      </c>
      <c r="H40" s="662" t="str">
        <f aca="false">HYPERLINK("http://www.gardenbulbs.ru/images/vesna_CL/thumbnails/"&amp;C40&amp;".jpg","фото")</f>
        <v>фото</v>
      </c>
      <c r="I40" s="662"/>
      <c r="J40" s="663" t="s">
        <v>6521</v>
      </c>
      <c r="K40" s="664" t="s">
        <v>5755</v>
      </c>
      <c r="L40" s="665" t="n">
        <v>25</v>
      </c>
      <c r="M40" s="666" t="n">
        <v>1849.9</v>
      </c>
      <c r="N40" s="667"/>
      <c r="O40" s="668" t="n">
        <f aca="false">IF(ISERROR(N40*M40),0,N40*M40)</f>
        <v>0</v>
      </c>
      <c r="P40" s="669" t="n">
        <v>4607105149557</v>
      </c>
      <c r="Q40" s="670" t="s">
        <v>226</v>
      </c>
      <c r="R40" s="671" t="s">
        <v>6438</v>
      </c>
      <c r="S40" s="672" t="n">
        <f aca="false">M40/L40</f>
        <v>73.996</v>
      </c>
      <c r="T40" s="705"/>
      <c r="U40" s="705"/>
    </row>
    <row r="41" customFormat="false" ht="22.5" hidden="false" customHeight="false" outlineLevel="0" collapsed="false">
      <c r="A41" s="702" t="n">
        <v>26</v>
      </c>
      <c r="B41" s="704" t="n">
        <v>2218</v>
      </c>
      <c r="C41" s="659" t="s">
        <v>6522</v>
      </c>
      <c r="D41" s="660"/>
      <c r="E41" s="661" t="s">
        <v>6434</v>
      </c>
      <c r="F41" s="661" t="s">
        <v>6523</v>
      </c>
      <c r="G41" s="681" t="s">
        <v>6524</v>
      </c>
      <c r="H41" s="662" t="str">
        <f aca="false">HYPERLINK("http://www.gardenbulbs.ru/images/vesna_CL/thumbnails/"&amp;C41&amp;".jpg","фото")</f>
        <v>фото</v>
      </c>
      <c r="I41" s="662"/>
      <c r="J41" s="663" t="s">
        <v>6525</v>
      </c>
      <c r="K41" s="664" t="s">
        <v>5755</v>
      </c>
      <c r="L41" s="665" t="n">
        <v>25</v>
      </c>
      <c r="M41" s="666" t="n">
        <v>1849.9</v>
      </c>
      <c r="N41" s="667"/>
      <c r="O41" s="668" t="n">
        <f aca="false">IF(ISERROR(N41*M41),0,N41*M41)</f>
        <v>0</v>
      </c>
      <c r="P41" s="669" t="n">
        <v>4607105113893</v>
      </c>
      <c r="Q41" s="670"/>
      <c r="R41" s="671" t="s">
        <v>6438</v>
      </c>
      <c r="S41" s="672" t="n">
        <f aca="false">M41/L41</f>
        <v>73.996</v>
      </c>
      <c r="T41" s="705"/>
      <c r="U41" s="705"/>
    </row>
    <row r="42" customFormat="false" ht="33.75" hidden="false" customHeight="false" outlineLevel="0" collapsed="false">
      <c r="A42" s="702" t="n">
        <v>27</v>
      </c>
      <c r="B42" s="704" t="n">
        <v>12055</v>
      </c>
      <c r="C42" s="659" t="s">
        <v>6526</v>
      </c>
      <c r="D42" s="660"/>
      <c r="E42" s="679" t="s">
        <v>6434</v>
      </c>
      <c r="F42" s="679" t="s">
        <v>6527</v>
      </c>
      <c r="G42" s="679" t="s">
        <v>6528</v>
      </c>
      <c r="H42" s="662" t="str">
        <f aca="false">HYPERLINK("http://www.gardenbulbs.ru/images/vesna_CL/thumbnails/"&amp;C42&amp;".jpg","фото")</f>
        <v>фото</v>
      </c>
      <c r="I42" s="662"/>
      <c r="J42" s="663" t="s">
        <v>6529</v>
      </c>
      <c r="K42" s="664" t="s">
        <v>5755</v>
      </c>
      <c r="L42" s="665" t="n">
        <v>25</v>
      </c>
      <c r="M42" s="666" t="n">
        <v>1754.2</v>
      </c>
      <c r="N42" s="667"/>
      <c r="O42" s="668" t="n">
        <f aca="false">IF(ISERROR(N42*M42),0,N42*M42)</f>
        <v>0</v>
      </c>
      <c r="P42" s="669" t="n">
        <v>4607105149311</v>
      </c>
      <c r="Q42" s="670" t="s">
        <v>226</v>
      </c>
      <c r="R42" s="671" t="s">
        <v>6438</v>
      </c>
      <c r="S42" s="672" t="n">
        <f aca="false">M42/L42</f>
        <v>70.168</v>
      </c>
      <c r="T42" s="705"/>
      <c r="U42" s="705"/>
    </row>
    <row r="43" customFormat="false" ht="22.5" hidden="false" customHeight="false" outlineLevel="0" collapsed="false">
      <c r="A43" s="702" t="n">
        <v>28</v>
      </c>
      <c r="B43" s="704" t="n">
        <v>12054</v>
      </c>
      <c r="C43" s="659" t="s">
        <v>6530</v>
      </c>
      <c r="D43" s="660"/>
      <c r="E43" s="679" t="s">
        <v>6434</v>
      </c>
      <c r="F43" s="679" t="s">
        <v>6531</v>
      </c>
      <c r="G43" s="679" t="s">
        <v>6532</v>
      </c>
      <c r="H43" s="662" t="str">
        <f aca="false">HYPERLINK("http://www.gardenbulbs.ru/images/vesna_CL/thumbnails/"&amp;C43&amp;".jpg","фото")</f>
        <v>фото</v>
      </c>
      <c r="I43" s="662"/>
      <c r="J43" s="663" t="s">
        <v>6533</v>
      </c>
      <c r="K43" s="664" t="s">
        <v>5755</v>
      </c>
      <c r="L43" s="665" t="n">
        <v>25</v>
      </c>
      <c r="M43" s="666" t="n">
        <v>1849.9</v>
      </c>
      <c r="N43" s="667"/>
      <c r="O43" s="668" t="n">
        <f aca="false">IF(ISERROR(N43*M43),0,N43*M43)</f>
        <v>0</v>
      </c>
      <c r="P43" s="669" t="n">
        <v>4607105149304</v>
      </c>
      <c r="Q43" s="670" t="s">
        <v>226</v>
      </c>
      <c r="R43" s="671" t="s">
        <v>6438</v>
      </c>
      <c r="S43" s="672" t="n">
        <f aca="false">M43/L43</f>
        <v>73.996</v>
      </c>
      <c r="T43" s="705"/>
      <c r="U43" s="705"/>
    </row>
    <row r="44" customFormat="false" ht="22.5" hidden="false" customHeight="false" outlineLevel="0" collapsed="false">
      <c r="A44" s="702" t="n">
        <v>29</v>
      </c>
      <c r="B44" s="704" t="n">
        <v>3980</v>
      </c>
      <c r="C44" s="659" t="s">
        <v>6534</v>
      </c>
      <c r="D44" s="660"/>
      <c r="E44" s="661" t="s">
        <v>6434</v>
      </c>
      <c r="F44" s="678" t="s">
        <v>6535</v>
      </c>
      <c r="G44" s="678" t="s">
        <v>6536</v>
      </c>
      <c r="H44" s="662" t="str">
        <f aca="false">HYPERLINK("http://www.gardenbulbs.ru/images/vesna_CL/thumbnails/"&amp;C44&amp;".jpg","фото")</f>
        <v>фото</v>
      </c>
      <c r="I44" s="662"/>
      <c r="J44" s="663" t="s">
        <v>6537</v>
      </c>
      <c r="K44" s="664" t="s">
        <v>5755</v>
      </c>
      <c r="L44" s="665" t="n">
        <v>25</v>
      </c>
      <c r="M44" s="666" t="n">
        <v>1754.2</v>
      </c>
      <c r="N44" s="667"/>
      <c r="O44" s="668" t="n">
        <f aca="false">IF(ISERROR(N44*M44),0,N44*M44)</f>
        <v>0</v>
      </c>
      <c r="P44" s="669" t="n">
        <v>4607105113916</v>
      </c>
      <c r="Q44" s="670"/>
      <c r="R44" s="671" t="s">
        <v>6438</v>
      </c>
      <c r="S44" s="672" t="n">
        <f aca="false">M44/L44</f>
        <v>70.168</v>
      </c>
      <c r="T44" s="705"/>
      <c r="U44" s="705"/>
    </row>
    <row r="45" customFormat="false" ht="22.5" hidden="false" customHeight="false" outlineLevel="0" collapsed="false">
      <c r="A45" s="702" t="n">
        <v>30</v>
      </c>
      <c r="B45" s="704" t="n">
        <v>4577</v>
      </c>
      <c r="C45" s="659" t="s">
        <v>6538</v>
      </c>
      <c r="D45" s="660"/>
      <c r="E45" s="661" t="s">
        <v>6434</v>
      </c>
      <c r="F45" s="678" t="s">
        <v>6539</v>
      </c>
      <c r="G45" s="678" t="s">
        <v>6540</v>
      </c>
      <c r="H45" s="662" t="str">
        <f aca="false">HYPERLINK("http://www.gardenbulbs.ru/images/vesna_CL/thumbnails/"&amp;C45&amp;".jpg","фото")</f>
        <v>фото</v>
      </c>
      <c r="I45" s="662"/>
      <c r="J45" s="663" t="s">
        <v>6541</v>
      </c>
      <c r="K45" s="664" t="s">
        <v>5755</v>
      </c>
      <c r="L45" s="665" t="n">
        <v>25</v>
      </c>
      <c r="M45" s="666" t="n">
        <v>1754.2</v>
      </c>
      <c r="N45" s="667"/>
      <c r="O45" s="668" t="n">
        <f aca="false">IF(ISERROR(N45*M45),0,N45*M45)</f>
        <v>0</v>
      </c>
      <c r="P45" s="669" t="n">
        <v>4607105113923</v>
      </c>
      <c r="Q45" s="670"/>
      <c r="R45" s="671" t="s">
        <v>6438</v>
      </c>
      <c r="S45" s="672" t="n">
        <f aca="false">M45/L45</f>
        <v>70.168</v>
      </c>
      <c r="T45" s="705"/>
      <c r="U45" s="705"/>
    </row>
    <row r="46" customFormat="false" ht="22.5" hidden="false" customHeight="false" outlineLevel="0" collapsed="false">
      <c r="A46" s="702" t="n">
        <v>31</v>
      </c>
      <c r="B46" s="704" t="n">
        <v>3983</v>
      </c>
      <c r="C46" s="659" t="s">
        <v>6542</v>
      </c>
      <c r="D46" s="660"/>
      <c r="E46" s="661" t="s">
        <v>6434</v>
      </c>
      <c r="F46" s="678" t="s">
        <v>6543</v>
      </c>
      <c r="G46" s="678" t="s">
        <v>6544</v>
      </c>
      <c r="H46" s="662" t="str">
        <f aca="false">HYPERLINK("http://www.gardenbulbs.ru/images/vesna_CL/thumbnails/"&amp;C46&amp;".jpg","фото")</f>
        <v>фото</v>
      </c>
      <c r="I46" s="662"/>
      <c r="J46" s="663" t="s">
        <v>6545</v>
      </c>
      <c r="K46" s="664" t="s">
        <v>5755</v>
      </c>
      <c r="L46" s="665" t="n">
        <v>25</v>
      </c>
      <c r="M46" s="666" t="n">
        <v>1849.9</v>
      </c>
      <c r="N46" s="667"/>
      <c r="O46" s="668" t="n">
        <f aca="false">IF(ISERROR(N46*M46),0,N46*M46)</f>
        <v>0</v>
      </c>
      <c r="P46" s="669" t="n">
        <v>4607105113947</v>
      </c>
      <c r="Q46" s="670"/>
      <c r="R46" s="671" t="s">
        <v>6438</v>
      </c>
      <c r="S46" s="672" t="n">
        <f aca="false">M46/L46</f>
        <v>73.996</v>
      </c>
      <c r="T46" s="705"/>
      <c r="U46" s="705"/>
    </row>
    <row r="47" customFormat="false" ht="56.25" hidden="false" customHeight="false" outlineLevel="0" collapsed="false">
      <c r="A47" s="702" t="n">
        <v>32</v>
      </c>
      <c r="B47" s="704" t="n">
        <v>577</v>
      </c>
      <c r="C47" s="659" t="s">
        <v>6546</v>
      </c>
      <c r="D47" s="660"/>
      <c r="E47" s="661" t="s">
        <v>6434</v>
      </c>
      <c r="F47" s="661" t="s">
        <v>6547</v>
      </c>
      <c r="G47" s="681" t="s">
        <v>6548</v>
      </c>
      <c r="H47" s="662" t="str">
        <f aca="false">HYPERLINK("http://www.gardenbulbs.ru/images/vesna_CL/thumbnails/"&amp;C47&amp;".jpg","фото")</f>
        <v>фото</v>
      </c>
      <c r="I47" s="662"/>
      <c r="J47" s="663" t="s">
        <v>6549</v>
      </c>
      <c r="K47" s="664" t="s">
        <v>5755</v>
      </c>
      <c r="L47" s="665" t="n">
        <v>25</v>
      </c>
      <c r="M47" s="666" t="n">
        <v>1849.9</v>
      </c>
      <c r="N47" s="667"/>
      <c r="O47" s="668" t="n">
        <f aca="false">IF(ISERROR(N47*M47),0,N47*M47)</f>
        <v>0</v>
      </c>
      <c r="P47" s="669" t="n">
        <v>4607105113954</v>
      </c>
      <c r="Q47" s="670"/>
      <c r="R47" s="671" t="s">
        <v>6438</v>
      </c>
      <c r="S47" s="672" t="n">
        <f aca="false">M47/L47</f>
        <v>73.996</v>
      </c>
      <c r="T47" s="705"/>
      <c r="U47" s="705"/>
    </row>
    <row r="48" customFormat="false" ht="22.5" hidden="false" customHeight="false" outlineLevel="0" collapsed="false">
      <c r="A48" s="702" t="n">
        <v>33</v>
      </c>
      <c r="B48" s="704" t="n">
        <v>4578</v>
      </c>
      <c r="C48" s="659" t="s">
        <v>6550</v>
      </c>
      <c r="D48" s="660"/>
      <c r="E48" s="661" t="s">
        <v>6434</v>
      </c>
      <c r="F48" s="678" t="s">
        <v>6551</v>
      </c>
      <c r="G48" s="678" t="s">
        <v>6552</v>
      </c>
      <c r="H48" s="662" t="str">
        <f aca="false">HYPERLINK("http://www.gardenbulbs.ru/images/vesna_CL/thumbnails/"&amp;C48&amp;".jpg","фото")</f>
        <v>фото</v>
      </c>
      <c r="I48" s="662"/>
      <c r="J48" s="663" t="s">
        <v>6553</v>
      </c>
      <c r="K48" s="664" t="s">
        <v>5755</v>
      </c>
      <c r="L48" s="665" t="n">
        <v>25</v>
      </c>
      <c r="M48" s="666" t="n">
        <v>1754.2</v>
      </c>
      <c r="N48" s="667"/>
      <c r="O48" s="668" t="n">
        <f aca="false">IF(ISERROR(N48*M48),0,N48*M48)</f>
        <v>0</v>
      </c>
      <c r="P48" s="669" t="n">
        <v>4607105113961</v>
      </c>
      <c r="Q48" s="670"/>
      <c r="R48" s="671" t="s">
        <v>6438</v>
      </c>
      <c r="S48" s="672" t="n">
        <f aca="false">M48/L48</f>
        <v>70.168</v>
      </c>
      <c r="T48" s="705"/>
      <c r="U48" s="705"/>
    </row>
    <row r="49" customFormat="false" ht="22.5" hidden="false" customHeight="false" outlineLevel="0" collapsed="false">
      <c r="A49" s="702" t="n">
        <v>34</v>
      </c>
      <c r="B49" s="704" t="n">
        <v>12057</v>
      </c>
      <c r="C49" s="659" t="s">
        <v>6554</v>
      </c>
      <c r="D49" s="660"/>
      <c r="E49" s="679" t="s">
        <v>6434</v>
      </c>
      <c r="F49" s="679" t="s">
        <v>6555</v>
      </c>
      <c r="G49" s="679" t="s">
        <v>6556</v>
      </c>
      <c r="H49" s="662" t="str">
        <f aca="false">HYPERLINK("http://www.gardenbulbs.ru/images/vesna_CL/thumbnails/"&amp;C49&amp;".jpg","фото")</f>
        <v>фото</v>
      </c>
      <c r="I49" s="662"/>
      <c r="J49" s="663" t="s">
        <v>6557</v>
      </c>
      <c r="K49" s="664" t="s">
        <v>5755</v>
      </c>
      <c r="L49" s="665" t="n">
        <v>25</v>
      </c>
      <c r="M49" s="666" t="n">
        <v>2432.3</v>
      </c>
      <c r="N49" s="667"/>
      <c r="O49" s="668" t="n">
        <f aca="false">IF(ISERROR(N49*M49),0,N49*M49)</f>
        <v>0</v>
      </c>
      <c r="P49" s="669" t="n">
        <v>4607105149335</v>
      </c>
      <c r="Q49" s="670" t="s">
        <v>226</v>
      </c>
      <c r="R49" s="671" t="s">
        <v>6438</v>
      </c>
      <c r="S49" s="672" t="n">
        <f aca="false">M49/L49</f>
        <v>97.292</v>
      </c>
      <c r="T49" s="705"/>
      <c r="U49" s="705"/>
    </row>
    <row r="50" customFormat="false" ht="33.75" hidden="false" customHeight="false" outlineLevel="0" collapsed="false">
      <c r="A50" s="702" t="n">
        <v>35</v>
      </c>
      <c r="B50" s="704" t="n">
        <v>12066</v>
      </c>
      <c r="C50" s="659" t="s">
        <v>6558</v>
      </c>
      <c r="D50" s="660"/>
      <c r="E50" s="679" t="s">
        <v>6434</v>
      </c>
      <c r="F50" s="679" t="s">
        <v>6559</v>
      </c>
      <c r="G50" s="679" t="s">
        <v>6560</v>
      </c>
      <c r="H50" s="662" t="str">
        <f aca="false">HYPERLINK("http://www.gardenbulbs.ru/images/vesna_CL/thumbnails/"&amp;C50&amp;".jpg","фото")</f>
        <v>фото</v>
      </c>
      <c r="I50" s="662"/>
      <c r="J50" s="663" t="s">
        <v>6561</v>
      </c>
      <c r="K50" s="664" t="s">
        <v>5755</v>
      </c>
      <c r="L50" s="665" t="n">
        <v>25</v>
      </c>
      <c r="M50" s="666" t="n">
        <v>2432.3</v>
      </c>
      <c r="N50" s="667"/>
      <c r="O50" s="668" t="n">
        <f aca="false">IF(ISERROR(N50*M50),0,N50*M50)</f>
        <v>0</v>
      </c>
      <c r="P50" s="669" t="n">
        <v>4607105149427</v>
      </c>
      <c r="Q50" s="670" t="s">
        <v>226</v>
      </c>
      <c r="R50" s="671" t="s">
        <v>6438</v>
      </c>
      <c r="S50" s="672" t="n">
        <f aca="false">M50/L50</f>
        <v>97.292</v>
      </c>
      <c r="T50" s="705"/>
      <c r="U50" s="705"/>
    </row>
    <row r="51" customFormat="false" ht="22.5" hidden="false" customHeight="false" outlineLevel="0" collapsed="false">
      <c r="A51" s="702" t="n">
        <v>36</v>
      </c>
      <c r="B51" s="704" t="n">
        <v>2272</v>
      </c>
      <c r="C51" s="659" t="s">
        <v>6562</v>
      </c>
      <c r="D51" s="660"/>
      <c r="E51" s="661" t="s">
        <v>6434</v>
      </c>
      <c r="F51" s="661" t="s">
        <v>6563</v>
      </c>
      <c r="G51" s="681" t="s">
        <v>6564</v>
      </c>
      <c r="H51" s="662" t="str">
        <f aca="false">HYPERLINK("http://www.gardenbulbs.ru/images/vesna_CL/thumbnails/"&amp;C51&amp;".jpg","фото")</f>
        <v>фото</v>
      </c>
      <c r="I51" s="662"/>
      <c r="J51" s="663" t="s">
        <v>6565</v>
      </c>
      <c r="K51" s="664" t="s">
        <v>5755</v>
      </c>
      <c r="L51" s="665" t="n">
        <v>25</v>
      </c>
      <c r="M51" s="666" t="n">
        <v>1849.9</v>
      </c>
      <c r="N51" s="667"/>
      <c r="O51" s="668" t="n">
        <f aca="false">IF(ISERROR(N51*M51),0,N51*M51)</f>
        <v>0</v>
      </c>
      <c r="P51" s="669" t="n">
        <v>4607105113992</v>
      </c>
      <c r="Q51" s="670"/>
      <c r="R51" s="671" t="s">
        <v>6438</v>
      </c>
      <c r="S51" s="672" t="n">
        <f aca="false">M51/L51</f>
        <v>73.996</v>
      </c>
      <c r="T51" s="705"/>
      <c r="U51" s="705"/>
    </row>
    <row r="52" customFormat="false" ht="15" hidden="false" customHeight="false" outlineLevel="0" collapsed="false">
      <c r="A52" s="702" t="n">
        <v>37</v>
      </c>
      <c r="B52" s="704" t="n">
        <v>3095</v>
      </c>
      <c r="C52" s="659" t="s">
        <v>6566</v>
      </c>
      <c r="D52" s="660"/>
      <c r="E52" s="661" t="s">
        <v>6434</v>
      </c>
      <c r="F52" s="661" t="s">
        <v>6567</v>
      </c>
      <c r="G52" s="661" t="s">
        <v>6568</v>
      </c>
      <c r="H52" s="662" t="str">
        <f aca="false">HYPERLINK("http://www.gardenbulbs.ru/images/vesna_CL/thumbnails/"&amp;C52&amp;".jpg","фото")</f>
        <v>фото</v>
      </c>
      <c r="I52" s="662"/>
      <c r="J52" s="663" t="s">
        <v>6569</v>
      </c>
      <c r="K52" s="664" t="s">
        <v>5755</v>
      </c>
      <c r="L52" s="665" t="n">
        <v>25</v>
      </c>
      <c r="M52" s="666" t="n">
        <v>1754.2</v>
      </c>
      <c r="N52" s="667"/>
      <c r="O52" s="668" t="n">
        <f aca="false">IF(ISERROR(N52*M52),0,N52*M52)</f>
        <v>0</v>
      </c>
      <c r="P52" s="669" t="n">
        <v>4607105114005</v>
      </c>
      <c r="Q52" s="670"/>
      <c r="R52" s="671" t="s">
        <v>6438</v>
      </c>
      <c r="S52" s="672" t="n">
        <f aca="false">M52/L52</f>
        <v>70.168</v>
      </c>
      <c r="T52" s="705"/>
      <c r="U52" s="705"/>
    </row>
    <row r="53" customFormat="false" ht="22.5" hidden="false" customHeight="false" outlineLevel="0" collapsed="false">
      <c r="A53" s="702" t="n">
        <v>38</v>
      </c>
      <c r="B53" s="704" t="n">
        <v>6881</v>
      </c>
      <c r="C53" s="659" t="s">
        <v>6570</v>
      </c>
      <c r="D53" s="660"/>
      <c r="E53" s="661" t="s">
        <v>6434</v>
      </c>
      <c r="F53" s="661" t="s">
        <v>6571</v>
      </c>
      <c r="G53" s="661" t="s">
        <v>6572</v>
      </c>
      <c r="H53" s="662" t="str">
        <f aca="false">HYPERLINK("http://www.gardenbulbs.ru/images/vesna_CL/thumbnails/"&amp;C53&amp;".jpg","фото")</f>
        <v>фото</v>
      </c>
      <c r="I53" s="662"/>
      <c r="J53" s="663" t="s">
        <v>6573</v>
      </c>
      <c r="K53" s="664" t="s">
        <v>5755</v>
      </c>
      <c r="L53" s="665" t="n">
        <v>25</v>
      </c>
      <c r="M53" s="666" t="n">
        <v>3006.6</v>
      </c>
      <c r="N53" s="667"/>
      <c r="O53" s="668" t="n">
        <f aca="false">IF(ISERROR(N53*M53),0,N53*M53)</f>
        <v>0</v>
      </c>
      <c r="P53" s="669" t="n">
        <v>4607105114012</v>
      </c>
      <c r="Q53" s="670"/>
      <c r="R53" s="671" t="s">
        <v>6438</v>
      </c>
      <c r="S53" s="672" t="n">
        <f aca="false">M53/L53</f>
        <v>120.264</v>
      </c>
      <c r="T53" s="705"/>
      <c r="U53" s="705"/>
    </row>
    <row r="54" customFormat="false" ht="22.5" hidden="false" customHeight="false" outlineLevel="0" collapsed="false">
      <c r="A54" s="702" t="n">
        <v>39</v>
      </c>
      <c r="B54" s="704" t="n">
        <v>5457</v>
      </c>
      <c r="C54" s="659" t="s">
        <v>6574</v>
      </c>
      <c r="D54" s="660"/>
      <c r="E54" s="661" t="s">
        <v>6434</v>
      </c>
      <c r="F54" s="661" t="s">
        <v>6575</v>
      </c>
      <c r="G54" s="661" t="s">
        <v>6576</v>
      </c>
      <c r="H54" s="662" t="str">
        <f aca="false">HYPERLINK("http://www.gardenbulbs.ru/images/vesna_CL/thumbnails/"&amp;C54&amp;".jpg","фото")</f>
        <v>фото</v>
      </c>
      <c r="I54" s="662"/>
      <c r="J54" s="663" t="s">
        <v>6577</v>
      </c>
      <c r="K54" s="664" t="s">
        <v>5755</v>
      </c>
      <c r="L54" s="665" t="n">
        <v>25</v>
      </c>
      <c r="M54" s="666" t="n">
        <v>3006.6</v>
      </c>
      <c r="N54" s="667"/>
      <c r="O54" s="668" t="n">
        <f aca="false">IF(ISERROR(N54*M54),0,N54*M54)</f>
        <v>0</v>
      </c>
      <c r="P54" s="669" t="n">
        <v>4607105114029</v>
      </c>
      <c r="Q54" s="670"/>
      <c r="R54" s="671" t="s">
        <v>6438</v>
      </c>
      <c r="S54" s="672" t="n">
        <f aca="false">M54/L54</f>
        <v>120.264</v>
      </c>
      <c r="T54" s="705"/>
      <c r="U54" s="705"/>
    </row>
    <row r="55" customFormat="false" ht="22.5" hidden="false" customHeight="false" outlineLevel="0" collapsed="false">
      <c r="A55" s="702" t="n">
        <v>40</v>
      </c>
      <c r="B55" s="704" t="n">
        <v>3986</v>
      </c>
      <c r="C55" s="659" t="s">
        <v>6578</v>
      </c>
      <c r="D55" s="660"/>
      <c r="E55" s="661" t="s">
        <v>6434</v>
      </c>
      <c r="F55" s="678" t="s">
        <v>6579</v>
      </c>
      <c r="G55" s="678" t="s">
        <v>6580</v>
      </c>
      <c r="H55" s="662" t="str">
        <f aca="false">HYPERLINK("http://www.gardenbulbs.ru/images/vesna_CL/thumbnails/"&amp;C55&amp;".jpg","фото")</f>
        <v>фото</v>
      </c>
      <c r="I55" s="662"/>
      <c r="J55" s="663" t="s">
        <v>6581</v>
      </c>
      <c r="K55" s="664" t="s">
        <v>5755</v>
      </c>
      <c r="L55" s="665" t="n">
        <v>25</v>
      </c>
      <c r="M55" s="666" t="n">
        <v>1754.2</v>
      </c>
      <c r="N55" s="667"/>
      <c r="O55" s="668" t="n">
        <f aca="false">IF(ISERROR(N55*M55),0,N55*M55)</f>
        <v>0</v>
      </c>
      <c r="P55" s="669" t="n">
        <v>4607105114043</v>
      </c>
      <c r="Q55" s="670"/>
      <c r="R55" s="671" t="s">
        <v>6438</v>
      </c>
      <c r="S55" s="672" t="n">
        <f aca="false">M55/L55</f>
        <v>70.168</v>
      </c>
      <c r="T55" s="705"/>
      <c r="U55" s="705"/>
    </row>
    <row r="56" customFormat="false" ht="33.75" hidden="false" customHeight="false" outlineLevel="0" collapsed="false">
      <c r="A56" s="702" t="n">
        <v>41</v>
      </c>
      <c r="B56" s="704" t="n">
        <v>12075</v>
      </c>
      <c r="C56" s="659" t="s">
        <v>6582</v>
      </c>
      <c r="D56" s="660"/>
      <c r="E56" s="679" t="s">
        <v>6434</v>
      </c>
      <c r="F56" s="679" t="s">
        <v>6583</v>
      </c>
      <c r="G56" s="679" t="s">
        <v>6584</v>
      </c>
      <c r="H56" s="662" t="str">
        <f aca="false">HYPERLINK("http://www.gardenbulbs.ru/images/vesna_CL/thumbnails/"&amp;C56&amp;".jpg","фото")</f>
        <v>фото</v>
      </c>
      <c r="I56" s="662"/>
      <c r="J56" s="663" t="s">
        <v>6585</v>
      </c>
      <c r="K56" s="664" t="s">
        <v>5755</v>
      </c>
      <c r="L56" s="665" t="n">
        <v>25</v>
      </c>
      <c r="M56" s="666" t="n">
        <v>1754.2</v>
      </c>
      <c r="N56" s="667"/>
      <c r="O56" s="668" t="n">
        <f aca="false">IF(ISERROR(N56*M56),0,N56*M56)</f>
        <v>0</v>
      </c>
      <c r="P56" s="669" t="n">
        <v>4607105149519</v>
      </c>
      <c r="Q56" s="670" t="s">
        <v>226</v>
      </c>
      <c r="R56" s="671" t="s">
        <v>6438</v>
      </c>
      <c r="S56" s="672" t="n">
        <f aca="false">M56/L56</f>
        <v>70.168</v>
      </c>
      <c r="T56" s="705"/>
      <c r="U56" s="705"/>
    </row>
    <row r="57" customFormat="false" ht="33.75" hidden="false" customHeight="false" outlineLevel="0" collapsed="false">
      <c r="A57" s="702" t="n">
        <v>42</v>
      </c>
      <c r="B57" s="704" t="n">
        <v>12067</v>
      </c>
      <c r="C57" s="659" t="s">
        <v>6586</v>
      </c>
      <c r="D57" s="660"/>
      <c r="E57" s="679" t="s">
        <v>6434</v>
      </c>
      <c r="F57" s="679" t="s">
        <v>6587</v>
      </c>
      <c r="G57" s="679" t="s">
        <v>6588</v>
      </c>
      <c r="H57" s="662" t="str">
        <f aca="false">HYPERLINK("http://www.gardenbulbs.ru/images/vesna_CL/thumbnails/"&amp;C57&amp;".jpg","фото")</f>
        <v>фото</v>
      </c>
      <c r="I57" s="662"/>
      <c r="J57" s="663" t="s">
        <v>6589</v>
      </c>
      <c r="K57" s="664" t="s">
        <v>5755</v>
      </c>
      <c r="L57" s="665" t="n">
        <v>25</v>
      </c>
      <c r="M57" s="666" t="n">
        <v>2432.3</v>
      </c>
      <c r="N57" s="667"/>
      <c r="O57" s="668" t="n">
        <f aca="false">IF(ISERROR(N57*M57),0,N57*M57)</f>
        <v>0</v>
      </c>
      <c r="P57" s="669" t="n">
        <v>4607105149434</v>
      </c>
      <c r="Q57" s="670" t="s">
        <v>226</v>
      </c>
      <c r="R57" s="671" t="s">
        <v>6438</v>
      </c>
      <c r="S57" s="672" t="n">
        <f aca="false">M57/L57</f>
        <v>97.292</v>
      </c>
      <c r="T57" s="705"/>
      <c r="U57" s="705"/>
    </row>
    <row r="58" customFormat="false" ht="45" hidden="false" customHeight="false" outlineLevel="0" collapsed="false">
      <c r="A58" s="702" t="n">
        <v>43</v>
      </c>
      <c r="B58" s="704" t="n">
        <v>12059</v>
      </c>
      <c r="C58" s="659" t="s">
        <v>6590</v>
      </c>
      <c r="D58" s="660"/>
      <c r="E58" s="679" t="s">
        <v>6434</v>
      </c>
      <c r="F58" s="679" t="s">
        <v>6591</v>
      </c>
      <c r="G58" s="679" t="s">
        <v>6592</v>
      </c>
      <c r="H58" s="662" t="str">
        <f aca="false">HYPERLINK("http://www.gardenbulbs.ru/images/vesna_CL/thumbnails/"&amp;C58&amp;".jpg","фото")</f>
        <v>фото</v>
      </c>
      <c r="I58" s="662"/>
      <c r="J58" s="663" t="s">
        <v>6593</v>
      </c>
      <c r="K58" s="664" t="s">
        <v>5755</v>
      </c>
      <c r="L58" s="665" t="n">
        <v>25</v>
      </c>
      <c r="M58" s="666" t="n">
        <v>2432.3</v>
      </c>
      <c r="N58" s="667"/>
      <c r="O58" s="668" t="n">
        <f aca="false">IF(ISERROR(N58*M58),0,N58*M58)</f>
        <v>0</v>
      </c>
      <c r="P58" s="669" t="n">
        <v>4607105149359</v>
      </c>
      <c r="Q58" s="670" t="s">
        <v>226</v>
      </c>
      <c r="R58" s="671" t="s">
        <v>6438</v>
      </c>
      <c r="S58" s="672" t="n">
        <f aca="false">M58/L58</f>
        <v>97.292</v>
      </c>
      <c r="T58" s="705"/>
      <c r="U58" s="705"/>
    </row>
    <row r="59" customFormat="false" ht="45" hidden="false" customHeight="false" outlineLevel="0" collapsed="false">
      <c r="A59" s="702" t="n">
        <v>44</v>
      </c>
      <c r="B59" s="704" t="n">
        <v>1788</v>
      </c>
      <c r="C59" s="659" t="s">
        <v>6594</v>
      </c>
      <c r="D59" s="660"/>
      <c r="E59" s="661" t="s">
        <v>6434</v>
      </c>
      <c r="F59" s="661" t="s">
        <v>6595</v>
      </c>
      <c r="G59" s="681" t="s">
        <v>6596</v>
      </c>
      <c r="H59" s="662" t="str">
        <f aca="false">HYPERLINK("http://www.gardenbulbs.ru/images/vesna_CL/thumbnails/"&amp;C59&amp;".jpg","фото")</f>
        <v>фото</v>
      </c>
      <c r="I59" s="662"/>
      <c r="J59" s="663" t="s">
        <v>6597</v>
      </c>
      <c r="K59" s="664" t="s">
        <v>5755</v>
      </c>
      <c r="L59" s="665" t="n">
        <v>25</v>
      </c>
      <c r="M59" s="666" t="n">
        <v>1754.2</v>
      </c>
      <c r="N59" s="667"/>
      <c r="O59" s="668" t="n">
        <f aca="false">IF(ISERROR(N59*M59),0,N59*M59)</f>
        <v>0</v>
      </c>
      <c r="P59" s="669" t="n">
        <v>4607105114050</v>
      </c>
      <c r="Q59" s="670"/>
      <c r="R59" s="671" t="s">
        <v>6438</v>
      </c>
      <c r="S59" s="672" t="n">
        <f aca="false">M59/L59</f>
        <v>70.168</v>
      </c>
      <c r="T59" s="705"/>
      <c r="U59" s="705"/>
    </row>
    <row r="60" customFormat="false" ht="22.5" hidden="false" customHeight="false" outlineLevel="0" collapsed="false">
      <c r="A60" s="702" t="n">
        <v>45</v>
      </c>
      <c r="B60" s="704" t="n">
        <v>3987</v>
      </c>
      <c r="C60" s="659" t="s">
        <v>6598</v>
      </c>
      <c r="D60" s="660"/>
      <c r="E60" s="661" t="s">
        <v>6434</v>
      </c>
      <c r="F60" s="678" t="s">
        <v>6599</v>
      </c>
      <c r="G60" s="678" t="s">
        <v>6600</v>
      </c>
      <c r="H60" s="662" t="str">
        <f aca="false">HYPERLINK("http://www.gardenbulbs.ru/images/vesna_CL/thumbnails/"&amp;C60&amp;".jpg","фото")</f>
        <v>фото</v>
      </c>
      <c r="I60" s="662"/>
      <c r="J60" s="663" t="s">
        <v>6601</v>
      </c>
      <c r="K60" s="664" t="s">
        <v>5755</v>
      </c>
      <c r="L60" s="665" t="n">
        <v>25</v>
      </c>
      <c r="M60" s="666" t="n">
        <v>1754.2</v>
      </c>
      <c r="N60" s="667"/>
      <c r="O60" s="668" t="n">
        <f aca="false">IF(ISERROR(N60*M60),0,N60*M60)</f>
        <v>0</v>
      </c>
      <c r="P60" s="669" t="n">
        <v>4607105114074</v>
      </c>
      <c r="Q60" s="670"/>
      <c r="R60" s="671" t="s">
        <v>6438</v>
      </c>
      <c r="S60" s="672" t="n">
        <f aca="false">M60/L60</f>
        <v>70.168</v>
      </c>
      <c r="T60" s="705"/>
      <c r="U60" s="705"/>
    </row>
    <row r="61" customFormat="false" ht="15" hidden="false" customHeight="false" outlineLevel="0" collapsed="false">
      <c r="A61" s="702" t="n">
        <v>46</v>
      </c>
      <c r="B61" s="704" t="n">
        <v>4586</v>
      </c>
      <c r="C61" s="659" t="s">
        <v>6602</v>
      </c>
      <c r="D61" s="660"/>
      <c r="E61" s="661" t="s">
        <v>6434</v>
      </c>
      <c r="F61" s="678" t="s">
        <v>6603</v>
      </c>
      <c r="G61" s="678" t="s">
        <v>6604</v>
      </c>
      <c r="H61" s="662" t="str">
        <f aca="false">HYPERLINK("http://www.gardenbulbs.ru/images/vesna_CL/thumbnails/"&amp;C61&amp;".jpg","фото")</f>
        <v>фото</v>
      </c>
      <c r="I61" s="662"/>
      <c r="J61" s="663" t="s">
        <v>6605</v>
      </c>
      <c r="K61" s="664" t="s">
        <v>5755</v>
      </c>
      <c r="L61" s="665" t="n">
        <v>25</v>
      </c>
      <c r="M61" s="666" t="n">
        <v>1754.2</v>
      </c>
      <c r="N61" s="667"/>
      <c r="O61" s="668" t="n">
        <f aca="false">IF(ISERROR(N61*M61),0,N61*M61)</f>
        <v>0</v>
      </c>
      <c r="P61" s="669" t="n">
        <v>4607105114081</v>
      </c>
      <c r="Q61" s="670"/>
      <c r="R61" s="671" t="s">
        <v>6438</v>
      </c>
      <c r="S61" s="672" t="n">
        <f aca="false">M61/L61</f>
        <v>70.168</v>
      </c>
      <c r="T61" s="705"/>
      <c r="U61" s="705"/>
    </row>
    <row r="62" customFormat="false" ht="22.5" hidden="false" customHeight="false" outlineLevel="0" collapsed="false">
      <c r="A62" s="702" t="n">
        <v>47</v>
      </c>
      <c r="B62" s="704" t="n">
        <v>584</v>
      </c>
      <c r="C62" s="659" t="s">
        <v>6606</v>
      </c>
      <c r="D62" s="660"/>
      <c r="E62" s="661" t="s">
        <v>6434</v>
      </c>
      <c r="F62" s="661" t="s">
        <v>6607</v>
      </c>
      <c r="G62" s="681" t="s">
        <v>6608</v>
      </c>
      <c r="H62" s="662" t="str">
        <f aca="false">HYPERLINK("http://www.gardenbulbs.ru/images/vesna_CL/thumbnails/"&amp;C62&amp;".jpg","фото")</f>
        <v>фото</v>
      </c>
      <c r="I62" s="662"/>
      <c r="J62" s="663" t="s">
        <v>6609</v>
      </c>
      <c r="K62" s="664" t="s">
        <v>5755</v>
      </c>
      <c r="L62" s="665" t="n">
        <v>25</v>
      </c>
      <c r="M62" s="666" t="n">
        <v>1849.9</v>
      </c>
      <c r="N62" s="667"/>
      <c r="O62" s="668" t="n">
        <f aca="false">IF(ISERROR(N62*M62),0,N62*M62)</f>
        <v>0</v>
      </c>
      <c r="P62" s="669" t="n">
        <v>4607105114098</v>
      </c>
      <c r="Q62" s="670"/>
      <c r="R62" s="671" t="s">
        <v>6438</v>
      </c>
      <c r="S62" s="672" t="n">
        <f aca="false">M62/L62</f>
        <v>73.996</v>
      </c>
      <c r="T62" s="705"/>
      <c r="U62" s="705"/>
    </row>
    <row r="63" customFormat="false" ht="22.5" hidden="false" customHeight="false" outlineLevel="0" collapsed="false">
      <c r="A63" s="702" t="n">
        <v>48</v>
      </c>
      <c r="B63" s="704" t="n">
        <v>4221</v>
      </c>
      <c r="C63" s="659" t="s">
        <v>6610</v>
      </c>
      <c r="D63" s="660"/>
      <c r="E63" s="661" t="s">
        <v>6434</v>
      </c>
      <c r="F63" s="661" t="s">
        <v>6611</v>
      </c>
      <c r="G63" s="661" t="s">
        <v>6612</v>
      </c>
      <c r="H63" s="662" t="str">
        <f aca="false">HYPERLINK("http://www.gardenbulbs.ru/images/vesna_CL/thumbnails/"&amp;C63&amp;".jpg","фото")</f>
        <v>фото</v>
      </c>
      <c r="I63" s="662"/>
      <c r="J63" s="663" t="s">
        <v>6613</v>
      </c>
      <c r="K63" s="664" t="s">
        <v>5755</v>
      </c>
      <c r="L63" s="665" t="n">
        <v>25</v>
      </c>
      <c r="M63" s="666" t="n">
        <v>1849.9</v>
      </c>
      <c r="N63" s="667"/>
      <c r="O63" s="668" t="n">
        <f aca="false">IF(ISERROR(N63*M63),0,N63*M63)</f>
        <v>0</v>
      </c>
      <c r="P63" s="669" t="n">
        <v>4607105114128</v>
      </c>
      <c r="Q63" s="670"/>
      <c r="R63" s="671" t="s">
        <v>6438</v>
      </c>
      <c r="S63" s="672" t="n">
        <f aca="false">M63/L63</f>
        <v>73.996</v>
      </c>
      <c r="T63" s="705"/>
      <c r="U63" s="705"/>
    </row>
    <row r="64" customFormat="false" ht="15" hidden="false" customHeight="false" outlineLevel="0" collapsed="false">
      <c r="A64" s="702" t="n">
        <v>49</v>
      </c>
      <c r="B64" s="704" t="n">
        <v>3991</v>
      </c>
      <c r="C64" s="659" t="s">
        <v>6614</v>
      </c>
      <c r="D64" s="660"/>
      <c r="E64" s="661" t="s">
        <v>6434</v>
      </c>
      <c r="F64" s="678" t="s">
        <v>6615</v>
      </c>
      <c r="G64" s="678" t="s">
        <v>6616</v>
      </c>
      <c r="H64" s="662" t="str">
        <f aca="false">HYPERLINK("http://www.gardenbulbs.ru/images/vesna_CL/thumbnails/"&amp;C64&amp;".jpg","фото")</f>
        <v>фото</v>
      </c>
      <c r="I64" s="662"/>
      <c r="J64" s="663" t="s">
        <v>6617</v>
      </c>
      <c r="K64" s="664" t="s">
        <v>5755</v>
      </c>
      <c r="L64" s="665" t="n">
        <v>25</v>
      </c>
      <c r="M64" s="666" t="n">
        <v>1754.2</v>
      </c>
      <c r="N64" s="667"/>
      <c r="O64" s="668" t="n">
        <f aca="false">IF(ISERROR(N64*M64),0,N64*M64)</f>
        <v>0</v>
      </c>
      <c r="P64" s="669" t="n">
        <v>4607105114135</v>
      </c>
      <c r="Q64" s="670"/>
      <c r="R64" s="671" t="s">
        <v>6438</v>
      </c>
      <c r="S64" s="672" t="n">
        <f aca="false">M64/L64</f>
        <v>70.168</v>
      </c>
      <c r="T64" s="705"/>
      <c r="U64" s="705"/>
    </row>
    <row r="65" customFormat="false" ht="15" hidden="false" customHeight="false" outlineLevel="0" collapsed="false">
      <c r="A65" s="702" t="n">
        <v>50</v>
      </c>
      <c r="B65" s="704" t="n">
        <v>3097</v>
      </c>
      <c r="C65" s="659" t="s">
        <v>6618</v>
      </c>
      <c r="D65" s="660"/>
      <c r="E65" s="661" t="s">
        <v>6434</v>
      </c>
      <c r="F65" s="661" t="s">
        <v>6619</v>
      </c>
      <c r="G65" s="661" t="s">
        <v>6620</v>
      </c>
      <c r="H65" s="662" t="str">
        <f aca="false">HYPERLINK("http://www.gardenbulbs.ru/images/vesna_CL/thumbnails/"&amp;C65&amp;".jpg","фото")</f>
        <v>фото</v>
      </c>
      <c r="I65" s="662"/>
      <c r="J65" s="663" t="s">
        <v>6621</v>
      </c>
      <c r="K65" s="664" t="s">
        <v>5755</v>
      </c>
      <c r="L65" s="665" t="n">
        <v>25</v>
      </c>
      <c r="M65" s="666" t="n">
        <v>1754.2</v>
      </c>
      <c r="N65" s="667"/>
      <c r="O65" s="668" t="n">
        <f aca="false">IF(ISERROR(N65*M65),0,N65*M65)</f>
        <v>0</v>
      </c>
      <c r="P65" s="669" t="n">
        <v>4607105114142</v>
      </c>
      <c r="Q65" s="670"/>
      <c r="R65" s="671" t="s">
        <v>6438</v>
      </c>
      <c r="S65" s="672" t="n">
        <f aca="false">M65/L65</f>
        <v>70.168</v>
      </c>
      <c r="T65" s="705"/>
      <c r="U65" s="705"/>
    </row>
    <row r="66" customFormat="false" ht="22.5" hidden="false" customHeight="false" outlineLevel="0" collapsed="false">
      <c r="A66" s="702" t="n">
        <v>51</v>
      </c>
      <c r="B66" s="704" t="n">
        <v>4001</v>
      </c>
      <c r="C66" s="659" t="s">
        <v>6622</v>
      </c>
      <c r="D66" s="660"/>
      <c r="E66" s="661" t="s">
        <v>6434</v>
      </c>
      <c r="F66" s="661" t="s">
        <v>6623</v>
      </c>
      <c r="G66" s="681" t="s">
        <v>6624</v>
      </c>
      <c r="H66" s="662" t="str">
        <f aca="false">HYPERLINK("http://www.gardenbulbs.ru/images/vesna_CL/thumbnails/"&amp;C66&amp;".jpg","фото")</f>
        <v>фото</v>
      </c>
      <c r="I66" s="662"/>
      <c r="J66" s="663" t="s">
        <v>6625</v>
      </c>
      <c r="K66" s="664" t="s">
        <v>5755</v>
      </c>
      <c r="L66" s="665" t="n">
        <v>25</v>
      </c>
      <c r="M66" s="666" t="n">
        <v>1849.9</v>
      </c>
      <c r="N66" s="667"/>
      <c r="O66" s="668" t="n">
        <f aca="false">IF(ISERROR(N66*M66),0,N66*M66)</f>
        <v>0</v>
      </c>
      <c r="P66" s="669" t="n">
        <v>4607105114159</v>
      </c>
      <c r="Q66" s="670"/>
      <c r="R66" s="671" t="s">
        <v>6438</v>
      </c>
      <c r="S66" s="672" t="n">
        <f aca="false">M66/L66</f>
        <v>73.996</v>
      </c>
      <c r="T66" s="705"/>
      <c r="U66" s="705"/>
    </row>
    <row r="67" customFormat="false" ht="33.75" hidden="false" customHeight="false" outlineLevel="0" collapsed="false">
      <c r="A67" s="702" t="n">
        <v>52</v>
      </c>
      <c r="B67" s="704" t="n">
        <v>4609</v>
      </c>
      <c r="C67" s="659" t="s">
        <v>6626</v>
      </c>
      <c r="D67" s="660"/>
      <c r="E67" s="661" t="s">
        <v>6434</v>
      </c>
      <c r="F67" s="661" t="s">
        <v>6627</v>
      </c>
      <c r="G67" s="681" t="s">
        <v>6628</v>
      </c>
      <c r="H67" s="662" t="str">
        <f aca="false">HYPERLINK("http://www.gardenbulbs.ru/images/vesna_CL/thumbnails/"&amp;C67&amp;".jpg","фото")</f>
        <v>фото</v>
      </c>
      <c r="I67" s="662"/>
      <c r="J67" s="663" t="s">
        <v>6629</v>
      </c>
      <c r="K67" s="664" t="s">
        <v>5755</v>
      </c>
      <c r="L67" s="665" t="n">
        <v>25</v>
      </c>
      <c r="M67" s="666" t="n">
        <v>1849.9</v>
      </c>
      <c r="N67" s="667"/>
      <c r="O67" s="668" t="n">
        <f aca="false">IF(ISERROR(N67*M67),0,N67*M67)</f>
        <v>0</v>
      </c>
      <c r="P67" s="669" t="n">
        <v>4607105114173</v>
      </c>
      <c r="Q67" s="670"/>
      <c r="R67" s="671" t="s">
        <v>6438</v>
      </c>
      <c r="S67" s="672" t="n">
        <f aca="false">M67/L67</f>
        <v>73.996</v>
      </c>
      <c r="T67" s="705"/>
      <c r="U67" s="705"/>
    </row>
    <row r="68" customFormat="false" ht="22.5" hidden="false" customHeight="false" outlineLevel="0" collapsed="false">
      <c r="A68" s="702" t="n">
        <v>53</v>
      </c>
      <c r="B68" s="704" t="n">
        <v>12070</v>
      </c>
      <c r="C68" s="659" t="s">
        <v>6630</v>
      </c>
      <c r="D68" s="660"/>
      <c r="E68" s="679" t="s">
        <v>6434</v>
      </c>
      <c r="F68" s="679" t="s">
        <v>6631</v>
      </c>
      <c r="G68" s="679" t="s">
        <v>6632</v>
      </c>
      <c r="H68" s="662" t="str">
        <f aca="false">HYPERLINK("http://www.gardenbulbs.ru/images/vesna_CL/thumbnails/"&amp;C68&amp;".jpg","фото")</f>
        <v>фото</v>
      </c>
      <c r="I68" s="662"/>
      <c r="J68" s="663" t="s">
        <v>6633</v>
      </c>
      <c r="K68" s="664" t="s">
        <v>5755</v>
      </c>
      <c r="L68" s="665" t="n">
        <v>25</v>
      </c>
      <c r="M68" s="666" t="n">
        <v>2432.3</v>
      </c>
      <c r="N68" s="667"/>
      <c r="O68" s="668" t="n">
        <f aca="false">IF(ISERROR(N68*M68),0,N68*M68)</f>
        <v>0</v>
      </c>
      <c r="P68" s="669" t="n">
        <v>4607105149465</v>
      </c>
      <c r="Q68" s="670" t="s">
        <v>226</v>
      </c>
      <c r="R68" s="671" t="s">
        <v>6438</v>
      </c>
      <c r="S68" s="672" t="n">
        <f aca="false">M68/L68</f>
        <v>97.292</v>
      </c>
      <c r="T68" s="705"/>
      <c r="U68" s="705"/>
    </row>
    <row r="69" customFormat="false" ht="22.5" hidden="false" customHeight="false" outlineLevel="0" collapsed="false">
      <c r="A69" s="702" t="n">
        <v>54</v>
      </c>
      <c r="B69" s="704" t="n">
        <v>12069</v>
      </c>
      <c r="C69" s="659" t="s">
        <v>6634</v>
      </c>
      <c r="D69" s="660"/>
      <c r="E69" s="679" t="s">
        <v>6434</v>
      </c>
      <c r="F69" s="679" t="s">
        <v>6635</v>
      </c>
      <c r="G69" s="679" t="s">
        <v>6636</v>
      </c>
      <c r="H69" s="662" t="str">
        <f aca="false">HYPERLINK("http://www.gardenbulbs.ru/images/vesna_CL/thumbnails/"&amp;C69&amp;".jpg","фото")</f>
        <v>фото</v>
      </c>
      <c r="I69" s="662"/>
      <c r="J69" s="663" t="s">
        <v>6637</v>
      </c>
      <c r="K69" s="664" t="s">
        <v>5755</v>
      </c>
      <c r="L69" s="665" t="n">
        <v>25</v>
      </c>
      <c r="M69" s="666" t="n">
        <v>2432.3</v>
      </c>
      <c r="N69" s="667"/>
      <c r="O69" s="668" t="n">
        <f aca="false">IF(ISERROR(N69*M69),0,N69*M69)</f>
        <v>0</v>
      </c>
      <c r="P69" s="669" t="n">
        <v>4607105149458</v>
      </c>
      <c r="Q69" s="670" t="s">
        <v>226</v>
      </c>
      <c r="R69" s="671" t="s">
        <v>6438</v>
      </c>
      <c r="S69" s="672" t="n">
        <f aca="false">M69/L69</f>
        <v>97.292</v>
      </c>
      <c r="T69" s="705"/>
      <c r="U69" s="705"/>
    </row>
    <row r="70" customFormat="false" ht="33.75" hidden="false" customHeight="false" outlineLevel="0" collapsed="false">
      <c r="A70" s="702" t="n">
        <v>55</v>
      </c>
      <c r="B70" s="704" t="n">
        <v>12068</v>
      </c>
      <c r="C70" s="659" t="s">
        <v>6638</v>
      </c>
      <c r="D70" s="660"/>
      <c r="E70" s="679" t="s">
        <v>6434</v>
      </c>
      <c r="F70" s="679" t="s">
        <v>6639</v>
      </c>
      <c r="G70" s="679" t="s">
        <v>6640</v>
      </c>
      <c r="H70" s="662" t="str">
        <f aca="false">HYPERLINK("http://www.gardenbulbs.ru/images/vesna_CL/thumbnails/"&amp;C70&amp;".jpg","фото")</f>
        <v>фото</v>
      </c>
      <c r="I70" s="662"/>
      <c r="J70" s="663" t="s">
        <v>6641</v>
      </c>
      <c r="K70" s="664" t="s">
        <v>5755</v>
      </c>
      <c r="L70" s="665" t="n">
        <v>25</v>
      </c>
      <c r="M70" s="666" t="n">
        <v>1754.2</v>
      </c>
      <c r="N70" s="667"/>
      <c r="O70" s="668" t="n">
        <f aca="false">IF(ISERROR(N70*M70),0,N70*M70)</f>
        <v>0</v>
      </c>
      <c r="P70" s="669" t="n">
        <v>4607105149441</v>
      </c>
      <c r="Q70" s="670" t="s">
        <v>226</v>
      </c>
      <c r="R70" s="671" t="s">
        <v>6438</v>
      </c>
      <c r="S70" s="672" t="n">
        <f aca="false">M70/L70</f>
        <v>70.168</v>
      </c>
      <c r="T70" s="705"/>
      <c r="U70" s="705"/>
    </row>
    <row r="71" customFormat="false" ht="33.75" hidden="false" customHeight="false" outlineLevel="0" collapsed="false">
      <c r="A71" s="702" t="n">
        <v>56</v>
      </c>
      <c r="B71" s="704" t="n">
        <v>1895</v>
      </c>
      <c r="C71" s="659" t="s">
        <v>6642</v>
      </c>
      <c r="D71" s="660"/>
      <c r="E71" s="661" t="s">
        <v>6434</v>
      </c>
      <c r="F71" s="661" t="s">
        <v>6643</v>
      </c>
      <c r="G71" s="681" t="s">
        <v>6644</v>
      </c>
      <c r="H71" s="662" t="str">
        <f aca="false">HYPERLINK("http://www.gardenbulbs.ru/images/vesna_CL/thumbnails/"&amp;C71&amp;".jpg","фото")</f>
        <v>фото</v>
      </c>
      <c r="I71" s="662"/>
      <c r="J71" s="663" t="s">
        <v>6645</v>
      </c>
      <c r="K71" s="664" t="s">
        <v>5755</v>
      </c>
      <c r="L71" s="665" t="n">
        <v>25</v>
      </c>
      <c r="M71" s="666" t="n">
        <v>3006.6</v>
      </c>
      <c r="N71" s="667"/>
      <c r="O71" s="668" t="n">
        <f aca="false">IF(ISERROR(N71*M71),0,N71*M71)</f>
        <v>0</v>
      </c>
      <c r="P71" s="669" t="n">
        <v>4607105114234</v>
      </c>
      <c r="Q71" s="670"/>
      <c r="R71" s="671" t="s">
        <v>6438</v>
      </c>
      <c r="S71" s="672" t="n">
        <f aca="false">M71/L71</f>
        <v>120.264</v>
      </c>
      <c r="T71" s="705"/>
      <c r="U71" s="705"/>
    </row>
    <row r="72" customFormat="false" ht="22.5" hidden="false" customHeight="false" outlineLevel="0" collapsed="false">
      <c r="A72" s="702" t="n">
        <v>57</v>
      </c>
      <c r="B72" s="704" t="n">
        <v>3959</v>
      </c>
      <c r="C72" s="659" t="s">
        <v>6646</v>
      </c>
      <c r="D72" s="660"/>
      <c r="E72" s="661" t="s">
        <v>6434</v>
      </c>
      <c r="F72" s="661" t="s">
        <v>6647</v>
      </c>
      <c r="G72" s="681" t="s">
        <v>6648</v>
      </c>
      <c r="H72" s="662" t="str">
        <f aca="false">HYPERLINK("http://www.gardenbulbs.ru/images/vesna_CL/thumbnails/"&amp;C72&amp;".jpg","фото")</f>
        <v>фото</v>
      </c>
      <c r="I72" s="662"/>
      <c r="J72" s="663" t="s">
        <v>6649</v>
      </c>
      <c r="K72" s="664" t="s">
        <v>5755</v>
      </c>
      <c r="L72" s="665" t="n">
        <v>25</v>
      </c>
      <c r="M72" s="666" t="n">
        <v>3006.6</v>
      </c>
      <c r="N72" s="667"/>
      <c r="O72" s="668" t="n">
        <f aca="false">IF(ISERROR(N72*M72),0,N72*M72)</f>
        <v>0</v>
      </c>
      <c r="P72" s="669" t="n">
        <v>4607105114265</v>
      </c>
      <c r="Q72" s="670"/>
      <c r="R72" s="671" t="s">
        <v>6438</v>
      </c>
      <c r="S72" s="672" t="n">
        <f aca="false">M72/L72</f>
        <v>120.264</v>
      </c>
      <c r="T72" s="705"/>
      <c r="U72" s="705"/>
    </row>
    <row r="73" customFormat="false" ht="15" hidden="false" customHeight="false" outlineLevel="0" collapsed="false">
      <c r="A73" s="702" t="n">
        <v>58</v>
      </c>
      <c r="B73" s="704" t="n">
        <v>4703</v>
      </c>
      <c r="C73" s="659" t="s">
        <v>6650</v>
      </c>
      <c r="D73" s="660"/>
      <c r="E73" s="661" t="s">
        <v>6434</v>
      </c>
      <c r="F73" s="661" t="s">
        <v>6651</v>
      </c>
      <c r="G73" s="661" t="s">
        <v>6652</v>
      </c>
      <c r="H73" s="662" t="str">
        <f aca="false">HYPERLINK("http://www.gardenbulbs.ru/images/vesna_CL/thumbnails/"&amp;C73&amp;".jpg","фото")</f>
        <v>фото</v>
      </c>
      <c r="I73" s="662"/>
      <c r="J73" s="663" t="s">
        <v>6653</v>
      </c>
      <c r="K73" s="664" t="s">
        <v>5755</v>
      </c>
      <c r="L73" s="665" t="n">
        <v>25</v>
      </c>
      <c r="M73" s="666" t="n">
        <v>1754.2</v>
      </c>
      <c r="N73" s="667"/>
      <c r="O73" s="668" t="n">
        <f aca="false">IF(ISERROR(N73*M73),0,N73*M73)</f>
        <v>0</v>
      </c>
      <c r="P73" s="669" t="n">
        <v>4607105114302</v>
      </c>
      <c r="Q73" s="670"/>
      <c r="R73" s="671" t="s">
        <v>6438</v>
      </c>
      <c r="S73" s="672" t="n">
        <f aca="false">M73/L73</f>
        <v>70.168</v>
      </c>
      <c r="T73" s="705"/>
      <c r="U73" s="705"/>
    </row>
    <row r="74" customFormat="false" ht="22.5" hidden="false" customHeight="false" outlineLevel="0" collapsed="false">
      <c r="A74" s="702" t="n">
        <v>59</v>
      </c>
      <c r="B74" s="704" t="n">
        <v>4009</v>
      </c>
      <c r="C74" s="659" t="s">
        <v>6654</v>
      </c>
      <c r="D74" s="660"/>
      <c r="E74" s="661" t="s">
        <v>6434</v>
      </c>
      <c r="F74" s="661" t="s">
        <v>6655</v>
      </c>
      <c r="G74" s="681" t="s">
        <v>6656</v>
      </c>
      <c r="H74" s="662" t="str">
        <f aca="false">HYPERLINK("http://www.gardenbulbs.ru/images/vesna_CL/thumbnails/"&amp;C74&amp;".jpg","фото")</f>
        <v>фото</v>
      </c>
      <c r="I74" s="662"/>
      <c r="J74" s="663" t="s">
        <v>6657</v>
      </c>
      <c r="K74" s="664" t="s">
        <v>5755</v>
      </c>
      <c r="L74" s="665" t="n">
        <v>25</v>
      </c>
      <c r="M74" s="666" t="n">
        <v>3006.6</v>
      </c>
      <c r="N74" s="667"/>
      <c r="O74" s="668" t="n">
        <f aca="false">IF(ISERROR(N74*M74),0,N74*M74)</f>
        <v>0</v>
      </c>
      <c r="P74" s="669" t="n">
        <v>4607105114326</v>
      </c>
      <c r="Q74" s="670"/>
      <c r="R74" s="671" t="s">
        <v>6438</v>
      </c>
      <c r="S74" s="672" t="n">
        <f aca="false">M74/L74</f>
        <v>120.264</v>
      </c>
      <c r="T74" s="705"/>
      <c r="U74" s="705"/>
    </row>
    <row r="75" customFormat="false" ht="22.5" hidden="false" customHeight="false" outlineLevel="0" collapsed="false">
      <c r="A75" s="702" t="n">
        <v>60</v>
      </c>
      <c r="B75" s="704" t="n">
        <v>3999</v>
      </c>
      <c r="C75" s="659" t="s">
        <v>6658</v>
      </c>
      <c r="D75" s="660"/>
      <c r="E75" s="661" t="s">
        <v>6434</v>
      </c>
      <c r="F75" s="678" t="s">
        <v>6659</v>
      </c>
      <c r="G75" s="678" t="s">
        <v>6660</v>
      </c>
      <c r="H75" s="662" t="str">
        <f aca="false">HYPERLINK("http://www.gardenbulbs.ru/images/vesna_CL/thumbnails/"&amp;C75&amp;".jpg","фото")</f>
        <v>фото</v>
      </c>
      <c r="I75" s="662"/>
      <c r="J75" s="663" t="s">
        <v>6661</v>
      </c>
      <c r="K75" s="664" t="s">
        <v>5755</v>
      </c>
      <c r="L75" s="665" t="n">
        <v>25</v>
      </c>
      <c r="M75" s="666" t="n">
        <v>1849.9</v>
      </c>
      <c r="N75" s="667"/>
      <c r="O75" s="668" t="n">
        <f aca="false">IF(ISERROR(N75*M75),0,N75*M75)</f>
        <v>0</v>
      </c>
      <c r="P75" s="669" t="n">
        <v>4607105114340</v>
      </c>
      <c r="Q75" s="670"/>
      <c r="R75" s="671" t="s">
        <v>6438</v>
      </c>
      <c r="S75" s="672" t="n">
        <f aca="false">M75/L75</f>
        <v>73.996</v>
      </c>
      <c r="T75" s="705"/>
      <c r="U75" s="705"/>
    </row>
    <row r="76" customFormat="false" ht="22.5" hidden="false" customHeight="false" outlineLevel="0" collapsed="false">
      <c r="A76" s="702" t="n">
        <v>61</v>
      </c>
      <c r="B76" s="704" t="n">
        <v>12073</v>
      </c>
      <c r="C76" s="659" t="s">
        <v>6662</v>
      </c>
      <c r="D76" s="660"/>
      <c r="E76" s="679" t="s">
        <v>6434</v>
      </c>
      <c r="F76" s="679" t="s">
        <v>6663</v>
      </c>
      <c r="G76" s="679" t="s">
        <v>6664</v>
      </c>
      <c r="H76" s="662" t="str">
        <f aca="false">HYPERLINK("http://www.gardenbulbs.ru/images/vesna_CL/thumbnails/"&amp;C76&amp;".jpg","фото")</f>
        <v>фото</v>
      </c>
      <c r="I76" s="662"/>
      <c r="J76" s="663" t="s">
        <v>6665</v>
      </c>
      <c r="K76" s="664" t="s">
        <v>5755</v>
      </c>
      <c r="L76" s="665" t="n">
        <v>25</v>
      </c>
      <c r="M76" s="666" t="n">
        <v>3006.6</v>
      </c>
      <c r="N76" s="667"/>
      <c r="O76" s="668" t="n">
        <f aca="false">IF(ISERROR(N76*M76),0,N76*M76)</f>
        <v>0</v>
      </c>
      <c r="P76" s="669" t="n">
        <v>4607105149496</v>
      </c>
      <c r="Q76" s="670" t="s">
        <v>226</v>
      </c>
      <c r="R76" s="671" t="s">
        <v>6438</v>
      </c>
      <c r="S76" s="672" t="n">
        <f aca="false">M76/L76</f>
        <v>120.264</v>
      </c>
      <c r="T76" s="705"/>
      <c r="U76" s="705"/>
    </row>
    <row r="77" customFormat="false" ht="22.5" hidden="false" customHeight="false" outlineLevel="0" collapsed="false">
      <c r="A77" s="702" t="n">
        <v>62</v>
      </c>
      <c r="B77" s="704" t="n">
        <v>12071</v>
      </c>
      <c r="C77" s="659" t="s">
        <v>6666</v>
      </c>
      <c r="D77" s="660"/>
      <c r="E77" s="679" t="s">
        <v>6434</v>
      </c>
      <c r="F77" s="679" t="s">
        <v>6667</v>
      </c>
      <c r="G77" s="679" t="s">
        <v>6668</v>
      </c>
      <c r="H77" s="662" t="str">
        <f aca="false">HYPERLINK("http://www.gardenbulbs.ru/images/vesna_CL/thumbnails/"&amp;C77&amp;".jpg","фото")</f>
        <v>фото</v>
      </c>
      <c r="I77" s="662"/>
      <c r="J77" s="663" t="s">
        <v>6669</v>
      </c>
      <c r="K77" s="664" t="s">
        <v>5755</v>
      </c>
      <c r="L77" s="665" t="n">
        <v>25</v>
      </c>
      <c r="M77" s="666" t="n">
        <v>1754.2</v>
      </c>
      <c r="N77" s="667"/>
      <c r="O77" s="668" t="n">
        <f aca="false">IF(ISERROR(N77*M77),0,N77*M77)</f>
        <v>0</v>
      </c>
      <c r="P77" s="669" t="n">
        <v>4607105149472</v>
      </c>
      <c r="Q77" s="670" t="s">
        <v>226</v>
      </c>
      <c r="R77" s="671" t="s">
        <v>6438</v>
      </c>
      <c r="S77" s="672" t="n">
        <f aca="false">M77/L77</f>
        <v>70.168</v>
      </c>
      <c r="T77" s="705"/>
      <c r="U77" s="705"/>
    </row>
    <row r="78" customFormat="false" ht="22.5" hidden="false" customHeight="false" outlineLevel="0" collapsed="false">
      <c r="A78" s="702" t="n">
        <v>63</v>
      </c>
      <c r="B78" s="704" t="n">
        <v>549</v>
      </c>
      <c r="C78" s="659" t="s">
        <v>6670</v>
      </c>
      <c r="D78" s="660"/>
      <c r="E78" s="661" t="s">
        <v>6434</v>
      </c>
      <c r="F78" s="661" t="s">
        <v>6671</v>
      </c>
      <c r="G78" s="681" t="s">
        <v>6672</v>
      </c>
      <c r="H78" s="662" t="str">
        <f aca="false">HYPERLINK("http://www.gardenbulbs.ru/images/vesna_CL/thumbnails/"&amp;C78&amp;".jpg","фото")</f>
        <v>фото</v>
      </c>
      <c r="I78" s="662"/>
      <c r="J78" s="663" t="s">
        <v>6673</v>
      </c>
      <c r="K78" s="664" t="s">
        <v>5755</v>
      </c>
      <c r="L78" s="665" t="n">
        <v>25</v>
      </c>
      <c r="M78" s="666" t="n">
        <v>3006.6</v>
      </c>
      <c r="N78" s="667"/>
      <c r="O78" s="668" t="n">
        <f aca="false">IF(ISERROR(N78*M78),0,N78*M78)</f>
        <v>0</v>
      </c>
      <c r="P78" s="669" t="n">
        <v>4607105114357</v>
      </c>
      <c r="Q78" s="670"/>
      <c r="R78" s="671" t="s">
        <v>6438</v>
      </c>
      <c r="S78" s="672" t="n">
        <f aca="false">M78/L78</f>
        <v>120.264</v>
      </c>
      <c r="T78" s="705"/>
      <c r="U78" s="705"/>
    </row>
    <row r="79" customFormat="false" ht="45" hidden="false" customHeight="false" outlineLevel="0" collapsed="false">
      <c r="A79" s="702" t="n">
        <v>64</v>
      </c>
      <c r="B79" s="704" t="n">
        <v>12074</v>
      </c>
      <c r="C79" s="659" t="s">
        <v>6674</v>
      </c>
      <c r="D79" s="660"/>
      <c r="E79" s="679" t="s">
        <v>6434</v>
      </c>
      <c r="F79" s="679" t="s">
        <v>6675</v>
      </c>
      <c r="G79" s="679" t="s">
        <v>6676</v>
      </c>
      <c r="H79" s="662" t="str">
        <f aca="false">HYPERLINK("http://www.gardenbulbs.ru/images/vesna_CL/thumbnails/"&amp;C79&amp;".jpg","фото")</f>
        <v>фото</v>
      </c>
      <c r="I79" s="662"/>
      <c r="J79" s="663" t="s">
        <v>6677</v>
      </c>
      <c r="K79" s="664" t="s">
        <v>5755</v>
      </c>
      <c r="L79" s="665" t="n">
        <v>25</v>
      </c>
      <c r="M79" s="666" t="n">
        <v>1754.2</v>
      </c>
      <c r="N79" s="667"/>
      <c r="O79" s="668" t="n">
        <f aca="false">IF(ISERROR(N79*M79),0,N79*M79)</f>
        <v>0</v>
      </c>
      <c r="P79" s="669" t="n">
        <v>4607105149502</v>
      </c>
      <c r="Q79" s="670" t="s">
        <v>226</v>
      </c>
      <c r="R79" s="671" t="s">
        <v>6438</v>
      </c>
      <c r="S79" s="672" t="n">
        <f aca="false">M79/L79</f>
        <v>70.168</v>
      </c>
      <c r="T79" s="705"/>
      <c r="U79" s="705"/>
    </row>
    <row r="80" customFormat="false" ht="22.5" hidden="false" customHeight="false" outlineLevel="0" collapsed="false">
      <c r="A80" s="702" t="n">
        <v>65</v>
      </c>
      <c r="B80" s="704" t="n">
        <v>12072</v>
      </c>
      <c r="C80" s="659" t="s">
        <v>6678</v>
      </c>
      <c r="D80" s="660"/>
      <c r="E80" s="679" t="s">
        <v>6434</v>
      </c>
      <c r="F80" s="679" t="s">
        <v>6679</v>
      </c>
      <c r="G80" s="679" t="s">
        <v>6680</v>
      </c>
      <c r="H80" s="662" t="str">
        <f aca="false">HYPERLINK("http://www.gardenbulbs.ru/images/vesna_CL/thumbnails/"&amp;C80&amp;".jpg","фото")</f>
        <v>фото</v>
      </c>
      <c r="I80" s="662"/>
      <c r="J80" s="663" t="s">
        <v>6681</v>
      </c>
      <c r="K80" s="664" t="s">
        <v>5755</v>
      </c>
      <c r="L80" s="665" t="n">
        <v>25</v>
      </c>
      <c r="M80" s="666" t="n">
        <v>2623.7</v>
      </c>
      <c r="N80" s="667"/>
      <c r="O80" s="668" t="n">
        <f aca="false">IF(ISERROR(N80*M80),0,N80*M80)</f>
        <v>0</v>
      </c>
      <c r="P80" s="669" t="n">
        <v>4607105149489</v>
      </c>
      <c r="Q80" s="670" t="s">
        <v>226</v>
      </c>
      <c r="R80" s="671" t="s">
        <v>6438</v>
      </c>
      <c r="S80" s="672" t="n">
        <f aca="false">M80/L80</f>
        <v>104.948</v>
      </c>
      <c r="T80" s="705"/>
      <c r="U80" s="705"/>
    </row>
    <row r="81" customFormat="false" ht="15" hidden="false" customHeight="false" outlineLevel="0" collapsed="false">
      <c r="A81" s="702" t="n">
        <v>66</v>
      </c>
      <c r="B81" s="704" t="n">
        <v>3098</v>
      </c>
      <c r="C81" s="659" t="s">
        <v>6682</v>
      </c>
      <c r="D81" s="660"/>
      <c r="E81" s="661" t="s">
        <v>6434</v>
      </c>
      <c r="F81" s="661" t="s">
        <v>6683</v>
      </c>
      <c r="G81" s="661" t="s">
        <v>6684</v>
      </c>
      <c r="H81" s="662" t="str">
        <f aca="false">HYPERLINK("http://www.gardenbulbs.ru/images/vesna_CL/thumbnails/"&amp;C81&amp;".jpg","фото")</f>
        <v>фото</v>
      </c>
      <c r="I81" s="662"/>
      <c r="J81" s="663" t="s">
        <v>6685</v>
      </c>
      <c r="K81" s="664" t="s">
        <v>5755</v>
      </c>
      <c r="L81" s="665" t="n">
        <v>25</v>
      </c>
      <c r="M81" s="666" t="n">
        <v>1754.2</v>
      </c>
      <c r="N81" s="667"/>
      <c r="O81" s="668" t="n">
        <f aca="false">IF(ISERROR(N81*M81),0,N81*M81)</f>
        <v>0</v>
      </c>
      <c r="P81" s="669" t="n">
        <v>4607105114364</v>
      </c>
      <c r="Q81" s="670"/>
      <c r="R81" s="671" t="s">
        <v>6438</v>
      </c>
      <c r="S81" s="672" t="n">
        <f aca="false">M81/L81</f>
        <v>70.168</v>
      </c>
      <c r="T81" s="705"/>
      <c r="U81" s="705"/>
    </row>
    <row r="82" customFormat="false" ht="15" hidden="false" customHeight="false" outlineLevel="0" collapsed="false">
      <c r="A82" s="702" t="n">
        <v>67</v>
      </c>
      <c r="B82" s="704" t="n">
        <v>356</v>
      </c>
      <c r="C82" s="659" t="s">
        <v>6686</v>
      </c>
      <c r="D82" s="660"/>
      <c r="E82" s="661" t="s">
        <v>6434</v>
      </c>
      <c r="F82" s="661" t="s">
        <v>6687</v>
      </c>
      <c r="G82" s="661" t="s">
        <v>6688</v>
      </c>
      <c r="H82" s="662" t="str">
        <f aca="false">HYPERLINK("http://www.gardenbulbs.ru/images/vesna_CL/thumbnails/"&amp;C82&amp;".jpg","фото")</f>
        <v>фото</v>
      </c>
      <c r="I82" s="662"/>
      <c r="J82" s="663" t="s">
        <v>390</v>
      </c>
      <c r="K82" s="664" t="s">
        <v>5755</v>
      </c>
      <c r="L82" s="665" t="n">
        <v>25</v>
      </c>
      <c r="M82" s="666" t="n">
        <v>1754.2</v>
      </c>
      <c r="N82" s="667"/>
      <c r="O82" s="668" t="n">
        <f aca="false">IF(ISERROR(N82*M82),0,N82*M82)</f>
        <v>0</v>
      </c>
      <c r="P82" s="669" t="n">
        <v>4607105114371</v>
      </c>
      <c r="Q82" s="670"/>
      <c r="R82" s="671" t="s">
        <v>6438</v>
      </c>
      <c r="S82" s="672" t="n">
        <f aca="false">M82/L82</f>
        <v>70.168</v>
      </c>
      <c r="T82" s="705"/>
      <c r="U82" s="705"/>
    </row>
    <row r="83" customFormat="false" ht="22.5" hidden="false" customHeight="false" outlineLevel="0" collapsed="false">
      <c r="A83" s="702" t="n">
        <v>68</v>
      </c>
      <c r="B83" s="704" t="n">
        <v>3221</v>
      </c>
      <c r="C83" s="659" t="s">
        <v>6689</v>
      </c>
      <c r="D83" s="660"/>
      <c r="E83" s="661" t="s">
        <v>6434</v>
      </c>
      <c r="F83" s="661" t="s">
        <v>6690</v>
      </c>
      <c r="G83" s="661" t="s">
        <v>6691</v>
      </c>
      <c r="H83" s="662" t="str">
        <f aca="false">HYPERLINK("http://www.gardenbulbs.ru/images/vesna_CL/thumbnails/"&amp;C83&amp;".jpg","фото")</f>
        <v>фото</v>
      </c>
      <c r="I83" s="662"/>
      <c r="J83" s="663" t="s">
        <v>6692</v>
      </c>
      <c r="K83" s="664" t="s">
        <v>5755</v>
      </c>
      <c r="L83" s="665" t="n">
        <v>25</v>
      </c>
      <c r="M83" s="666" t="n">
        <v>1754.2</v>
      </c>
      <c r="N83" s="667"/>
      <c r="O83" s="668" t="n">
        <f aca="false">IF(ISERROR(N83*M83),0,N83*M83)</f>
        <v>0</v>
      </c>
      <c r="P83" s="669" t="n">
        <v>4607105114395</v>
      </c>
      <c r="Q83" s="670"/>
      <c r="R83" s="671" t="s">
        <v>6438</v>
      </c>
      <c r="S83" s="672" t="n">
        <f aca="false">M83/L83</f>
        <v>70.168</v>
      </c>
      <c r="T83" s="705"/>
      <c r="U83" s="705"/>
    </row>
    <row r="84" customFormat="false" ht="15" hidden="false" customHeight="false" outlineLevel="0" collapsed="false">
      <c r="A84" s="702" t="n">
        <v>69</v>
      </c>
      <c r="B84" s="704" t="n">
        <v>3100</v>
      </c>
      <c r="C84" s="659" t="s">
        <v>6693</v>
      </c>
      <c r="D84" s="660"/>
      <c r="E84" s="661" t="s">
        <v>6434</v>
      </c>
      <c r="F84" s="661" t="s">
        <v>6694</v>
      </c>
      <c r="G84" s="661" t="s">
        <v>6695</v>
      </c>
      <c r="H84" s="662" t="str">
        <f aca="false">HYPERLINK("http://www.gardenbulbs.ru/images/vesna_CL/thumbnails/"&amp;C84&amp;".jpg","фото")</f>
        <v>фото</v>
      </c>
      <c r="I84" s="662"/>
      <c r="J84" s="663" t="s">
        <v>5814</v>
      </c>
      <c r="K84" s="664" t="s">
        <v>5755</v>
      </c>
      <c r="L84" s="665" t="n">
        <v>25</v>
      </c>
      <c r="M84" s="666" t="n">
        <v>1754.2</v>
      </c>
      <c r="N84" s="667"/>
      <c r="O84" s="668" t="n">
        <f aca="false">IF(ISERROR(N84*M84),0,N84*M84)</f>
        <v>0</v>
      </c>
      <c r="P84" s="669" t="n">
        <v>4607105114401</v>
      </c>
      <c r="Q84" s="670"/>
      <c r="R84" s="671" t="s">
        <v>6438</v>
      </c>
      <c r="S84" s="672" t="n">
        <f aca="false">M84/L84</f>
        <v>70.168</v>
      </c>
      <c r="T84" s="705"/>
      <c r="U84" s="705"/>
    </row>
    <row r="85" customFormat="false" ht="15" hidden="false" customHeight="false" outlineLevel="0" collapsed="false">
      <c r="A85" s="702" t="n">
        <v>70</v>
      </c>
      <c r="B85" s="704" t="n">
        <v>3101</v>
      </c>
      <c r="C85" s="659" t="s">
        <v>6696</v>
      </c>
      <c r="D85" s="660"/>
      <c r="E85" s="661" t="s">
        <v>6434</v>
      </c>
      <c r="F85" s="661" t="s">
        <v>6697</v>
      </c>
      <c r="G85" s="661" t="s">
        <v>6698</v>
      </c>
      <c r="H85" s="662" t="str">
        <f aca="false">HYPERLINK("http://www.gardenbulbs.ru/images/vesna_CL/thumbnails/"&amp;C85&amp;".jpg","фото")</f>
        <v>фото</v>
      </c>
      <c r="I85" s="662"/>
      <c r="J85" s="663" t="s">
        <v>6699</v>
      </c>
      <c r="K85" s="664" t="s">
        <v>5755</v>
      </c>
      <c r="L85" s="665" t="n">
        <v>25</v>
      </c>
      <c r="M85" s="666" t="n">
        <v>1754.2</v>
      </c>
      <c r="N85" s="667"/>
      <c r="O85" s="668" t="n">
        <f aca="false">IF(ISERROR(N85*M85),0,N85*M85)</f>
        <v>0</v>
      </c>
      <c r="P85" s="669" t="n">
        <v>4607105114418</v>
      </c>
      <c r="Q85" s="670"/>
      <c r="R85" s="671" t="s">
        <v>6438</v>
      </c>
      <c r="S85" s="672" t="n">
        <f aca="false">M85/L85</f>
        <v>70.168</v>
      </c>
      <c r="T85" s="279"/>
      <c r="U85" s="279"/>
    </row>
    <row r="86" customFormat="false" ht="33.75" hidden="false" customHeight="false" outlineLevel="0" collapsed="false">
      <c r="A86" s="702" t="n">
        <v>71</v>
      </c>
      <c r="B86" s="704" t="n">
        <v>12056</v>
      </c>
      <c r="C86" s="659" t="s">
        <v>6700</v>
      </c>
      <c r="D86" s="660"/>
      <c r="E86" s="679" t="s">
        <v>6434</v>
      </c>
      <c r="F86" s="679" t="s">
        <v>6701</v>
      </c>
      <c r="G86" s="679" t="s">
        <v>6702</v>
      </c>
      <c r="H86" s="662" t="str">
        <f aca="false">HYPERLINK("http://www.gardenbulbs.ru/images/vesna_CL/thumbnails/"&amp;C86&amp;".jpg","фото")</f>
        <v>фото</v>
      </c>
      <c r="I86" s="662"/>
      <c r="J86" s="663" t="s">
        <v>6703</v>
      </c>
      <c r="K86" s="664" t="s">
        <v>5755</v>
      </c>
      <c r="L86" s="665" t="n">
        <v>25</v>
      </c>
      <c r="M86" s="666" t="n">
        <v>3006.6</v>
      </c>
      <c r="N86" s="667"/>
      <c r="O86" s="668" t="n">
        <f aca="false">IF(ISERROR(N86*M86),0,N86*M86)</f>
        <v>0</v>
      </c>
      <c r="P86" s="669" t="n">
        <v>4607105149328</v>
      </c>
      <c r="Q86" s="670" t="s">
        <v>226</v>
      </c>
      <c r="R86" s="671" t="s">
        <v>6438</v>
      </c>
      <c r="S86" s="672" t="n">
        <f aca="false">M86/L86</f>
        <v>120.264</v>
      </c>
      <c r="T86" s="707"/>
      <c r="U86" s="707"/>
    </row>
    <row r="87" customFormat="false" ht="45" hidden="false" customHeight="false" outlineLevel="0" collapsed="false">
      <c r="A87" s="702" t="n">
        <v>72</v>
      </c>
      <c r="B87" s="704" t="n">
        <v>2165</v>
      </c>
      <c r="C87" s="659" t="s">
        <v>6704</v>
      </c>
      <c r="D87" s="660"/>
      <c r="E87" s="661" t="s">
        <v>6434</v>
      </c>
      <c r="F87" s="661" t="s">
        <v>6705</v>
      </c>
      <c r="G87" s="681" t="s">
        <v>6706</v>
      </c>
      <c r="H87" s="662" t="str">
        <f aca="false">HYPERLINK("http://www.gardenbulbs.ru/images/vesna_CL/thumbnails/"&amp;C87&amp;".jpg","фото")</f>
        <v>фото</v>
      </c>
      <c r="I87" s="662"/>
      <c r="J87" s="663" t="s">
        <v>6707</v>
      </c>
      <c r="K87" s="664" t="s">
        <v>5755</v>
      </c>
      <c r="L87" s="665" t="n">
        <v>25</v>
      </c>
      <c r="M87" s="666" t="n">
        <v>1754.2</v>
      </c>
      <c r="N87" s="667"/>
      <c r="O87" s="668" t="n">
        <f aca="false">IF(ISERROR(N87*M87),0,N87*M87)</f>
        <v>0</v>
      </c>
      <c r="P87" s="669" t="n">
        <v>4607105114425</v>
      </c>
      <c r="Q87" s="670"/>
      <c r="R87" s="671" t="s">
        <v>6438</v>
      </c>
      <c r="S87" s="672" t="n">
        <f aca="false">M87/L87</f>
        <v>70.168</v>
      </c>
      <c r="T87" s="707"/>
      <c r="U87" s="707"/>
    </row>
    <row r="88" customFormat="false" ht="33.75" hidden="false" customHeight="false" outlineLevel="0" collapsed="false">
      <c r="A88" s="702" t="n">
        <v>73</v>
      </c>
      <c r="B88" s="704" t="n">
        <v>12058</v>
      </c>
      <c r="C88" s="659" t="s">
        <v>6708</v>
      </c>
      <c r="D88" s="660"/>
      <c r="E88" s="679" t="s">
        <v>6434</v>
      </c>
      <c r="F88" s="679" t="s">
        <v>6709</v>
      </c>
      <c r="G88" s="679" t="s">
        <v>6710</v>
      </c>
      <c r="H88" s="662" t="str">
        <f aca="false">HYPERLINK("http://www.gardenbulbs.ru/images/vesna_CL/thumbnails/"&amp;C88&amp;".jpg","фото")</f>
        <v>фото</v>
      </c>
      <c r="I88" s="662"/>
      <c r="J88" s="663" t="s">
        <v>6711</v>
      </c>
      <c r="K88" s="664" t="s">
        <v>5755</v>
      </c>
      <c r="L88" s="665" t="n">
        <v>25</v>
      </c>
      <c r="M88" s="666" t="n">
        <v>3006.6</v>
      </c>
      <c r="N88" s="667"/>
      <c r="O88" s="668" t="n">
        <f aca="false">IF(ISERROR(N88*M88),0,N88*M88)</f>
        <v>0</v>
      </c>
      <c r="P88" s="669" t="n">
        <v>4607105149342</v>
      </c>
      <c r="Q88" s="670" t="s">
        <v>226</v>
      </c>
      <c r="R88" s="671" t="s">
        <v>6438</v>
      </c>
      <c r="S88" s="672" t="n">
        <f aca="false">M88/L88</f>
        <v>120.264</v>
      </c>
      <c r="T88" s="707"/>
      <c r="U88" s="707"/>
    </row>
    <row r="89" customFormat="false" ht="15" hidden="false" customHeight="false" outlineLevel="0" collapsed="false">
      <c r="A89" s="702" t="n">
        <v>74</v>
      </c>
      <c r="B89" s="704" t="n">
        <v>4605</v>
      </c>
      <c r="C89" s="659" t="s">
        <v>6712</v>
      </c>
      <c r="D89" s="660"/>
      <c r="E89" s="661" t="s">
        <v>6434</v>
      </c>
      <c r="F89" s="678" t="s">
        <v>6713</v>
      </c>
      <c r="G89" s="678" t="s">
        <v>6714</v>
      </c>
      <c r="H89" s="662" t="str">
        <f aca="false">HYPERLINK("http://www.gardenbulbs.ru/images/vesna_CL/thumbnails/"&amp;C89&amp;".jpg","фото")</f>
        <v>фото</v>
      </c>
      <c r="I89" s="662"/>
      <c r="J89" s="663" t="s">
        <v>6715</v>
      </c>
      <c r="K89" s="664" t="s">
        <v>5755</v>
      </c>
      <c r="L89" s="665" t="n">
        <v>25</v>
      </c>
      <c r="M89" s="666" t="n">
        <v>1754.2</v>
      </c>
      <c r="N89" s="667"/>
      <c r="O89" s="668" t="n">
        <f aca="false">IF(ISERROR(N89*M89),0,N89*M89)</f>
        <v>0</v>
      </c>
      <c r="P89" s="669" t="n">
        <v>4607105114456</v>
      </c>
      <c r="Q89" s="670"/>
      <c r="R89" s="671" t="s">
        <v>6438</v>
      </c>
      <c r="S89" s="672" t="n">
        <f aca="false">M89/L89</f>
        <v>70.168</v>
      </c>
      <c r="T89" s="707"/>
      <c r="U89" s="707"/>
    </row>
    <row r="90" customFormat="false" ht="22.5" hidden="false" customHeight="false" outlineLevel="0" collapsed="false">
      <c r="A90" s="702" t="n">
        <v>75</v>
      </c>
      <c r="B90" s="704" t="n">
        <v>3102</v>
      </c>
      <c r="C90" s="659" t="s">
        <v>6716</v>
      </c>
      <c r="D90" s="660"/>
      <c r="E90" s="661" t="s">
        <v>6434</v>
      </c>
      <c r="F90" s="661" t="s">
        <v>6717</v>
      </c>
      <c r="G90" s="661" t="s">
        <v>6718</v>
      </c>
      <c r="H90" s="662" t="str">
        <f aca="false">HYPERLINK("http://www.gardenbulbs.ru/images/vesna_CL/thumbnails/"&amp;C90&amp;".jpg","фото")</f>
        <v>фото</v>
      </c>
      <c r="I90" s="662"/>
      <c r="J90" s="663" t="s">
        <v>6719</v>
      </c>
      <c r="K90" s="664" t="s">
        <v>5755</v>
      </c>
      <c r="L90" s="665" t="n">
        <v>25</v>
      </c>
      <c r="M90" s="666" t="n">
        <v>1849.9</v>
      </c>
      <c r="N90" s="667"/>
      <c r="O90" s="668" t="n">
        <f aca="false">IF(ISERROR(N90*M90),0,N90*M90)</f>
        <v>0</v>
      </c>
      <c r="P90" s="669" t="n">
        <v>4607105114463</v>
      </c>
      <c r="Q90" s="670"/>
      <c r="R90" s="671" t="s">
        <v>6438</v>
      </c>
      <c r="S90" s="672" t="n">
        <f aca="false">M90/L90</f>
        <v>73.996</v>
      </c>
      <c r="T90" s="707"/>
      <c r="U90" s="707"/>
    </row>
    <row r="91" customFormat="false" ht="22.5" hidden="false" customHeight="false" outlineLevel="0" collapsed="false">
      <c r="A91" s="702" t="n">
        <v>76</v>
      </c>
      <c r="B91" s="704" t="n">
        <v>12061</v>
      </c>
      <c r="C91" s="659" t="s">
        <v>6720</v>
      </c>
      <c r="D91" s="660"/>
      <c r="E91" s="679" t="s">
        <v>6434</v>
      </c>
      <c r="F91" s="679" t="s">
        <v>6721</v>
      </c>
      <c r="G91" s="679" t="s">
        <v>6722</v>
      </c>
      <c r="H91" s="662" t="str">
        <f aca="false">HYPERLINK("http://www.gardenbulbs.ru/images/vesna_CL/thumbnails/"&amp;C91&amp;".jpg","фото")</f>
        <v>фото</v>
      </c>
      <c r="I91" s="662"/>
      <c r="J91" s="663" t="s">
        <v>6723</v>
      </c>
      <c r="K91" s="664" t="s">
        <v>5755</v>
      </c>
      <c r="L91" s="665" t="n">
        <v>25</v>
      </c>
      <c r="M91" s="666" t="n">
        <v>1754.2</v>
      </c>
      <c r="N91" s="667"/>
      <c r="O91" s="668" t="n">
        <f aca="false">IF(ISERROR(N91*M91),0,N91*M91)</f>
        <v>0</v>
      </c>
      <c r="P91" s="669" t="n">
        <v>4607105149373</v>
      </c>
      <c r="Q91" s="670" t="s">
        <v>226</v>
      </c>
      <c r="R91" s="671" t="s">
        <v>6438</v>
      </c>
      <c r="S91" s="672" t="n">
        <f aca="false">M91/L91</f>
        <v>70.168</v>
      </c>
      <c r="T91" s="707"/>
      <c r="U91" s="707"/>
    </row>
    <row r="92" customFormat="false" ht="45" hidden="false" customHeight="false" outlineLevel="0" collapsed="false">
      <c r="A92" s="702" t="n">
        <v>77</v>
      </c>
      <c r="B92" s="704" t="n">
        <v>12062</v>
      </c>
      <c r="C92" s="659" t="s">
        <v>6724</v>
      </c>
      <c r="D92" s="660"/>
      <c r="E92" s="679" t="s">
        <v>6434</v>
      </c>
      <c r="F92" s="679" t="s">
        <v>6725</v>
      </c>
      <c r="G92" s="679" t="s">
        <v>6726</v>
      </c>
      <c r="H92" s="662" t="str">
        <f aca="false">HYPERLINK("http://www.gardenbulbs.ru/images/vesna_CL/thumbnails/"&amp;C92&amp;".jpg","фото")</f>
        <v>фото</v>
      </c>
      <c r="I92" s="662"/>
      <c r="J92" s="663" t="s">
        <v>6727</v>
      </c>
      <c r="K92" s="664" t="s">
        <v>5755</v>
      </c>
      <c r="L92" s="665" t="n">
        <v>25</v>
      </c>
      <c r="M92" s="666" t="n">
        <v>3006.6</v>
      </c>
      <c r="N92" s="667"/>
      <c r="O92" s="668" t="n">
        <f aca="false">IF(ISERROR(N92*M92),0,N92*M92)</f>
        <v>0</v>
      </c>
      <c r="P92" s="669" t="n">
        <v>4607105149380</v>
      </c>
      <c r="Q92" s="670" t="s">
        <v>226</v>
      </c>
      <c r="R92" s="671" t="s">
        <v>6438</v>
      </c>
      <c r="S92" s="672" t="n">
        <f aca="false">M92/L92</f>
        <v>120.264</v>
      </c>
      <c r="T92" s="707"/>
      <c r="U92" s="707"/>
    </row>
    <row r="93" customFormat="false" ht="15" hidden="false" customHeight="false" outlineLevel="0" collapsed="false">
      <c r="A93" s="702" t="n">
        <v>78</v>
      </c>
      <c r="B93" s="704" t="n">
        <v>3106</v>
      </c>
      <c r="C93" s="659" t="s">
        <v>6728</v>
      </c>
      <c r="D93" s="660"/>
      <c r="E93" s="661" t="s">
        <v>6434</v>
      </c>
      <c r="F93" s="661" t="s">
        <v>6729</v>
      </c>
      <c r="G93" s="661" t="s">
        <v>6730</v>
      </c>
      <c r="H93" s="662" t="str">
        <f aca="false">HYPERLINK("http://www.gardenbulbs.ru/images/vesna_CL/thumbnails/"&amp;C93&amp;".jpg","фото")</f>
        <v>фото</v>
      </c>
      <c r="I93" s="662"/>
      <c r="J93" s="663" t="s">
        <v>6731</v>
      </c>
      <c r="K93" s="664" t="s">
        <v>5755</v>
      </c>
      <c r="L93" s="665" t="n">
        <v>25</v>
      </c>
      <c r="M93" s="666" t="n">
        <v>1754.2</v>
      </c>
      <c r="N93" s="667"/>
      <c r="O93" s="668" t="n">
        <f aca="false">IF(ISERROR(N93*M93),0,N93*M93)</f>
        <v>0</v>
      </c>
      <c r="P93" s="669" t="n">
        <v>4607105114531</v>
      </c>
      <c r="Q93" s="670"/>
      <c r="R93" s="671" t="s">
        <v>6438</v>
      </c>
      <c r="S93" s="672" t="n">
        <f aca="false">M93/L93</f>
        <v>70.168</v>
      </c>
      <c r="T93" s="707"/>
      <c r="U93" s="707"/>
    </row>
    <row r="94" customFormat="false" ht="15" hidden="false" customHeight="false" outlineLevel="0" collapsed="false">
      <c r="A94" s="702" t="n">
        <v>79</v>
      </c>
      <c r="B94" s="704" t="n">
        <v>132</v>
      </c>
      <c r="C94" s="659" t="s">
        <v>6732</v>
      </c>
      <c r="D94" s="660"/>
      <c r="E94" s="661" t="s">
        <v>6434</v>
      </c>
      <c r="F94" s="661" t="s">
        <v>6733</v>
      </c>
      <c r="G94" s="661" t="s">
        <v>6734</v>
      </c>
      <c r="H94" s="662" t="str">
        <f aca="false">HYPERLINK("http://www.gardenbulbs.ru/images/vesna_CL/thumbnails/"&amp;C94&amp;".jpg","фото")</f>
        <v>фото</v>
      </c>
      <c r="I94" s="662"/>
      <c r="J94" s="663" t="s">
        <v>6735</v>
      </c>
      <c r="K94" s="664" t="s">
        <v>5755</v>
      </c>
      <c r="L94" s="665" t="n">
        <v>25</v>
      </c>
      <c r="M94" s="666" t="n">
        <v>1754.2</v>
      </c>
      <c r="N94" s="667"/>
      <c r="O94" s="668" t="n">
        <f aca="false">IF(ISERROR(N94*M94),0,N94*M94)</f>
        <v>0</v>
      </c>
      <c r="P94" s="669" t="n">
        <v>4607105114586</v>
      </c>
      <c r="Q94" s="670"/>
      <c r="R94" s="671" t="s">
        <v>6438</v>
      </c>
      <c r="S94" s="672" t="n">
        <f aca="false">M94/L94</f>
        <v>70.168</v>
      </c>
      <c r="T94" s="707"/>
      <c r="U94" s="707"/>
    </row>
    <row r="95" customFormat="false" ht="33.75" hidden="false" customHeight="false" outlineLevel="0" collapsed="false">
      <c r="A95" s="702" t="n">
        <v>80</v>
      </c>
      <c r="B95" s="704" t="n">
        <v>12063</v>
      </c>
      <c r="C95" s="659" t="s">
        <v>6736</v>
      </c>
      <c r="D95" s="660"/>
      <c r="E95" s="679" t="s">
        <v>6434</v>
      </c>
      <c r="F95" s="679" t="s">
        <v>6737</v>
      </c>
      <c r="G95" s="679" t="s">
        <v>6738</v>
      </c>
      <c r="H95" s="662" t="str">
        <f aca="false">HYPERLINK("http://www.gardenbulbs.ru/images/vesna_CL/thumbnails/"&amp;C95&amp;".jpg","фото")</f>
        <v>фото</v>
      </c>
      <c r="I95" s="662"/>
      <c r="J95" s="663" t="s">
        <v>6739</v>
      </c>
      <c r="K95" s="664" t="s">
        <v>5755</v>
      </c>
      <c r="L95" s="665" t="n">
        <v>25</v>
      </c>
      <c r="M95" s="666" t="n">
        <v>3006.6</v>
      </c>
      <c r="N95" s="667"/>
      <c r="O95" s="668" t="n">
        <f aca="false">IF(ISERROR(N95*M95),0,N95*M95)</f>
        <v>0</v>
      </c>
      <c r="P95" s="669" t="n">
        <v>4607105149397</v>
      </c>
      <c r="Q95" s="670" t="s">
        <v>226</v>
      </c>
      <c r="R95" s="671" t="s">
        <v>6438</v>
      </c>
      <c r="S95" s="672" t="n">
        <f aca="false">M95/L95</f>
        <v>120.264</v>
      </c>
      <c r="T95" s="707"/>
      <c r="U95" s="707"/>
    </row>
    <row r="96" customFormat="false" ht="22.5" hidden="false" customHeight="false" outlineLevel="0" collapsed="false">
      <c r="A96" s="702" t="n">
        <v>81</v>
      </c>
      <c r="B96" s="704" t="n">
        <v>6790</v>
      </c>
      <c r="C96" s="659" t="s">
        <v>6740</v>
      </c>
      <c r="D96" s="660"/>
      <c r="E96" s="661" t="s">
        <v>6434</v>
      </c>
      <c r="F96" s="661" t="s">
        <v>6741</v>
      </c>
      <c r="G96" s="661" t="s">
        <v>6742</v>
      </c>
      <c r="H96" s="662" t="str">
        <f aca="false">HYPERLINK("http://www.gardenbulbs.ru/images/vesna_CL/thumbnails/"&amp;C96&amp;".jpg","фото")</f>
        <v>фото</v>
      </c>
      <c r="I96" s="662"/>
      <c r="J96" s="682" t="s">
        <v>6743</v>
      </c>
      <c r="K96" s="664" t="s">
        <v>5755</v>
      </c>
      <c r="L96" s="665" t="n">
        <v>25</v>
      </c>
      <c r="M96" s="666" t="n">
        <v>1849.9</v>
      </c>
      <c r="N96" s="667"/>
      <c r="O96" s="668" t="n">
        <f aca="false">IF(ISERROR(N96*M96),0,N96*M96)</f>
        <v>0</v>
      </c>
      <c r="P96" s="669" t="n">
        <v>4607105114609</v>
      </c>
      <c r="Q96" s="670"/>
      <c r="R96" s="671" t="s">
        <v>6438</v>
      </c>
      <c r="S96" s="672" t="n">
        <f aca="false">M96/L96</f>
        <v>73.996</v>
      </c>
      <c r="T96" s="707"/>
      <c r="U96" s="707"/>
    </row>
    <row r="97" customFormat="false" ht="22.5" hidden="false" customHeight="false" outlineLevel="0" collapsed="false">
      <c r="A97" s="702" t="n">
        <v>82</v>
      </c>
      <c r="B97" s="704" t="n">
        <v>365</v>
      </c>
      <c r="C97" s="659" t="s">
        <v>6744</v>
      </c>
      <c r="D97" s="660"/>
      <c r="E97" s="661" t="s">
        <v>6434</v>
      </c>
      <c r="F97" s="661" t="s">
        <v>6745</v>
      </c>
      <c r="G97" s="681" t="s">
        <v>6746</v>
      </c>
      <c r="H97" s="662" t="str">
        <f aca="false">HYPERLINK("http://www.gardenbulbs.ru/images/vesna_CL/thumbnails/"&amp;C97&amp;".jpg","фото")</f>
        <v>фото</v>
      </c>
      <c r="I97" s="662"/>
      <c r="J97" s="663" t="s">
        <v>6747</v>
      </c>
      <c r="K97" s="664" t="s">
        <v>5755</v>
      </c>
      <c r="L97" s="665" t="n">
        <v>25</v>
      </c>
      <c r="M97" s="666" t="n">
        <v>1849.9</v>
      </c>
      <c r="N97" s="667"/>
      <c r="O97" s="668" t="n">
        <f aca="false">IF(ISERROR(N97*M97),0,N97*M97)</f>
        <v>0</v>
      </c>
      <c r="P97" s="669" t="n">
        <v>4607105114616</v>
      </c>
      <c r="Q97" s="670"/>
      <c r="R97" s="671" t="s">
        <v>6438</v>
      </c>
      <c r="S97" s="672" t="n">
        <f aca="false">M97/L97</f>
        <v>73.996</v>
      </c>
      <c r="T97" s="707"/>
      <c r="U97" s="707"/>
    </row>
    <row r="98" customFormat="false" ht="22.5" hidden="false" customHeight="false" outlineLevel="0" collapsed="false">
      <c r="A98" s="702" t="n">
        <v>83</v>
      </c>
      <c r="B98" s="704" t="n">
        <v>12060</v>
      </c>
      <c r="C98" s="659" t="s">
        <v>6748</v>
      </c>
      <c r="D98" s="660"/>
      <c r="E98" s="679" t="s">
        <v>6434</v>
      </c>
      <c r="F98" s="679" t="s">
        <v>6749</v>
      </c>
      <c r="G98" s="679" t="s">
        <v>6750</v>
      </c>
      <c r="H98" s="662" t="str">
        <f aca="false">HYPERLINK("http://www.gardenbulbs.ru/images/vesna_CL/thumbnails/"&amp;C98&amp;".jpg","фото")</f>
        <v>фото</v>
      </c>
      <c r="I98" s="662"/>
      <c r="J98" s="663" t="s">
        <v>6751</v>
      </c>
      <c r="K98" s="664" t="s">
        <v>5755</v>
      </c>
      <c r="L98" s="665" t="n">
        <v>25</v>
      </c>
      <c r="M98" s="666" t="n">
        <v>2623.7</v>
      </c>
      <c r="N98" s="667"/>
      <c r="O98" s="668" t="n">
        <f aca="false">IF(ISERROR(N98*M98),0,N98*M98)</f>
        <v>0</v>
      </c>
      <c r="P98" s="669" t="n">
        <v>4607105149366</v>
      </c>
      <c r="Q98" s="670" t="s">
        <v>226</v>
      </c>
      <c r="R98" s="671" t="s">
        <v>6438</v>
      </c>
      <c r="S98" s="672" t="n">
        <f aca="false">M98/L98</f>
        <v>104.948</v>
      </c>
      <c r="T98" s="707"/>
      <c r="U98" s="707"/>
    </row>
    <row r="99" customFormat="false" ht="15" hidden="false" customHeight="false" outlineLevel="0" collapsed="false">
      <c r="A99" s="702" t="n">
        <v>84</v>
      </c>
      <c r="B99" s="704" t="n">
        <v>4013</v>
      </c>
      <c r="C99" s="659" t="s">
        <v>6752</v>
      </c>
      <c r="D99" s="660"/>
      <c r="E99" s="661" t="s">
        <v>6434</v>
      </c>
      <c r="F99" s="678" t="s">
        <v>6753</v>
      </c>
      <c r="G99" s="678" t="s">
        <v>6754</v>
      </c>
      <c r="H99" s="662" t="str">
        <f aca="false">HYPERLINK("http://www.gardenbulbs.ru/images/vesna_CL/thumbnails/"&amp;C99&amp;".jpg","фото")</f>
        <v>фото</v>
      </c>
      <c r="I99" s="662"/>
      <c r="J99" s="663" t="s">
        <v>6755</v>
      </c>
      <c r="K99" s="664" t="s">
        <v>5755</v>
      </c>
      <c r="L99" s="665" t="n">
        <v>25</v>
      </c>
      <c r="M99" s="666" t="n">
        <v>1754.2</v>
      </c>
      <c r="N99" s="667"/>
      <c r="O99" s="668" t="n">
        <f aca="false">IF(ISERROR(N99*M99),0,N99*M99)</f>
        <v>0</v>
      </c>
      <c r="P99" s="669" t="n">
        <v>4607105114630</v>
      </c>
      <c r="Q99" s="670"/>
      <c r="R99" s="671" t="s">
        <v>6438</v>
      </c>
      <c r="S99" s="672" t="n">
        <f aca="false">M99/L99</f>
        <v>70.168</v>
      </c>
      <c r="T99" s="707"/>
      <c r="U99" s="707"/>
    </row>
    <row r="100" customFormat="false" ht="22.5" hidden="false" customHeight="false" outlineLevel="0" collapsed="false">
      <c r="A100" s="702" t="n">
        <v>85</v>
      </c>
      <c r="B100" s="704" t="n">
        <v>4620</v>
      </c>
      <c r="C100" s="659" t="s">
        <v>6756</v>
      </c>
      <c r="D100" s="660"/>
      <c r="E100" s="661" t="s">
        <v>6434</v>
      </c>
      <c r="F100" s="678" t="s">
        <v>6757</v>
      </c>
      <c r="G100" s="678" t="s">
        <v>6758</v>
      </c>
      <c r="H100" s="662" t="str">
        <f aca="false">HYPERLINK("http://www.gardenbulbs.ru/images/vesna_CL/thumbnails/"&amp;C100&amp;".jpg","фото")</f>
        <v>фото</v>
      </c>
      <c r="I100" s="662"/>
      <c r="J100" s="663" t="s">
        <v>6759</v>
      </c>
      <c r="K100" s="664" t="s">
        <v>5755</v>
      </c>
      <c r="L100" s="665" t="n">
        <v>25</v>
      </c>
      <c r="M100" s="666" t="n">
        <v>1754.2</v>
      </c>
      <c r="N100" s="667"/>
      <c r="O100" s="668" t="n">
        <f aca="false">IF(ISERROR(N100*M100),0,N100*M100)</f>
        <v>0</v>
      </c>
      <c r="P100" s="669" t="n">
        <v>4607105114654</v>
      </c>
      <c r="Q100" s="670"/>
      <c r="R100" s="671" t="s">
        <v>6438</v>
      </c>
      <c r="S100" s="672" t="n">
        <f aca="false">M100/L100</f>
        <v>70.168</v>
      </c>
      <c r="T100" s="707"/>
      <c r="U100" s="707"/>
    </row>
    <row r="101" customFormat="false" ht="45" hidden="false" customHeight="false" outlineLevel="0" collapsed="false">
      <c r="A101" s="702" t="n">
        <v>86</v>
      </c>
      <c r="B101" s="704" t="n">
        <v>4011</v>
      </c>
      <c r="C101" s="659" t="s">
        <v>6760</v>
      </c>
      <c r="D101" s="660"/>
      <c r="E101" s="661" t="s">
        <v>6434</v>
      </c>
      <c r="F101" s="661" t="s">
        <v>6761</v>
      </c>
      <c r="G101" s="681" t="s">
        <v>6762</v>
      </c>
      <c r="H101" s="662" t="str">
        <f aca="false">HYPERLINK("http://www.gardenbulbs.ru/images/vesna_CL/thumbnails/"&amp;C101&amp;".jpg","фото")</f>
        <v>фото</v>
      </c>
      <c r="I101" s="662"/>
      <c r="J101" s="663" t="s">
        <v>6763</v>
      </c>
      <c r="K101" s="664" t="s">
        <v>5755</v>
      </c>
      <c r="L101" s="665" t="n">
        <v>25</v>
      </c>
      <c r="M101" s="666" t="n">
        <v>3006.6</v>
      </c>
      <c r="N101" s="667"/>
      <c r="O101" s="668" t="n">
        <f aca="false">IF(ISERROR(N101*M101),0,N101*M101)</f>
        <v>0</v>
      </c>
      <c r="P101" s="669" t="n">
        <v>4607105114661</v>
      </c>
      <c r="Q101" s="670"/>
      <c r="R101" s="671" t="s">
        <v>6438</v>
      </c>
      <c r="S101" s="672" t="n">
        <f aca="false">M101/L101</f>
        <v>120.264</v>
      </c>
      <c r="T101" s="707"/>
      <c r="U101" s="707"/>
    </row>
    <row r="102" customFormat="false" ht="22.5" hidden="false" customHeight="false" outlineLevel="0" collapsed="false">
      <c r="A102" s="702" t="n">
        <v>87</v>
      </c>
      <c r="B102" s="704" t="n">
        <v>4431</v>
      </c>
      <c r="C102" s="659" t="s">
        <v>6764</v>
      </c>
      <c r="D102" s="660"/>
      <c r="E102" s="661" t="s">
        <v>6434</v>
      </c>
      <c r="F102" s="661" t="s">
        <v>6765</v>
      </c>
      <c r="G102" s="681" t="s">
        <v>6766</v>
      </c>
      <c r="H102" s="662" t="str">
        <f aca="false">HYPERLINK("http://www.gardenbulbs.ru/images/vesna_CL/thumbnails/"&amp;C102&amp;".jpg","фото")</f>
        <v>фото</v>
      </c>
      <c r="I102" s="662"/>
      <c r="J102" s="663" t="s">
        <v>6767</v>
      </c>
      <c r="K102" s="664" t="s">
        <v>5755</v>
      </c>
      <c r="L102" s="665" t="n">
        <v>25</v>
      </c>
      <c r="M102" s="666" t="n">
        <v>3006.6</v>
      </c>
      <c r="N102" s="667"/>
      <c r="O102" s="668" t="n">
        <f aca="false">IF(ISERROR(N102*M102),0,N102*M102)</f>
        <v>0</v>
      </c>
      <c r="P102" s="669" t="n">
        <v>4607105114678</v>
      </c>
      <c r="Q102" s="670"/>
      <c r="R102" s="671" t="s">
        <v>6438</v>
      </c>
      <c r="S102" s="672" t="n">
        <f aca="false">M102/L102</f>
        <v>120.264</v>
      </c>
      <c r="T102" s="707"/>
      <c r="U102" s="707"/>
    </row>
    <row r="103" customFormat="false" ht="33.75" hidden="false" customHeight="false" outlineLevel="0" collapsed="false">
      <c r="A103" s="702" t="n">
        <v>88</v>
      </c>
      <c r="B103" s="704" t="n">
        <v>12064</v>
      </c>
      <c r="C103" s="659" t="s">
        <v>6768</v>
      </c>
      <c r="D103" s="660"/>
      <c r="E103" s="679" t="s">
        <v>6434</v>
      </c>
      <c r="F103" s="679" t="s">
        <v>6769</v>
      </c>
      <c r="G103" s="679" t="s">
        <v>6770</v>
      </c>
      <c r="H103" s="662" t="str">
        <f aca="false">HYPERLINK("http://www.gardenbulbs.ru/images/vesna_CL/thumbnails/"&amp;C103&amp;".jpg","фото")</f>
        <v>фото</v>
      </c>
      <c r="I103" s="662"/>
      <c r="J103" s="663" t="s">
        <v>6771</v>
      </c>
      <c r="K103" s="664" t="s">
        <v>5755</v>
      </c>
      <c r="L103" s="665" t="n">
        <v>25</v>
      </c>
      <c r="M103" s="666" t="n">
        <v>2432.3</v>
      </c>
      <c r="N103" s="667"/>
      <c r="O103" s="668" t="n">
        <f aca="false">IF(ISERROR(N103*M103),0,N103*M103)</f>
        <v>0</v>
      </c>
      <c r="P103" s="669" t="n">
        <v>4607105149403</v>
      </c>
      <c r="Q103" s="670" t="s">
        <v>226</v>
      </c>
      <c r="R103" s="671" t="s">
        <v>6438</v>
      </c>
      <c r="S103" s="672" t="n">
        <f aca="false">M103/L103</f>
        <v>97.292</v>
      </c>
      <c r="T103" s="279"/>
      <c r="U103" s="279"/>
    </row>
    <row r="104" customFormat="false" ht="33.75" hidden="false" customHeight="false" outlineLevel="0" collapsed="false">
      <c r="A104" s="702" t="n">
        <v>89</v>
      </c>
      <c r="B104" s="704" t="n">
        <v>714</v>
      </c>
      <c r="C104" s="659" t="s">
        <v>6772</v>
      </c>
      <c r="D104" s="660"/>
      <c r="E104" s="661" t="s">
        <v>6434</v>
      </c>
      <c r="F104" s="661" t="s">
        <v>6773</v>
      </c>
      <c r="G104" s="661" t="s">
        <v>6774</v>
      </c>
      <c r="H104" s="662" t="str">
        <f aca="false">HYPERLINK("http://www.gardenbulbs.ru/images/vesna_CL/thumbnails/"&amp;C104&amp;".jpg","фото")</f>
        <v>фото</v>
      </c>
      <c r="I104" s="662"/>
      <c r="J104" s="663" t="s">
        <v>6775</v>
      </c>
      <c r="K104" s="664" t="s">
        <v>5755</v>
      </c>
      <c r="L104" s="665" t="n">
        <v>25</v>
      </c>
      <c r="M104" s="666" t="n">
        <v>1849.9</v>
      </c>
      <c r="N104" s="667"/>
      <c r="O104" s="668" t="n">
        <f aca="false">IF(ISERROR(N104*M104),0,N104*M104)</f>
        <v>0</v>
      </c>
      <c r="P104" s="669" t="n">
        <v>4607105114685</v>
      </c>
      <c r="Q104" s="670"/>
      <c r="R104" s="671" t="s">
        <v>6438</v>
      </c>
      <c r="S104" s="672" t="n">
        <f aca="false">M104/L104</f>
        <v>73.996</v>
      </c>
      <c r="T104" s="707"/>
      <c r="U104" s="707"/>
    </row>
    <row r="105" customFormat="false" ht="22.5" hidden="false" customHeight="false" outlineLevel="0" collapsed="false">
      <c r="A105" s="702" t="n">
        <v>90</v>
      </c>
      <c r="B105" s="704" t="n">
        <v>4623</v>
      </c>
      <c r="C105" s="659" t="s">
        <v>6776</v>
      </c>
      <c r="D105" s="660"/>
      <c r="E105" s="661" t="s">
        <v>6434</v>
      </c>
      <c r="F105" s="678" t="s">
        <v>6777</v>
      </c>
      <c r="G105" s="678" t="s">
        <v>6778</v>
      </c>
      <c r="H105" s="662" t="str">
        <f aca="false">HYPERLINK("http://www.gardenbulbs.ru/images/vesna_CL/thumbnails/"&amp;C105&amp;".jpg","фото")</f>
        <v>фото</v>
      </c>
      <c r="I105" s="662"/>
      <c r="J105" s="663" t="s">
        <v>6779</v>
      </c>
      <c r="K105" s="664" t="s">
        <v>5755</v>
      </c>
      <c r="L105" s="665" t="n">
        <v>25</v>
      </c>
      <c r="M105" s="666" t="n">
        <v>1754.2</v>
      </c>
      <c r="N105" s="667"/>
      <c r="O105" s="668" t="n">
        <f aca="false">IF(ISERROR(N105*M105),0,N105*M105)</f>
        <v>0</v>
      </c>
      <c r="P105" s="669" t="n">
        <v>4607105114692</v>
      </c>
      <c r="Q105" s="670"/>
      <c r="R105" s="671" t="s">
        <v>6438</v>
      </c>
      <c r="S105" s="672" t="n">
        <f aca="false">M105/L105</f>
        <v>70.168</v>
      </c>
      <c r="T105" s="707"/>
      <c r="U105" s="707"/>
    </row>
    <row r="106" customFormat="false" ht="33.75" hidden="false" customHeight="false" outlineLevel="0" collapsed="false">
      <c r="A106" s="702" t="n">
        <v>91</v>
      </c>
      <c r="B106" s="704" t="n">
        <v>12076</v>
      </c>
      <c r="C106" s="659" t="s">
        <v>6780</v>
      </c>
      <c r="D106" s="660"/>
      <c r="E106" s="679" t="s">
        <v>6434</v>
      </c>
      <c r="F106" s="679" t="s">
        <v>6781</v>
      </c>
      <c r="G106" s="679" t="s">
        <v>6782</v>
      </c>
      <c r="H106" s="662" t="str">
        <f aca="false">HYPERLINK("http://www.gardenbulbs.ru/images/vesna_CL/thumbnails/"&amp;C106&amp;".jpg","фото")</f>
        <v>фото</v>
      </c>
      <c r="I106" s="662"/>
      <c r="J106" s="663" t="s">
        <v>6783</v>
      </c>
      <c r="K106" s="664" t="s">
        <v>5755</v>
      </c>
      <c r="L106" s="665" t="n">
        <v>25</v>
      </c>
      <c r="M106" s="666" t="n">
        <v>1754.2</v>
      </c>
      <c r="N106" s="667"/>
      <c r="O106" s="668" t="n">
        <f aca="false">IF(ISERROR(N106*M106),0,N106*M106)</f>
        <v>0</v>
      </c>
      <c r="P106" s="669" t="n">
        <v>4607105149526</v>
      </c>
      <c r="Q106" s="670" t="s">
        <v>226</v>
      </c>
      <c r="R106" s="671" t="s">
        <v>6438</v>
      </c>
      <c r="S106" s="672" t="n">
        <f aca="false">M106/L106</f>
        <v>70.168</v>
      </c>
      <c r="T106" s="707"/>
      <c r="U106" s="707"/>
    </row>
    <row r="107" customFormat="false" ht="33.75" hidden="false" customHeight="false" outlineLevel="0" collapsed="false">
      <c r="A107" s="702" t="n">
        <v>92</v>
      </c>
      <c r="B107" s="704" t="n">
        <v>2147</v>
      </c>
      <c r="C107" s="659" t="s">
        <v>6784</v>
      </c>
      <c r="D107" s="660"/>
      <c r="E107" s="661" t="s">
        <v>6434</v>
      </c>
      <c r="F107" s="661" t="s">
        <v>6785</v>
      </c>
      <c r="G107" s="681" t="s">
        <v>6786</v>
      </c>
      <c r="H107" s="662" t="str">
        <f aca="false">HYPERLINK("http://www.gardenbulbs.ru/images/vesna_CL/thumbnails/"&amp;C107&amp;".jpg","фото")</f>
        <v>фото</v>
      </c>
      <c r="I107" s="662"/>
      <c r="J107" s="663" t="s">
        <v>6787</v>
      </c>
      <c r="K107" s="664" t="s">
        <v>5755</v>
      </c>
      <c r="L107" s="665" t="n">
        <v>25</v>
      </c>
      <c r="M107" s="666" t="n">
        <v>1849.9</v>
      </c>
      <c r="N107" s="667"/>
      <c r="O107" s="668" t="n">
        <f aca="false">IF(ISERROR(N107*M107),0,N107*M107)</f>
        <v>0</v>
      </c>
      <c r="P107" s="669" t="n">
        <v>4607105114708</v>
      </c>
      <c r="Q107" s="670"/>
      <c r="R107" s="671" t="s">
        <v>6438</v>
      </c>
      <c r="S107" s="672" t="n">
        <f aca="false">M107/L107</f>
        <v>73.996</v>
      </c>
      <c r="T107" s="707"/>
      <c r="U107" s="707"/>
    </row>
    <row r="108" customFormat="false" ht="56.25" hidden="false" customHeight="false" outlineLevel="0" collapsed="false">
      <c r="A108" s="702" t="n">
        <v>93</v>
      </c>
      <c r="B108" s="704" t="n">
        <v>4533</v>
      </c>
      <c r="C108" s="659" t="s">
        <v>6788</v>
      </c>
      <c r="D108" s="660"/>
      <c r="E108" s="661" t="s">
        <v>6434</v>
      </c>
      <c r="F108" s="661" t="s">
        <v>6789</v>
      </c>
      <c r="G108" s="681" t="s">
        <v>6790</v>
      </c>
      <c r="H108" s="662" t="str">
        <f aca="false">HYPERLINK("http://www.gardenbulbs.ru/images/vesna_CL/thumbnails/"&amp;C108&amp;".jpg","фото")</f>
        <v>фото</v>
      </c>
      <c r="I108" s="662"/>
      <c r="J108" s="663" t="s">
        <v>6791</v>
      </c>
      <c r="K108" s="664" t="s">
        <v>5755</v>
      </c>
      <c r="L108" s="665" t="n">
        <v>25</v>
      </c>
      <c r="M108" s="666" t="n">
        <v>3006.6</v>
      </c>
      <c r="N108" s="667"/>
      <c r="O108" s="668" t="n">
        <f aca="false">IF(ISERROR(N108*M108),0,N108*M108)</f>
        <v>0</v>
      </c>
      <c r="P108" s="669" t="n">
        <v>4607105114722</v>
      </c>
      <c r="Q108" s="670"/>
      <c r="R108" s="671" t="s">
        <v>6438</v>
      </c>
      <c r="S108" s="672" t="n">
        <f aca="false">M108/L108</f>
        <v>120.264</v>
      </c>
      <c r="T108" s="707"/>
      <c r="U108" s="707"/>
    </row>
    <row r="109" customFormat="false" ht="15" hidden="false" customHeight="false" outlineLevel="0" collapsed="false">
      <c r="A109" s="702" t="n">
        <v>94</v>
      </c>
      <c r="B109" s="704" t="n">
        <v>2324</v>
      </c>
      <c r="C109" s="659" t="s">
        <v>6792</v>
      </c>
      <c r="D109" s="660"/>
      <c r="E109" s="661" t="s">
        <v>6434</v>
      </c>
      <c r="F109" s="661" t="s">
        <v>6793</v>
      </c>
      <c r="G109" s="661" t="s">
        <v>6794</v>
      </c>
      <c r="H109" s="662" t="str">
        <f aca="false">HYPERLINK("http://www.gardenbulbs.ru/images/vesna_CL/thumbnails/"&amp;C109&amp;".jpg","фото")</f>
        <v>фото</v>
      </c>
      <c r="I109" s="662"/>
      <c r="J109" s="663" t="s">
        <v>6795</v>
      </c>
      <c r="K109" s="664" t="s">
        <v>5755</v>
      </c>
      <c r="L109" s="665" t="n">
        <v>25</v>
      </c>
      <c r="M109" s="666" t="n">
        <v>1754.2</v>
      </c>
      <c r="N109" s="667"/>
      <c r="O109" s="668" t="n">
        <f aca="false">IF(ISERROR(N109*M109),0,N109*M109)</f>
        <v>0</v>
      </c>
      <c r="P109" s="669" t="n">
        <v>4607105114739</v>
      </c>
      <c r="Q109" s="670"/>
      <c r="R109" s="671" t="s">
        <v>6438</v>
      </c>
      <c r="S109" s="672" t="n">
        <f aca="false">M109/L109</f>
        <v>70.168</v>
      </c>
      <c r="T109" s="707"/>
      <c r="U109" s="707"/>
    </row>
    <row r="110" customFormat="false" ht="22.5" hidden="false" customHeight="false" outlineLevel="0" collapsed="false">
      <c r="A110" s="702" t="n">
        <v>95</v>
      </c>
      <c r="B110" s="704" t="n">
        <v>12065</v>
      </c>
      <c r="C110" s="659" t="s">
        <v>6796</v>
      </c>
      <c r="D110" s="660"/>
      <c r="E110" s="679" t="s">
        <v>6434</v>
      </c>
      <c r="F110" s="679" t="s">
        <v>6797</v>
      </c>
      <c r="G110" s="679" t="s">
        <v>6798</v>
      </c>
      <c r="H110" s="662" t="str">
        <f aca="false">HYPERLINK("http://www.gardenbulbs.ru/images/vesna_CL/thumbnails/"&amp;C110&amp;".jpg","фото")</f>
        <v>фото</v>
      </c>
      <c r="I110" s="662"/>
      <c r="J110" s="663" t="s">
        <v>6799</v>
      </c>
      <c r="K110" s="664" t="s">
        <v>5755</v>
      </c>
      <c r="L110" s="665" t="n">
        <v>25</v>
      </c>
      <c r="M110" s="666" t="n">
        <v>1754.2</v>
      </c>
      <c r="N110" s="667"/>
      <c r="O110" s="668" t="n">
        <f aca="false">IF(ISERROR(N110*M110),0,N110*M110)</f>
        <v>0</v>
      </c>
      <c r="P110" s="669" t="n">
        <v>4607105149410</v>
      </c>
      <c r="Q110" s="670" t="s">
        <v>226</v>
      </c>
      <c r="R110" s="671" t="s">
        <v>6438</v>
      </c>
      <c r="S110" s="672" t="n">
        <f aca="false">M110/L110</f>
        <v>70.168</v>
      </c>
      <c r="T110" s="707"/>
      <c r="U110" s="707"/>
    </row>
    <row r="111" customFormat="false" ht="15" hidden="false" customHeight="false" outlineLevel="0" collapsed="false">
      <c r="A111" s="702" t="n">
        <v>96</v>
      </c>
      <c r="B111" s="704" t="n">
        <v>4023</v>
      </c>
      <c r="C111" s="659" t="s">
        <v>6800</v>
      </c>
      <c r="D111" s="660"/>
      <c r="E111" s="661" t="s">
        <v>6434</v>
      </c>
      <c r="F111" s="678" t="s">
        <v>6801</v>
      </c>
      <c r="G111" s="678" t="s">
        <v>6802</v>
      </c>
      <c r="H111" s="662" t="str">
        <f aca="false">HYPERLINK("http://www.gardenbulbs.ru/images/vesna_CL/thumbnails/"&amp;C111&amp;".jpg","фото")</f>
        <v>фото</v>
      </c>
      <c r="I111" s="662"/>
      <c r="J111" s="663" t="s">
        <v>2129</v>
      </c>
      <c r="K111" s="664" t="s">
        <v>5755</v>
      </c>
      <c r="L111" s="665" t="n">
        <v>25</v>
      </c>
      <c r="M111" s="666" t="n">
        <v>1754.2</v>
      </c>
      <c r="N111" s="667"/>
      <c r="O111" s="668" t="n">
        <f aca="false">IF(ISERROR(N111*M111),0,N111*M111)</f>
        <v>0</v>
      </c>
      <c r="P111" s="669" t="n">
        <v>4607105114791</v>
      </c>
      <c r="Q111" s="670"/>
      <c r="R111" s="671" t="s">
        <v>6438</v>
      </c>
      <c r="S111" s="672" t="n">
        <f aca="false">M111/L111</f>
        <v>70.168</v>
      </c>
      <c r="T111" s="707"/>
      <c r="U111" s="707"/>
    </row>
    <row r="112" customFormat="false" ht="15" hidden="false" customHeight="false" outlineLevel="0" collapsed="false">
      <c r="A112" s="702" t="n">
        <v>97</v>
      </c>
      <c r="B112" s="704" t="n">
        <v>4632</v>
      </c>
      <c r="C112" s="659" t="s">
        <v>6803</v>
      </c>
      <c r="D112" s="660"/>
      <c r="E112" s="661" t="s">
        <v>6434</v>
      </c>
      <c r="F112" s="678" t="s">
        <v>6804</v>
      </c>
      <c r="G112" s="678" t="s">
        <v>6805</v>
      </c>
      <c r="H112" s="662" t="str">
        <f aca="false">HYPERLINK("http://www.gardenbulbs.ru/images/vesna_CL/thumbnails/"&amp;C112&amp;".jpg","фото")</f>
        <v>фото</v>
      </c>
      <c r="I112" s="662"/>
      <c r="J112" s="663" t="s">
        <v>3564</v>
      </c>
      <c r="K112" s="664" t="s">
        <v>5755</v>
      </c>
      <c r="L112" s="665" t="n">
        <v>25</v>
      </c>
      <c r="M112" s="666" t="n">
        <v>1754.2</v>
      </c>
      <c r="N112" s="667"/>
      <c r="O112" s="668" t="n">
        <f aca="false">IF(ISERROR(N112*M112),0,N112*M112)</f>
        <v>0</v>
      </c>
      <c r="P112" s="669" t="n">
        <v>4607105114807</v>
      </c>
      <c r="Q112" s="670"/>
      <c r="R112" s="671" t="s">
        <v>6438</v>
      </c>
      <c r="S112" s="672" t="n">
        <f aca="false">M112/L112</f>
        <v>70.168</v>
      </c>
      <c r="T112" s="707"/>
      <c r="U112" s="707"/>
    </row>
    <row r="113" customFormat="false" ht="22.5" hidden="false" customHeight="false" outlineLevel="0" collapsed="false">
      <c r="A113" s="702" t="n">
        <v>98</v>
      </c>
      <c r="B113" s="704" t="n">
        <v>3069</v>
      </c>
      <c r="C113" s="659" t="s">
        <v>6806</v>
      </c>
      <c r="D113" s="660"/>
      <c r="E113" s="661" t="s">
        <v>6434</v>
      </c>
      <c r="F113" s="661" t="s">
        <v>6807</v>
      </c>
      <c r="G113" s="681" t="s">
        <v>6808</v>
      </c>
      <c r="H113" s="662" t="str">
        <f aca="false">HYPERLINK("http://www.gardenbulbs.ru/images/vesna_CL/thumbnails/"&amp;C113&amp;".jpg","фото")</f>
        <v>фото</v>
      </c>
      <c r="I113" s="662"/>
      <c r="J113" s="663" t="s">
        <v>6809</v>
      </c>
      <c r="K113" s="664" t="s">
        <v>5755</v>
      </c>
      <c r="L113" s="665" t="n">
        <v>25</v>
      </c>
      <c r="M113" s="666" t="n">
        <v>1849.9</v>
      </c>
      <c r="N113" s="667"/>
      <c r="O113" s="668" t="n">
        <f aca="false">IF(ISERROR(N113*M113),0,N113*M113)</f>
        <v>0</v>
      </c>
      <c r="P113" s="669" t="n">
        <v>4607105114838</v>
      </c>
      <c r="Q113" s="670"/>
      <c r="R113" s="671" t="s">
        <v>6438</v>
      </c>
      <c r="S113" s="672" t="n">
        <f aca="false">M113/L113</f>
        <v>73.996</v>
      </c>
      <c r="T113" s="707"/>
      <c r="U113" s="707"/>
    </row>
    <row r="114" customFormat="false" ht="15" hidden="false" customHeight="false" outlineLevel="0" collapsed="false">
      <c r="A114" s="702" t="n">
        <v>99</v>
      </c>
      <c r="B114" s="704" t="n">
        <v>3965</v>
      </c>
      <c r="C114" s="659" t="s">
        <v>6810</v>
      </c>
      <c r="D114" s="660"/>
      <c r="E114" s="661" t="s">
        <v>6434</v>
      </c>
      <c r="F114" s="661" t="s">
        <v>6811</v>
      </c>
      <c r="G114" s="681" t="s">
        <v>6812</v>
      </c>
      <c r="H114" s="662" t="str">
        <f aca="false">HYPERLINK("http://www.gardenbulbs.ru/images/vesna_CL/thumbnails/"&amp;C114&amp;".jpg","фото")</f>
        <v>фото</v>
      </c>
      <c r="I114" s="662"/>
      <c r="J114" s="663" t="s">
        <v>6813</v>
      </c>
      <c r="K114" s="664" t="s">
        <v>5755</v>
      </c>
      <c r="L114" s="665" t="n">
        <v>25</v>
      </c>
      <c r="M114" s="666" t="n">
        <v>1849.9</v>
      </c>
      <c r="N114" s="667"/>
      <c r="O114" s="668" t="n">
        <f aca="false">IF(ISERROR(N114*M114),0,N114*M114)</f>
        <v>0</v>
      </c>
      <c r="P114" s="669" t="n">
        <v>4607105114852</v>
      </c>
      <c r="Q114" s="670"/>
      <c r="R114" s="671" t="s">
        <v>6438</v>
      </c>
      <c r="S114" s="672" t="n">
        <f aca="false">M114/L114</f>
        <v>73.996</v>
      </c>
      <c r="T114" s="707"/>
      <c r="U114" s="707"/>
    </row>
    <row r="115" customFormat="false" ht="15" hidden="false" customHeight="false" outlineLevel="0" collapsed="false">
      <c r="A115" s="702" t="n">
        <v>100</v>
      </c>
      <c r="B115" s="692"/>
      <c r="C115" s="653"/>
      <c r="D115" s="653"/>
      <c r="E115" s="654"/>
      <c r="F115" s="655" t="s">
        <v>6814</v>
      </c>
      <c r="G115" s="656"/>
      <c r="H115" s="656"/>
      <c r="I115" s="656"/>
      <c r="J115" s="656"/>
      <c r="K115" s="656"/>
      <c r="L115" s="656"/>
      <c r="M115" s="656"/>
      <c r="N115" s="656"/>
      <c r="O115" s="656"/>
      <c r="P115" s="656"/>
      <c r="Q115" s="656"/>
      <c r="R115" s="656"/>
      <c r="S115" s="656"/>
      <c r="T115" s="707"/>
      <c r="U115" s="707"/>
    </row>
    <row r="116" customFormat="false" ht="15" hidden="false" customHeight="false" outlineLevel="0" collapsed="false">
      <c r="A116" s="702" t="n">
        <v>101</v>
      </c>
      <c r="B116" s="692"/>
      <c r="C116" s="653"/>
      <c r="D116" s="653"/>
      <c r="E116" s="654"/>
      <c r="F116" s="655" t="s">
        <v>6815</v>
      </c>
      <c r="G116" s="656"/>
      <c r="H116" s="656"/>
      <c r="I116" s="656"/>
      <c r="J116" s="656"/>
      <c r="K116" s="656"/>
      <c r="L116" s="656"/>
      <c r="M116" s="656"/>
      <c r="N116" s="656"/>
      <c r="O116" s="656"/>
      <c r="P116" s="656"/>
      <c r="Q116" s="656"/>
      <c r="R116" s="656"/>
      <c r="S116" s="656"/>
      <c r="T116" s="707"/>
      <c r="U116" s="707"/>
    </row>
    <row r="117" customFormat="false" ht="45" hidden="false" customHeight="false" outlineLevel="0" collapsed="false">
      <c r="A117" s="702" t="n">
        <v>102</v>
      </c>
      <c r="B117" s="704" t="n">
        <v>3926</v>
      </c>
      <c r="C117" s="659" t="s">
        <v>6816</v>
      </c>
      <c r="D117" s="660"/>
      <c r="E117" s="674" t="s">
        <v>6817</v>
      </c>
      <c r="F117" s="674" t="s">
        <v>6818</v>
      </c>
      <c r="G117" s="683" t="s">
        <v>6819</v>
      </c>
      <c r="H117" s="662" t="str">
        <f aca="false">HYPERLINK("http://www.gardenbulbs.ru/images/vesna_CL/thumbnails/"&amp;C117&amp;".jpg","фото")</f>
        <v>фото</v>
      </c>
      <c r="I117" s="662"/>
      <c r="J117" s="684" t="s">
        <v>6820</v>
      </c>
      <c r="K117" s="677" t="s">
        <v>5755</v>
      </c>
      <c r="L117" s="685" t="n">
        <v>25</v>
      </c>
      <c r="M117" s="666" t="n">
        <v>1786.1</v>
      </c>
      <c r="N117" s="667"/>
      <c r="O117" s="668" t="n">
        <f aca="false">IF(ISERROR(N117*M117),0,N117*M117)</f>
        <v>0</v>
      </c>
      <c r="P117" s="669" t="n">
        <v>4607105114951</v>
      </c>
      <c r="Q117" s="670"/>
      <c r="R117" s="671" t="s">
        <v>6821</v>
      </c>
      <c r="S117" s="672" t="n">
        <f aca="false">M117/L117</f>
        <v>71.444</v>
      </c>
      <c r="T117" s="707"/>
      <c r="U117" s="707"/>
    </row>
    <row r="118" customFormat="false" ht="33.75" hidden="false" customHeight="false" outlineLevel="0" collapsed="false">
      <c r="A118" s="702" t="n">
        <v>103</v>
      </c>
      <c r="B118" s="704" t="n">
        <v>12077</v>
      </c>
      <c r="C118" s="659" t="s">
        <v>6822</v>
      </c>
      <c r="D118" s="660"/>
      <c r="E118" s="679" t="s">
        <v>6817</v>
      </c>
      <c r="F118" s="679" t="s">
        <v>6823</v>
      </c>
      <c r="G118" s="679" t="s">
        <v>6824</v>
      </c>
      <c r="H118" s="662" t="str">
        <f aca="false">HYPERLINK("http://www.gardenbulbs.ru/images/vesna_CL/thumbnails/"&amp;C118&amp;".jpg","фото")</f>
        <v>фото</v>
      </c>
      <c r="I118" s="662"/>
      <c r="J118" s="663" t="s">
        <v>6825</v>
      </c>
      <c r="K118" s="664" t="s">
        <v>5755</v>
      </c>
      <c r="L118" s="665" t="n">
        <v>25</v>
      </c>
      <c r="M118" s="666" t="n">
        <v>1626.5</v>
      </c>
      <c r="N118" s="667"/>
      <c r="O118" s="668" t="n">
        <f aca="false">IF(ISERROR(N118*M118),0,N118*M118)</f>
        <v>0</v>
      </c>
      <c r="P118" s="669" t="n">
        <v>4607105149533</v>
      </c>
      <c r="Q118" s="670" t="s">
        <v>226</v>
      </c>
      <c r="R118" s="671" t="s">
        <v>6821</v>
      </c>
      <c r="S118" s="672" t="n">
        <f aca="false">M118/L118</f>
        <v>65.06</v>
      </c>
      <c r="T118" s="707"/>
      <c r="U118" s="707"/>
    </row>
    <row r="119" customFormat="false" ht="33.75" hidden="false" customHeight="false" outlineLevel="0" collapsed="false">
      <c r="A119" s="702" t="n">
        <v>104</v>
      </c>
      <c r="B119" s="704" t="n">
        <v>12078</v>
      </c>
      <c r="C119" s="659" t="s">
        <v>6826</v>
      </c>
      <c r="D119" s="660"/>
      <c r="E119" s="679" t="s">
        <v>6817</v>
      </c>
      <c r="F119" s="679" t="s">
        <v>6827</v>
      </c>
      <c r="G119" s="679" t="s">
        <v>6828</v>
      </c>
      <c r="H119" s="662" t="str">
        <f aca="false">HYPERLINK("http://www.gardenbulbs.ru/images/vesna_CL/thumbnails/"&amp;C119&amp;".jpg","фото")</f>
        <v>фото</v>
      </c>
      <c r="I119" s="662"/>
      <c r="J119" s="663" t="s">
        <v>6829</v>
      </c>
      <c r="K119" s="664" t="s">
        <v>5755</v>
      </c>
      <c r="L119" s="665" t="n">
        <v>25</v>
      </c>
      <c r="M119" s="666" t="n">
        <v>2583.8</v>
      </c>
      <c r="N119" s="667"/>
      <c r="O119" s="668" t="n">
        <f aca="false">IF(ISERROR(N119*M119),0,N119*M119)</f>
        <v>0</v>
      </c>
      <c r="P119" s="669" t="n">
        <v>4607105149540</v>
      </c>
      <c r="Q119" s="670" t="s">
        <v>226</v>
      </c>
      <c r="R119" s="671" t="s">
        <v>6821</v>
      </c>
      <c r="S119" s="672" t="n">
        <f aca="false">M119/L119</f>
        <v>103.352</v>
      </c>
      <c r="T119" s="279"/>
      <c r="U119" s="279"/>
    </row>
    <row r="120" customFormat="false" ht="15" hidden="false" customHeight="false" outlineLevel="0" collapsed="false">
      <c r="A120" s="702" t="n">
        <v>105</v>
      </c>
      <c r="B120" s="692"/>
      <c r="C120" s="653"/>
      <c r="D120" s="653"/>
      <c r="E120" s="654"/>
      <c r="F120" s="655" t="s">
        <v>6814</v>
      </c>
      <c r="G120" s="656"/>
      <c r="H120" s="656"/>
      <c r="I120" s="656"/>
      <c r="J120" s="656"/>
      <c r="K120" s="656"/>
      <c r="L120" s="656"/>
      <c r="M120" s="656"/>
      <c r="N120" s="656"/>
      <c r="O120" s="656"/>
      <c r="P120" s="656"/>
      <c r="Q120" s="656"/>
      <c r="R120" s="656"/>
      <c r="S120" s="656"/>
      <c r="T120" s="279"/>
      <c r="U120" s="279"/>
    </row>
    <row r="121" customFormat="false" ht="22.5" hidden="false" customHeight="false" outlineLevel="0" collapsed="false">
      <c r="A121" s="702" t="n">
        <v>106</v>
      </c>
      <c r="B121" s="704" t="n">
        <v>4158</v>
      </c>
      <c r="C121" s="659" t="s">
        <v>6830</v>
      </c>
      <c r="D121" s="660"/>
      <c r="E121" s="674" t="s">
        <v>6817</v>
      </c>
      <c r="F121" s="674" t="s">
        <v>6831</v>
      </c>
      <c r="G121" s="686" t="s">
        <v>6832</v>
      </c>
      <c r="H121" s="662" t="str">
        <f aca="false">HYPERLINK("http://www.gardenbulbs.ru/images/vesna_CL/thumbnails/"&amp;C121&amp;".jpg","фото")</f>
        <v>фото</v>
      </c>
      <c r="I121" s="662"/>
      <c r="J121" s="684" t="s">
        <v>6833</v>
      </c>
      <c r="K121" s="677" t="s">
        <v>5755</v>
      </c>
      <c r="L121" s="685" t="n">
        <v>25</v>
      </c>
      <c r="M121" s="666" t="n">
        <v>1626.5</v>
      </c>
      <c r="N121" s="667"/>
      <c r="O121" s="668" t="n">
        <f aca="false">IF(ISERROR(N121*M121),0,N121*M121)</f>
        <v>0</v>
      </c>
      <c r="P121" s="669" t="n">
        <v>4607105115033</v>
      </c>
      <c r="Q121" s="670"/>
      <c r="R121" s="671" t="s">
        <v>6821</v>
      </c>
      <c r="S121" s="672" t="n">
        <f aca="false">M121/L121</f>
        <v>65.06</v>
      </c>
      <c r="T121" s="707"/>
      <c r="U121" s="707"/>
    </row>
    <row r="122" customFormat="false" ht="15" hidden="false" customHeight="false" outlineLevel="0" collapsed="false">
      <c r="A122" s="702" t="n">
        <v>107</v>
      </c>
      <c r="B122" s="704" t="n">
        <v>949</v>
      </c>
      <c r="C122" s="659" t="s">
        <v>6834</v>
      </c>
      <c r="D122" s="660"/>
      <c r="E122" s="679" t="s">
        <v>6817</v>
      </c>
      <c r="F122" s="679" t="s">
        <v>6835</v>
      </c>
      <c r="G122" s="679" t="s">
        <v>6836</v>
      </c>
      <c r="H122" s="662" t="str">
        <f aca="false">HYPERLINK("http://www.gardenbulbs.ru/images/vesna_CL/thumbnails/"&amp;C122&amp;".jpg","фото")</f>
        <v>фото</v>
      </c>
      <c r="I122" s="662"/>
      <c r="J122" s="663" t="s">
        <v>6837</v>
      </c>
      <c r="K122" s="664" t="s">
        <v>5755</v>
      </c>
      <c r="L122" s="665" t="n">
        <v>25</v>
      </c>
      <c r="M122" s="666" t="n">
        <v>1626.5</v>
      </c>
      <c r="N122" s="667"/>
      <c r="O122" s="668" t="n">
        <f aca="false">IF(ISERROR(N122*M122),0,N122*M122)</f>
        <v>0</v>
      </c>
      <c r="P122" s="669" t="n">
        <v>4607105115040</v>
      </c>
      <c r="Q122" s="670" t="s">
        <v>226</v>
      </c>
      <c r="R122" s="671" t="s">
        <v>6821</v>
      </c>
      <c r="S122" s="672" t="n">
        <f aca="false">M122/L122</f>
        <v>65.06</v>
      </c>
      <c r="T122" s="707"/>
      <c r="U122" s="707"/>
    </row>
    <row r="123" customFormat="false" ht="15" hidden="false" customHeight="false" outlineLevel="0" collapsed="false">
      <c r="A123" s="702" t="n">
        <v>108</v>
      </c>
      <c r="B123" s="704" t="n">
        <v>612</v>
      </c>
      <c r="C123" s="659" t="s">
        <v>6838</v>
      </c>
      <c r="D123" s="660"/>
      <c r="E123" s="679" t="s">
        <v>6817</v>
      </c>
      <c r="F123" s="679" t="s">
        <v>6839</v>
      </c>
      <c r="G123" s="679" t="s">
        <v>6840</v>
      </c>
      <c r="H123" s="662" t="str">
        <f aca="false">HYPERLINK("http://www.gardenbulbs.ru/images/vesna_CL/thumbnails/"&amp;C123&amp;".jpg","фото")</f>
        <v>фото</v>
      </c>
      <c r="I123" s="662"/>
      <c r="J123" s="663" t="s">
        <v>6841</v>
      </c>
      <c r="K123" s="664" t="s">
        <v>5755</v>
      </c>
      <c r="L123" s="665" t="n">
        <v>25</v>
      </c>
      <c r="M123" s="666" t="n">
        <v>1626.5</v>
      </c>
      <c r="N123" s="667"/>
      <c r="O123" s="668" t="n">
        <f aca="false">IF(ISERROR(N123*M123),0,N123*M123)</f>
        <v>0</v>
      </c>
      <c r="P123" s="669" t="n">
        <v>4607105115057</v>
      </c>
      <c r="Q123" s="670" t="s">
        <v>226</v>
      </c>
      <c r="R123" s="671" t="s">
        <v>6821</v>
      </c>
      <c r="S123" s="672" t="n">
        <f aca="false">M123/L123</f>
        <v>65.06</v>
      </c>
      <c r="T123" s="707"/>
      <c r="U123" s="707"/>
    </row>
    <row r="124" customFormat="false" ht="22.5" hidden="false" customHeight="false" outlineLevel="0" collapsed="false">
      <c r="A124" s="702" t="n">
        <v>109</v>
      </c>
      <c r="B124" s="704" t="n">
        <v>6794</v>
      </c>
      <c r="C124" s="659" t="s">
        <v>6842</v>
      </c>
      <c r="D124" s="660"/>
      <c r="E124" s="661" t="s">
        <v>6817</v>
      </c>
      <c r="F124" s="661" t="s">
        <v>6843</v>
      </c>
      <c r="G124" s="661" t="s">
        <v>6844</v>
      </c>
      <c r="H124" s="662" t="str">
        <f aca="false">HYPERLINK("http://www.gardenbulbs.ru/images/vesna_CL/thumbnails/"&amp;C124&amp;".jpg","фото")</f>
        <v>фото</v>
      </c>
      <c r="I124" s="662"/>
      <c r="J124" s="663" t="s">
        <v>6845</v>
      </c>
      <c r="K124" s="664" t="s">
        <v>5755</v>
      </c>
      <c r="L124" s="665" t="n">
        <v>25</v>
      </c>
      <c r="M124" s="666" t="n">
        <v>988.3</v>
      </c>
      <c r="N124" s="667"/>
      <c r="O124" s="668" t="n">
        <f aca="false">IF(ISERROR(N124*M124),0,N124*M124)</f>
        <v>0</v>
      </c>
      <c r="P124" s="669" t="n">
        <v>4607105115064</v>
      </c>
      <c r="Q124" s="670"/>
      <c r="R124" s="671" t="s">
        <v>6821</v>
      </c>
      <c r="S124" s="672" t="n">
        <f aca="false">M124/L124</f>
        <v>39.532</v>
      </c>
      <c r="T124" s="707"/>
      <c r="U124" s="707"/>
    </row>
    <row r="125" customFormat="false" ht="22.5" hidden="false" customHeight="false" outlineLevel="0" collapsed="false">
      <c r="A125" s="702" t="n">
        <v>110</v>
      </c>
      <c r="B125" s="704" t="n">
        <v>581</v>
      </c>
      <c r="C125" s="659" t="s">
        <v>6846</v>
      </c>
      <c r="D125" s="660"/>
      <c r="E125" s="687" t="s">
        <v>6817</v>
      </c>
      <c r="F125" s="661" t="s">
        <v>6847</v>
      </c>
      <c r="G125" s="661" t="s">
        <v>6848</v>
      </c>
      <c r="H125" s="662" t="str">
        <f aca="false">HYPERLINK("http://www.gardenbulbs.ru/images/vesna_CL/thumbnails/"&amp;C125&amp;".jpg","фото")</f>
        <v>фото</v>
      </c>
      <c r="I125" s="662"/>
      <c r="J125" s="663" t="s">
        <v>6849</v>
      </c>
      <c r="K125" s="664" t="s">
        <v>5755</v>
      </c>
      <c r="L125" s="665" t="n">
        <v>25</v>
      </c>
      <c r="M125" s="666" t="n">
        <v>1307.4</v>
      </c>
      <c r="N125" s="667"/>
      <c r="O125" s="668" t="n">
        <f aca="false">IF(ISERROR(N125*M125),0,N125*M125)</f>
        <v>0</v>
      </c>
      <c r="P125" s="669" t="n">
        <v>4607105115071</v>
      </c>
      <c r="Q125" s="670"/>
      <c r="R125" s="671" t="s">
        <v>6821</v>
      </c>
      <c r="S125" s="672" t="n">
        <f aca="false">M125/L125</f>
        <v>52.296</v>
      </c>
      <c r="T125" s="707"/>
      <c r="U125" s="707"/>
    </row>
    <row r="126" customFormat="false" ht="22.5" hidden="false" customHeight="false" outlineLevel="0" collapsed="false">
      <c r="A126" s="702" t="n">
        <v>111</v>
      </c>
      <c r="B126" s="704" t="n">
        <v>607</v>
      </c>
      <c r="C126" s="659" t="s">
        <v>6850</v>
      </c>
      <c r="D126" s="660"/>
      <c r="E126" s="679" t="s">
        <v>6817</v>
      </c>
      <c r="F126" s="679" t="s">
        <v>6851</v>
      </c>
      <c r="G126" s="679" t="s">
        <v>6852</v>
      </c>
      <c r="H126" s="662" t="str">
        <f aca="false">HYPERLINK("http://www.gardenbulbs.ru/images/vesna_CL/thumbnails/"&amp;C126&amp;".jpg","фото")</f>
        <v>фото</v>
      </c>
      <c r="I126" s="662"/>
      <c r="J126" s="663" t="s">
        <v>6853</v>
      </c>
      <c r="K126" s="664" t="s">
        <v>5755</v>
      </c>
      <c r="L126" s="665" t="n">
        <v>25</v>
      </c>
      <c r="M126" s="666" t="n">
        <v>1307.4</v>
      </c>
      <c r="N126" s="667"/>
      <c r="O126" s="668" t="n">
        <f aca="false">IF(ISERROR(N126*M126),0,N126*M126)</f>
        <v>0</v>
      </c>
      <c r="P126" s="669" t="n">
        <v>4607105115088</v>
      </c>
      <c r="Q126" s="670" t="s">
        <v>226</v>
      </c>
      <c r="R126" s="671" t="s">
        <v>6821</v>
      </c>
      <c r="S126" s="672" t="n">
        <f aca="false">M126/L126</f>
        <v>52.296</v>
      </c>
      <c r="T126" s="707"/>
      <c r="U126" s="707"/>
    </row>
    <row r="127" customFormat="false" ht="22.5" hidden="false" customHeight="false" outlineLevel="0" collapsed="false">
      <c r="A127" s="702" t="n">
        <v>112</v>
      </c>
      <c r="B127" s="704" t="n">
        <v>134</v>
      </c>
      <c r="C127" s="659" t="s">
        <v>6854</v>
      </c>
      <c r="D127" s="660"/>
      <c r="E127" s="661" t="s">
        <v>6817</v>
      </c>
      <c r="F127" s="688" t="s">
        <v>6855</v>
      </c>
      <c r="G127" s="661" t="s">
        <v>6856</v>
      </c>
      <c r="H127" s="662" t="str">
        <f aca="false">HYPERLINK("http://www.gardenbulbs.ru/images/vesna_CL/thumbnails/"&amp;C127&amp;".jpg","фото")</f>
        <v>фото</v>
      </c>
      <c r="I127" s="662"/>
      <c r="J127" s="663" t="s">
        <v>6857</v>
      </c>
      <c r="K127" s="664" t="s">
        <v>5755</v>
      </c>
      <c r="L127" s="665" t="n">
        <v>25</v>
      </c>
      <c r="M127" s="666" t="n">
        <v>988.3</v>
      </c>
      <c r="N127" s="667"/>
      <c r="O127" s="668" t="n">
        <f aca="false">IF(ISERROR(N127*M127),0,N127*M127)</f>
        <v>0</v>
      </c>
      <c r="P127" s="669" t="n">
        <v>4607105115095</v>
      </c>
      <c r="Q127" s="670"/>
      <c r="R127" s="671" t="s">
        <v>6821</v>
      </c>
      <c r="S127" s="672" t="n">
        <f aca="false">M127/L127</f>
        <v>39.532</v>
      </c>
      <c r="T127" s="707"/>
      <c r="U127" s="707"/>
    </row>
    <row r="128" customFormat="false" ht="22.5" hidden="false" customHeight="false" outlineLevel="0" collapsed="false">
      <c r="A128" s="702" t="n">
        <v>113</v>
      </c>
      <c r="B128" s="704" t="n">
        <v>4637</v>
      </c>
      <c r="C128" s="659" t="s">
        <v>6858</v>
      </c>
      <c r="D128" s="660"/>
      <c r="E128" s="661" t="s">
        <v>6817</v>
      </c>
      <c r="F128" s="661" t="s">
        <v>6859</v>
      </c>
      <c r="G128" s="681" t="s">
        <v>6860</v>
      </c>
      <c r="H128" s="662" t="str">
        <f aca="false">HYPERLINK("http://www.gardenbulbs.ru/images/vesna_CL/thumbnails/"&amp;C128&amp;".jpg","фото")</f>
        <v>фото</v>
      </c>
      <c r="I128" s="662"/>
      <c r="J128" s="663" t="s">
        <v>6861</v>
      </c>
      <c r="K128" s="664" t="s">
        <v>5755</v>
      </c>
      <c r="L128" s="665" t="n">
        <v>25</v>
      </c>
      <c r="M128" s="666" t="n">
        <v>988.3</v>
      </c>
      <c r="N128" s="667"/>
      <c r="O128" s="668" t="n">
        <f aca="false">IF(ISERROR(N128*M128),0,N128*M128)</f>
        <v>0</v>
      </c>
      <c r="P128" s="669" t="n">
        <v>4607105115101</v>
      </c>
      <c r="Q128" s="670"/>
      <c r="R128" s="671" t="s">
        <v>6821</v>
      </c>
      <c r="S128" s="672" t="n">
        <f aca="false">M128/L128</f>
        <v>39.532</v>
      </c>
      <c r="T128" s="707"/>
      <c r="U128" s="707"/>
    </row>
    <row r="129" customFormat="false" ht="15" hidden="false" customHeight="false" outlineLevel="0" collapsed="false">
      <c r="A129" s="702" t="n">
        <v>114</v>
      </c>
      <c r="B129" s="704" t="n">
        <v>315</v>
      </c>
      <c r="C129" s="659" t="s">
        <v>6862</v>
      </c>
      <c r="D129" s="660"/>
      <c r="E129" s="661" t="s">
        <v>6817</v>
      </c>
      <c r="F129" s="688" t="s">
        <v>6863</v>
      </c>
      <c r="G129" s="661" t="s">
        <v>6864</v>
      </c>
      <c r="H129" s="662" t="str">
        <f aca="false">HYPERLINK("http://www.gardenbulbs.ru/images/vesna_CL/thumbnails/"&amp;C129&amp;".jpg","фото")</f>
        <v>фото</v>
      </c>
      <c r="I129" s="662"/>
      <c r="J129" s="663" t="s">
        <v>3564</v>
      </c>
      <c r="K129" s="664" t="s">
        <v>5755</v>
      </c>
      <c r="L129" s="665" t="n">
        <v>25</v>
      </c>
      <c r="M129" s="666" t="n">
        <v>988.3</v>
      </c>
      <c r="N129" s="667"/>
      <c r="O129" s="668" t="n">
        <f aca="false">IF(ISERROR(N129*M129),0,N129*M129)</f>
        <v>0</v>
      </c>
      <c r="P129" s="669" t="n">
        <v>4607105115118</v>
      </c>
      <c r="Q129" s="670"/>
      <c r="R129" s="671" t="s">
        <v>6821</v>
      </c>
      <c r="S129" s="672" t="n">
        <f aca="false">M129/L129</f>
        <v>39.532</v>
      </c>
      <c r="T129" s="707"/>
      <c r="U129" s="707"/>
    </row>
    <row r="130" customFormat="false" ht="22.5" hidden="false" customHeight="false" outlineLevel="0" collapsed="false">
      <c r="A130" s="702" t="n">
        <v>115</v>
      </c>
      <c r="B130" s="704" t="n">
        <v>3084</v>
      </c>
      <c r="C130" s="659" t="s">
        <v>6865</v>
      </c>
      <c r="D130" s="660"/>
      <c r="E130" s="661" t="s">
        <v>6817</v>
      </c>
      <c r="F130" s="661" t="s">
        <v>6866</v>
      </c>
      <c r="G130" s="661" t="s">
        <v>6867</v>
      </c>
      <c r="H130" s="662" t="str">
        <f aca="false">HYPERLINK("http://www.gardenbulbs.ru/images/vesna_CL/thumbnails/"&amp;C130&amp;".jpg","фото")</f>
        <v>фото</v>
      </c>
      <c r="I130" s="662"/>
      <c r="J130" s="663" t="s">
        <v>6868</v>
      </c>
      <c r="K130" s="664" t="s">
        <v>5755</v>
      </c>
      <c r="L130" s="665" t="n">
        <v>25</v>
      </c>
      <c r="M130" s="666" t="n">
        <v>1307.4</v>
      </c>
      <c r="N130" s="667"/>
      <c r="O130" s="668" t="n">
        <f aca="false">IF(ISERROR(N130*M130),0,N130*M130)</f>
        <v>0</v>
      </c>
      <c r="P130" s="669" t="n">
        <v>4607105115125</v>
      </c>
      <c r="Q130" s="670"/>
      <c r="R130" s="671" t="s">
        <v>6821</v>
      </c>
      <c r="S130" s="672" t="n">
        <f aca="false">M130/L130</f>
        <v>52.296</v>
      </c>
      <c r="T130" s="707"/>
      <c r="U130" s="707"/>
    </row>
    <row r="131" customFormat="false" ht="15" hidden="false" customHeight="false" outlineLevel="0" collapsed="false">
      <c r="A131" s="702" t="n">
        <v>116</v>
      </c>
      <c r="B131" s="704" t="n">
        <v>5452</v>
      </c>
      <c r="C131" s="659" t="s">
        <v>6869</v>
      </c>
      <c r="D131" s="660"/>
      <c r="E131" s="679" t="s">
        <v>6817</v>
      </c>
      <c r="F131" s="679" t="s">
        <v>6870</v>
      </c>
      <c r="G131" s="679" t="s">
        <v>6871</v>
      </c>
      <c r="H131" s="662" t="str">
        <f aca="false">HYPERLINK("http://www.gardenbulbs.ru/images/vesna_CL/thumbnails/"&amp;C131&amp;".jpg","фото")</f>
        <v>фото</v>
      </c>
      <c r="I131" s="662"/>
      <c r="J131" s="663" t="s">
        <v>6872</v>
      </c>
      <c r="K131" s="664" t="s">
        <v>5755</v>
      </c>
      <c r="L131" s="665" t="n">
        <v>25</v>
      </c>
      <c r="M131" s="666" t="n">
        <v>988.3</v>
      </c>
      <c r="N131" s="667"/>
      <c r="O131" s="668" t="n">
        <f aca="false">IF(ISERROR(N131*M131),0,N131*M131)</f>
        <v>0</v>
      </c>
      <c r="P131" s="669" t="n">
        <v>4607105115132</v>
      </c>
      <c r="Q131" s="670" t="s">
        <v>226</v>
      </c>
      <c r="R131" s="671" t="s">
        <v>6821</v>
      </c>
      <c r="S131" s="672" t="n">
        <f aca="false">M131/L131</f>
        <v>39.532</v>
      </c>
      <c r="T131" s="707"/>
      <c r="U131" s="707"/>
    </row>
    <row r="132" customFormat="false" ht="33.75" hidden="false" customHeight="false" outlineLevel="0" collapsed="false">
      <c r="A132" s="702" t="n">
        <v>117</v>
      </c>
      <c r="B132" s="704" t="n">
        <v>4160</v>
      </c>
      <c r="C132" s="659" t="s">
        <v>6873</v>
      </c>
      <c r="D132" s="660"/>
      <c r="E132" s="674" t="s">
        <v>6817</v>
      </c>
      <c r="F132" s="674" t="s">
        <v>6874</v>
      </c>
      <c r="G132" s="686" t="s">
        <v>6875</v>
      </c>
      <c r="H132" s="662" t="str">
        <f aca="false">HYPERLINK("http://www.gardenbulbs.ru/images/vesna_CL/thumbnails/"&amp;C132&amp;".jpg","фото")</f>
        <v>фото</v>
      </c>
      <c r="I132" s="662"/>
      <c r="J132" s="684" t="s">
        <v>6876</v>
      </c>
      <c r="K132" s="677" t="s">
        <v>5755</v>
      </c>
      <c r="L132" s="685" t="n">
        <v>25</v>
      </c>
      <c r="M132" s="666" t="n">
        <v>1626.5</v>
      </c>
      <c r="N132" s="667"/>
      <c r="O132" s="668" t="n">
        <f aca="false">IF(ISERROR(N132*M132),0,N132*M132)</f>
        <v>0</v>
      </c>
      <c r="P132" s="669" t="n">
        <v>4607105115156</v>
      </c>
      <c r="Q132" s="670"/>
      <c r="R132" s="671" t="s">
        <v>6821</v>
      </c>
      <c r="S132" s="672" t="n">
        <f aca="false">M132/L132</f>
        <v>65.06</v>
      </c>
      <c r="T132" s="707"/>
      <c r="U132" s="707"/>
    </row>
    <row r="133" customFormat="false" ht="15" hidden="false" customHeight="false" outlineLevel="0" collapsed="false">
      <c r="A133" s="702" t="n">
        <v>118</v>
      </c>
      <c r="B133" s="704" t="n">
        <v>320</v>
      </c>
      <c r="C133" s="659" t="s">
        <v>6877</v>
      </c>
      <c r="D133" s="660"/>
      <c r="E133" s="661" t="s">
        <v>6817</v>
      </c>
      <c r="F133" s="661" t="s">
        <v>6878</v>
      </c>
      <c r="G133" s="661" t="s">
        <v>6879</v>
      </c>
      <c r="H133" s="662" t="str">
        <f aca="false">HYPERLINK("http://www.gardenbulbs.ru/images/vesna_CL/thumbnails/"&amp;C133&amp;".jpg","фото")</f>
        <v>фото</v>
      </c>
      <c r="I133" s="662"/>
      <c r="J133" s="663" t="s">
        <v>6880</v>
      </c>
      <c r="K133" s="664" t="s">
        <v>5755</v>
      </c>
      <c r="L133" s="665" t="n">
        <v>25</v>
      </c>
      <c r="M133" s="666" t="n">
        <v>988.3</v>
      </c>
      <c r="N133" s="667"/>
      <c r="O133" s="668" t="n">
        <f aca="false">IF(ISERROR(N133*M133),0,N133*M133)</f>
        <v>0</v>
      </c>
      <c r="P133" s="669" t="n">
        <v>4607105115163</v>
      </c>
      <c r="Q133" s="670"/>
      <c r="R133" s="671" t="s">
        <v>6821</v>
      </c>
      <c r="S133" s="672" t="n">
        <f aca="false">M133/L133</f>
        <v>39.532</v>
      </c>
      <c r="T133" s="707"/>
      <c r="U133" s="707"/>
    </row>
    <row r="134" customFormat="false" ht="22.5" hidden="false" customHeight="false" outlineLevel="0" collapsed="false">
      <c r="A134" s="702" t="n">
        <v>119</v>
      </c>
      <c r="B134" s="704" t="n">
        <v>4522</v>
      </c>
      <c r="C134" s="659" t="s">
        <v>6881</v>
      </c>
      <c r="D134" s="660"/>
      <c r="E134" s="661" t="s">
        <v>6817</v>
      </c>
      <c r="F134" s="661" t="s">
        <v>6882</v>
      </c>
      <c r="G134" s="681" t="s">
        <v>6883</v>
      </c>
      <c r="H134" s="662" t="str">
        <f aca="false">HYPERLINK("http://www.gardenbulbs.ru/images/vesna_CL/thumbnails/"&amp;C134&amp;".jpg","фото")</f>
        <v>фото</v>
      </c>
      <c r="I134" s="662"/>
      <c r="J134" s="663" t="s">
        <v>6884</v>
      </c>
      <c r="K134" s="664" t="s">
        <v>5755</v>
      </c>
      <c r="L134" s="665" t="n">
        <v>25</v>
      </c>
      <c r="M134" s="666" t="n">
        <v>1307.4</v>
      </c>
      <c r="N134" s="667"/>
      <c r="O134" s="668" t="n">
        <f aca="false">IF(ISERROR(N134*M134),0,N134*M134)</f>
        <v>0</v>
      </c>
      <c r="P134" s="669" t="n">
        <v>4607105115170</v>
      </c>
      <c r="Q134" s="670"/>
      <c r="R134" s="671" t="s">
        <v>6821</v>
      </c>
      <c r="S134" s="672" t="n">
        <f aca="false">M134/L134</f>
        <v>52.296</v>
      </c>
      <c r="T134" s="707"/>
      <c r="U134" s="707"/>
    </row>
    <row r="135" customFormat="false" ht="33.75" hidden="false" customHeight="false" outlineLevel="0" collapsed="false">
      <c r="A135" s="702" t="n">
        <v>120</v>
      </c>
      <c r="B135" s="704" t="n">
        <v>4636</v>
      </c>
      <c r="C135" s="659" t="s">
        <v>6885</v>
      </c>
      <c r="D135" s="660"/>
      <c r="E135" s="674" t="s">
        <v>6817</v>
      </c>
      <c r="F135" s="674" t="s">
        <v>6886</v>
      </c>
      <c r="G135" s="686" t="s">
        <v>6887</v>
      </c>
      <c r="H135" s="662" t="str">
        <f aca="false">HYPERLINK("http://www.gardenbulbs.ru/images/vesna_CL/thumbnails/"&amp;C135&amp;".jpg","фото")</f>
        <v>фото</v>
      </c>
      <c r="I135" s="662"/>
      <c r="J135" s="684" t="s">
        <v>6888</v>
      </c>
      <c r="K135" s="677" t="s">
        <v>5755</v>
      </c>
      <c r="L135" s="685" t="n">
        <v>25</v>
      </c>
      <c r="M135" s="666" t="n">
        <v>1738.2</v>
      </c>
      <c r="N135" s="667"/>
      <c r="O135" s="668" t="n">
        <f aca="false">IF(ISERROR(N135*M135),0,N135*M135)</f>
        <v>0</v>
      </c>
      <c r="P135" s="669" t="n">
        <v>4607105115187</v>
      </c>
      <c r="Q135" s="670"/>
      <c r="R135" s="671" t="s">
        <v>6821</v>
      </c>
      <c r="S135" s="672" t="n">
        <f aca="false">M135/L135</f>
        <v>69.528</v>
      </c>
      <c r="T135" s="707"/>
      <c r="U135" s="707"/>
    </row>
    <row r="136" customFormat="false" ht="22.5" hidden="false" customHeight="false" outlineLevel="0" collapsed="false">
      <c r="A136" s="702" t="n">
        <v>121</v>
      </c>
      <c r="B136" s="704" t="n">
        <v>2531</v>
      </c>
      <c r="C136" s="659" t="s">
        <v>6889</v>
      </c>
      <c r="D136" s="660"/>
      <c r="E136" s="679" t="s">
        <v>6817</v>
      </c>
      <c r="F136" s="679" t="s">
        <v>6890</v>
      </c>
      <c r="G136" s="679" t="s">
        <v>6891</v>
      </c>
      <c r="H136" s="662" t="str">
        <f aca="false">HYPERLINK("http://www.gardenbulbs.ru/images/vesna_CL/thumbnails/"&amp;C136&amp;".jpg","фото")</f>
        <v>фото</v>
      </c>
      <c r="I136" s="662"/>
      <c r="J136" s="663" t="s">
        <v>6892</v>
      </c>
      <c r="K136" s="664" t="s">
        <v>5755</v>
      </c>
      <c r="L136" s="665" t="n">
        <v>25</v>
      </c>
      <c r="M136" s="666" t="n">
        <v>1626.5</v>
      </c>
      <c r="N136" s="667"/>
      <c r="O136" s="668" t="n">
        <f aca="false">IF(ISERROR(N136*M136),0,N136*M136)</f>
        <v>0</v>
      </c>
      <c r="P136" s="669" t="n">
        <v>4607105115200</v>
      </c>
      <c r="Q136" s="670" t="s">
        <v>226</v>
      </c>
      <c r="R136" s="671" t="s">
        <v>6821</v>
      </c>
      <c r="S136" s="672" t="n">
        <f aca="false">M136/L136</f>
        <v>65.06</v>
      </c>
      <c r="T136" s="707"/>
      <c r="U136" s="707"/>
    </row>
    <row r="137" customFormat="false" ht="22.5" hidden="false" customHeight="false" outlineLevel="0" collapsed="false">
      <c r="A137" s="702" t="n">
        <v>122</v>
      </c>
      <c r="B137" s="704" t="n">
        <v>6793</v>
      </c>
      <c r="C137" s="659" t="s">
        <v>6893</v>
      </c>
      <c r="D137" s="660"/>
      <c r="E137" s="661" t="s">
        <v>6817</v>
      </c>
      <c r="F137" s="661" t="s">
        <v>6894</v>
      </c>
      <c r="G137" s="661" t="s">
        <v>6895</v>
      </c>
      <c r="H137" s="662" t="str">
        <f aca="false">HYPERLINK("http://www.gardenbulbs.ru/images/vesna_CL/thumbnails/"&amp;C137&amp;".jpg","фото")</f>
        <v>фото</v>
      </c>
      <c r="I137" s="662"/>
      <c r="J137" s="663" t="s">
        <v>6896</v>
      </c>
      <c r="K137" s="664" t="s">
        <v>5755</v>
      </c>
      <c r="L137" s="665" t="n">
        <v>25</v>
      </c>
      <c r="M137" s="666" t="n">
        <v>988.3</v>
      </c>
      <c r="N137" s="667"/>
      <c r="O137" s="668" t="n">
        <f aca="false">IF(ISERROR(N137*M137),0,N137*M137)</f>
        <v>0</v>
      </c>
      <c r="P137" s="669" t="n">
        <v>4607105115217</v>
      </c>
      <c r="Q137" s="670"/>
      <c r="R137" s="671" t="s">
        <v>6821</v>
      </c>
      <c r="S137" s="672" t="n">
        <f aca="false">M137/L137</f>
        <v>39.532</v>
      </c>
      <c r="T137" s="707"/>
      <c r="U137" s="707"/>
    </row>
    <row r="138" customFormat="false" ht="22.5" hidden="false" customHeight="false" outlineLevel="0" collapsed="false">
      <c r="A138" s="702" t="n">
        <v>123</v>
      </c>
      <c r="B138" s="704" t="n">
        <v>4639</v>
      </c>
      <c r="C138" s="659" t="s">
        <v>6897</v>
      </c>
      <c r="D138" s="660"/>
      <c r="E138" s="661" t="s">
        <v>6817</v>
      </c>
      <c r="F138" s="661" t="s">
        <v>6898</v>
      </c>
      <c r="G138" s="681" t="s">
        <v>6899</v>
      </c>
      <c r="H138" s="662" t="str">
        <f aca="false">HYPERLINK("http://www.gardenbulbs.ru/images/vesna_CL/thumbnails/"&amp;C138&amp;".jpg","фото")</f>
        <v>фото</v>
      </c>
      <c r="I138" s="662"/>
      <c r="J138" s="663" t="s">
        <v>6900</v>
      </c>
      <c r="K138" s="664" t="s">
        <v>5755</v>
      </c>
      <c r="L138" s="665" t="n">
        <v>25</v>
      </c>
      <c r="M138" s="666" t="n">
        <v>988.3</v>
      </c>
      <c r="N138" s="667"/>
      <c r="O138" s="668" t="n">
        <f aca="false">IF(ISERROR(N138*M138),0,N138*M138)</f>
        <v>0</v>
      </c>
      <c r="P138" s="669" t="n">
        <v>4607105115224</v>
      </c>
      <c r="Q138" s="670"/>
      <c r="R138" s="671" t="s">
        <v>6821</v>
      </c>
      <c r="S138" s="672" t="n">
        <f aca="false">M138/L138</f>
        <v>39.532</v>
      </c>
      <c r="T138" s="707"/>
      <c r="U138" s="707"/>
    </row>
    <row r="139" customFormat="false" ht="22.5" hidden="false" customHeight="false" outlineLevel="0" collapsed="false">
      <c r="A139" s="702" t="n">
        <v>124</v>
      </c>
      <c r="B139" s="704" t="n">
        <v>5413</v>
      </c>
      <c r="C139" s="659" t="s">
        <v>6901</v>
      </c>
      <c r="D139" s="660"/>
      <c r="E139" s="661" t="s">
        <v>6817</v>
      </c>
      <c r="F139" s="661" t="s">
        <v>6902</v>
      </c>
      <c r="G139" s="661" t="s">
        <v>6903</v>
      </c>
      <c r="H139" s="662" t="str">
        <f aca="false">HYPERLINK("http://www.gardenbulbs.ru/images/vesna_CL/thumbnails/"&amp;C139&amp;".jpg","фото")</f>
        <v>фото</v>
      </c>
      <c r="I139" s="662"/>
      <c r="J139" s="663" t="s">
        <v>6904</v>
      </c>
      <c r="K139" s="664" t="s">
        <v>5755</v>
      </c>
      <c r="L139" s="665" t="n">
        <v>25</v>
      </c>
      <c r="M139" s="666" t="n">
        <v>988.3</v>
      </c>
      <c r="N139" s="667"/>
      <c r="O139" s="668" t="n">
        <f aca="false">IF(ISERROR(N139*M139),0,N139*M139)</f>
        <v>0</v>
      </c>
      <c r="P139" s="669" t="n">
        <v>4607105115231</v>
      </c>
      <c r="Q139" s="670"/>
      <c r="R139" s="671" t="s">
        <v>6821</v>
      </c>
      <c r="S139" s="672" t="n">
        <f aca="false">M139/L139</f>
        <v>39.532</v>
      </c>
      <c r="T139" s="707"/>
      <c r="U139" s="707"/>
    </row>
    <row r="140" customFormat="false" ht="15" hidden="false" customHeight="false" outlineLevel="0" collapsed="false">
      <c r="A140" s="702" t="n">
        <v>125</v>
      </c>
      <c r="B140" s="704" t="n">
        <v>9701</v>
      </c>
      <c r="C140" s="659" t="s">
        <v>6905</v>
      </c>
      <c r="D140" s="660"/>
      <c r="E140" s="679" t="s">
        <v>6817</v>
      </c>
      <c r="F140" s="679" t="s">
        <v>6906</v>
      </c>
      <c r="G140" s="679" t="s">
        <v>6907</v>
      </c>
      <c r="H140" s="662" t="str">
        <f aca="false">HYPERLINK("http://www.gardenbulbs.ru/images/vesna_CL/thumbnails/"&amp;C140&amp;".jpg","фото")</f>
        <v>фото</v>
      </c>
      <c r="I140" s="662"/>
      <c r="J140" s="663" t="s">
        <v>6908</v>
      </c>
      <c r="K140" s="664" t="s">
        <v>5755</v>
      </c>
      <c r="L140" s="665" t="n">
        <v>25</v>
      </c>
      <c r="M140" s="666" t="n">
        <v>1307.4</v>
      </c>
      <c r="N140" s="667"/>
      <c r="O140" s="668" t="n">
        <f aca="false">IF(ISERROR(N140*M140),0,N140*M140)</f>
        <v>0</v>
      </c>
      <c r="P140" s="669" t="n">
        <v>4607105115248</v>
      </c>
      <c r="Q140" s="670" t="s">
        <v>226</v>
      </c>
      <c r="R140" s="671" t="s">
        <v>6821</v>
      </c>
      <c r="S140" s="672" t="n">
        <f aca="false">M140/L140</f>
        <v>52.296</v>
      </c>
      <c r="T140" s="707"/>
      <c r="U140" s="707"/>
    </row>
    <row r="141" customFormat="false" ht="15" hidden="false" customHeight="false" outlineLevel="0" collapsed="false">
      <c r="A141" s="702" t="n">
        <v>126</v>
      </c>
      <c r="B141" s="704" t="n">
        <v>336</v>
      </c>
      <c r="C141" s="659" t="s">
        <v>6909</v>
      </c>
      <c r="D141" s="660"/>
      <c r="E141" s="661" t="s">
        <v>6817</v>
      </c>
      <c r="F141" s="661" t="s">
        <v>6910</v>
      </c>
      <c r="G141" s="661" t="s">
        <v>6911</v>
      </c>
      <c r="H141" s="662" t="str">
        <f aca="false">HYPERLINK("http://www.gardenbulbs.ru/images/vesna_CL/thumbnails/"&amp;C141&amp;".jpg","фото")</f>
        <v>фото</v>
      </c>
      <c r="I141" s="662"/>
      <c r="J141" s="663" t="s">
        <v>6912</v>
      </c>
      <c r="K141" s="664" t="s">
        <v>5755</v>
      </c>
      <c r="L141" s="665" t="n">
        <v>25</v>
      </c>
      <c r="M141" s="666" t="n">
        <v>988.3</v>
      </c>
      <c r="N141" s="667"/>
      <c r="O141" s="668" t="n">
        <f aca="false">IF(ISERROR(N141*M141),0,N141*M141)</f>
        <v>0</v>
      </c>
      <c r="P141" s="669" t="n">
        <v>4607105115255</v>
      </c>
      <c r="Q141" s="670"/>
      <c r="R141" s="671" t="s">
        <v>6821</v>
      </c>
      <c r="S141" s="672" t="n">
        <f aca="false">M141/L141</f>
        <v>39.532</v>
      </c>
      <c r="T141" s="707"/>
      <c r="U141" s="707"/>
    </row>
    <row r="142" customFormat="false" ht="22.5" hidden="false" customHeight="false" outlineLevel="0" collapsed="false">
      <c r="A142" s="702" t="n">
        <v>127</v>
      </c>
      <c r="B142" s="704" t="n">
        <v>370</v>
      </c>
      <c r="C142" s="659" t="s">
        <v>6913</v>
      </c>
      <c r="D142" s="660"/>
      <c r="E142" s="661" t="s">
        <v>6817</v>
      </c>
      <c r="F142" s="661" t="s">
        <v>6914</v>
      </c>
      <c r="G142" s="661" t="s">
        <v>6915</v>
      </c>
      <c r="H142" s="662" t="str">
        <f aca="false">HYPERLINK("http://www.gardenbulbs.ru/images/vesna_CL/thumbnails/"&amp;C142&amp;".jpg","фото")</f>
        <v>фото</v>
      </c>
      <c r="I142" s="662"/>
      <c r="J142" s="663" t="s">
        <v>6916</v>
      </c>
      <c r="K142" s="664" t="s">
        <v>5755</v>
      </c>
      <c r="L142" s="665" t="n">
        <v>25</v>
      </c>
      <c r="M142" s="666" t="n">
        <v>988.3</v>
      </c>
      <c r="N142" s="667"/>
      <c r="O142" s="668" t="n">
        <f aca="false">IF(ISERROR(N142*M142),0,N142*M142)</f>
        <v>0</v>
      </c>
      <c r="P142" s="669" t="n">
        <v>4607105115279</v>
      </c>
      <c r="Q142" s="670"/>
      <c r="R142" s="671" t="s">
        <v>6821</v>
      </c>
      <c r="S142" s="672" t="n">
        <f aca="false">M142/L142</f>
        <v>39.532</v>
      </c>
      <c r="T142" s="707"/>
      <c r="U142" s="707"/>
    </row>
    <row r="143" customFormat="false" ht="15" hidden="false" customHeight="false" outlineLevel="0" collapsed="false">
      <c r="A143" s="702" t="n">
        <v>128</v>
      </c>
      <c r="B143" s="704" t="n">
        <v>5745</v>
      </c>
      <c r="C143" s="659" t="s">
        <v>6917</v>
      </c>
      <c r="D143" s="660" t="s">
        <v>6918</v>
      </c>
      <c r="E143" s="679" t="s">
        <v>6817</v>
      </c>
      <c r="F143" s="679" t="s">
        <v>6919</v>
      </c>
      <c r="G143" s="679" t="s">
        <v>6920</v>
      </c>
      <c r="H143" s="662" t="str">
        <f aca="false">HYPERLINK("http://www.gardenbulbs.ru/images/vesna_CL/thumbnails/"&amp;C143&amp;".jpg","фото")</f>
        <v>фото</v>
      </c>
      <c r="I143" s="662"/>
      <c r="J143" s="663" t="s">
        <v>6921</v>
      </c>
      <c r="K143" s="664" t="s">
        <v>5755</v>
      </c>
      <c r="L143" s="665" t="n">
        <v>25</v>
      </c>
      <c r="M143" s="666" t="n">
        <v>988.3</v>
      </c>
      <c r="N143" s="667"/>
      <c r="O143" s="668" t="n">
        <f aca="false">IF(ISERROR(N143*M143),0,N143*M143)</f>
        <v>0</v>
      </c>
      <c r="P143" s="669" t="n">
        <v>4607105115286</v>
      </c>
      <c r="Q143" s="670" t="s">
        <v>226</v>
      </c>
      <c r="R143" s="671" t="s">
        <v>6821</v>
      </c>
      <c r="S143" s="672" t="n">
        <f aca="false">M143/L143</f>
        <v>39.532</v>
      </c>
      <c r="T143" s="707"/>
      <c r="U143" s="707"/>
    </row>
    <row r="144" customFormat="false" ht="33.75" hidden="false" customHeight="false" outlineLevel="0" collapsed="false">
      <c r="A144" s="702" t="n">
        <v>129</v>
      </c>
      <c r="B144" s="704" t="n">
        <v>4162</v>
      </c>
      <c r="C144" s="659" t="s">
        <v>6922</v>
      </c>
      <c r="D144" s="660"/>
      <c r="E144" s="674" t="s">
        <v>6817</v>
      </c>
      <c r="F144" s="674" t="s">
        <v>6923</v>
      </c>
      <c r="G144" s="686" t="s">
        <v>6924</v>
      </c>
      <c r="H144" s="662" t="str">
        <f aca="false">HYPERLINK("http://www.gardenbulbs.ru/images/vesna_CL/thumbnails/"&amp;C144&amp;".jpg","фото")</f>
        <v>фото</v>
      </c>
      <c r="I144" s="662"/>
      <c r="J144" s="684" t="s">
        <v>6925</v>
      </c>
      <c r="K144" s="677" t="s">
        <v>5755</v>
      </c>
      <c r="L144" s="685" t="n">
        <v>25</v>
      </c>
      <c r="M144" s="666" t="n">
        <v>1307.4</v>
      </c>
      <c r="N144" s="667"/>
      <c r="O144" s="668" t="n">
        <f aca="false">IF(ISERROR(N144*M144),0,N144*M144)</f>
        <v>0</v>
      </c>
      <c r="P144" s="669" t="n">
        <v>4607105115293</v>
      </c>
      <c r="Q144" s="670"/>
      <c r="R144" s="671" t="s">
        <v>6821</v>
      </c>
      <c r="S144" s="672" t="n">
        <f aca="false">M144/L144</f>
        <v>52.296</v>
      </c>
      <c r="T144" s="707"/>
      <c r="U144" s="707"/>
    </row>
    <row r="145" customFormat="false" ht="22.5" hidden="false" customHeight="false" outlineLevel="0" collapsed="false">
      <c r="A145" s="702" t="n">
        <v>130</v>
      </c>
      <c r="B145" s="704" t="n">
        <v>5414</v>
      </c>
      <c r="C145" s="659" t="s">
        <v>6926</v>
      </c>
      <c r="D145" s="660"/>
      <c r="E145" s="661" t="s">
        <v>6817</v>
      </c>
      <c r="F145" s="661" t="s">
        <v>6927</v>
      </c>
      <c r="G145" s="661" t="s">
        <v>6928</v>
      </c>
      <c r="H145" s="662" t="str">
        <f aca="false">HYPERLINK("http://www.gardenbulbs.ru/images/vesna_CL/thumbnails/"&amp;C145&amp;".jpg","фото")</f>
        <v>фото</v>
      </c>
      <c r="I145" s="662"/>
      <c r="J145" s="663" t="s">
        <v>6929</v>
      </c>
      <c r="K145" s="664" t="s">
        <v>5755</v>
      </c>
      <c r="L145" s="665" t="n">
        <v>25</v>
      </c>
      <c r="M145" s="666" t="n">
        <v>1307.4</v>
      </c>
      <c r="N145" s="667"/>
      <c r="O145" s="668" t="n">
        <f aca="false">IF(ISERROR(N145*M145),0,N145*M145)</f>
        <v>0</v>
      </c>
      <c r="P145" s="669" t="n">
        <v>4607105115309</v>
      </c>
      <c r="Q145" s="670"/>
      <c r="R145" s="671" t="s">
        <v>6821</v>
      </c>
      <c r="S145" s="672" t="n">
        <f aca="false">M145/L145</f>
        <v>52.296</v>
      </c>
      <c r="T145" s="707"/>
      <c r="U145" s="707"/>
    </row>
    <row r="146" customFormat="false" ht="15" hidden="false" customHeight="false" outlineLevel="0" collapsed="false">
      <c r="A146" s="702" t="n">
        <v>131</v>
      </c>
      <c r="B146" s="704" t="n">
        <v>3088</v>
      </c>
      <c r="C146" s="659" t="s">
        <v>6930</v>
      </c>
      <c r="D146" s="660"/>
      <c r="E146" s="661" t="s">
        <v>6817</v>
      </c>
      <c r="F146" s="661" t="s">
        <v>6931</v>
      </c>
      <c r="G146" s="661" t="s">
        <v>6932</v>
      </c>
      <c r="H146" s="662" t="str">
        <f aca="false">HYPERLINK("http://www.gardenbulbs.ru/images/vesna_CL/thumbnails/"&amp;C146&amp;".jpg","фото")</f>
        <v>фото</v>
      </c>
      <c r="I146" s="662"/>
      <c r="J146" s="663" t="s">
        <v>6933</v>
      </c>
      <c r="K146" s="664" t="s">
        <v>5755</v>
      </c>
      <c r="L146" s="665" t="n">
        <v>25</v>
      </c>
      <c r="M146" s="666" t="n">
        <v>988.3</v>
      </c>
      <c r="N146" s="667"/>
      <c r="O146" s="668" t="n">
        <f aca="false">IF(ISERROR(N146*M146),0,N146*M146)</f>
        <v>0</v>
      </c>
      <c r="P146" s="669" t="n">
        <v>4607105115316</v>
      </c>
      <c r="Q146" s="670"/>
      <c r="R146" s="671" t="s">
        <v>6821</v>
      </c>
      <c r="S146" s="672" t="n">
        <f aca="false">M146/L146</f>
        <v>39.532</v>
      </c>
      <c r="T146" s="707"/>
      <c r="U146" s="707"/>
    </row>
    <row r="147" customFormat="false" ht="22.5" hidden="false" customHeight="false" outlineLevel="0" collapsed="false">
      <c r="A147" s="702" t="n">
        <v>132</v>
      </c>
      <c r="B147" s="704" t="n">
        <v>3089</v>
      </c>
      <c r="C147" s="659" t="s">
        <v>6934</v>
      </c>
      <c r="D147" s="660"/>
      <c r="E147" s="661" t="s">
        <v>6817</v>
      </c>
      <c r="F147" s="661" t="s">
        <v>6935</v>
      </c>
      <c r="G147" s="661" t="s">
        <v>6936</v>
      </c>
      <c r="H147" s="662" t="str">
        <f aca="false">HYPERLINK("http://www.gardenbulbs.ru/images/vesna_CL/thumbnails/"&amp;C147&amp;".jpg","фото")</f>
        <v>фото</v>
      </c>
      <c r="I147" s="662"/>
      <c r="J147" s="663" t="s">
        <v>6937</v>
      </c>
      <c r="K147" s="664" t="s">
        <v>5755</v>
      </c>
      <c r="L147" s="665" t="n">
        <v>25</v>
      </c>
      <c r="M147" s="666" t="n">
        <v>988.3</v>
      </c>
      <c r="N147" s="667"/>
      <c r="O147" s="668" t="n">
        <f aca="false">IF(ISERROR(N147*M147),0,N147*M147)</f>
        <v>0</v>
      </c>
      <c r="P147" s="669" t="n">
        <v>4607105115323</v>
      </c>
      <c r="Q147" s="670"/>
      <c r="R147" s="671" t="s">
        <v>6821</v>
      </c>
      <c r="S147" s="672" t="n">
        <f aca="false">M147/L147</f>
        <v>39.532</v>
      </c>
      <c r="T147" s="279"/>
      <c r="U147" s="279"/>
    </row>
    <row r="148" customFormat="false" ht="22.5" hidden="false" customHeight="false" outlineLevel="0" collapsed="false">
      <c r="A148" s="702" t="n">
        <v>133</v>
      </c>
      <c r="B148" s="704" t="n">
        <v>10834</v>
      </c>
      <c r="C148" s="659" t="s">
        <v>6938</v>
      </c>
      <c r="D148" s="660"/>
      <c r="E148" s="679" t="s">
        <v>6817</v>
      </c>
      <c r="F148" s="679" t="s">
        <v>6939</v>
      </c>
      <c r="G148" s="679" t="s">
        <v>6940</v>
      </c>
      <c r="H148" s="662" t="str">
        <f aca="false">HYPERLINK("http://www.gardenbulbs.ru/images/vesna_CL/thumbnails/"&amp;C148&amp;".jpg","фото")</f>
        <v>фото</v>
      </c>
      <c r="I148" s="662"/>
      <c r="J148" s="663" t="s">
        <v>6941</v>
      </c>
      <c r="K148" s="664" t="s">
        <v>5755</v>
      </c>
      <c r="L148" s="665" t="n">
        <v>25</v>
      </c>
      <c r="M148" s="666" t="n">
        <v>1307.4</v>
      </c>
      <c r="N148" s="667"/>
      <c r="O148" s="668" t="n">
        <f aca="false">IF(ISERROR(N148*M148),0,N148*M148)</f>
        <v>0</v>
      </c>
      <c r="P148" s="669" t="n">
        <v>4607105115330</v>
      </c>
      <c r="Q148" s="670" t="s">
        <v>226</v>
      </c>
      <c r="R148" s="671" t="s">
        <v>6821</v>
      </c>
      <c r="S148" s="672" t="n">
        <f aca="false">M148/L148</f>
        <v>52.296</v>
      </c>
      <c r="T148" s="707"/>
      <c r="U148" s="707"/>
    </row>
    <row r="149" customFormat="false" ht="22.5" hidden="false" customHeight="false" outlineLevel="0" collapsed="false">
      <c r="A149" s="702" t="n">
        <v>134</v>
      </c>
      <c r="B149" s="704" t="n">
        <v>9353</v>
      </c>
      <c r="C149" s="659" t="s">
        <v>6942</v>
      </c>
      <c r="D149" s="660"/>
      <c r="E149" s="679" t="s">
        <v>6817</v>
      </c>
      <c r="F149" s="679" t="s">
        <v>6943</v>
      </c>
      <c r="G149" s="679" t="s">
        <v>6944</v>
      </c>
      <c r="H149" s="662" t="str">
        <f aca="false">HYPERLINK("http://www.gardenbulbs.ru/images/vesna_CL/thumbnails/"&amp;C149&amp;".jpg","фото")</f>
        <v>фото</v>
      </c>
      <c r="I149" s="662"/>
      <c r="J149" s="663" t="s">
        <v>6945</v>
      </c>
      <c r="K149" s="664" t="s">
        <v>5755</v>
      </c>
      <c r="L149" s="665" t="n">
        <v>25</v>
      </c>
      <c r="M149" s="666" t="n">
        <v>988.3</v>
      </c>
      <c r="N149" s="667"/>
      <c r="O149" s="668" t="n">
        <f aca="false">IF(ISERROR(N149*M149),0,N149*M149)</f>
        <v>0</v>
      </c>
      <c r="P149" s="669" t="n">
        <v>4607105115347</v>
      </c>
      <c r="Q149" s="670" t="s">
        <v>226</v>
      </c>
      <c r="R149" s="671" t="s">
        <v>6821</v>
      </c>
      <c r="S149" s="672" t="n">
        <f aca="false">M149/L149</f>
        <v>39.532</v>
      </c>
      <c r="T149" s="707"/>
      <c r="U149" s="707"/>
    </row>
    <row r="150" customFormat="false" ht="33.75" hidden="false" customHeight="false" outlineLevel="0" collapsed="false">
      <c r="A150" s="702" t="n">
        <v>135</v>
      </c>
      <c r="B150" s="704" t="n">
        <v>2456</v>
      </c>
      <c r="C150" s="659" t="s">
        <v>6946</v>
      </c>
      <c r="D150" s="660"/>
      <c r="E150" s="661" t="s">
        <v>6817</v>
      </c>
      <c r="F150" s="661" t="s">
        <v>6947</v>
      </c>
      <c r="G150" s="661" t="s">
        <v>6948</v>
      </c>
      <c r="H150" s="662" t="str">
        <f aca="false">HYPERLINK("http://www.gardenbulbs.ru/images/vesna_CL/thumbnails/"&amp;C150&amp;".jpg","фото")</f>
        <v>фото</v>
      </c>
      <c r="I150" s="662"/>
      <c r="J150" s="663" t="s">
        <v>6949</v>
      </c>
      <c r="K150" s="664" t="s">
        <v>5755</v>
      </c>
      <c r="L150" s="665" t="n">
        <v>25</v>
      </c>
      <c r="M150" s="666" t="n">
        <v>988.3</v>
      </c>
      <c r="N150" s="667"/>
      <c r="O150" s="668" t="n">
        <f aca="false">IF(ISERROR(N150*M150),0,N150*M150)</f>
        <v>0</v>
      </c>
      <c r="P150" s="669" t="n">
        <v>4607105115354</v>
      </c>
      <c r="Q150" s="670"/>
      <c r="R150" s="671" t="s">
        <v>6821</v>
      </c>
      <c r="S150" s="672" t="n">
        <f aca="false">M150/L150</f>
        <v>39.532</v>
      </c>
      <c r="T150" s="707"/>
      <c r="U150" s="707"/>
    </row>
    <row r="151" customFormat="false" ht="15" hidden="false" customHeight="false" outlineLevel="0" collapsed="false">
      <c r="A151" s="702" t="n">
        <v>136</v>
      </c>
      <c r="B151" s="704" t="n">
        <v>2126</v>
      </c>
      <c r="C151" s="659" t="s">
        <v>6950</v>
      </c>
      <c r="D151" s="660"/>
      <c r="E151" s="661" t="s">
        <v>6817</v>
      </c>
      <c r="F151" s="661" t="s">
        <v>6951</v>
      </c>
      <c r="G151" s="661" t="s">
        <v>6952</v>
      </c>
      <c r="H151" s="662" t="str">
        <f aca="false">HYPERLINK("http://www.gardenbulbs.ru/images/vesna_CL/thumbnails/"&amp;C151&amp;".jpg","фото")</f>
        <v>фото</v>
      </c>
      <c r="I151" s="662"/>
      <c r="J151" s="663" t="s">
        <v>3907</v>
      </c>
      <c r="K151" s="664" t="s">
        <v>5755</v>
      </c>
      <c r="L151" s="665" t="n">
        <v>25</v>
      </c>
      <c r="M151" s="666" t="n">
        <v>988.3</v>
      </c>
      <c r="N151" s="667"/>
      <c r="O151" s="668" t="n">
        <f aca="false">IF(ISERROR(N151*M151),0,N151*M151)</f>
        <v>0</v>
      </c>
      <c r="P151" s="669" t="n">
        <v>4607105115361</v>
      </c>
      <c r="Q151" s="670"/>
      <c r="R151" s="671" t="s">
        <v>6821</v>
      </c>
      <c r="S151" s="672" t="n">
        <f aca="false">M151/L151</f>
        <v>39.532</v>
      </c>
      <c r="T151" s="707"/>
      <c r="U151" s="707"/>
    </row>
    <row r="152" customFormat="false" ht="22.5" hidden="false" customHeight="false" outlineLevel="0" collapsed="false">
      <c r="A152" s="702" t="n">
        <v>137</v>
      </c>
      <c r="B152" s="704" t="n">
        <v>293</v>
      </c>
      <c r="C152" s="659" t="s">
        <v>6953</v>
      </c>
      <c r="D152" s="660"/>
      <c r="E152" s="661" t="s">
        <v>6817</v>
      </c>
      <c r="F152" s="661" t="s">
        <v>6954</v>
      </c>
      <c r="G152" s="661" t="s">
        <v>6955</v>
      </c>
      <c r="H152" s="662" t="str">
        <f aca="false">HYPERLINK("http://www.gardenbulbs.ru/images/vesna_CL/thumbnails/"&amp;C152&amp;".jpg","фото")</f>
        <v>фото</v>
      </c>
      <c r="I152" s="662"/>
      <c r="J152" s="663" t="s">
        <v>6956</v>
      </c>
      <c r="K152" s="664" t="s">
        <v>5755</v>
      </c>
      <c r="L152" s="665" t="n">
        <v>25</v>
      </c>
      <c r="M152" s="666" t="n">
        <v>988.3</v>
      </c>
      <c r="N152" s="667"/>
      <c r="O152" s="668" t="n">
        <f aca="false">IF(ISERROR(N152*M152),0,N152*M152)</f>
        <v>0</v>
      </c>
      <c r="P152" s="669" t="n">
        <v>4607105115378</v>
      </c>
      <c r="Q152" s="670"/>
      <c r="R152" s="671" t="s">
        <v>6821</v>
      </c>
      <c r="S152" s="672" t="n">
        <f aca="false">M152/L152</f>
        <v>39.532</v>
      </c>
      <c r="T152" s="707"/>
      <c r="U152" s="707"/>
    </row>
    <row r="153" customFormat="false" ht="15" hidden="false" customHeight="false" outlineLevel="0" collapsed="false">
      <c r="A153" s="702" t="n">
        <v>138</v>
      </c>
      <c r="B153" s="692"/>
      <c r="C153" s="653"/>
      <c r="D153" s="653"/>
      <c r="E153" s="654"/>
      <c r="F153" s="655" t="s">
        <v>6957</v>
      </c>
      <c r="G153" s="656"/>
      <c r="H153" s="656"/>
      <c r="I153" s="656"/>
      <c r="J153" s="656"/>
      <c r="K153" s="656"/>
      <c r="L153" s="656"/>
      <c r="M153" s="656"/>
      <c r="N153" s="656"/>
      <c r="O153" s="656"/>
      <c r="P153" s="656"/>
      <c r="Q153" s="656"/>
      <c r="R153" s="656"/>
      <c r="S153" s="656"/>
      <c r="T153" s="279"/>
      <c r="U153" s="279"/>
    </row>
    <row r="154" customFormat="false" ht="33.75" hidden="false" customHeight="false" outlineLevel="0" collapsed="false">
      <c r="A154" s="702" t="n">
        <v>139</v>
      </c>
      <c r="B154" s="704" t="n">
        <v>10819</v>
      </c>
      <c r="C154" s="659" t="s">
        <v>6958</v>
      </c>
      <c r="D154" s="660"/>
      <c r="E154" s="679" t="s">
        <v>6959</v>
      </c>
      <c r="F154" s="679" t="s">
        <v>6960</v>
      </c>
      <c r="G154" s="679" t="s">
        <v>6961</v>
      </c>
      <c r="H154" s="662" t="str">
        <f aca="false">HYPERLINK("http://www.gardenbulbs.ru/images/vesna_CL/thumbnails/"&amp;C154&amp;".jpg","фото")</f>
        <v>фото</v>
      </c>
      <c r="I154" s="662"/>
      <c r="J154" s="663" t="s">
        <v>6962</v>
      </c>
      <c r="K154" s="677" t="s">
        <v>5755</v>
      </c>
      <c r="L154" s="665" t="n">
        <v>25</v>
      </c>
      <c r="M154" s="666" t="n">
        <v>2264.7</v>
      </c>
      <c r="N154" s="667"/>
      <c r="O154" s="668" t="n">
        <f aca="false">IF(ISERROR(N154*M154),0,N154*M154)</f>
        <v>0</v>
      </c>
      <c r="P154" s="669" t="n">
        <v>4607105115422</v>
      </c>
      <c r="Q154" s="670" t="s">
        <v>226</v>
      </c>
      <c r="R154" s="671" t="s">
        <v>6963</v>
      </c>
      <c r="S154" s="672" t="n">
        <f aca="false">M154/L154</f>
        <v>90.588</v>
      </c>
      <c r="T154" s="279"/>
      <c r="U154" s="279"/>
    </row>
    <row r="155" customFormat="false" ht="33.75" hidden="false" customHeight="false" outlineLevel="0" collapsed="false">
      <c r="A155" s="702" t="n">
        <v>140</v>
      </c>
      <c r="B155" s="704" t="n">
        <v>10820</v>
      </c>
      <c r="C155" s="659" t="s">
        <v>6964</v>
      </c>
      <c r="D155" s="660"/>
      <c r="E155" s="679" t="s">
        <v>6959</v>
      </c>
      <c r="F155" s="679" t="s">
        <v>6965</v>
      </c>
      <c r="G155" s="679" t="s">
        <v>6966</v>
      </c>
      <c r="H155" s="662" t="str">
        <f aca="false">HYPERLINK("http://www.gardenbulbs.ru/images/vesna_CL/thumbnails/"&amp;C155&amp;".jpg","фото")</f>
        <v>фото</v>
      </c>
      <c r="I155" s="662"/>
      <c r="J155" s="663" t="s">
        <v>6967</v>
      </c>
      <c r="K155" s="664" t="s">
        <v>5755</v>
      </c>
      <c r="L155" s="665" t="n">
        <v>25</v>
      </c>
      <c r="M155" s="666" t="n">
        <v>2264.7</v>
      </c>
      <c r="N155" s="667"/>
      <c r="O155" s="668" t="n">
        <f aca="false">IF(ISERROR(N155*M155),0,N155*M155)</f>
        <v>0</v>
      </c>
      <c r="P155" s="669" t="n">
        <v>4607105115439</v>
      </c>
      <c r="Q155" s="670" t="s">
        <v>226</v>
      </c>
      <c r="R155" s="671" t="s">
        <v>6963</v>
      </c>
      <c r="S155" s="672" t="n">
        <f aca="false">M155/L155</f>
        <v>90.588</v>
      </c>
      <c r="T155" s="279"/>
      <c r="U155" s="279"/>
    </row>
    <row r="156" customFormat="false" ht="22.5" hidden="false" customHeight="false" outlineLevel="0" collapsed="false">
      <c r="A156" s="702" t="n">
        <v>141</v>
      </c>
      <c r="B156" s="704" t="n">
        <v>10821</v>
      </c>
      <c r="C156" s="659" t="s">
        <v>6968</v>
      </c>
      <c r="D156" s="660"/>
      <c r="E156" s="679" t="s">
        <v>6959</v>
      </c>
      <c r="F156" s="679" t="s">
        <v>6969</v>
      </c>
      <c r="G156" s="679" t="s">
        <v>6970</v>
      </c>
      <c r="H156" s="662" t="str">
        <f aca="false">HYPERLINK("http://www.gardenbulbs.ru/images/vesna_CL/thumbnails/"&amp;C156&amp;".jpg","фото")</f>
        <v>фото</v>
      </c>
      <c r="I156" s="662"/>
      <c r="J156" s="663" t="s">
        <v>6971</v>
      </c>
      <c r="K156" s="664" t="s">
        <v>5755</v>
      </c>
      <c r="L156" s="665" t="n">
        <v>25</v>
      </c>
      <c r="M156" s="666" t="n">
        <v>2264.7</v>
      </c>
      <c r="N156" s="667"/>
      <c r="O156" s="668" t="n">
        <f aca="false">IF(ISERROR(N156*M156),0,N156*M156)</f>
        <v>0</v>
      </c>
      <c r="P156" s="669" t="n">
        <v>4607105115446</v>
      </c>
      <c r="Q156" s="670" t="s">
        <v>226</v>
      </c>
      <c r="R156" s="671" t="s">
        <v>6963</v>
      </c>
      <c r="S156" s="672" t="n">
        <f aca="false">M156/L156</f>
        <v>90.588</v>
      </c>
      <c r="T156" s="279"/>
      <c r="U156" s="279"/>
    </row>
    <row r="157" customFormat="false" ht="33.75" hidden="false" customHeight="false" outlineLevel="0" collapsed="false">
      <c r="A157" s="702" t="n">
        <v>142</v>
      </c>
      <c r="B157" s="704" t="n">
        <v>10822</v>
      </c>
      <c r="C157" s="659" t="s">
        <v>6972</v>
      </c>
      <c r="D157" s="660"/>
      <c r="E157" s="679" t="s">
        <v>6959</v>
      </c>
      <c r="F157" s="679" t="s">
        <v>6973</v>
      </c>
      <c r="G157" s="679" t="s">
        <v>6974</v>
      </c>
      <c r="H157" s="662" t="str">
        <f aca="false">HYPERLINK("http://www.gardenbulbs.ru/images/vesna_CL/thumbnails/"&amp;C157&amp;".jpg","фото")</f>
        <v>фото</v>
      </c>
      <c r="I157" s="662"/>
      <c r="J157" s="663" t="s">
        <v>6975</v>
      </c>
      <c r="K157" s="664" t="s">
        <v>5755</v>
      </c>
      <c r="L157" s="665" t="n">
        <v>25</v>
      </c>
      <c r="M157" s="666" t="n">
        <v>2264.7</v>
      </c>
      <c r="N157" s="667"/>
      <c r="O157" s="668" t="n">
        <f aca="false">IF(ISERROR(N157*M157),0,N157*M157)</f>
        <v>0</v>
      </c>
      <c r="P157" s="669" t="n">
        <v>4607105115453</v>
      </c>
      <c r="Q157" s="670" t="s">
        <v>226</v>
      </c>
      <c r="R157" s="671" t="s">
        <v>6963</v>
      </c>
      <c r="S157" s="672" t="n">
        <f aca="false">M157/L157</f>
        <v>90.588</v>
      </c>
      <c r="T157" s="279"/>
      <c r="U157" s="279"/>
    </row>
    <row r="158" customFormat="false" ht="22.5" hidden="false" customHeight="false" outlineLevel="0" collapsed="false">
      <c r="A158" s="702" t="n">
        <v>143</v>
      </c>
      <c r="B158" s="704" t="n">
        <v>10823</v>
      </c>
      <c r="C158" s="659" t="s">
        <v>6976</v>
      </c>
      <c r="D158" s="660"/>
      <c r="E158" s="679" t="s">
        <v>6959</v>
      </c>
      <c r="F158" s="679" t="s">
        <v>6977</v>
      </c>
      <c r="G158" s="679" t="s">
        <v>6978</v>
      </c>
      <c r="H158" s="662" t="str">
        <f aca="false">HYPERLINK("http://www.gardenbulbs.ru/images/vesna_CL/thumbnails/"&amp;C158&amp;".jpg","фото")</f>
        <v>фото</v>
      </c>
      <c r="I158" s="662"/>
      <c r="J158" s="663" t="s">
        <v>6979</v>
      </c>
      <c r="K158" s="664" t="s">
        <v>5755</v>
      </c>
      <c r="L158" s="665" t="n">
        <v>25</v>
      </c>
      <c r="M158" s="666" t="n">
        <v>2264.7</v>
      </c>
      <c r="N158" s="667"/>
      <c r="O158" s="668" t="n">
        <f aca="false">IF(ISERROR(N158*M158),0,N158*M158)</f>
        <v>0</v>
      </c>
      <c r="P158" s="669" t="n">
        <v>4607105115460</v>
      </c>
      <c r="Q158" s="670" t="s">
        <v>226</v>
      </c>
      <c r="R158" s="671" t="s">
        <v>6963</v>
      </c>
      <c r="S158" s="672" t="n">
        <f aca="false">M158/L158</f>
        <v>90.588</v>
      </c>
      <c r="T158" s="279"/>
      <c r="U158" s="279"/>
    </row>
    <row r="159" customFormat="false" ht="15" hidden="false" customHeight="false" outlineLevel="0" collapsed="false">
      <c r="A159" s="702" t="n">
        <v>144</v>
      </c>
      <c r="B159" s="704" t="n">
        <v>4559</v>
      </c>
      <c r="C159" s="659" t="s">
        <v>6980</v>
      </c>
      <c r="D159" s="660"/>
      <c r="E159" s="661" t="s">
        <v>6959</v>
      </c>
      <c r="F159" s="661" t="s">
        <v>6981</v>
      </c>
      <c r="G159" s="681" t="s">
        <v>6982</v>
      </c>
      <c r="H159" s="662" t="str">
        <f aca="false">HYPERLINK("http://www.gardenbulbs.ru/images/vesna_CL/thumbnails/"&amp;C159&amp;".jpg","фото")</f>
        <v>фото</v>
      </c>
      <c r="I159" s="662"/>
      <c r="J159" s="663" t="s">
        <v>6983</v>
      </c>
      <c r="K159" s="677" t="s">
        <v>5755</v>
      </c>
      <c r="L159" s="665" t="n">
        <v>25</v>
      </c>
      <c r="M159" s="666" t="n">
        <v>2264.7</v>
      </c>
      <c r="N159" s="667"/>
      <c r="O159" s="668" t="n">
        <f aca="false">IF(ISERROR(N159*M159),0,N159*M159)</f>
        <v>0</v>
      </c>
      <c r="P159" s="669" t="n">
        <v>4607105115507</v>
      </c>
      <c r="Q159" s="670"/>
      <c r="R159" s="671" t="s">
        <v>6963</v>
      </c>
      <c r="S159" s="672" t="n">
        <f aca="false">M159/L159</f>
        <v>90.588</v>
      </c>
      <c r="T159" s="279"/>
      <c r="U159" s="279"/>
    </row>
    <row r="160" customFormat="false" ht="22.5" hidden="false" customHeight="false" outlineLevel="0" collapsed="false">
      <c r="A160" s="702" t="n">
        <v>145</v>
      </c>
      <c r="B160" s="704" t="n">
        <v>10824</v>
      </c>
      <c r="C160" s="659" t="s">
        <v>6984</v>
      </c>
      <c r="D160" s="660"/>
      <c r="E160" s="689" t="s">
        <v>6959</v>
      </c>
      <c r="F160" s="679" t="s">
        <v>6985</v>
      </c>
      <c r="G160" s="679" t="s">
        <v>6986</v>
      </c>
      <c r="H160" s="662" t="str">
        <f aca="false">HYPERLINK("http://www.gardenbulbs.ru/images/vesna_CL/thumbnails/"&amp;C160&amp;".jpg","фото")</f>
        <v>фото</v>
      </c>
      <c r="I160" s="662"/>
      <c r="J160" s="663" t="s">
        <v>6987</v>
      </c>
      <c r="K160" s="664" t="s">
        <v>5755</v>
      </c>
      <c r="L160" s="665" t="n">
        <v>25</v>
      </c>
      <c r="M160" s="666" t="n">
        <v>2264.7</v>
      </c>
      <c r="N160" s="667"/>
      <c r="O160" s="668" t="n">
        <f aca="false">IF(ISERROR(N160*M160),0,N160*M160)</f>
        <v>0</v>
      </c>
      <c r="P160" s="669" t="n">
        <v>4607105115514</v>
      </c>
      <c r="Q160" s="670" t="s">
        <v>226</v>
      </c>
      <c r="R160" s="671" t="s">
        <v>6963</v>
      </c>
      <c r="S160" s="672" t="n">
        <f aca="false">M160/L160</f>
        <v>90.588</v>
      </c>
      <c r="T160" s="279"/>
      <c r="U160" s="279"/>
    </row>
    <row r="161" customFormat="false" ht="22.5" hidden="false" customHeight="false" outlineLevel="0" collapsed="false">
      <c r="A161" s="702" t="n">
        <v>146</v>
      </c>
      <c r="B161" s="704" t="n">
        <v>5651</v>
      </c>
      <c r="C161" s="659" t="s">
        <v>6988</v>
      </c>
      <c r="D161" s="660"/>
      <c r="E161" s="661" t="s">
        <v>6959</v>
      </c>
      <c r="F161" s="661" t="s">
        <v>6989</v>
      </c>
      <c r="G161" s="661" t="s">
        <v>6990</v>
      </c>
      <c r="H161" s="662" t="str">
        <f aca="false">HYPERLINK("http://www.gardenbulbs.ru/images/vesna_CL/thumbnails/"&amp;C161&amp;".jpg","фото")</f>
        <v>фото</v>
      </c>
      <c r="I161" s="662"/>
      <c r="J161" s="663" t="s">
        <v>6991</v>
      </c>
      <c r="K161" s="664" t="s">
        <v>5755</v>
      </c>
      <c r="L161" s="665" t="n">
        <v>25</v>
      </c>
      <c r="M161" s="666" t="n">
        <v>2264.7</v>
      </c>
      <c r="N161" s="667"/>
      <c r="O161" s="668" t="n">
        <f aca="false">IF(ISERROR(N161*M161),0,N161*M161)</f>
        <v>0</v>
      </c>
      <c r="P161" s="669" t="n">
        <v>4607105115491</v>
      </c>
      <c r="Q161" s="670"/>
      <c r="R161" s="671" t="s">
        <v>6963</v>
      </c>
      <c r="S161" s="672" t="n">
        <f aca="false">M161/L161</f>
        <v>90.588</v>
      </c>
      <c r="T161" s="279"/>
      <c r="U161" s="279"/>
    </row>
    <row r="162" customFormat="false" ht="33.75" hidden="false" customHeight="false" outlineLevel="0" collapsed="false">
      <c r="A162" s="702" t="n">
        <v>147</v>
      </c>
      <c r="B162" s="704" t="n">
        <v>6955</v>
      </c>
      <c r="C162" s="659" t="s">
        <v>6992</v>
      </c>
      <c r="D162" s="660"/>
      <c r="E162" s="661" t="s">
        <v>6959</v>
      </c>
      <c r="F162" s="674" t="s">
        <v>6993</v>
      </c>
      <c r="G162" s="686" t="s">
        <v>6994</v>
      </c>
      <c r="H162" s="662" t="str">
        <f aca="false">HYPERLINK("http://www.gardenbulbs.ru/images/vesna_CL/thumbnails/"&amp;C162&amp;".jpg","фото")</f>
        <v>фото</v>
      </c>
      <c r="I162" s="662"/>
      <c r="J162" s="684" t="s">
        <v>6995</v>
      </c>
      <c r="K162" s="677" t="s">
        <v>5755</v>
      </c>
      <c r="L162" s="665" t="n">
        <v>25</v>
      </c>
      <c r="M162" s="666" t="n">
        <v>2264.7</v>
      </c>
      <c r="N162" s="667"/>
      <c r="O162" s="668" t="n">
        <f aca="false">IF(ISERROR(N162*M162),0,N162*M162)</f>
        <v>0</v>
      </c>
      <c r="P162" s="669" t="n">
        <v>4607105115552</v>
      </c>
      <c r="Q162" s="670"/>
      <c r="R162" s="671" t="s">
        <v>6821</v>
      </c>
      <c r="S162" s="672" t="n">
        <f aca="false">M162/L162</f>
        <v>90.588</v>
      </c>
      <c r="T162" s="279"/>
      <c r="U162" s="279"/>
    </row>
    <row r="163" customFormat="false" ht="22.5" hidden="false" customHeight="false" outlineLevel="0" collapsed="false">
      <c r="A163" s="702" t="n">
        <v>148</v>
      </c>
      <c r="B163" s="708" t="n">
        <v>5417</v>
      </c>
      <c r="C163" s="659" t="s">
        <v>6996</v>
      </c>
      <c r="D163" s="660"/>
      <c r="E163" s="687" t="s">
        <v>6959</v>
      </c>
      <c r="F163" s="687" t="s">
        <v>6997</v>
      </c>
      <c r="G163" s="687" t="s">
        <v>6998</v>
      </c>
      <c r="H163" s="662" t="str">
        <f aca="false">HYPERLINK("http://www.gardenbulbs.ru/images/vesna_CL/thumbnails/"&amp;C163&amp;".jpg","фото")</f>
        <v>фото</v>
      </c>
      <c r="I163" s="662"/>
      <c r="J163" s="691" t="s">
        <v>6999</v>
      </c>
      <c r="K163" s="677" t="s">
        <v>5755</v>
      </c>
      <c r="L163" s="665" t="n">
        <v>25</v>
      </c>
      <c r="M163" s="666" t="n">
        <v>2264.7</v>
      </c>
      <c r="N163" s="667"/>
      <c r="O163" s="668" t="n">
        <f aca="false">IF(ISERROR(N163*M163),0,N163*M163)</f>
        <v>0</v>
      </c>
      <c r="P163" s="669" t="n">
        <v>4607105115569</v>
      </c>
      <c r="Q163" s="670"/>
      <c r="R163" s="671" t="s">
        <v>6963</v>
      </c>
      <c r="S163" s="672" t="n">
        <f aca="false">M163/L163</f>
        <v>90.588</v>
      </c>
      <c r="T163" s="279"/>
      <c r="U163" s="279"/>
    </row>
    <row r="164" customFormat="false" ht="15" hidden="false" customHeight="false" outlineLevel="0" collapsed="false">
      <c r="A164" s="702" t="n">
        <v>149</v>
      </c>
      <c r="B164" s="692"/>
      <c r="C164" s="692"/>
      <c r="D164" s="692"/>
      <c r="E164" s="654"/>
      <c r="F164" s="655" t="s">
        <v>7000</v>
      </c>
      <c r="G164" s="656"/>
      <c r="H164" s="656"/>
      <c r="I164" s="656"/>
      <c r="J164" s="656"/>
      <c r="K164" s="656"/>
      <c r="L164" s="656"/>
      <c r="M164" s="656"/>
      <c r="N164" s="656"/>
      <c r="O164" s="656"/>
      <c r="P164" s="656"/>
      <c r="Q164" s="656"/>
      <c r="R164" s="656"/>
      <c r="S164" s="656"/>
      <c r="T164" s="279"/>
      <c r="U164" s="279"/>
    </row>
    <row r="165" customFormat="false" ht="15" hidden="false" customHeight="false" outlineLevel="0" collapsed="false">
      <c r="A165" s="702" t="n">
        <v>150</v>
      </c>
      <c r="B165" s="706" t="n">
        <v>5412</v>
      </c>
      <c r="C165" s="659" t="s">
        <v>7001</v>
      </c>
      <c r="D165" s="660"/>
      <c r="E165" s="674" t="s">
        <v>7002</v>
      </c>
      <c r="F165" s="674" t="s">
        <v>7003</v>
      </c>
      <c r="G165" s="674" t="s">
        <v>7004</v>
      </c>
      <c r="H165" s="662" t="str">
        <f aca="false">HYPERLINK("http://www.gardenbulbs.ru/images/vesna_CL/thumbnails/"&amp;C165&amp;".jpg","фото")</f>
        <v>фото</v>
      </c>
      <c r="I165" s="662"/>
      <c r="J165" s="676" t="s">
        <v>7005</v>
      </c>
      <c r="K165" s="677" t="s">
        <v>5755</v>
      </c>
      <c r="L165" s="665" t="n">
        <v>25</v>
      </c>
      <c r="M165" s="666" t="n">
        <v>1754.2</v>
      </c>
      <c r="N165" s="667"/>
      <c r="O165" s="668" t="n">
        <f aca="false">IF(ISERROR(N165*M165),0,N165*M165)</f>
        <v>0</v>
      </c>
      <c r="P165" s="669" t="n">
        <v>4607105115576</v>
      </c>
      <c r="Q165" s="670"/>
      <c r="R165" s="671" t="s">
        <v>7006</v>
      </c>
      <c r="S165" s="672" t="n">
        <f aca="false">M165/L165</f>
        <v>70.168</v>
      </c>
      <c r="T165" s="279"/>
      <c r="U165" s="279"/>
    </row>
    <row r="166" customFormat="false" ht="22.5" hidden="false" customHeight="false" outlineLevel="0" collapsed="false">
      <c r="A166" s="702" t="n">
        <v>151</v>
      </c>
      <c r="B166" s="704" t="n">
        <v>570</v>
      </c>
      <c r="C166" s="659" t="s">
        <v>7007</v>
      </c>
      <c r="D166" s="660"/>
      <c r="E166" s="661" t="s">
        <v>7002</v>
      </c>
      <c r="F166" s="661" t="s">
        <v>7008</v>
      </c>
      <c r="G166" s="661" t="s">
        <v>7009</v>
      </c>
      <c r="H166" s="662" t="str">
        <f aca="false">HYPERLINK("http://www.gardenbulbs.ru/images/vesna_CL/thumbnails/"&amp;C166&amp;".jpg","фото")</f>
        <v>фото</v>
      </c>
      <c r="I166" s="662"/>
      <c r="J166" s="663" t="s">
        <v>7010</v>
      </c>
      <c r="K166" s="664" t="s">
        <v>5755</v>
      </c>
      <c r="L166" s="665" t="n">
        <v>25</v>
      </c>
      <c r="M166" s="666" t="n">
        <v>1626.5</v>
      </c>
      <c r="N166" s="667"/>
      <c r="O166" s="668" t="n">
        <f aca="false">IF(ISERROR(N166*M166),0,N166*M166)</f>
        <v>0</v>
      </c>
      <c r="P166" s="669" t="n">
        <v>4607105115583</v>
      </c>
      <c r="Q166" s="670"/>
      <c r="R166" s="671" t="s">
        <v>7006</v>
      </c>
      <c r="S166" s="672" t="n">
        <f aca="false">M166/L166</f>
        <v>65.06</v>
      </c>
      <c r="T166" s="279"/>
      <c r="U166" s="279"/>
    </row>
    <row r="167" customFormat="false" ht="15" hidden="false" customHeight="false" outlineLevel="0" collapsed="false">
      <c r="A167" s="702" t="n">
        <v>152</v>
      </c>
      <c r="B167" s="704" t="n">
        <v>572</v>
      </c>
      <c r="C167" s="659" t="s">
        <v>7011</v>
      </c>
      <c r="D167" s="660"/>
      <c r="E167" s="661" t="s">
        <v>7002</v>
      </c>
      <c r="F167" s="661" t="s">
        <v>7012</v>
      </c>
      <c r="G167" s="661" t="s">
        <v>7013</v>
      </c>
      <c r="H167" s="662" t="str">
        <f aca="false">HYPERLINK("http://www.gardenbulbs.ru/images/vesna_CL/thumbnails/"&amp;C167&amp;".jpg","фото")</f>
        <v>фото</v>
      </c>
      <c r="I167" s="662"/>
      <c r="J167" s="663" t="s">
        <v>7014</v>
      </c>
      <c r="K167" s="664" t="s">
        <v>5755</v>
      </c>
      <c r="L167" s="665" t="n">
        <v>25</v>
      </c>
      <c r="M167" s="666" t="n">
        <v>1754.2</v>
      </c>
      <c r="N167" s="667"/>
      <c r="O167" s="668" t="n">
        <f aca="false">IF(ISERROR(N167*M167),0,N167*M167)</f>
        <v>0</v>
      </c>
      <c r="P167" s="669" t="n">
        <v>4607105115590</v>
      </c>
      <c r="Q167" s="670"/>
      <c r="R167" s="671" t="s">
        <v>7006</v>
      </c>
      <c r="S167" s="672" t="n">
        <f aca="false">M167/L167</f>
        <v>70.168</v>
      </c>
      <c r="T167" s="279"/>
      <c r="U167" s="279"/>
    </row>
    <row r="168" customFormat="false" ht="45" hidden="false" customHeight="false" outlineLevel="0" collapsed="false">
      <c r="A168" s="702" t="n">
        <v>153</v>
      </c>
      <c r="B168" s="704" t="n">
        <v>713</v>
      </c>
      <c r="C168" s="659" t="s">
        <v>7015</v>
      </c>
      <c r="D168" s="660"/>
      <c r="E168" s="661" t="s">
        <v>7016</v>
      </c>
      <c r="F168" s="661" t="s">
        <v>7017</v>
      </c>
      <c r="G168" s="661" t="s">
        <v>7018</v>
      </c>
      <c r="H168" s="662" t="str">
        <f aca="false">HYPERLINK("http://www.gardenbulbs.ru/images/vesna_CL/thumbnails/"&amp;C168&amp;".jpg","фото")</f>
        <v>фото</v>
      </c>
      <c r="I168" s="662"/>
      <c r="J168" s="663" t="s">
        <v>7019</v>
      </c>
      <c r="K168" s="664" t="s">
        <v>5755</v>
      </c>
      <c r="L168" s="665" t="n">
        <v>25</v>
      </c>
      <c r="M168" s="666" t="n">
        <v>3206.1</v>
      </c>
      <c r="N168" s="667"/>
      <c r="O168" s="668" t="n">
        <f aca="false">IF(ISERROR(N168*M168),0,N168*M168)</f>
        <v>0</v>
      </c>
      <c r="P168" s="669" t="n">
        <v>4607105115606</v>
      </c>
      <c r="Q168" s="670"/>
      <c r="R168" s="671" t="s">
        <v>7020</v>
      </c>
      <c r="S168" s="672" t="n">
        <f aca="false">M168/L168</f>
        <v>128.244</v>
      </c>
      <c r="T168" s="279"/>
      <c r="U168" s="279"/>
    </row>
    <row r="169" customFormat="false" ht="15" hidden="false" customHeight="false" outlineLevel="0" collapsed="false">
      <c r="A169" s="702" t="n">
        <v>154</v>
      </c>
      <c r="B169" s="704" t="n">
        <v>126</v>
      </c>
      <c r="C169" s="659" t="s">
        <v>7021</v>
      </c>
      <c r="D169" s="660"/>
      <c r="E169" s="661" t="s">
        <v>7022</v>
      </c>
      <c r="F169" s="688" t="s">
        <v>7023</v>
      </c>
      <c r="G169" s="661" t="s">
        <v>7024</v>
      </c>
      <c r="H169" s="662" t="str">
        <f aca="false">HYPERLINK("http://www.gardenbulbs.ru/images/vesna_CL/thumbnails/"&amp;C169&amp;".jpg","фото")</f>
        <v>фото</v>
      </c>
      <c r="I169" s="662"/>
      <c r="J169" s="663" t="s">
        <v>7025</v>
      </c>
      <c r="K169" s="664" t="s">
        <v>5755</v>
      </c>
      <c r="L169" s="665" t="n">
        <v>25</v>
      </c>
      <c r="M169" s="666" t="n">
        <v>1419.1</v>
      </c>
      <c r="N169" s="667"/>
      <c r="O169" s="668" t="n">
        <f aca="false">IF(ISERROR(N169*M169),0,N169*M169)</f>
        <v>0</v>
      </c>
      <c r="P169" s="669" t="n">
        <v>4607105115613</v>
      </c>
      <c r="Q169" s="670"/>
      <c r="R169" s="671" t="s">
        <v>7026</v>
      </c>
      <c r="S169" s="672" t="n">
        <f aca="false">M169/L169</f>
        <v>56.764</v>
      </c>
      <c r="T169" s="279"/>
      <c r="U169" s="279"/>
    </row>
    <row r="170" customFormat="false" ht="15" hidden="false" customHeight="false" outlineLevel="0" collapsed="false">
      <c r="A170" s="702" t="n">
        <v>155</v>
      </c>
      <c r="B170" s="704" t="n">
        <v>4634</v>
      </c>
      <c r="C170" s="659" t="s">
        <v>7027</v>
      </c>
      <c r="D170" s="660"/>
      <c r="E170" s="661" t="s">
        <v>7022</v>
      </c>
      <c r="F170" s="661" t="s">
        <v>7028</v>
      </c>
      <c r="G170" s="681" t="s">
        <v>7029</v>
      </c>
      <c r="H170" s="662" t="str">
        <f aca="false">HYPERLINK("http://www.gardenbulbs.ru/images/vesna_CL/thumbnails/"&amp;C170&amp;".jpg","фото")</f>
        <v>фото</v>
      </c>
      <c r="I170" s="662"/>
      <c r="J170" s="663" t="s">
        <v>7030</v>
      </c>
      <c r="K170" s="664" t="s">
        <v>5755</v>
      </c>
      <c r="L170" s="665" t="n">
        <v>25</v>
      </c>
      <c r="M170" s="666" t="n">
        <v>1419.1</v>
      </c>
      <c r="N170" s="667"/>
      <c r="O170" s="668" t="n">
        <f aca="false">IF(ISERROR(N170*M170),0,N170*M170)</f>
        <v>0</v>
      </c>
      <c r="P170" s="669" t="n">
        <v>4607105115620</v>
      </c>
      <c r="Q170" s="670"/>
      <c r="R170" s="671" t="s">
        <v>7026</v>
      </c>
      <c r="S170" s="672" t="n">
        <f aca="false">M170/L170</f>
        <v>56.764</v>
      </c>
      <c r="T170" s="279"/>
      <c r="U170" s="279"/>
    </row>
    <row r="171" customFormat="false" ht="15" hidden="false" customHeight="false" outlineLevel="0" collapsed="false">
      <c r="A171" s="702" t="n">
        <v>156</v>
      </c>
      <c r="B171" s="704" t="n">
        <v>127</v>
      </c>
      <c r="C171" s="659" t="s">
        <v>7031</v>
      </c>
      <c r="D171" s="660"/>
      <c r="E171" s="661" t="s">
        <v>7022</v>
      </c>
      <c r="F171" s="661" t="s">
        <v>7032</v>
      </c>
      <c r="G171" s="661" t="s">
        <v>7033</v>
      </c>
      <c r="H171" s="662" t="str">
        <f aca="false">HYPERLINK("http://www.gardenbulbs.ru/images/vesna_CL/thumbnails/"&amp;C171&amp;".jpg","фото")</f>
        <v>фото</v>
      </c>
      <c r="I171" s="662"/>
      <c r="J171" s="663" t="s">
        <v>7034</v>
      </c>
      <c r="K171" s="664" t="s">
        <v>5755</v>
      </c>
      <c r="L171" s="665" t="n">
        <v>25</v>
      </c>
      <c r="M171" s="666" t="n">
        <v>1419.1</v>
      </c>
      <c r="N171" s="667"/>
      <c r="O171" s="668" t="n">
        <f aca="false">IF(ISERROR(N171*M171),0,N171*M171)</f>
        <v>0</v>
      </c>
      <c r="P171" s="669" t="n">
        <v>4607105115637</v>
      </c>
      <c r="Q171" s="670"/>
      <c r="R171" s="671" t="s">
        <v>7026</v>
      </c>
      <c r="S171" s="672" t="n">
        <f aca="false">M171/L171</f>
        <v>56.764</v>
      </c>
      <c r="T171" s="279"/>
      <c r="U171" s="279"/>
    </row>
    <row r="172" customFormat="false" ht="15" hidden="false" customHeight="false" outlineLevel="0" collapsed="false">
      <c r="A172" s="702" t="n">
        <v>157</v>
      </c>
      <c r="B172" s="704" t="n">
        <v>3113</v>
      </c>
      <c r="C172" s="659" t="s">
        <v>7035</v>
      </c>
      <c r="D172" s="660"/>
      <c r="E172" s="661" t="s">
        <v>7022</v>
      </c>
      <c r="F172" s="661" t="s">
        <v>7036</v>
      </c>
      <c r="G172" s="661" t="s">
        <v>7037</v>
      </c>
      <c r="H172" s="662" t="str">
        <f aca="false">HYPERLINK("http://www.gardenbulbs.ru/images/vesna_CL/thumbnails/"&amp;C172&amp;".jpg","фото")</f>
        <v>фото</v>
      </c>
      <c r="I172" s="662"/>
      <c r="J172" s="663" t="s">
        <v>7038</v>
      </c>
      <c r="K172" s="664" t="s">
        <v>5755</v>
      </c>
      <c r="L172" s="665" t="n">
        <v>25</v>
      </c>
      <c r="M172" s="666" t="n">
        <v>1419.1</v>
      </c>
      <c r="N172" s="667"/>
      <c r="O172" s="668" t="n">
        <f aca="false">IF(ISERROR(N172*M172),0,N172*M172)</f>
        <v>0</v>
      </c>
      <c r="P172" s="669" t="n">
        <v>4607105115644</v>
      </c>
      <c r="Q172" s="670"/>
      <c r="R172" s="671" t="s">
        <v>7026</v>
      </c>
      <c r="S172" s="672" t="n">
        <f aca="false">M172/L172</f>
        <v>56.764</v>
      </c>
      <c r="T172" s="279"/>
      <c r="U172" s="279"/>
    </row>
    <row r="173" customFormat="false" ht="33.75" hidden="false" customHeight="false" outlineLevel="0" collapsed="false">
      <c r="A173" s="702" t="n">
        <v>158</v>
      </c>
      <c r="B173" s="704" t="n">
        <v>715</v>
      </c>
      <c r="C173" s="659" t="s">
        <v>7039</v>
      </c>
      <c r="D173" s="660"/>
      <c r="E173" s="687" t="s">
        <v>7022</v>
      </c>
      <c r="F173" s="661" t="s">
        <v>7040</v>
      </c>
      <c r="G173" s="661" t="s">
        <v>7041</v>
      </c>
      <c r="H173" s="662" t="str">
        <f aca="false">HYPERLINK("http://www.gardenbulbs.ru/images/vesna_CL/thumbnails/"&amp;C173&amp;".jpg","фото")</f>
        <v>фото</v>
      </c>
      <c r="I173" s="662"/>
      <c r="J173" s="663" t="s">
        <v>7042</v>
      </c>
      <c r="K173" s="664" t="s">
        <v>5755</v>
      </c>
      <c r="L173" s="665" t="n">
        <v>25</v>
      </c>
      <c r="M173" s="666" t="n">
        <v>1419.1</v>
      </c>
      <c r="N173" s="667"/>
      <c r="O173" s="668" t="n">
        <f aca="false">IF(ISERROR(N173*M173),0,N173*M173)</f>
        <v>0</v>
      </c>
      <c r="P173" s="669" t="n">
        <v>4607105115651</v>
      </c>
      <c r="Q173" s="670"/>
      <c r="R173" s="671" t="s">
        <v>7026</v>
      </c>
      <c r="S173" s="672" t="n">
        <f aca="false">M173/L173</f>
        <v>56.764</v>
      </c>
      <c r="T173" s="279"/>
      <c r="U173" s="279"/>
    </row>
    <row r="174" customFormat="false" ht="15" hidden="false" customHeight="false" outlineLevel="0" collapsed="false">
      <c r="A174" s="702" t="n">
        <v>159</v>
      </c>
      <c r="B174" s="704" t="n">
        <v>129</v>
      </c>
      <c r="C174" s="659" t="s">
        <v>7043</v>
      </c>
      <c r="D174" s="660"/>
      <c r="E174" s="687" t="s">
        <v>7022</v>
      </c>
      <c r="F174" s="661" t="s">
        <v>7044</v>
      </c>
      <c r="G174" s="661" t="s">
        <v>7045</v>
      </c>
      <c r="H174" s="662" t="str">
        <f aca="false">HYPERLINK("http://www.gardenbulbs.ru/images/vesna_CL/thumbnails/"&amp;C174&amp;".jpg","фото")</f>
        <v>фото</v>
      </c>
      <c r="I174" s="662"/>
      <c r="J174" s="663" t="s">
        <v>7046</v>
      </c>
      <c r="K174" s="664" t="s">
        <v>5755</v>
      </c>
      <c r="L174" s="665" t="n">
        <v>25</v>
      </c>
      <c r="M174" s="666" t="n">
        <v>1419.1</v>
      </c>
      <c r="N174" s="667"/>
      <c r="O174" s="668" t="n">
        <f aca="false">IF(ISERROR(N174*M174),0,N174*M174)</f>
        <v>0</v>
      </c>
      <c r="P174" s="669" t="n">
        <v>4607105115712</v>
      </c>
      <c r="Q174" s="670"/>
      <c r="R174" s="671" t="s">
        <v>7026</v>
      </c>
      <c r="S174" s="672" t="n">
        <f aca="false">M174/L174</f>
        <v>56.764</v>
      </c>
      <c r="T174" s="279"/>
      <c r="U174" s="279"/>
    </row>
    <row r="175" customFormat="false" ht="15" hidden="false" customHeight="false" outlineLevel="0" collapsed="false">
      <c r="A175" s="702" t="n">
        <v>160</v>
      </c>
      <c r="B175" s="704" t="n">
        <v>3115</v>
      </c>
      <c r="C175" s="659" t="s">
        <v>7047</v>
      </c>
      <c r="D175" s="660"/>
      <c r="E175" s="661" t="s">
        <v>7022</v>
      </c>
      <c r="F175" s="661" t="s">
        <v>7048</v>
      </c>
      <c r="G175" s="661" t="s">
        <v>7049</v>
      </c>
      <c r="H175" s="662" t="str">
        <f aca="false">HYPERLINK("http://www.gardenbulbs.ru/images/vesna_CL/thumbnails/"&amp;C175&amp;".jpg","фото")</f>
        <v>фото</v>
      </c>
      <c r="I175" s="662"/>
      <c r="J175" s="663" t="s">
        <v>390</v>
      </c>
      <c r="K175" s="664" t="s">
        <v>5755</v>
      </c>
      <c r="L175" s="665" t="n">
        <v>25</v>
      </c>
      <c r="M175" s="666" t="n">
        <v>1419.1</v>
      </c>
      <c r="N175" s="667"/>
      <c r="O175" s="668" t="n">
        <f aca="false">IF(ISERROR(N175*M175),0,N175*M175)</f>
        <v>0</v>
      </c>
      <c r="P175" s="669" t="n">
        <v>4607105115675</v>
      </c>
      <c r="Q175" s="670"/>
      <c r="R175" s="671" t="s">
        <v>7026</v>
      </c>
      <c r="S175" s="672" t="n">
        <f aca="false">M175/L175</f>
        <v>56.764</v>
      </c>
      <c r="T175" s="279"/>
      <c r="U175" s="279"/>
    </row>
    <row r="176" customFormat="false" ht="22.5" hidden="false" customHeight="false" outlineLevel="0" collapsed="false">
      <c r="A176" s="702" t="n">
        <v>161</v>
      </c>
      <c r="B176" s="704" t="n">
        <v>12079</v>
      </c>
      <c r="C176" s="659" t="s">
        <v>7050</v>
      </c>
      <c r="D176" s="660"/>
      <c r="E176" s="679" t="s">
        <v>7022</v>
      </c>
      <c r="F176" s="679" t="s">
        <v>7051</v>
      </c>
      <c r="G176" s="679" t="s">
        <v>7052</v>
      </c>
      <c r="H176" s="662" t="str">
        <f aca="false">HYPERLINK("http://www.gardenbulbs.ru/images/vesna_CL/thumbnails/"&amp;C176&amp;".jpg","фото")</f>
        <v>фото</v>
      </c>
      <c r="I176" s="662"/>
      <c r="J176" s="663" t="s">
        <v>7053</v>
      </c>
      <c r="K176" s="664" t="s">
        <v>5755</v>
      </c>
      <c r="L176" s="665" t="n">
        <v>25</v>
      </c>
      <c r="M176" s="666" t="n">
        <v>1419.1</v>
      </c>
      <c r="N176" s="667"/>
      <c r="O176" s="668" t="n">
        <f aca="false">IF(ISERROR(N176*M176),0,N176*M176)</f>
        <v>0</v>
      </c>
      <c r="P176" s="669" t="n">
        <v>4607105149243</v>
      </c>
      <c r="Q176" s="670" t="s">
        <v>226</v>
      </c>
      <c r="R176" s="671" t="s">
        <v>7026</v>
      </c>
      <c r="S176" s="672" t="n">
        <f aca="false">M176/L176</f>
        <v>56.764</v>
      </c>
      <c r="T176" s="279"/>
      <c r="U176" s="279"/>
    </row>
    <row r="177" customFormat="false" ht="15" hidden="false" customHeight="false" outlineLevel="0" collapsed="false">
      <c r="A177" s="702" t="n">
        <v>162</v>
      </c>
      <c r="B177" s="704" t="n">
        <v>12080</v>
      </c>
      <c r="C177" s="659" t="s">
        <v>7054</v>
      </c>
      <c r="D177" s="660"/>
      <c r="E177" s="679" t="s">
        <v>7022</v>
      </c>
      <c r="F177" s="679" t="s">
        <v>7055</v>
      </c>
      <c r="G177" s="679" t="s">
        <v>7056</v>
      </c>
      <c r="H177" s="662" t="str">
        <f aca="false">HYPERLINK("http://www.gardenbulbs.ru/images/vesna_CL/thumbnails/"&amp;C177&amp;".jpg","фото")</f>
        <v>фото</v>
      </c>
      <c r="I177" s="662"/>
      <c r="J177" s="663" t="s">
        <v>7057</v>
      </c>
      <c r="K177" s="664" t="s">
        <v>5755</v>
      </c>
      <c r="L177" s="665" t="n">
        <v>25</v>
      </c>
      <c r="M177" s="666" t="n">
        <v>1419.1</v>
      </c>
      <c r="N177" s="667"/>
      <c r="O177" s="668" t="n">
        <f aca="false">IF(ISERROR(N177*M177),0,N177*M177)</f>
        <v>0</v>
      </c>
      <c r="P177" s="669" t="n">
        <v>4607105149250</v>
      </c>
      <c r="Q177" s="670" t="s">
        <v>226</v>
      </c>
      <c r="R177" s="671" t="s">
        <v>7026</v>
      </c>
      <c r="S177" s="672" t="n">
        <f aca="false">M177/L177</f>
        <v>56.764</v>
      </c>
      <c r="T177" s="279"/>
      <c r="U177" s="279"/>
    </row>
    <row r="178" customFormat="false" ht="15" hidden="false" customHeight="false" outlineLevel="0" collapsed="false">
      <c r="A178" s="702" t="n">
        <v>163</v>
      </c>
      <c r="B178" s="704" t="n">
        <v>574</v>
      </c>
      <c r="C178" s="659" t="s">
        <v>7058</v>
      </c>
      <c r="D178" s="660"/>
      <c r="E178" s="687" t="s">
        <v>7022</v>
      </c>
      <c r="F178" s="661" t="s">
        <v>7059</v>
      </c>
      <c r="G178" s="661" t="s">
        <v>7060</v>
      </c>
      <c r="H178" s="662" t="str">
        <f aca="false">HYPERLINK("http://www.gardenbulbs.ru/images/vesna_CL/thumbnails/"&amp;C178&amp;".jpg","фото")</f>
        <v>фото</v>
      </c>
      <c r="I178" s="662"/>
      <c r="J178" s="663" t="s">
        <v>7061</v>
      </c>
      <c r="K178" s="664" t="s">
        <v>5755</v>
      </c>
      <c r="L178" s="665" t="n">
        <v>25</v>
      </c>
      <c r="M178" s="666" t="n">
        <v>1419.1</v>
      </c>
      <c r="N178" s="667"/>
      <c r="O178" s="668" t="n">
        <f aca="false">IF(ISERROR(N178*M178),0,N178*M178)</f>
        <v>0</v>
      </c>
      <c r="P178" s="669" t="n">
        <v>4607105115682</v>
      </c>
      <c r="Q178" s="670"/>
      <c r="R178" s="671" t="s">
        <v>7026</v>
      </c>
      <c r="S178" s="672" t="n">
        <f aca="false">M178/L178</f>
        <v>56.764</v>
      </c>
      <c r="T178" s="279"/>
      <c r="U178" s="279"/>
    </row>
    <row r="179" customFormat="false" ht="45" hidden="false" customHeight="false" outlineLevel="0" collapsed="false">
      <c r="A179" s="702" t="n">
        <v>164</v>
      </c>
      <c r="B179" s="704" t="n">
        <v>716</v>
      </c>
      <c r="C179" s="659" t="s">
        <v>7062</v>
      </c>
      <c r="D179" s="660"/>
      <c r="E179" s="661" t="s">
        <v>7022</v>
      </c>
      <c r="F179" s="661" t="s">
        <v>7063</v>
      </c>
      <c r="G179" s="661" t="s">
        <v>2048</v>
      </c>
      <c r="H179" s="662" t="str">
        <f aca="false">HYPERLINK("http://www.gardenbulbs.ru/images/vesna_CL/thumbnails/"&amp;C179&amp;".jpg","фото")</f>
        <v>фото</v>
      </c>
      <c r="I179" s="662"/>
      <c r="J179" s="663" t="s">
        <v>7064</v>
      </c>
      <c r="K179" s="664" t="s">
        <v>5755</v>
      </c>
      <c r="L179" s="665" t="n">
        <v>25</v>
      </c>
      <c r="M179" s="666" t="n">
        <v>1419.1</v>
      </c>
      <c r="N179" s="667"/>
      <c r="O179" s="668" t="n">
        <f aca="false">IF(ISERROR(N179*M179),0,N179*M179)</f>
        <v>0</v>
      </c>
      <c r="P179" s="669" t="n">
        <v>4607105115699</v>
      </c>
      <c r="Q179" s="670"/>
      <c r="R179" s="671" t="s">
        <v>7026</v>
      </c>
      <c r="S179" s="672" t="n">
        <f aca="false">M179/L179</f>
        <v>56.764</v>
      </c>
      <c r="T179" s="279"/>
      <c r="U179" s="279"/>
    </row>
    <row r="180" customFormat="false" ht="15" hidden="false" customHeight="false" outlineLevel="0" collapsed="false">
      <c r="A180" s="702" t="n">
        <v>165</v>
      </c>
      <c r="B180" s="704" t="n">
        <v>5411</v>
      </c>
      <c r="C180" s="659" t="s">
        <v>7065</v>
      </c>
      <c r="D180" s="660"/>
      <c r="E180" s="661" t="s">
        <v>7022</v>
      </c>
      <c r="F180" s="661" t="s">
        <v>7066</v>
      </c>
      <c r="G180" s="661" t="s">
        <v>7067</v>
      </c>
      <c r="H180" s="662" t="str">
        <f aca="false">HYPERLINK("http://www.gardenbulbs.ru/images/vesna_CL/thumbnails/"&amp;C180&amp;".jpg","фото")</f>
        <v>фото</v>
      </c>
      <c r="I180" s="662"/>
      <c r="J180" s="663" t="s">
        <v>7068</v>
      </c>
      <c r="K180" s="664" t="s">
        <v>5755</v>
      </c>
      <c r="L180" s="665" t="n">
        <v>25</v>
      </c>
      <c r="M180" s="666" t="n">
        <v>1419.1</v>
      </c>
      <c r="N180" s="667"/>
      <c r="O180" s="668" t="n">
        <f aca="false">IF(ISERROR(N180*M180),0,N180*M180)</f>
        <v>0</v>
      </c>
      <c r="P180" s="669" t="n">
        <v>4607105115705</v>
      </c>
      <c r="Q180" s="670"/>
      <c r="R180" s="671" t="s">
        <v>7026</v>
      </c>
      <c r="S180" s="672" t="n">
        <f aca="false">M180/L180</f>
        <v>56.764</v>
      </c>
      <c r="T180" s="279"/>
      <c r="U180" s="279"/>
    </row>
    <row r="181" customFormat="false" ht="20.25" hidden="false" customHeight="false" outlineLevel="0" collapsed="false">
      <c r="A181" s="702" t="n">
        <v>166</v>
      </c>
      <c r="B181" s="650"/>
      <c r="C181" s="659"/>
      <c r="D181" s="660"/>
      <c r="E181" s="590"/>
      <c r="F181" s="590" t="s">
        <v>7069</v>
      </c>
      <c r="G181" s="650"/>
      <c r="H181" s="650"/>
      <c r="I181" s="650"/>
      <c r="J181" s="650"/>
      <c r="K181" s="650"/>
      <c r="L181" s="650"/>
      <c r="M181" s="650"/>
      <c r="N181" s="650"/>
      <c r="O181" s="650"/>
      <c r="P181" s="650"/>
      <c r="Q181" s="650"/>
      <c r="R181" s="650"/>
      <c r="S181" s="650"/>
      <c r="T181" s="279"/>
      <c r="U181" s="279"/>
    </row>
    <row r="182" customFormat="false" ht="15" hidden="false" customHeight="false" outlineLevel="0" collapsed="false">
      <c r="A182" s="702" t="n">
        <v>167</v>
      </c>
      <c r="B182" s="656"/>
      <c r="C182" s="656"/>
      <c r="D182" s="656"/>
      <c r="E182" s="654"/>
      <c r="F182" s="655" t="s">
        <v>7070</v>
      </c>
      <c r="G182" s="656"/>
      <c r="H182" s="656"/>
      <c r="I182" s="656"/>
      <c r="J182" s="656"/>
      <c r="K182" s="656"/>
      <c r="L182" s="656"/>
      <c r="M182" s="656"/>
      <c r="N182" s="656"/>
      <c r="O182" s="656"/>
      <c r="P182" s="656"/>
      <c r="Q182" s="656"/>
      <c r="R182" s="656"/>
      <c r="S182" s="656"/>
      <c r="T182" s="279"/>
      <c r="U182" s="279"/>
    </row>
    <row r="183" customFormat="false" ht="15" hidden="false" customHeight="false" outlineLevel="0" collapsed="false">
      <c r="A183" s="702" t="n">
        <v>168</v>
      </c>
      <c r="B183" s="706" t="n">
        <v>6600</v>
      </c>
      <c r="C183" s="659" t="s">
        <v>7071</v>
      </c>
      <c r="D183" s="660"/>
      <c r="E183" s="674" t="s">
        <v>7069</v>
      </c>
      <c r="F183" s="674" t="s">
        <v>7072</v>
      </c>
      <c r="G183" s="674" t="s">
        <v>7073</v>
      </c>
      <c r="H183" s="662" t="str">
        <f aca="false">HYPERLINK("http://www.gardenbulbs.ru/images/vesna_CL/thumbnails/"&amp;C183&amp;".jpg","фото")</f>
        <v>фото</v>
      </c>
      <c r="I183" s="662"/>
      <c r="J183" s="676" t="s">
        <v>6040</v>
      </c>
      <c r="K183" s="677" t="s">
        <v>7074</v>
      </c>
      <c r="L183" s="665" t="n">
        <v>25</v>
      </c>
      <c r="M183" s="666" t="n">
        <v>2551.9</v>
      </c>
      <c r="N183" s="667"/>
      <c r="O183" s="668" t="n">
        <f aca="false">IF(ISERROR(N183*M183),0,N183*M183)</f>
        <v>0</v>
      </c>
      <c r="P183" s="669" t="n">
        <v>4607105120617</v>
      </c>
      <c r="Q183" s="670"/>
      <c r="R183" s="671" t="s">
        <v>7075</v>
      </c>
      <c r="S183" s="672" t="n">
        <f aca="false">M183/L183</f>
        <v>102.076</v>
      </c>
      <c r="T183" s="279"/>
      <c r="U183" s="279"/>
    </row>
    <row r="184" customFormat="false" ht="15" hidden="false" customHeight="false" outlineLevel="0" collapsed="false">
      <c r="A184" s="702" t="n">
        <v>169</v>
      </c>
      <c r="B184" s="704" t="n">
        <v>6602</v>
      </c>
      <c r="C184" s="659" t="s">
        <v>7076</v>
      </c>
      <c r="D184" s="660"/>
      <c r="E184" s="661" t="s">
        <v>7069</v>
      </c>
      <c r="F184" s="661" t="s">
        <v>7077</v>
      </c>
      <c r="G184" s="661" t="s">
        <v>7078</v>
      </c>
      <c r="H184" s="662" t="str">
        <f aca="false">HYPERLINK("http://www.gardenbulbs.ru/images/vesna_CL/thumbnails/"&amp;C184&amp;".jpg","фото")</f>
        <v>фото</v>
      </c>
      <c r="I184" s="662"/>
      <c r="J184" s="663" t="s">
        <v>7079</v>
      </c>
      <c r="K184" s="664" t="s">
        <v>7074</v>
      </c>
      <c r="L184" s="665" t="n">
        <v>25</v>
      </c>
      <c r="M184" s="666" t="n">
        <v>2791.3</v>
      </c>
      <c r="N184" s="667"/>
      <c r="O184" s="668" t="n">
        <f aca="false">IF(ISERROR(N184*M184),0,N184*M184)</f>
        <v>0</v>
      </c>
      <c r="P184" s="669" t="n">
        <v>4607105120624</v>
      </c>
      <c r="Q184" s="670"/>
      <c r="R184" s="671" t="s">
        <v>7075</v>
      </c>
      <c r="S184" s="672" t="n">
        <f aca="false">M184/L184</f>
        <v>111.652</v>
      </c>
      <c r="T184" s="279"/>
      <c r="U184" s="279"/>
    </row>
    <row r="185" customFormat="false" ht="15" hidden="false" customHeight="false" outlineLevel="0" collapsed="false">
      <c r="A185" s="702" t="n">
        <v>170</v>
      </c>
      <c r="B185" s="708" t="n">
        <v>6603</v>
      </c>
      <c r="C185" s="659" t="s">
        <v>7080</v>
      </c>
      <c r="D185" s="660"/>
      <c r="E185" s="687" t="s">
        <v>7069</v>
      </c>
      <c r="F185" s="687" t="s">
        <v>7081</v>
      </c>
      <c r="G185" s="687" t="s">
        <v>7082</v>
      </c>
      <c r="H185" s="662" t="str">
        <f aca="false">HYPERLINK("http://www.gardenbulbs.ru/images/vesna_CL/thumbnails/"&amp;C185&amp;".jpg","фото")</f>
        <v>фото</v>
      </c>
      <c r="I185" s="662"/>
      <c r="J185" s="691" t="s">
        <v>7083</v>
      </c>
      <c r="K185" s="694" t="s">
        <v>7074</v>
      </c>
      <c r="L185" s="665" t="n">
        <v>25</v>
      </c>
      <c r="M185" s="666" t="n">
        <v>2376.4</v>
      </c>
      <c r="N185" s="667"/>
      <c r="O185" s="668" t="n">
        <f aca="false">IF(ISERROR(N185*M185),0,N185*M185)</f>
        <v>0</v>
      </c>
      <c r="P185" s="669" t="n">
        <v>4607105120631</v>
      </c>
      <c r="Q185" s="670"/>
      <c r="R185" s="671" t="s">
        <v>7075</v>
      </c>
      <c r="S185" s="672" t="n">
        <f aca="false">M185/L185</f>
        <v>95.056</v>
      </c>
      <c r="T185" s="279"/>
      <c r="U185" s="279"/>
    </row>
    <row r="186" customFormat="false" ht="15" hidden="false" customHeight="false" outlineLevel="0" collapsed="false">
      <c r="A186" s="702" t="n">
        <v>171</v>
      </c>
      <c r="B186" s="656"/>
      <c r="C186" s="656"/>
      <c r="D186" s="656"/>
      <c r="E186" s="654"/>
      <c r="F186" s="655" t="s">
        <v>7070</v>
      </c>
      <c r="G186" s="656"/>
      <c r="H186" s="656"/>
      <c r="I186" s="656"/>
      <c r="J186" s="656"/>
      <c r="K186" s="656"/>
      <c r="L186" s="656"/>
      <c r="M186" s="656"/>
      <c r="N186" s="656"/>
      <c r="O186" s="656"/>
      <c r="P186" s="656"/>
      <c r="Q186" s="656"/>
      <c r="R186" s="656"/>
      <c r="S186" s="656"/>
      <c r="T186" s="279"/>
      <c r="U186" s="279"/>
    </row>
    <row r="187" customFormat="false" ht="15" hidden="false" customHeight="false" outlineLevel="0" collapsed="false">
      <c r="A187" s="702" t="n">
        <v>172</v>
      </c>
      <c r="B187" s="706" t="n">
        <v>3123</v>
      </c>
      <c r="C187" s="659" t="s">
        <v>7084</v>
      </c>
      <c r="D187" s="660"/>
      <c r="E187" s="674" t="s">
        <v>7069</v>
      </c>
      <c r="F187" s="674" t="s">
        <v>7085</v>
      </c>
      <c r="G187" s="674" t="s">
        <v>7086</v>
      </c>
      <c r="H187" s="662" t="str">
        <f aca="false">HYPERLINK("http://www.gardenbulbs.ru/images/vesna_CL/thumbnails/"&amp;C187&amp;".jpg","фото")</f>
        <v>фото</v>
      </c>
      <c r="I187" s="662"/>
      <c r="J187" s="676" t="s">
        <v>7087</v>
      </c>
      <c r="K187" s="677" t="s">
        <v>7074</v>
      </c>
      <c r="L187" s="665" t="n">
        <v>25</v>
      </c>
      <c r="M187" s="666" t="n">
        <v>3222</v>
      </c>
      <c r="N187" s="667"/>
      <c r="O187" s="668" t="n">
        <f aca="false">IF(ISERROR(N187*M187),0,N187*M187)</f>
        <v>0</v>
      </c>
      <c r="P187" s="669" t="n">
        <v>4607105120648</v>
      </c>
      <c r="Q187" s="670"/>
      <c r="R187" s="671" t="s">
        <v>7075</v>
      </c>
      <c r="S187" s="672" t="n">
        <f aca="false">M187/L187</f>
        <v>128.88</v>
      </c>
      <c r="T187" s="279"/>
      <c r="U187" s="279"/>
    </row>
    <row r="188" customFormat="false" ht="15" hidden="false" customHeight="false" outlineLevel="0" collapsed="false">
      <c r="A188" s="702" t="n">
        <v>173</v>
      </c>
      <c r="B188" s="704" t="n">
        <v>4668</v>
      </c>
      <c r="C188" s="659" t="s">
        <v>7088</v>
      </c>
      <c r="D188" s="660"/>
      <c r="E188" s="661" t="s">
        <v>7069</v>
      </c>
      <c r="F188" s="661" t="s">
        <v>7089</v>
      </c>
      <c r="G188" s="661" t="s">
        <v>7090</v>
      </c>
      <c r="H188" s="662" t="str">
        <f aca="false">HYPERLINK("http://www.gardenbulbs.ru/images/vesna_CL/thumbnails/"&amp;C188&amp;".jpg","фото")</f>
        <v>фото</v>
      </c>
      <c r="I188" s="662"/>
      <c r="J188" s="663" t="s">
        <v>7091</v>
      </c>
      <c r="K188" s="664" t="s">
        <v>7074</v>
      </c>
      <c r="L188" s="665" t="n">
        <v>25</v>
      </c>
      <c r="M188" s="666" t="n">
        <v>4179.4</v>
      </c>
      <c r="N188" s="667"/>
      <c r="O188" s="668" t="n">
        <f aca="false">IF(ISERROR(N188*M188),0,N188*M188)</f>
        <v>0</v>
      </c>
      <c r="P188" s="669" t="n">
        <v>4607105120655</v>
      </c>
      <c r="Q188" s="670"/>
      <c r="R188" s="671" t="s">
        <v>7075</v>
      </c>
      <c r="S188" s="672" t="n">
        <f aca="false">M188/L188</f>
        <v>167.176</v>
      </c>
      <c r="T188" s="279"/>
      <c r="U188" s="279"/>
    </row>
    <row r="189" customFormat="false" ht="15" hidden="false" customHeight="false" outlineLevel="0" collapsed="false">
      <c r="A189" s="702" t="n">
        <v>174</v>
      </c>
      <c r="B189" s="704" t="n">
        <v>4112</v>
      </c>
      <c r="C189" s="659" t="s">
        <v>7092</v>
      </c>
      <c r="D189" s="660"/>
      <c r="E189" s="661" t="s">
        <v>7069</v>
      </c>
      <c r="F189" s="661" t="s">
        <v>7093</v>
      </c>
      <c r="G189" s="681" t="s">
        <v>7094</v>
      </c>
      <c r="H189" s="662" t="str">
        <f aca="false">HYPERLINK("http://www.gardenbulbs.ru/images/vesna_CL/thumbnails/"&amp;C189&amp;".jpg","фото")</f>
        <v>фото</v>
      </c>
      <c r="I189" s="662"/>
      <c r="J189" s="663" t="s">
        <v>7079</v>
      </c>
      <c r="K189" s="664" t="s">
        <v>7074</v>
      </c>
      <c r="L189" s="665" t="n">
        <v>25</v>
      </c>
      <c r="M189" s="666" t="n">
        <v>5136.7</v>
      </c>
      <c r="N189" s="667"/>
      <c r="O189" s="668" t="n">
        <f aca="false">IF(ISERROR(N189*M189),0,N189*M189)</f>
        <v>0</v>
      </c>
      <c r="P189" s="669" t="n">
        <v>4607105120662</v>
      </c>
      <c r="Q189" s="670"/>
      <c r="R189" s="671" t="s">
        <v>7075</v>
      </c>
      <c r="S189" s="672" t="n">
        <f aca="false">M189/L189</f>
        <v>205.468</v>
      </c>
      <c r="T189" s="279"/>
      <c r="U189" s="279"/>
    </row>
    <row r="190" customFormat="false" ht="22.5" hidden="false" customHeight="false" outlineLevel="0" collapsed="false">
      <c r="A190" s="702" t="n">
        <v>175</v>
      </c>
      <c r="B190" s="704" t="n">
        <v>624</v>
      </c>
      <c r="C190" s="659" t="s">
        <v>7095</v>
      </c>
      <c r="D190" s="660"/>
      <c r="E190" s="661" t="s">
        <v>7069</v>
      </c>
      <c r="F190" s="661" t="s">
        <v>7096</v>
      </c>
      <c r="G190" s="661" t="s">
        <v>7097</v>
      </c>
      <c r="H190" s="662" t="str">
        <f aca="false">HYPERLINK("http://www.gardenbulbs.ru/images/vesna_CL/thumbnails/"&amp;C190&amp;".jpg","фото")</f>
        <v>фото</v>
      </c>
      <c r="I190" s="662"/>
      <c r="J190" s="663" t="s">
        <v>7098</v>
      </c>
      <c r="K190" s="664" t="s">
        <v>7074</v>
      </c>
      <c r="L190" s="665" t="n">
        <v>25</v>
      </c>
      <c r="M190" s="666" t="n">
        <v>3062.5</v>
      </c>
      <c r="N190" s="667"/>
      <c r="O190" s="668" t="n">
        <f aca="false">IF(ISERROR(N190*M190),0,N190*M190)</f>
        <v>0</v>
      </c>
      <c r="P190" s="669" t="n">
        <v>4607105120679</v>
      </c>
      <c r="Q190" s="670"/>
      <c r="R190" s="671" t="s">
        <v>7075</v>
      </c>
      <c r="S190" s="672" t="n">
        <f aca="false">M190/L190</f>
        <v>122.5</v>
      </c>
      <c r="T190" s="279"/>
      <c r="U190" s="279"/>
    </row>
    <row r="191" customFormat="false" ht="15" hidden="false" customHeight="false" outlineLevel="0" collapsed="false">
      <c r="A191" s="702" t="n">
        <v>176</v>
      </c>
      <c r="B191" s="704" t="n">
        <v>1808</v>
      </c>
      <c r="C191" s="659" t="s">
        <v>7099</v>
      </c>
      <c r="D191" s="660"/>
      <c r="E191" s="661" t="s">
        <v>7069</v>
      </c>
      <c r="F191" s="661" t="s">
        <v>7100</v>
      </c>
      <c r="G191" s="661" t="s">
        <v>7101</v>
      </c>
      <c r="H191" s="662" t="str">
        <f aca="false">HYPERLINK("http://www.gardenbulbs.ru/images/vesna_CL/thumbnails/"&amp;C191&amp;".jpg","фото")</f>
        <v>фото</v>
      </c>
      <c r="I191" s="662"/>
      <c r="J191" s="663" t="s">
        <v>7102</v>
      </c>
      <c r="K191" s="664" t="s">
        <v>7103</v>
      </c>
      <c r="L191" s="665" t="n">
        <v>25</v>
      </c>
      <c r="M191" s="666" t="n">
        <v>5056.9</v>
      </c>
      <c r="N191" s="667"/>
      <c r="O191" s="668" t="n">
        <f aca="false">IF(ISERROR(N191*M191),0,N191*M191)</f>
        <v>0</v>
      </c>
      <c r="P191" s="669" t="n">
        <v>4607105120686</v>
      </c>
      <c r="Q191" s="670"/>
      <c r="R191" s="671" t="s">
        <v>7104</v>
      </c>
      <c r="S191" s="672" t="n">
        <f aca="false">M191/L191</f>
        <v>202.276</v>
      </c>
      <c r="T191" s="279"/>
      <c r="U191" s="279"/>
    </row>
    <row r="192" customFormat="false" ht="22.5" hidden="false" customHeight="false" outlineLevel="0" collapsed="false">
      <c r="A192" s="702" t="n">
        <v>177</v>
      </c>
      <c r="B192" s="704" t="n">
        <v>3124</v>
      </c>
      <c r="C192" s="659" t="s">
        <v>7105</v>
      </c>
      <c r="D192" s="660"/>
      <c r="E192" s="661" t="s">
        <v>7069</v>
      </c>
      <c r="F192" s="661" t="s">
        <v>7106</v>
      </c>
      <c r="G192" s="661" t="s">
        <v>7107</v>
      </c>
      <c r="H192" s="662" t="str">
        <f aca="false">HYPERLINK("http://www.gardenbulbs.ru/images/vesna_CL/thumbnails/"&amp;C192&amp;".jpg","фото")</f>
        <v>фото</v>
      </c>
      <c r="I192" s="662"/>
      <c r="J192" s="663" t="s">
        <v>7108</v>
      </c>
      <c r="K192" s="664" t="s">
        <v>7074</v>
      </c>
      <c r="L192" s="665" t="n">
        <v>25</v>
      </c>
      <c r="M192" s="666" t="n">
        <v>7051.3</v>
      </c>
      <c r="N192" s="667"/>
      <c r="O192" s="668" t="n">
        <f aca="false">IF(ISERROR(N192*M192),0,N192*M192)</f>
        <v>0</v>
      </c>
      <c r="P192" s="669" t="n">
        <v>4607105120693</v>
      </c>
      <c r="Q192" s="670"/>
      <c r="R192" s="671" t="s">
        <v>7075</v>
      </c>
      <c r="S192" s="672" t="n">
        <f aca="false">M192/L192</f>
        <v>282.052</v>
      </c>
      <c r="T192" s="279"/>
      <c r="U192" s="279"/>
    </row>
    <row r="193" customFormat="false" ht="22.5" hidden="false" customHeight="false" outlineLevel="0" collapsed="false">
      <c r="A193" s="702" t="n">
        <v>178</v>
      </c>
      <c r="B193" s="704" t="n">
        <v>4113</v>
      </c>
      <c r="C193" s="659" t="s">
        <v>7109</v>
      </c>
      <c r="D193" s="660"/>
      <c r="E193" s="661" t="s">
        <v>7069</v>
      </c>
      <c r="F193" s="661" t="s">
        <v>7110</v>
      </c>
      <c r="G193" s="681" t="s">
        <v>7111</v>
      </c>
      <c r="H193" s="662" t="str">
        <f aca="false">HYPERLINK("http://www.gardenbulbs.ru/images/vesna_CL/thumbnails/"&amp;C193&amp;".jpg","фото")</f>
        <v>фото</v>
      </c>
      <c r="I193" s="662"/>
      <c r="J193" s="663" t="s">
        <v>7112</v>
      </c>
      <c r="K193" s="664" t="s">
        <v>7074</v>
      </c>
      <c r="L193" s="665" t="n">
        <v>25</v>
      </c>
      <c r="M193" s="666" t="n">
        <v>4099.6</v>
      </c>
      <c r="N193" s="667"/>
      <c r="O193" s="668" t="n">
        <f aca="false">IF(ISERROR(N193*M193),0,N193*M193)</f>
        <v>0</v>
      </c>
      <c r="P193" s="669" t="n">
        <v>4607105120716</v>
      </c>
      <c r="Q193" s="670"/>
      <c r="R193" s="671" t="s">
        <v>7075</v>
      </c>
      <c r="S193" s="672" t="n">
        <f aca="false">M193/L193</f>
        <v>163.984</v>
      </c>
      <c r="T193" s="279"/>
      <c r="U193" s="279"/>
    </row>
    <row r="194" customFormat="false" ht="15" hidden="false" customHeight="false" outlineLevel="0" collapsed="false">
      <c r="A194" s="702" t="n">
        <v>179</v>
      </c>
      <c r="B194" s="704" t="n">
        <v>6892</v>
      </c>
      <c r="C194" s="659" t="s">
        <v>7113</v>
      </c>
      <c r="D194" s="660"/>
      <c r="E194" s="661" t="s">
        <v>7069</v>
      </c>
      <c r="F194" s="661" t="s">
        <v>7114</v>
      </c>
      <c r="G194" s="661" t="s">
        <v>7115</v>
      </c>
      <c r="H194" s="662" t="str">
        <f aca="false">HYPERLINK("http://www.gardenbulbs.ru/images/vesna_CL/thumbnails/"&amp;C194&amp;".jpg","фото")</f>
        <v>фото</v>
      </c>
      <c r="I194" s="662"/>
      <c r="J194" s="663" t="s">
        <v>7079</v>
      </c>
      <c r="K194" s="664" t="s">
        <v>7074</v>
      </c>
      <c r="L194" s="665" t="n">
        <v>25</v>
      </c>
      <c r="M194" s="666" t="n">
        <v>4099.6</v>
      </c>
      <c r="N194" s="667"/>
      <c r="O194" s="668" t="n">
        <f aca="false">IF(ISERROR(N194*M194),0,N194*M194)</f>
        <v>0</v>
      </c>
      <c r="P194" s="669" t="n">
        <v>4607105120730</v>
      </c>
      <c r="Q194" s="670"/>
      <c r="R194" s="671" t="s">
        <v>7075</v>
      </c>
      <c r="S194" s="672" t="n">
        <f aca="false">M194/L194</f>
        <v>163.984</v>
      </c>
      <c r="T194" s="279"/>
      <c r="U194" s="279"/>
    </row>
    <row r="195" customFormat="false" ht="15" hidden="false" customHeight="false" outlineLevel="0" collapsed="false">
      <c r="A195" s="702" t="n">
        <v>180</v>
      </c>
      <c r="B195" s="704" t="n">
        <v>1809</v>
      </c>
      <c r="C195" s="659" t="s">
        <v>7116</v>
      </c>
      <c r="D195" s="660"/>
      <c r="E195" s="661" t="s">
        <v>7069</v>
      </c>
      <c r="F195" s="661" t="s">
        <v>7117</v>
      </c>
      <c r="G195" s="661" t="s">
        <v>7118</v>
      </c>
      <c r="H195" s="662" t="str">
        <f aca="false">HYPERLINK("http://www.gardenbulbs.ru/images/vesna_CL/thumbnails/"&amp;C195&amp;".jpg","фото")</f>
        <v>фото</v>
      </c>
      <c r="I195" s="662"/>
      <c r="J195" s="663" t="s">
        <v>7119</v>
      </c>
      <c r="K195" s="664" t="s">
        <v>7074</v>
      </c>
      <c r="L195" s="665" t="n">
        <v>25</v>
      </c>
      <c r="M195" s="666" t="n">
        <v>3397.6</v>
      </c>
      <c r="N195" s="667"/>
      <c r="O195" s="668" t="n">
        <f aca="false">IF(ISERROR(N195*M195),0,N195*M195)</f>
        <v>0</v>
      </c>
      <c r="P195" s="669" t="n">
        <v>4607105120747</v>
      </c>
      <c r="Q195" s="670"/>
      <c r="R195" s="671" t="s">
        <v>7075</v>
      </c>
      <c r="S195" s="672" t="n">
        <f aca="false">M195/L195</f>
        <v>135.904</v>
      </c>
      <c r="T195" s="279"/>
      <c r="U195" s="279"/>
    </row>
    <row r="196" customFormat="false" ht="15" hidden="false" customHeight="false" outlineLevel="0" collapsed="false">
      <c r="A196" s="702" t="n">
        <v>181</v>
      </c>
      <c r="B196" s="704" t="n">
        <v>4670</v>
      </c>
      <c r="C196" s="659" t="s">
        <v>7120</v>
      </c>
      <c r="D196" s="660"/>
      <c r="E196" s="661" t="s">
        <v>7069</v>
      </c>
      <c r="F196" s="661" t="s">
        <v>7121</v>
      </c>
      <c r="G196" s="661" t="s">
        <v>7122</v>
      </c>
      <c r="H196" s="662" t="str">
        <f aca="false">HYPERLINK("http://www.gardenbulbs.ru/images/vesna_CL/thumbnails/"&amp;C196&amp;".jpg","фото")</f>
        <v>фото</v>
      </c>
      <c r="I196" s="662"/>
      <c r="J196" s="663" t="s">
        <v>7123</v>
      </c>
      <c r="K196" s="664" t="s">
        <v>7074</v>
      </c>
      <c r="L196" s="665" t="n">
        <v>25</v>
      </c>
      <c r="M196" s="666" t="n">
        <v>4099.6</v>
      </c>
      <c r="N196" s="667"/>
      <c r="O196" s="668" t="n">
        <f aca="false">IF(ISERROR(N196*M196),0,N196*M196)</f>
        <v>0</v>
      </c>
      <c r="P196" s="669" t="n">
        <v>4607105120754</v>
      </c>
      <c r="Q196" s="670"/>
      <c r="R196" s="671" t="s">
        <v>7075</v>
      </c>
      <c r="S196" s="672" t="n">
        <f aca="false">M196/L196</f>
        <v>163.984</v>
      </c>
      <c r="T196" s="279"/>
      <c r="U196" s="279"/>
    </row>
    <row r="197" customFormat="false" ht="15" hidden="false" customHeight="false" outlineLevel="0" collapsed="false">
      <c r="A197" s="702" t="n">
        <v>182</v>
      </c>
      <c r="B197" s="704" t="n">
        <v>2727</v>
      </c>
      <c r="C197" s="659" t="s">
        <v>7124</v>
      </c>
      <c r="D197" s="660"/>
      <c r="E197" s="661" t="s">
        <v>7069</v>
      </c>
      <c r="F197" s="661" t="s">
        <v>7125</v>
      </c>
      <c r="G197" s="681" t="s">
        <v>7126</v>
      </c>
      <c r="H197" s="662" t="str">
        <f aca="false">HYPERLINK("http://www.gardenbulbs.ru/images/vesna_CL/thumbnails/"&amp;C197&amp;".jpg","фото")</f>
        <v>фото</v>
      </c>
      <c r="I197" s="662"/>
      <c r="J197" s="663" t="s">
        <v>6040</v>
      </c>
      <c r="K197" s="664" t="s">
        <v>7074</v>
      </c>
      <c r="L197" s="665" t="n">
        <v>25</v>
      </c>
      <c r="M197" s="666" t="n">
        <v>7849.1</v>
      </c>
      <c r="N197" s="667"/>
      <c r="O197" s="668" t="n">
        <f aca="false">IF(ISERROR(N197*M197),0,N197*M197)</f>
        <v>0</v>
      </c>
      <c r="P197" s="669" t="n">
        <v>4607105120761</v>
      </c>
      <c r="Q197" s="670"/>
      <c r="R197" s="671" t="s">
        <v>7075</v>
      </c>
      <c r="S197" s="672" t="n">
        <f aca="false">M197/L197</f>
        <v>313.964</v>
      </c>
      <c r="T197" s="279"/>
      <c r="U197" s="279"/>
    </row>
    <row r="198" customFormat="false" ht="22.5" hidden="false" customHeight="false" outlineLevel="0" collapsed="false">
      <c r="A198" s="702" t="n">
        <v>183</v>
      </c>
      <c r="B198" s="704" t="n">
        <v>3125</v>
      </c>
      <c r="C198" s="659" t="s">
        <v>7127</v>
      </c>
      <c r="D198" s="660"/>
      <c r="E198" s="661" t="s">
        <v>7069</v>
      </c>
      <c r="F198" s="661" t="s">
        <v>7128</v>
      </c>
      <c r="G198" s="661" t="s">
        <v>7129</v>
      </c>
      <c r="H198" s="662" t="str">
        <f aca="false">HYPERLINK("http://www.gardenbulbs.ru/images/vesna_CL/thumbnails/"&amp;C198&amp;".jpg","фото")</f>
        <v>фото</v>
      </c>
      <c r="I198" s="662"/>
      <c r="J198" s="663" t="s">
        <v>7130</v>
      </c>
      <c r="K198" s="664" t="s">
        <v>7074</v>
      </c>
      <c r="L198" s="665" t="n">
        <v>25</v>
      </c>
      <c r="M198" s="666" t="n">
        <v>3222</v>
      </c>
      <c r="N198" s="667"/>
      <c r="O198" s="668" t="n">
        <f aca="false">IF(ISERROR(N198*M198),0,N198*M198)</f>
        <v>0</v>
      </c>
      <c r="P198" s="669" t="n">
        <v>4607105120785</v>
      </c>
      <c r="Q198" s="670"/>
      <c r="R198" s="671" t="s">
        <v>7075</v>
      </c>
      <c r="S198" s="672" t="n">
        <f aca="false">M198/L198</f>
        <v>128.88</v>
      </c>
      <c r="T198" s="279"/>
      <c r="U198" s="279"/>
    </row>
    <row r="199" customFormat="false" ht="15" hidden="false" customHeight="false" outlineLevel="0" collapsed="false">
      <c r="A199" s="702" t="n">
        <v>184</v>
      </c>
      <c r="B199" s="704" t="n">
        <v>1110</v>
      </c>
      <c r="C199" s="659" t="s">
        <v>7131</v>
      </c>
      <c r="D199" s="660"/>
      <c r="E199" s="661" t="s">
        <v>7069</v>
      </c>
      <c r="F199" s="661" t="s">
        <v>7132</v>
      </c>
      <c r="G199" s="681" t="s">
        <v>7133</v>
      </c>
      <c r="H199" s="662" t="str">
        <f aca="false">HYPERLINK("http://www.gardenbulbs.ru/images/vesna_CL/thumbnails/"&amp;C199&amp;".jpg","фото")</f>
        <v>фото</v>
      </c>
      <c r="I199" s="662"/>
      <c r="J199" s="663" t="s">
        <v>7079</v>
      </c>
      <c r="K199" s="664" t="s">
        <v>7074</v>
      </c>
      <c r="L199" s="665" t="n">
        <v>25</v>
      </c>
      <c r="M199" s="666" t="n">
        <v>3461.4</v>
      </c>
      <c r="N199" s="667"/>
      <c r="O199" s="668" t="n">
        <f aca="false">IF(ISERROR(N199*M199),0,N199*M199)</f>
        <v>0</v>
      </c>
      <c r="P199" s="669" t="n">
        <v>4607105120792</v>
      </c>
      <c r="Q199" s="670"/>
      <c r="R199" s="671" t="s">
        <v>7075</v>
      </c>
      <c r="S199" s="672" t="n">
        <f aca="false">M199/L199</f>
        <v>138.456</v>
      </c>
      <c r="T199" s="279"/>
      <c r="U199" s="279"/>
    </row>
    <row r="200" customFormat="false" ht="45" hidden="false" customHeight="false" outlineLevel="0" collapsed="false">
      <c r="A200" s="702" t="n">
        <v>185</v>
      </c>
      <c r="B200" s="704" t="n">
        <v>1698</v>
      </c>
      <c r="C200" s="659" t="s">
        <v>7134</v>
      </c>
      <c r="D200" s="660"/>
      <c r="E200" s="661" t="s">
        <v>7069</v>
      </c>
      <c r="F200" s="661" t="s">
        <v>1138</v>
      </c>
      <c r="G200" s="661" t="s">
        <v>1137</v>
      </c>
      <c r="H200" s="662" t="str">
        <f aca="false">HYPERLINK("http://www.gardenbulbs.ru/images/vesna_CL/thumbnails/"&amp;C200&amp;".jpg","фото")</f>
        <v>фото</v>
      </c>
      <c r="I200" s="662"/>
      <c r="J200" s="663" t="s">
        <v>7135</v>
      </c>
      <c r="K200" s="664" t="s">
        <v>7074</v>
      </c>
      <c r="L200" s="665" t="n">
        <v>25</v>
      </c>
      <c r="M200" s="666" t="n">
        <v>2823.2</v>
      </c>
      <c r="N200" s="667"/>
      <c r="O200" s="668" t="n">
        <f aca="false">IF(ISERROR(N200*M200),0,N200*M200)</f>
        <v>0</v>
      </c>
      <c r="P200" s="669" t="n">
        <v>4607105120808</v>
      </c>
      <c r="Q200" s="670"/>
      <c r="R200" s="671" t="s">
        <v>7075</v>
      </c>
      <c r="S200" s="672" t="n">
        <f aca="false">M200/L200</f>
        <v>112.928</v>
      </c>
      <c r="T200" s="279"/>
      <c r="U200" s="279"/>
    </row>
    <row r="201" customFormat="false" ht="22.5" hidden="false" customHeight="false" outlineLevel="0" collapsed="false">
      <c r="A201" s="702" t="n">
        <v>186</v>
      </c>
      <c r="B201" s="704" t="n">
        <v>625</v>
      </c>
      <c r="C201" s="659" t="s">
        <v>7136</v>
      </c>
      <c r="D201" s="660"/>
      <c r="E201" s="661" t="s">
        <v>7069</v>
      </c>
      <c r="F201" s="661" t="s">
        <v>7137</v>
      </c>
      <c r="G201" s="661" t="s">
        <v>7138</v>
      </c>
      <c r="H201" s="662" t="str">
        <f aca="false">HYPERLINK("http://www.gardenbulbs.ru/images/vesna_CL/thumbnails/"&amp;C201&amp;".jpg","фото")</f>
        <v>фото</v>
      </c>
      <c r="I201" s="662"/>
      <c r="J201" s="663" t="s">
        <v>7139</v>
      </c>
      <c r="K201" s="664" t="s">
        <v>7074</v>
      </c>
      <c r="L201" s="665" t="n">
        <v>25</v>
      </c>
      <c r="M201" s="666" t="n">
        <v>5910.5</v>
      </c>
      <c r="N201" s="667"/>
      <c r="O201" s="668" t="n">
        <f aca="false">IF(ISERROR(N201*M201),0,N201*M201)</f>
        <v>0</v>
      </c>
      <c r="P201" s="669" t="n">
        <v>4607105120822</v>
      </c>
      <c r="Q201" s="670"/>
      <c r="R201" s="671" t="s">
        <v>7075</v>
      </c>
      <c r="S201" s="672" t="n">
        <f aca="false">M201/L201</f>
        <v>236.42</v>
      </c>
      <c r="T201" s="279"/>
      <c r="U201" s="279"/>
    </row>
    <row r="202" customFormat="false" ht="15" hidden="false" customHeight="false" outlineLevel="0" collapsed="false">
      <c r="A202" s="702" t="n">
        <v>187</v>
      </c>
      <c r="B202" s="704" t="n">
        <v>1207</v>
      </c>
      <c r="C202" s="659" t="s">
        <v>7140</v>
      </c>
      <c r="D202" s="660"/>
      <c r="E202" s="661" t="s">
        <v>7069</v>
      </c>
      <c r="F202" s="661" t="s">
        <v>7141</v>
      </c>
      <c r="G202" s="681" t="s">
        <v>7142</v>
      </c>
      <c r="H202" s="662" t="str">
        <f aca="false">HYPERLINK("http://www.gardenbulbs.ru/images/vesna_CL/thumbnails/"&amp;C202&amp;".jpg","фото")</f>
        <v>фото</v>
      </c>
      <c r="I202" s="662"/>
      <c r="J202" s="663" t="s">
        <v>7143</v>
      </c>
      <c r="K202" s="664" t="s">
        <v>7074</v>
      </c>
      <c r="L202" s="665" t="n">
        <v>25</v>
      </c>
      <c r="M202" s="666" t="n">
        <v>2982.7</v>
      </c>
      <c r="N202" s="667"/>
      <c r="O202" s="668" t="n">
        <f aca="false">IF(ISERROR(N202*M202),0,N202*M202)</f>
        <v>0</v>
      </c>
      <c r="P202" s="669" t="n">
        <v>4607105120839</v>
      </c>
      <c r="Q202" s="670"/>
      <c r="R202" s="671" t="s">
        <v>7075</v>
      </c>
      <c r="S202" s="672" t="n">
        <f aca="false">M202/L202</f>
        <v>119.308</v>
      </c>
      <c r="T202" s="279"/>
      <c r="U202" s="279"/>
    </row>
    <row r="203" customFormat="false" ht="15" hidden="false" customHeight="false" outlineLevel="0" collapsed="false">
      <c r="A203" s="702" t="n">
        <v>188</v>
      </c>
      <c r="B203" s="704" t="n">
        <v>4111</v>
      </c>
      <c r="C203" s="659" t="s">
        <v>7144</v>
      </c>
      <c r="D203" s="660"/>
      <c r="E203" s="661" t="s">
        <v>7069</v>
      </c>
      <c r="F203" s="661" t="s">
        <v>7145</v>
      </c>
      <c r="G203" s="681" t="s">
        <v>7146</v>
      </c>
      <c r="H203" s="662" t="str">
        <f aca="false">HYPERLINK("http://www.gardenbulbs.ru/images/vesna_CL/thumbnails/"&amp;C203&amp;".jpg","фото")</f>
        <v>фото</v>
      </c>
      <c r="I203" s="662"/>
      <c r="J203" s="663" t="s">
        <v>7147</v>
      </c>
      <c r="K203" s="664" t="s">
        <v>7074</v>
      </c>
      <c r="L203" s="665" t="n">
        <v>25</v>
      </c>
      <c r="M203" s="666" t="n">
        <v>11654.4</v>
      </c>
      <c r="N203" s="667"/>
      <c r="O203" s="668" t="n">
        <f aca="false">IF(ISERROR(N203*M203),0,N203*M203)</f>
        <v>0</v>
      </c>
      <c r="P203" s="669" t="n">
        <v>4607105120846</v>
      </c>
      <c r="Q203" s="670"/>
      <c r="R203" s="671" t="s">
        <v>7148</v>
      </c>
      <c r="S203" s="672" t="n">
        <f aca="false">M203/L203</f>
        <v>466.176</v>
      </c>
      <c r="T203" s="279"/>
      <c r="U203" s="279"/>
    </row>
    <row r="204" customFormat="false" ht="15" hidden="false" customHeight="false" outlineLevel="0" collapsed="false">
      <c r="A204" s="702" t="n">
        <v>189</v>
      </c>
      <c r="B204" s="704" t="n">
        <v>1810</v>
      </c>
      <c r="C204" s="659" t="s">
        <v>7149</v>
      </c>
      <c r="D204" s="660"/>
      <c r="E204" s="661" t="s">
        <v>7069</v>
      </c>
      <c r="F204" s="661" t="s">
        <v>7150</v>
      </c>
      <c r="G204" s="661" t="s">
        <v>7151</v>
      </c>
      <c r="H204" s="662" t="str">
        <f aca="false">HYPERLINK("http://www.gardenbulbs.ru/images/vesna_CL/thumbnails/"&amp;C204&amp;".jpg","фото")</f>
        <v>фото</v>
      </c>
      <c r="I204" s="662"/>
      <c r="J204" s="663" t="s">
        <v>7152</v>
      </c>
      <c r="K204" s="664" t="s">
        <v>7074</v>
      </c>
      <c r="L204" s="665" t="n">
        <v>25</v>
      </c>
      <c r="M204" s="666" t="n">
        <v>3397.6</v>
      </c>
      <c r="N204" s="667"/>
      <c r="O204" s="668" t="n">
        <f aca="false">IF(ISERROR(N204*M204),0,N204*M204)</f>
        <v>0</v>
      </c>
      <c r="P204" s="669" t="n">
        <v>4607105120853</v>
      </c>
      <c r="Q204" s="670"/>
      <c r="R204" s="671" t="s">
        <v>7075</v>
      </c>
      <c r="S204" s="672" t="n">
        <f aca="false">M204/L204</f>
        <v>135.904</v>
      </c>
      <c r="T204" s="279"/>
      <c r="U204" s="279"/>
    </row>
    <row r="205" customFormat="false" ht="15" hidden="false" customHeight="false" outlineLevel="0" collapsed="false">
      <c r="A205" s="702" t="n">
        <v>190</v>
      </c>
      <c r="B205" s="704" t="n">
        <v>632</v>
      </c>
      <c r="C205" s="659" t="s">
        <v>7153</v>
      </c>
      <c r="D205" s="660"/>
      <c r="E205" s="661" t="s">
        <v>7069</v>
      </c>
      <c r="F205" s="661" t="s">
        <v>7154</v>
      </c>
      <c r="G205" s="661" t="s">
        <v>7155</v>
      </c>
      <c r="H205" s="662" t="str">
        <f aca="false">HYPERLINK("http://www.gardenbulbs.ru/images/vesna_CL/thumbnails/"&amp;C205&amp;".jpg","фото")</f>
        <v>фото</v>
      </c>
      <c r="I205" s="662"/>
      <c r="J205" s="663" t="s">
        <v>7156</v>
      </c>
      <c r="K205" s="664" t="s">
        <v>7074</v>
      </c>
      <c r="L205" s="665" t="n">
        <v>25</v>
      </c>
      <c r="M205" s="666" t="n">
        <v>4099.6</v>
      </c>
      <c r="N205" s="667"/>
      <c r="O205" s="668" t="n">
        <f aca="false">IF(ISERROR(N205*M205),0,N205*M205)</f>
        <v>0</v>
      </c>
      <c r="P205" s="669" t="n">
        <v>4607105120877</v>
      </c>
      <c r="Q205" s="670"/>
      <c r="R205" s="671" t="s">
        <v>7075</v>
      </c>
      <c r="S205" s="672" t="n">
        <f aca="false">M205/L205</f>
        <v>163.984</v>
      </c>
      <c r="T205" s="279"/>
      <c r="U205" s="279"/>
    </row>
    <row r="206" customFormat="false" ht="22.5" hidden="false" customHeight="false" outlineLevel="0" collapsed="false">
      <c r="A206" s="702" t="n">
        <v>191</v>
      </c>
      <c r="B206" s="704" t="n">
        <v>3128</v>
      </c>
      <c r="C206" s="659" t="s">
        <v>7157</v>
      </c>
      <c r="D206" s="660"/>
      <c r="E206" s="661" t="s">
        <v>7069</v>
      </c>
      <c r="F206" s="661" t="s">
        <v>7158</v>
      </c>
      <c r="G206" s="661" t="s">
        <v>7159</v>
      </c>
      <c r="H206" s="662" t="str">
        <f aca="false">HYPERLINK("http://www.gardenbulbs.ru/images/vesna_CL/thumbnails/"&amp;C206&amp;".jpg","фото")</f>
        <v>фото</v>
      </c>
      <c r="I206" s="662"/>
      <c r="J206" s="663" t="s">
        <v>7160</v>
      </c>
      <c r="K206" s="664" t="s">
        <v>7074</v>
      </c>
      <c r="L206" s="665" t="n">
        <v>25</v>
      </c>
      <c r="M206" s="666" t="n">
        <v>5056.9</v>
      </c>
      <c r="N206" s="667"/>
      <c r="O206" s="668" t="n">
        <f aca="false">IF(ISERROR(N206*M206),0,N206*M206)</f>
        <v>0</v>
      </c>
      <c r="P206" s="669" t="n">
        <v>4607105120891</v>
      </c>
      <c r="Q206" s="670"/>
      <c r="R206" s="671" t="s">
        <v>7075</v>
      </c>
      <c r="S206" s="672" t="n">
        <f aca="false">M206/L206</f>
        <v>202.276</v>
      </c>
      <c r="T206" s="279"/>
      <c r="U206" s="279"/>
    </row>
    <row r="207" customFormat="false" ht="22.5" hidden="false" customHeight="false" outlineLevel="0" collapsed="false">
      <c r="A207" s="702" t="n">
        <v>192</v>
      </c>
      <c r="B207" s="704" t="n">
        <v>3129</v>
      </c>
      <c r="C207" s="659" t="s">
        <v>7161</v>
      </c>
      <c r="D207" s="660"/>
      <c r="E207" s="661" t="s">
        <v>7069</v>
      </c>
      <c r="F207" s="661" t="s">
        <v>7162</v>
      </c>
      <c r="G207" s="661" t="s">
        <v>7163</v>
      </c>
      <c r="H207" s="662" t="str">
        <f aca="false">HYPERLINK("http://www.gardenbulbs.ru/images/vesna_CL/thumbnails/"&amp;C207&amp;".jpg","фото")</f>
        <v>фото</v>
      </c>
      <c r="I207" s="662"/>
      <c r="J207" s="663" t="s">
        <v>7164</v>
      </c>
      <c r="K207" s="664" t="s">
        <v>7074</v>
      </c>
      <c r="L207" s="665" t="n">
        <v>25</v>
      </c>
      <c r="M207" s="666" t="n">
        <v>4338.9</v>
      </c>
      <c r="N207" s="667"/>
      <c r="O207" s="668" t="n">
        <f aca="false">IF(ISERROR(N207*M207),0,N207*M207)</f>
        <v>0</v>
      </c>
      <c r="P207" s="669" t="n">
        <v>4607105120914</v>
      </c>
      <c r="Q207" s="670"/>
      <c r="R207" s="671" t="s">
        <v>7075</v>
      </c>
      <c r="S207" s="672" t="n">
        <f aca="false">M207/L207</f>
        <v>173.556</v>
      </c>
      <c r="T207" s="279"/>
      <c r="U207" s="279"/>
    </row>
    <row r="208" customFormat="false" ht="22.5" hidden="false" customHeight="false" outlineLevel="0" collapsed="false">
      <c r="A208" s="702" t="n">
        <v>193</v>
      </c>
      <c r="B208" s="704" t="n">
        <v>4115</v>
      </c>
      <c r="C208" s="659" t="s">
        <v>7165</v>
      </c>
      <c r="D208" s="660"/>
      <c r="E208" s="661" t="s">
        <v>7069</v>
      </c>
      <c r="F208" s="661" t="s">
        <v>7166</v>
      </c>
      <c r="G208" s="681" t="s">
        <v>7167</v>
      </c>
      <c r="H208" s="662" t="str">
        <f aca="false">HYPERLINK("http://www.gardenbulbs.ru/images/vesna_CL/thumbnails/"&amp;C208&amp;".jpg","фото")</f>
        <v>фото</v>
      </c>
      <c r="I208" s="662"/>
      <c r="J208" s="663" t="s">
        <v>7168</v>
      </c>
      <c r="K208" s="664" t="s">
        <v>7074</v>
      </c>
      <c r="L208" s="665" t="n">
        <v>25</v>
      </c>
      <c r="M208" s="666" t="n">
        <v>5056.9</v>
      </c>
      <c r="N208" s="667"/>
      <c r="O208" s="668" t="n">
        <f aca="false">IF(ISERROR(N208*M208),0,N208*M208)</f>
        <v>0</v>
      </c>
      <c r="P208" s="669" t="n">
        <v>4607105120921</v>
      </c>
      <c r="Q208" s="670"/>
      <c r="R208" s="671" t="s">
        <v>7075</v>
      </c>
      <c r="S208" s="672" t="n">
        <f aca="false">M208/L208</f>
        <v>202.276</v>
      </c>
      <c r="T208" s="279"/>
      <c r="U208" s="279"/>
    </row>
    <row r="209" customFormat="false" ht="45" hidden="false" customHeight="false" outlineLevel="0" collapsed="false">
      <c r="A209" s="702" t="n">
        <v>194</v>
      </c>
      <c r="B209" s="704" t="n">
        <v>10844</v>
      </c>
      <c r="C209" s="659" t="s">
        <v>7169</v>
      </c>
      <c r="D209" s="660"/>
      <c r="E209" s="679" t="s">
        <v>7069</v>
      </c>
      <c r="F209" s="679" t="s">
        <v>7170</v>
      </c>
      <c r="G209" s="679" t="s">
        <v>7171</v>
      </c>
      <c r="H209" s="662" t="str">
        <f aca="false">HYPERLINK("http://www.gardenbulbs.ru/images/vesna_CL/thumbnails/"&amp;C209&amp;".jpg","фото")</f>
        <v>фото</v>
      </c>
      <c r="I209" s="662"/>
      <c r="J209" s="663" t="s">
        <v>7172</v>
      </c>
      <c r="K209" s="664" t="s">
        <v>7074</v>
      </c>
      <c r="L209" s="665" t="n">
        <v>25</v>
      </c>
      <c r="M209" s="666" t="n">
        <v>4977.1</v>
      </c>
      <c r="N209" s="667"/>
      <c r="O209" s="668" t="n">
        <f aca="false">IF(ISERROR(N209*M209),0,N209*M209)</f>
        <v>0</v>
      </c>
      <c r="P209" s="669" t="n">
        <v>4607105120938</v>
      </c>
      <c r="Q209" s="670" t="s">
        <v>226</v>
      </c>
      <c r="R209" s="671" t="s">
        <v>7075</v>
      </c>
      <c r="S209" s="672" t="n">
        <f aca="false">M209/L209</f>
        <v>199.084</v>
      </c>
      <c r="T209" s="279"/>
      <c r="U209" s="279"/>
    </row>
    <row r="210" customFormat="false" ht="15" hidden="false" customHeight="false" outlineLevel="0" collapsed="false">
      <c r="A210" s="702" t="n">
        <v>195</v>
      </c>
      <c r="B210" s="704" t="n">
        <v>1063</v>
      </c>
      <c r="C210" s="659" t="s">
        <v>7173</v>
      </c>
      <c r="D210" s="660"/>
      <c r="E210" s="661" t="s">
        <v>7069</v>
      </c>
      <c r="F210" s="661" t="s">
        <v>7174</v>
      </c>
      <c r="G210" s="681" t="s">
        <v>7175</v>
      </c>
      <c r="H210" s="662" t="str">
        <f aca="false">HYPERLINK("http://www.gardenbulbs.ru/images/vesna_CL/thumbnails/"&amp;C210&amp;".jpg","фото")</f>
        <v>фото</v>
      </c>
      <c r="I210" s="662"/>
      <c r="J210" s="663" t="s">
        <v>7176</v>
      </c>
      <c r="K210" s="664" t="s">
        <v>7074</v>
      </c>
      <c r="L210" s="665" t="n">
        <v>25</v>
      </c>
      <c r="M210" s="666" t="n">
        <v>4259.1</v>
      </c>
      <c r="N210" s="667"/>
      <c r="O210" s="668" t="n">
        <f aca="false">IF(ISERROR(N210*M210),0,N210*M210)</f>
        <v>0</v>
      </c>
      <c r="P210" s="669" t="n">
        <v>4607105120945</v>
      </c>
      <c r="Q210" s="670"/>
      <c r="R210" s="671" t="s">
        <v>7075</v>
      </c>
      <c r="S210" s="672" t="n">
        <f aca="false">M210/L210</f>
        <v>170.364</v>
      </c>
      <c r="T210" s="279"/>
      <c r="U210" s="279"/>
    </row>
    <row r="211" customFormat="false" ht="22.5" hidden="false" customHeight="false" outlineLevel="0" collapsed="false">
      <c r="A211" s="702" t="n">
        <v>196</v>
      </c>
      <c r="B211" s="704" t="n">
        <v>4672</v>
      </c>
      <c r="C211" s="659" t="s">
        <v>7177</v>
      </c>
      <c r="D211" s="660"/>
      <c r="E211" s="661" t="s">
        <v>7069</v>
      </c>
      <c r="F211" s="661" t="s">
        <v>7178</v>
      </c>
      <c r="G211" s="661" t="s">
        <v>7179</v>
      </c>
      <c r="H211" s="662" t="str">
        <f aca="false">HYPERLINK("http://www.gardenbulbs.ru/images/vesna_CL/thumbnails/"&amp;C211&amp;".jpg","фото")</f>
        <v>фото</v>
      </c>
      <c r="I211" s="662"/>
      <c r="J211" s="663" t="s">
        <v>7180</v>
      </c>
      <c r="K211" s="664" t="s">
        <v>7074</v>
      </c>
      <c r="L211" s="665" t="n">
        <v>25</v>
      </c>
      <c r="M211" s="666" t="n">
        <v>5056.9</v>
      </c>
      <c r="N211" s="667"/>
      <c r="O211" s="668" t="n">
        <f aca="false">IF(ISERROR(N211*M211),0,N211*M211)</f>
        <v>0</v>
      </c>
      <c r="P211" s="669" t="n">
        <v>4607105120952</v>
      </c>
      <c r="Q211" s="670"/>
      <c r="R211" s="671" t="s">
        <v>7148</v>
      </c>
      <c r="S211" s="672" t="n">
        <f aca="false">M211/L211</f>
        <v>202.276</v>
      </c>
      <c r="T211" s="279"/>
      <c r="U211" s="279"/>
    </row>
    <row r="212" customFormat="false" ht="33.75" hidden="false" customHeight="false" outlineLevel="0" collapsed="false">
      <c r="A212" s="702" t="n">
        <v>197</v>
      </c>
      <c r="B212" s="704" t="n">
        <v>10838</v>
      </c>
      <c r="C212" s="659" t="s">
        <v>7181</v>
      </c>
      <c r="D212" s="660"/>
      <c r="E212" s="679" t="s">
        <v>7069</v>
      </c>
      <c r="F212" s="679" t="s">
        <v>7182</v>
      </c>
      <c r="G212" s="679" t="s">
        <v>7183</v>
      </c>
      <c r="H212" s="662" t="str">
        <f aca="false">HYPERLINK("http://www.gardenbulbs.ru/images/vesna_CL/thumbnails/"&amp;C212&amp;".jpg","фото")</f>
        <v>фото</v>
      </c>
      <c r="I212" s="662"/>
      <c r="J212" s="663" t="s">
        <v>7184</v>
      </c>
      <c r="K212" s="664" t="s">
        <v>7074</v>
      </c>
      <c r="L212" s="665" t="n">
        <v>10</v>
      </c>
      <c r="M212" s="666" t="n">
        <v>2472.1</v>
      </c>
      <c r="N212" s="667"/>
      <c r="O212" s="668" t="n">
        <f aca="false">IF(ISERROR(N212*M212),0,N212*M212)</f>
        <v>0</v>
      </c>
      <c r="P212" s="669" t="n">
        <v>4607105120969</v>
      </c>
      <c r="Q212" s="670" t="s">
        <v>226</v>
      </c>
      <c r="R212" s="671" t="s">
        <v>7148</v>
      </c>
      <c r="S212" s="672" t="n">
        <f aca="false">M212/L212</f>
        <v>247.21</v>
      </c>
      <c r="T212" s="279"/>
      <c r="U212" s="279"/>
    </row>
    <row r="213" customFormat="false" ht="22.5" hidden="false" customHeight="false" outlineLevel="0" collapsed="false">
      <c r="A213" s="702" t="n">
        <v>198</v>
      </c>
      <c r="B213" s="704" t="n">
        <v>4673</v>
      </c>
      <c r="C213" s="659" t="s">
        <v>7185</v>
      </c>
      <c r="D213" s="660"/>
      <c r="E213" s="661" t="s">
        <v>7069</v>
      </c>
      <c r="F213" s="661" t="s">
        <v>7186</v>
      </c>
      <c r="G213" s="661" t="s">
        <v>7187</v>
      </c>
      <c r="H213" s="662" t="str">
        <f aca="false">HYPERLINK("http://www.gardenbulbs.ru/images/vesna_CL/thumbnails/"&amp;C213&amp;".jpg","фото")</f>
        <v>фото</v>
      </c>
      <c r="I213" s="662"/>
      <c r="J213" s="663" t="s">
        <v>7168</v>
      </c>
      <c r="K213" s="664" t="s">
        <v>7074</v>
      </c>
      <c r="L213" s="665" t="n">
        <v>25</v>
      </c>
      <c r="M213" s="666" t="n">
        <v>4259.1</v>
      </c>
      <c r="N213" s="667"/>
      <c r="O213" s="668" t="n">
        <f aca="false">IF(ISERROR(N213*M213),0,N213*M213)</f>
        <v>0</v>
      </c>
      <c r="P213" s="669" t="n">
        <v>4607105120976</v>
      </c>
      <c r="Q213" s="670"/>
      <c r="R213" s="671" t="s">
        <v>7148</v>
      </c>
      <c r="S213" s="672" t="n">
        <f aca="false">M213/L213</f>
        <v>170.364</v>
      </c>
      <c r="T213" s="279"/>
      <c r="U213" s="279"/>
    </row>
    <row r="214" customFormat="false" ht="15" hidden="false" customHeight="false" outlineLevel="0" collapsed="false">
      <c r="A214" s="702" t="n">
        <v>199</v>
      </c>
      <c r="B214" s="704" t="n">
        <v>4674</v>
      </c>
      <c r="C214" s="659" t="s">
        <v>7188</v>
      </c>
      <c r="D214" s="660"/>
      <c r="E214" s="661" t="s">
        <v>7069</v>
      </c>
      <c r="F214" s="661" t="s">
        <v>7189</v>
      </c>
      <c r="G214" s="661" t="s">
        <v>7190</v>
      </c>
      <c r="H214" s="662" t="str">
        <f aca="false">HYPERLINK("http://www.gardenbulbs.ru/images/vesna_CL/thumbnails/"&amp;C214&amp;".jpg","фото")</f>
        <v>фото</v>
      </c>
      <c r="I214" s="662"/>
      <c r="J214" s="663" t="s">
        <v>7191</v>
      </c>
      <c r="K214" s="664" t="s">
        <v>7074</v>
      </c>
      <c r="L214" s="665" t="n">
        <v>25</v>
      </c>
      <c r="M214" s="666" t="n">
        <v>9604.2</v>
      </c>
      <c r="N214" s="667"/>
      <c r="O214" s="668" t="n">
        <f aca="false">IF(ISERROR(N214*M214),0,N214*M214)</f>
        <v>0</v>
      </c>
      <c r="P214" s="669" t="n">
        <v>4607105120983</v>
      </c>
      <c r="Q214" s="670"/>
      <c r="R214" s="671" t="s">
        <v>7075</v>
      </c>
      <c r="S214" s="672" t="n">
        <f aca="false">M214/L214</f>
        <v>384.168</v>
      </c>
      <c r="T214" s="279"/>
      <c r="U214" s="279"/>
    </row>
    <row r="215" customFormat="false" ht="22.5" hidden="false" customHeight="false" outlineLevel="0" collapsed="false">
      <c r="A215" s="702" t="n">
        <v>200</v>
      </c>
      <c r="B215" s="704" t="n">
        <v>1033</v>
      </c>
      <c r="C215" s="659" t="s">
        <v>7192</v>
      </c>
      <c r="D215" s="660"/>
      <c r="E215" s="661" t="s">
        <v>7069</v>
      </c>
      <c r="F215" s="661" t="s">
        <v>7193</v>
      </c>
      <c r="G215" s="681" t="s">
        <v>7194</v>
      </c>
      <c r="H215" s="662" t="str">
        <f aca="false">HYPERLINK("http://www.gardenbulbs.ru/images/vesna_CL/thumbnails/"&amp;C215&amp;".jpg","фото")</f>
        <v>фото</v>
      </c>
      <c r="I215" s="662"/>
      <c r="J215" s="663" t="s">
        <v>7195</v>
      </c>
      <c r="K215" s="664" t="s">
        <v>7074</v>
      </c>
      <c r="L215" s="665" t="n">
        <v>25</v>
      </c>
      <c r="M215" s="666" t="n">
        <v>7928.9</v>
      </c>
      <c r="N215" s="667"/>
      <c r="O215" s="668" t="n">
        <f aca="false">IF(ISERROR(N215*M215),0,N215*M215)</f>
        <v>0</v>
      </c>
      <c r="P215" s="669" t="n">
        <v>4607105120990</v>
      </c>
      <c r="Q215" s="670"/>
      <c r="R215" s="671" t="s">
        <v>7075</v>
      </c>
      <c r="S215" s="672" t="n">
        <f aca="false">M215/L215</f>
        <v>317.156</v>
      </c>
      <c r="T215" s="279"/>
      <c r="U215" s="279"/>
    </row>
    <row r="216" customFormat="false" ht="22.5" hidden="false" customHeight="false" outlineLevel="0" collapsed="false">
      <c r="A216" s="702" t="n">
        <v>201</v>
      </c>
      <c r="B216" s="704" t="n">
        <v>2326</v>
      </c>
      <c r="C216" s="659" t="s">
        <v>7196</v>
      </c>
      <c r="D216" s="660"/>
      <c r="E216" s="661" t="s">
        <v>7069</v>
      </c>
      <c r="F216" s="661" t="s">
        <v>7197</v>
      </c>
      <c r="G216" s="661" t="s">
        <v>7198</v>
      </c>
      <c r="H216" s="662" t="str">
        <f aca="false">HYPERLINK("http://www.gardenbulbs.ru/images/vesna_CL/thumbnails/"&amp;C216&amp;".jpg","фото")</f>
        <v>фото</v>
      </c>
      <c r="I216" s="662"/>
      <c r="J216" s="663" t="s">
        <v>7199</v>
      </c>
      <c r="K216" s="664" t="s">
        <v>7074</v>
      </c>
      <c r="L216" s="665" t="n">
        <v>25</v>
      </c>
      <c r="M216" s="666" t="n">
        <v>2855.1</v>
      </c>
      <c r="N216" s="667"/>
      <c r="O216" s="668" t="n">
        <f aca="false">IF(ISERROR(N216*M216),0,N216*M216)</f>
        <v>0</v>
      </c>
      <c r="P216" s="669" t="n">
        <v>4607105121003</v>
      </c>
      <c r="Q216" s="670"/>
      <c r="R216" s="671" t="s">
        <v>7075</v>
      </c>
      <c r="S216" s="672" t="n">
        <f aca="false">M216/L216</f>
        <v>114.204</v>
      </c>
      <c r="T216" s="279"/>
      <c r="U216" s="279"/>
    </row>
    <row r="217" customFormat="false" ht="15" hidden="false" customHeight="false" outlineLevel="0" collapsed="false">
      <c r="A217" s="702" t="n">
        <v>202</v>
      </c>
      <c r="B217" s="704" t="n">
        <v>2696</v>
      </c>
      <c r="C217" s="659" t="s">
        <v>7200</v>
      </c>
      <c r="D217" s="660"/>
      <c r="E217" s="661" t="s">
        <v>7069</v>
      </c>
      <c r="F217" s="661" t="s">
        <v>7201</v>
      </c>
      <c r="G217" s="681" t="s">
        <v>7202</v>
      </c>
      <c r="H217" s="662" t="str">
        <f aca="false">HYPERLINK("http://www.gardenbulbs.ru/images/vesna_CL/thumbnails/"&amp;C217&amp;".jpg","фото")</f>
        <v>фото</v>
      </c>
      <c r="I217" s="662"/>
      <c r="J217" s="663" t="s">
        <v>7079</v>
      </c>
      <c r="K217" s="664" t="s">
        <v>7074</v>
      </c>
      <c r="L217" s="665" t="n">
        <v>25</v>
      </c>
      <c r="M217" s="666" t="n">
        <v>3780.5</v>
      </c>
      <c r="N217" s="667"/>
      <c r="O217" s="668" t="n">
        <f aca="false">IF(ISERROR(N217*M217),0,N217*M217)</f>
        <v>0</v>
      </c>
      <c r="P217" s="669" t="n">
        <v>4607105121010</v>
      </c>
      <c r="Q217" s="670"/>
      <c r="R217" s="671" t="s">
        <v>7075</v>
      </c>
      <c r="S217" s="672" t="n">
        <f aca="false">M217/L217</f>
        <v>151.22</v>
      </c>
      <c r="T217" s="279"/>
      <c r="U217" s="279"/>
    </row>
    <row r="218" customFormat="false" ht="22.5" hidden="false" customHeight="false" outlineLevel="0" collapsed="false">
      <c r="A218" s="702" t="n">
        <v>203</v>
      </c>
      <c r="B218" s="704" t="n">
        <v>1812</v>
      </c>
      <c r="C218" s="659" t="s">
        <v>7203</v>
      </c>
      <c r="D218" s="660"/>
      <c r="E218" s="661" t="s">
        <v>7069</v>
      </c>
      <c r="F218" s="661" t="s">
        <v>7204</v>
      </c>
      <c r="G218" s="661" t="s">
        <v>7205</v>
      </c>
      <c r="H218" s="662" t="str">
        <f aca="false">HYPERLINK("http://www.gardenbulbs.ru/images/vesna_CL/thumbnails/"&amp;C218&amp;".jpg","фото")</f>
        <v>фото</v>
      </c>
      <c r="I218" s="662"/>
      <c r="J218" s="663" t="s">
        <v>7206</v>
      </c>
      <c r="K218" s="664" t="s">
        <v>7074</v>
      </c>
      <c r="L218" s="665" t="n">
        <v>25</v>
      </c>
      <c r="M218" s="666" t="n">
        <v>4099.6</v>
      </c>
      <c r="N218" s="667"/>
      <c r="O218" s="668" t="n">
        <f aca="false">IF(ISERROR(N218*M218),0,N218*M218)</f>
        <v>0</v>
      </c>
      <c r="P218" s="669" t="n">
        <v>4607105121027</v>
      </c>
      <c r="Q218" s="670"/>
      <c r="R218" s="671" t="s">
        <v>7075</v>
      </c>
      <c r="S218" s="672" t="n">
        <f aca="false">M218/L218</f>
        <v>163.984</v>
      </c>
      <c r="T218" s="279"/>
      <c r="U218" s="279"/>
    </row>
    <row r="219" customFormat="false" ht="15" hidden="false" customHeight="false" outlineLevel="0" collapsed="false">
      <c r="A219" s="702" t="n">
        <v>204</v>
      </c>
      <c r="B219" s="704" t="n">
        <v>2327</v>
      </c>
      <c r="C219" s="659" t="s">
        <v>7207</v>
      </c>
      <c r="D219" s="660"/>
      <c r="E219" s="661" t="s">
        <v>7069</v>
      </c>
      <c r="F219" s="661" t="s">
        <v>7208</v>
      </c>
      <c r="G219" s="661" t="s">
        <v>7209</v>
      </c>
      <c r="H219" s="662" t="str">
        <f aca="false">HYPERLINK("http://www.gardenbulbs.ru/images/vesna_CL/thumbnails/"&amp;C219&amp;".jpg","фото")</f>
        <v>фото</v>
      </c>
      <c r="I219" s="662"/>
      <c r="J219" s="663" t="s">
        <v>7210</v>
      </c>
      <c r="K219" s="664" t="s">
        <v>7074</v>
      </c>
      <c r="L219" s="665" t="n">
        <v>25</v>
      </c>
      <c r="M219" s="666" t="n">
        <v>3301.8</v>
      </c>
      <c r="N219" s="667"/>
      <c r="O219" s="668" t="n">
        <f aca="false">IF(ISERROR(N219*M219),0,N219*M219)</f>
        <v>0</v>
      </c>
      <c r="P219" s="669" t="n">
        <v>4607105121034</v>
      </c>
      <c r="Q219" s="670"/>
      <c r="R219" s="671" t="s">
        <v>7075</v>
      </c>
      <c r="S219" s="672" t="n">
        <f aca="false">M219/L219</f>
        <v>132.072</v>
      </c>
      <c r="T219" s="279"/>
      <c r="U219" s="279"/>
    </row>
    <row r="220" customFormat="false" ht="15" hidden="false" customHeight="false" outlineLevel="0" collapsed="false">
      <c r="A220" s="702" t="n">
        <v>205</v>
      </c>
      <c r="B220" s="704" t="n">
        <v>2328</v>
      </c>
      <c r="C220" s="659" t="s">
        <v>7211</v>
      </c>
      <c r="D220" s="660"/>
      <c r="E220" s="661" t="s">
        <v>7069</v>
      </c>
      <c r="F220" s="661" t="s">
        <v>7212</v>
      </c>
      <c r="G220" s="661" t="s">
        <v>7213</v>
      </c>
      <c r="H220" s="662" t="str">
        <f aca="false">HYPERLINK("http://www.gardenbulbs.ru/images/vesna_CL/thumbnails/"&amp;C220&amp;".jpg","фото")</f>
        <v>фото</v>
      </c>
      <c r="I220" s="662"/>
      <c r="J220" s="663" t="s">
        <v>7214</v>
      </c>
      <c r="K220" s="664" t="s">
        <v>7074</v>
      </c>
      <c r="L220" s="665" t="n">
        <v>25</v>
      </c>
      <c r="M220" s="666" t="n">
        <v>2823.2</v>
      </c>
      <c r="N220" s="667"/>
      <c r="O220" s="668" t="n">
        <f aca="false">IF(ISERROR(N220*M220),0,N220*M220)</f>
        <v>0</v>
      </c>
      <c r="P220" s="669" t="n">
        <v>4607105121072</v>
      </c>
      <c r="Q220" s="670"/>
      <c r="R220" s="671" t="s">
        <v>7075</v>
      </c>
      <c r="S220" s="672" t="n">
        <f aca="false">M220/L220</f>
        <v>112.928</v>
      </c>
      <c r="T220" s="279"/>
      <c r="U220" s="279"/>
    </row>
    <row r="221" customFormat="false" ht="15" hidden="false" customHeight="false" outlineLevel="0" collapsed="false">
      <c r="A221" s="702" t="n">
        <v>206</v>
      </c>
      <c r="B221" s="704" t="n">
        <v>3131</v>
      </c>
      <c r="C221" s="659" t="s">
        <v>7215</v>
      </c>
      <c r="D221" s="660"/>
      <c r="E221" s="661" t="s">
        <v>7069</v>
      </c>
      <c r="F221" s="661" t="s">
        <v>7216</v>
      </c>
      <c r="G221" s="661" t="s">
        <v>7217</v>
      </c>
      <c r="H221" s="662" t="str">
        <f aca="false">HYPERLINK("http://www.gardenbulbs.ru/images/vesna_CL/thumbnails/"&amp;C221&amp;".jpg","фото")</f>
        <v>фото</v>
      </c>
      <c r="I221" s="662"/>
      <c r="J221" s="663" t="s">
        <v>7218</v>
      </c>
      <c r="K221" s="664" t="s">
        <v>7074</v>
      </c>
      <c r="L221" s="665" t="n">
        <v>25</v>
      </c>
      <c r="M221" s="666" t="n">
        <v>4259.1</v>
      </c>
      <c r="N221" s="667"/>
      <c r="O221" s="668" t="n">
        <f aca="false">IF(ISERROR(N221*M221),0,N221*M221)</f>
        <v>0</v>
      </c>
      <c r="P221" s="669" t="n">
        <v>4607105121089</v>
      </c>
      <c r="Q221" s="670"/>
      <c r="R221" s="671" t="s">
        <v>7075</v>
      </c>
      <c r="S221" s="672" t="n">
        <f aca="false">M221/L221</f>
        <v>170.364</v>
      </c>
      <c r="T221" s="279"/>
      <c r="U221" s="279"/>
    </row>
    <row r="222" customFormat="false" ht="15" hidden="false" customHeight="false" outlineLevel="0" collapsed="false">
      <c r="A222" s="702" t="n">
        <v>207</v>
      </c>
      <c r="B222" s="704" t="n">
        <v>3132</v>
      </c>
      <c r="C222" s="659" t="s">
        <v>7219</v>
      </c>
      <c r="D222" s="660"/>
      <c r="E222" s="661" t="s">
        <v>7069</v>
      </c>
      <c r="F222" s="661" t="s">
        <v>7220</v>
      </c>
      <c r="G222" s="661" t="s">
        <v>7221</v>
      </c>
      <c r="H222" s="662" t="str">
        <f aca="false">HYPERLINK("http://www.gardenbulbs.ru/images/vesna_CL/thumbnails/"&amp;C222&amp;".jpg","фото")</f>
        <v>фото</v>
      </c>
      <c r="I222" s="662"/>
      <c r="J222" s="663" t="s">
        <v>7222</v>
      </c>
      <c r="K222" s="664" t="s">
        <v>7074</v>
      </c>
      <c r="L222" s="665" t="n">
        <v>25</v>
      </c>
      <c r="M222" s="666" t="n">
        <v>5216.5</v>
      </c>
      <c r="N222" s="667"/>
      <c r="O222" s="668" t="n">
        <f aca="false">IF(ISERROR(N222*M222),0,N222*M222)</f>
        <v>0</v>
      </c>
      <c r="P222" s="669" t="n">
        <v>4607105121119</v>
      </c>
      <c r="Q222" s="670"/>
      <c r="R222" s="671" t="s">
        <v>7075</v>
      </c>
      <c r="S222" s="672" t="n">
        <f aca="false">M222/L222</f>
        <v>208.66</v>
      </c>
      <c r="T222" s="279"/>
      <c r="U222" s="279"/>
    </row>
    <row r="223" customFormat="false" ht="22.5" hidden="false" customHeight="false" outlineLevel="0" collapsed="false">
      <c r="A223" s="702" t="n">
        <v>208</v>
      </c>
      <c r="B223" s="704" t="n">
        <v>3133</v>
      </c>
      <c r="C223" s="659" t="s">
        <v>7223</v>
      </c>
      <c r="D223" s="660"/>
      <c r="E223" s="661" t="s">
        <v>7069</v>
      </c>
      <c r="F223" s="661" t="s">
        <v>7224</v>
      </c>
      <c r="G223" s="661" t="s">
        <v>7225</v>
      </c>
      <c r="H223" s="662" t="str">
        <f aca="false">HYPERLINK("http://www.gardenbulbs.ru/images/vesna_CL/thumbnails/"&amp;C223&amp;".jpg","фото")</f>
        <v>фото</v>
      </c>
      <c r="I223" s="662"/>
      <c r="J223" s="663" t="s">
        <v>7226</v>
      </c>
      <c r="K223" s="664" t="s">
        <v>7074</v>
      </c>
      <c r="L223" s="665" t="n">
        <v>25</v>
      </c>
      <c r="M223" s="666" t="n">
        <v>6173.8</v>
      </c>
      <c r="N223" s="667"/>
      <c r="O223" s="668" t="n">
        <f aca="false">IF(ISERROR(N223*M223),0,N223*M223)</f>
        <v>0</v>
      </c>
      <c r="P223" s="669" t="n">
        <v>4607105121126</v>
      </c>
      <c r="Q223" s="670"/>
      <c r="R223" s="671" t="s">
        <v>7075</v>
      </c>
      <c r="S223" s="672" t="n">
        <f aca="false">M223/L223</f>
        <v>246.952</v>
      </c>
      <c r="T223" s="279"/>
      <c r="U223" s="279"/>
    </row>
    <row r="224" customFormat="false" ht="15" hidden="false" customHeight="false" outlineLevel="0" collapsed="false">
      <c r="A224" s="702" t="n">
        <v>209</v>
      </c>
      <c r="B224" s="704" t="n">
        <v>1090</v>
      </c>
      <c r="C224" s="659" t="s">
        <v>7227</v>
      </c>
      <c r="D224" s="660"/>
      <c r="E224" s="661" t="s">
        <v>7069</v>
      </c>
      <c r="F224" s="661" t="s">
        <v>7228</v>
      </c>
      <c r="G224" s="681" t="s">
        <v>7229</v>
      </c>
      <c r="H224" s="662" t="str">
        <f aca="false">HYPERLINK("http://www.gardenbulbs.ru/images/vesna_CL/thumbnails/"&amp;C224&amp;".jpg","фото")</f>
        <v>фото</v>
      </c>
      <c r="I224" s="662"/>
      <c r="J224" s="663" t="s">
        <v>6040</v>
      </c>
      <c r="K224" s="664" t="s">
        <v>7074</v>
      </c>
      <c r="L224" s="665" t="n">
        <v>25</v>
      </c>
      <c r="M224" s="666" t="n">
        <v>3142.3</v>
      </c>
      <c r="N224" s="667"/>
      <c r="O224" s="668" t="n">
        <f aca="false">IF(ISERROR(N224*M224),0,N224*M224)</f>
        <v>0</v>
      </c>
      <c r="P224" s="669" t="n">
        <v>4607105121133</v>
      </c>
      <c r="Q224" s="670"/>
      <c r="R224" s="671" t="s">
        <v>7075</v>
      </c>
      <c r="S224" s="672" t="n">
        <f aca="false">M224/L224</f>
        <v>125.692</v>
      </c>
      <c r="T224" s="279"/>
      <c r="U224" s="279"/>
    </row>
    <row r="225" customFormat="false" ht="15" hidden="false" customHeight="false" outlineLevel="0" collapsed="false">
      <c r="A225" s="702" t="n">
        <v>210</v>
      </c>
      <c r="B225" s="704" t="n">
        <v>1119</v>
      </c>
      <c r="C225" s="659" t="s">
        <v>7230</v>
      </c>
      <c r="D225" s="660"/>
      <c r="E225" s="661" t="s">
        <v>7069</v>
      </c>
      <c r="F225" s="661" t="s">
        <v>7231</v>
      </c>
      <c r="G225" s="681" t="s">
        <v>7232</v>
      </c>
      <c r="H225" s="662" t="str">
        <f aca="false">HYPERLINK("http://www.gardenbulbs.ru/images/vesna_CL/thumbnails/"&amp;C225&amp;".jpg","фото")</f>
        <v>фото</v>
      </c>
      <c r="I225" s="662"/>
      <c r="J225" s="663" t="s">
        <v>7233</v>
      </c>
      <c r="K225" s="664" t="s">
        <v>7074</v>
      </c>
      <c r="L225" s="665" t="n">
        <v>25</v>
      </c>
      <c r="M225" s="666" t="n">
        <v>3142.3</v>
      </c>
      <c r="N225" s="667"/>
      <c r="O225" s="668" t="n">
        <f aca="false">IF(ISERROR(N225*M225),0,N225*M225)</f>
        <v>0</v>
      </c>
      <c r="P225" s="669" t="n">
        <v>4607105121140</v>
      </c>
      <c r="Q225" s="670"/>
      <c r="R225" s="671" t="s">
        <v>7075</v>
      </c>
      <c r="S225" s="672" t="n">
        <f aca="false">M225/L225</f>
        <v>125.692</v>
      </c>
      <c r="T225" s="279"/>
      <c r="U225" s="279"/>
    </row>
    <row r="226" customFormat="false" ht="22.5" hidden="false" customHeight="false" outlineLevel="0" collapsed="false">
      <c r="A226" s="702" t="n">
        <v>211</v>
      </c>
      <c r="B226" s="704" t="n">
        <v>1056</v>
      </c>
      <c r="C226" s="659" t="s">
        <v>7234</v>
      </c>
      <c r="D226" s="660"/>
      <c r="E226" s="661" t="s">
        <v>7069</v>
      </c>
      <c r="F226" s="661" t="s">
        <v>7235</v>
      </c>
      <c r="G226" s="681" t="s">
        <v>7236</v>
      </c>
      <c r="H226" s="662" t="str">
        <f aca="false">HYPERLINK("http://www.gardenbulbs.ru/images/vesna_CL/thumbnails/"&amp;C226&amp;".jpg","фото")</f>
        <v>фото</v>
      </c>
      <c r="I226" s="662"/>
      <c r="J226" s="663" t="s">
        <v>7237</v>
      </c>
      <c r="K226" s="664" t="s">
        <v>7074</v>
      </c>
      <c r="L226" s="665" t="n">
        <v>25</v>
      </c>
      <c r="M226" s="666" t="n">
        <v>6812</v>
      </c>
      <c r="N226" s="667"/>
      <c r="O226" s="668" t="n">
        <f aca="false">IF(ISERROR(N226*M226),0,N226*M226)</f>
        <v>0</v>
      </c>
      <c r="P226" s="669" t="n">
        <v>4607105121164</v>
      </c>
      <c r="Q226" s="670"/>
      <c r="R226" s="671" t="s">
        <v>7075</v>
      </c>
      <c r="S226" s="672" t="n">
        <f aca="false">M226/L226</f>
        <v>272.48</v>
      </c>
      <c r="T226" s="279"/>
      <c r="U226" s="279"/>
    </row>
    <row r="227" customFormat="false" ht="22.5" hidden="false" customHeight="false" outlineLevel="0" collapsed="false">
      <c r="A227" s="702" t="n">
        <v>212</v>
      </c>
      <c r="B227" s="704" t="n">
        <v>4122</v>
      </c>
      <c r="C227" s="659" t="s">
        <v>7238</v>
      </c>
      <c r="D227" s="660"/>
      <c r="E227" s="661" t="s">
        <v>7069</v>
      </c>
      <c r="F227" s="661" t="s">
        <v>7239</v>
      </c>
      <c r="G227" s="681" t="s">
        <v>7240</v>
      </c>
      <c r="H227" s="662" t="str">
        <f aca="false">HYPERLINK("http://www.gardenbulbs.ru/images/vesna_CL/thumbnails/"&amp;C227&amp;".jpg","фото")</f>
        <v>фото</v>
      </c>
      <c r="I227" s="662"/>
      <c r="J227" s="663" t="s">
        <v>7241</v>
      </c>
      <c r="K227" s="664" t="s">
        <v>7074</v>
      </c>
      <c r="L227" s="665" t="n">
        <v>25</v>
      </c>
      <c r="M227" s="666" t="n">
        <v>6253.6</v>
      </c>
      <c r="N227" s="667"/>
      <c r="O227" s="668" t="n">
        <f aca="false">IF(ISERROR(N227*M227),0,N227*M227)</f>
        <v>0</v>
      </c>
      <c r="P227" s="669" t="n">
        <v>4607105121171</v>
      </c>
      <c r="Q227" s="670"/>
      <c r="R227" s="671" t="s">
        <v>7075</v>
      </c>
      <c r="S227" s="672" t="n">
        <f aca="false">M227/L227</f>
        <v>250.144</v>
      </c>
      <c r="T227" s="279"/>
      <c r="U227" s="279"/>
    </row>
    <row r="228" customFormat="false" ht="15" hidden="false" customHeight="false" outlineLevel="0" collapsed="false">
      <c r="A228" s="702" t="n">
        <v>213</v>
      </c>
      <c r="B228" s="704" t="n">
        <v>1062</v>
      </c>
      <c r="C228" s="659" t="s">
        <v>7242</v>
      </c>
      <c r="D228" s="660"/>
      <c r="E228" s="661" t="s">
        <v>7069</v>
      </c>
      <c r="F228" s="661" t="s">
        <v>7243</v>
      </c>
      <c r="G228" s="681" t="s">
        <v>7244</v>
      </c>
      <c r="H228" s="662" t="str">
        <f aca="false">HYPERLINK("http://www.gardenbulbs.ru/images/vesna_CL/thumbnails/"&amp;C228&amp;".jpg","фото")</f>
        <v>фото</v>
      </c>
      <c r="I228" s="662"/>
      <c r="J228" s="663" t="s">
        <v>7245</v>
      </c>
      <c r="K228" s="664" t="s">
        <v>7074</v>
      </c>
      <c r="L228" s="665" t="n">
        <v>25</v>
      </c>
      <c r="M228" s="666" t="n">
        <v>4019.8</v>
      </c>
      <c r="N228" s="667"/>
      <c r="O228" s="668" t="n">
        <f aca="false">IF(ISERROR(N228*M228),0,N228*M228)</f>
        <v>0</v>
      </c>
      <c r="P228" s="669" t="n">
        <v>4607105121188</v>
      </c>
      <c r="Q228" s="670"/>
      <c r="R228" s="671" t="s">
        <v>7075</v>
      </c>
      <c r="S228" s="672" t="n">
        <f aca="false">M228/L228</f>
        <v>160.792</v>
      </c>
      <c r="T228" s="279"/>
      <c r="U228" s="279"/>
    </row>
    <row r="229" customFormat="false" ht="15" hidden="false" customHeight="false" outlineLevel="0" collapsed="false">
      <c r="A229" s="702" t="n">
        <v>214</v>
      </c>
      <c r="B229" s="704" t="n">
        <v>3134</v>
      </c>
      <c r="C229" s="659" t="s">
        <v>7246</v>
      </c>
      <c r="D229" s="660"/>
      <c r="E229" s="661" t="s">
        <v>7069</v>
      </c>
      <c r="F229" s="661" t="s">
        <v>7247</v>
      </c>
      <c r="G229" s="661" t="s">
        <v>7248</v>
      </c>
      <c r="H229" s="662" t="str">
        <f aca="false">HYPERLINK("http://www.gardenbulbs.ru/images/vesna_CL/thumbnails/"&amp;C229&amp;".jpg","фото")</f>
        <v>фото</v>
      </c>
      <c r="I229" s="662"/>
      <c r="J229" s="663" t="s">
        <v>7214</v>
      </c>
      <c r="K229" s="664" t="s">
        <v>7074</v>
      </c>
      <c r="L229" s="665" t="n">
        <v>25</v>
      </c>
      <c r="M229" s="666" t="n">
        <v>3142.3</v>
      </c>
      <c r="N229" s="667"/>
      <c r="O229" s="668" t="n">
        <f aca="false">IF(ISERROR(N229*M229),0,N229*M229)</f>
        <v>0</v>
      </c>
      <c r="P229" s="669" t="n">
        <v>4607105121195</v>
      </c>
      <c r="Q229" s="670"/>
      <c r="R229" s="671" t="s">
        <v>7075</v>
      </c>
      <c r="S229" s="672" t="n">
        <f aca="false">M229/L229</f>
        <v>125.692</v>
      </c>
      <c r="T229" s="279"/>
      <c r="U229" s="279"/>
    </row>
    <row r="230" customFormat="false" ht="15" hidden="false" customHeight="false" outlineLevel="0" collapsed="false">
      <c r="A230" s="702" t="n">
        <v>215</v>
      </c>
      <c r="B230" s="704" t="n">
        <v>626</v>
      </c>
      <c r="C230" s="659" t="s">
        <v>7249</v>
      </c>
      <c r="D230" s="660"/>
      <c r="E230" s="661" t="s">
        <v>7069</v>
      </c>
      <c r="F230" s="661" t="s">
        <v>7250</v>
      </c>
      <c r="G230" s="661" t="s">
        <v>7251</v>
      </c>
      <c r="H230" s="662" t="str">
        <f aca="false">HYPERLINK("http://www.gardenbulbs.ru/images/vesna_CL/thumbnails/"&amp;C230&amp;".jpg","фото")</f>
        <v>фото</v>
      </c>
      <c r="I230" s="662"/>
      <c r="J230" s="663" t="s">
        <v>7252</v>
      </c>
      <c r="K230" s="664" t="s">
        <v>7074</v>
      </c>
      <c r="L230" s="665" t="n">
        <v>25</v>
      </c>
      <c r="M230" s="666" t="n">
        <v>2823.2</v>
      </c>
      <c r="N230" s="667"/>
      <c r="O230" s="668" t="n">
        <f aca="false">IF(ISERROR(N230*M230),0,N230*M230)</f>
        <v>0</v>
      </c>
      <c r="P230" s="669" t="n">
        <v>4607105121201</v>
      </c>
      <c r="Q230" s="670"/>
      <c r="R230" s="671" t="s">
        <v>7075</v>
      </c>
      <c r="S230" s="672" t="n">
        <f aca="false">M230/L230</f>
        <v>112.928</v>
      </c>
      <c r="T230" s="279"/>
      <c r="U230" s="279"/>
    </row>
    <row r="231" customFormat="false" ht="15" hidden="false" customHeight="false" outlineLevel="0" collapsed="false">
      <c r="A231" s="702" t="n">
        <v>216</v>
      </c>
      <c r="B231" s="704" t="n">
        <v>1699</v>
      </c>
      <c r="C231" s="659" t="s">
        <v>7253</v>
      </c>
      <c r="D231" s="660"/>
      <c r="E231" s="661" t="s">
        <v>7069</v>
      </c>
      <c r="F231" s="661" t="s">
        <v>7254</v>
      </c>
      <c r="G231" s="661" t="s">
        <v>7255</v>
      </c>
      <c r="H231" s="662" t="str">
        <f aca="false">HYPERLINK("http://www.gardenbulbs.ru/images/vesna_CL/thumbnails/"&amp;C231&amp;".jpg","фото")</f>
        <v>фото</v>
      </c>
      <c r="I231" s="662"/>
      <c r="J231" s="663" t="s">
        <v>7256</v>
      </c>
      <c r="K231" s="664" t="s">
        <v>7074</v>
      </c>
      <c r="L231" s="665" t="n">
        <v>25</v>
      </c>
      <c r="M231" s="666" t="n">
        <v>2823.2</v>
      </c>
      <c r="N231" s="667"/>
      <c r="O231" s="668" t="n">
        <f aca="false">IF(ISERROR(N231*M231),0,N231*M231)</f>
        <v>0</v>
      </c>
      <c r="P231" s="669" t="n">
        <v>4607105121218</v>
      </c>
      <c r="Q231" s="670"/>
      <c r="R231" s="671" t="s">
        <v>7075</v>
      </c>
      <c r="S231" s="672" t="n">
        <f aca="false">M231/L231</f>
        <v>112.928</v>
      </c>
      <c r="T231" s="279"/>
      <c r="U231" s="279"/>
    </row>
    <row r="232" customFormat="false" ht="15" hidden="false" customHeight="false" outlineLevel="0" collapsed="false">
      <c r="A232" s="702" t="n">
        <v>217</v>
      </c>
      <c r="B232" s="704" t="n">
        <v>4676</v>
      </c>
      <c r="C232" s="659" t="s">
        <v>7257</v>
      </c>
      <c r="D232" s="660"/>
      <c r="E232" s="661" t="s">
        <v>7069</v>
      </c>
      <c r="F232" s="661" t="s">
        <v>7258</v>
      </c>
      <c r="G232" s="661" t="s">
        <v>7259</v>
      </c>
      <c r="H232" s="662" t="str">
        <f aca="false">HYPERLINK("http://www.gardenbulbs.ru/images/vesna_CL/thumbnails/"&amp;C232&amp;".jpg","фото")</f>
        <v>фото</v>
      </c>
      <c r="I232" s="662"/>
      <c r="J232" s="663" t="s">
        <v>7079</v>
      </c>
      <c r="K232" s="664" t="s">
        <v>7074</v>
      </c>
      <c r="L232" s="665" t="n">
        <v>25</v>
      </c>
      <c r="M232" s="666" t="n">
        <v>4099.6</v>
      </c>
      <c r="N232" s="667"/>
      <c r="O232" s="668" t="n">
        <f aca="false">IF(ISERROR(N232*M232),0,N232*M232)</f>
        <v>0</v>
      </c>
      <c r="P232" s="669" t="n">
        <v>4607105121225</v>
      </c>
      <c r="Q232" s="670"/>
      <c r="R232" s="671" t="s">
        <v>7075</v>
      </c>
      <c r="S232" s="672" t="n">
        <f aca="false">M232/L232</f>
        <v>163.984</v>
      </c>
      <c r="T232" s="279"/>
      <c r="U232" s="279"/>
    </row>
    <row r="233" customFormat="false" ht="15" hidden="false" customHeight="false" outlineLevel="0" collapsed="false">
      <c r="A233" s="702" t="n">
        <v>218</v>
      </c>
      <c r="B233" s="704" t="n">
        <v>2707</v>
      </c>
      <c r="C233" s="659" t="s">
        <v>7260</v>
      </c>
      <c r="D233" s="660"/>
      <c r="E233" s="661" t="s">
        <v>7069</v>
      </c>
      <c r="F233" s="661" t="s">
        <v>7261</v>
      </c>
      <c r="G233" s="681" t="s">
        <v>7262</v>
      </c>
      <c r="H233" s="662" t="str">
        <f aca="false">HYPERLINK("http://www.gardenbulbs.ru/images/vesna_CL/thumbnails/"&amp;C233&amp;".jpg","фото")</f>
        <v>фото</v>
      </c>
      <c r="I233" s="662"/>
      <c r="J233" s="663" t="s">
        <v>7263</v>
      </c>
      <c r="K233" s="664" t="s">
        <v>7074</v>
      </c>
      <c r="L233" s="665" t="n">
        <v>25</v>
      </c>
      <c r="M233" s="666" t="n">
        <v>2823.2</v>
      </c>
      <c r="N233" s="667"/>
      <c r="O233" s="668" t="n">
        <f aca="false">IF(ISERROR(N233*M233),0,N233*M233)</f>
        <v>0</v>
      </c>
      <c r="P233" s="669" t="n">
        <v>4607105121232</v>
      </c>
      <c r="Q233" s="670"/>
      <c r="R233" s="671" t="s">
        <v>7075</v>
      </c>
      <c r="S233" s="672" t="n">
        <f aca="false">M233/L233</f>
        <v>112.928</v>
      </c>
      <c r="T233" s="279"/>
      <c r="U233" s="279"/>
    </row>
    <row r="234" customFormat="false" ht="15" hidden="false" customHeight="false" outlineLevel="0" collapsed="false">
      <c r="A234" s="702" t="n">
        <v>219</v>
      </c>
      <c r="B234" s="704" t="n">
        <v>4123</v>
      </c>
      <c r="C234" s="659" t="s">
        <v>7264</v>
      </c>
      <c r="D234" s="660"/>
      <c r="E234" s="661" t="s">
        <v>7069</v>
      </c>
      <c r="F234" s="661" t="s">
        <v>7265</v>
      </c>
      <c r="G234" s="681" t="s">
        <v>7266</v>
      </c>
      <c r="H234" s="662" t="str">
        <f aca="false">HYPERLINK("http://www.gardenbulbs.ru/images/vesna_CL/thumbnails/"&amp;C234&amp;".jpg","фото")</f>
        <v>фото</v>
      </c>
      <c r="I234" s="662"/>
      <c r="J234" s="663" t="s">
        <v>7267</v>
      </c>
      <c r="K234" s="664" t="s">
        <v>7074</v>
      </c>
      <c r="L234" s="665" t="n">
        <v>25</v>
      </c>
      <c r="M234" s="666" t="n">
        <v>5934.4</v>
      </c>
      <c r="N234" s="667"/>
      <c r="O234" s="668" t="n">
        <f aca="false">IF(ISERROR(N234*M234),0,N234*M234)</f>
        <v>0</v>
      </c>
      <c r="P234" s="669" t="n">
        <v>4607105121249</v>
      </c>
      <c r="Q234" s="670"/>
      <c r="R234" s="671" t="s">
        <v>7075</v>
      </c>
      <c r="S234" s="672" t="n">
        <f aca="false">M234/L234</f>
        <v>237.376</v>
      </c>
      <c r="T234" s="279"/>
      <c r="U234" s="279"/>
    </row>
    <row r="235" customFormat="false" ht="15" hidden="false" customHeight="false" outlineLevel="0" collapsed="false">
      <c r="A235" s="702" t="n">
        <v>220</v>
      </c>
      <c r="B235" s="704" t="n">
        <v>1109</v>
      </c>
      <c r="C235" s="659" t="s">
        <v>7268</v>
      </c>
      <c r="D235" s="660"/>
      <c r="E235" s="661" t="s">
        <v>7069</v>
      </c>
      <c r="F235" s="661" t="s">
        <v>7269</v>
      </c>
      <c r="G235" s="681" t="s">
        <v>7270</v>
      </c>
      <c r="H235" s="662" t="str">
        <f aca="false">HYPERLINK("http://www.gardenbulbs.ru/images/vesna_CL/thumbnails/"&amp;C235&amp;".jpg","фото")</f>
        <v>фото</v>
      </c>
      <c r="I235" s="662"/>
      <c r="J235" s="663" t="s">
        <v>7079</v>
      </c>
      <c r="K235" s="664" t="s">
        <v>7074</v>
      </c>
      <c r="L235" s="665" t="n">
        <v>25</v>
      </c>
      <c r="M235" s="666" t="n">
        <v>4259.1</v>
      </c>
      <c r="N235" s="667"/>
      <c r="O235" s="668" t="n">
        <f aca="false">IF(ISERROR(N235*M235),0,N235*M235)</f>
        <v>0</v>
      </c>
      <c r="P235" s="669" t="n">
        <v>4607105121256</v>
      </c>
      <c r="Q235" s="670"/>
      <c r="R235" s="671" t="s">
        <v>7075</v>
      </c>
      <c r="S235" s="672" t="n">
        <f aca="false">M235/L235</f>
        <v>170.364</v>
      </c>
      <c r="T235" s="279"/>
      <c r="U235" s="279"/>
    </row>
    <row r="236" customFormat="false" ht="15" hidden="false" customHeight="false" outlineLevel="0" collapsed="false">
      <c r="A236" s="702" t="n">
        <v>221</v>
      </c>
      <c r="B236" s="704" t="n">
        <v>3137</v>
      </c>
      <c r="C236" s="659" t="s">
        <v>7271</v>
      </c>
      <c r="D236" s="660"/>
      <c r="E236" s="661" t="s">
        <v>7069</v>
      </c>
      <c r="F236" s="661" t="s">
        <v>7272</v>
      </c>
      <c r="G236" s="661" t="s">
        <v>7273</v>
      </c>
      <c r="H236" s="662" t="str">
        <f aca="false">HYPERLINK("http://www.gardenbulbs.ru/images/vesna_CL/thumbnails/"&amp;C236&amp;".jpg","фото")</f>
        <v>фото</v>
      </c>
      <c r="I236" s="662"/>
      <c r="J236" s="663" t="s">
        <v>7210</v>
      </c>
      <c r="K236" s="664" t="s">
        <v>7074</v>
      </c>
      <c r="L236" s="665" t="n">
        <v>25</v>
      </c>
      <c r="M236" s="666" t="n">
        <v>2823.2</v>
      </c>
      <c r="N236" s="667"/>
      <c r="O236" s="668" t="n">
        <f aca="false">IF(ISERROR(N236*M236),0,N236*M236)</f>
        <v>0</v>
      </c>
      <c r="P236" s="669" t="n">
        <v>4607105121270</v>
      </c>
      <c r="Q236" s="670"/>
      <c r="R236" s="671" t="s">
        <v>7075</v>
      </c>
      <c r="S236" s="672" t="n">
        <f aca="false">M236/L236</f>
        <v>112.928</v>
      </c>
      <c r="T236" s="279"/>
      <c r="U236" s="279"/>
    </row>
    <row r="237" customFormat="false" ht="15" hidden="false" customHeight="false" outlineLevel="0" collapsed="false">
      <c r="A237" s="702" t="n">
        <v>222</v>
      </c>
      <c r="B237" s="704" t="n">
        <v>3139</v>
      </c>
      <c r="C237" s="659" t="s">
        <v>7274</v>
      </c>
      <c r="D237" s="660"/>
      <c r="E237" s="661" t="s">
        <v>7069</v>
      </c>
      <c r="F237" s="661" t="s">
        <v>7275</v>
      </c>
      <c r="G237" s="661" t="s">
        <v>7276</v>
      </c>
      <c r="H237" s="662" t="str">
        <f aca="false">HYPERLINK("http://www.gardenbulbs.ru/images/vesna_CL/thumbnails/"&amp;C237&amp;".jpg","фото")</f>
        <v>фото</v>
      </c>
      <c r="I237" s="662"/>
      <c r="J237" s="663" t="s">
        <v>7277</v>
      </c>
      <c r="K237" s="664" t="s">
        <v>7074</v>
      </c>
      <c r="L237" s="665" t="n">
        <v>25</v>
      </c>
      <c r="M237" s="666" t="n">
        <v>3142.3</v>
      </c>
      <c r="N237" s="667"/>
      <c r="O237" s="668" t="n">
        <f aca="false">IF(ISERROR(N237*M237),0,N237*M237)</f>
        <v>0</v>
      </c>
      <c r="P237" s="669" t="n">
        <v>4607105121294</v>
      </c>
      <c r="Q237" s="670"/>
      <c r="R237" s="671" t="s">
        <v>7075</v>
      </c>
      <c r="S237" s="672" t="n">
        <f aca="false">M237/L237</f>
        <v>125.692</v>
      </c>
      <c r="T237" s="279"/>
      <c r="U237" s="279"/>
    </row>
    <row r="238" customFormat="false" ht="15" hidden="false" customHeight="false" outlineLevel="0" collapsed="false">
      <c r="A238" s="702" t="n">
        <v>223</v>
      </c>
      <c r="B238" s="704" t="n">
        <v>4124</v>
      </c>
      <c r="C238" s="659" t="s">
        <v>7278</v>
      </c>
      <c r="D238" s="660"/>
      <c r="E238" s="661" t="s">
        <v>7069</v>
      </c>
      <c r="F238" s="661" t="s">
        <v>7279</v>
      </c>
      <c r="G238" s="681" t="s">
        <v>7280</v>
      </c>
      <c r="H238" s="662" t="str">
        <f aca="false">HYPERLINK("http://www.gardenbulbs.ru/images/vesna_CL/thumbnails/"&amp;C238&amp;".jpg","фото")</f>
        <v>фото</v>
      </c>
      <c r="I238" s="662"/>
      <c r="J238" s="663" t="s">
        <v>7281</v>
      </c>
      <c r="K238" s="664" t="s">
        <v>7074</v>
      </c>
      <c r="L238" s="665" t="n">
        <v>25</v>
      </c>
      <c r="M238" s="666" t="n">
        <v>3062.5</v>
      </c>
      <c r="N238" s="667"/>
      <c r="O238" s="668" t="n">
        <f aca="false">IF(ISERROR(N238*M238),0,N238*M238)</f>
        <v>0</v>
      </c>
      <c r="P238" s="669" t="n">
        <v>4607105121317</v>
      </c>
      <c r="Q238" s="670"/>
      <c r="R238" s="671" t="s">
        <v>7075</v>
      </c>
      <c r="S238" s="672" t="n">
        <f aca="false">M238/L238</f>
        <v>122.5</v>
      </c>
      <c r="T238" s="279"/>
      <c r="U238" s="279"/>
    </row>
    <row r="239" customFormat="false" ht="15" hidden="false" customHeight="false" outlineLevel="0" collapsed="false">
      <c r="A239" s="702" t="n">
        <v>224</v>
      </c>
      <c r="B239" s="704" t="n">
        <v>2730</v>
      </c>
      <c r="C239" s="659" t="s">
        <v>7282</v>
      </c>
      <c r="D239" s="660"/>
      <c r="E239" s="661" t="s">
        <v>7069</v>
      </c>
      <c r="F239" s="661" t="s">
        <v>7283</v>
      </c>
      <c r="G239" s="681" t="s">
        <v>7284</v>
      </c>
      <c r="H239" s="662" t="str">
        <f aca="false">HYPERLINK("http://www.gardenbulbs.ru/images/vesna_CL/thumbnails/"&amp;C239&amp;".jpg","фото")</f>
        <v>фото</v>
      </c>
      <c r="I239" s="662"/>
      <c r="J239" s="663" t="s">
        <v>7079</v>
      </c>
      <c r="K239" s="664" t="s">
        <v>7074</v>
      </c>
      <c r="L239" s="665" t="n">
        <v>25</v>
      </c>
      <c r="M239" s="666" t="n">
        <v>4019.8</v>
      </c>
      <c r="N239" s="667"/>
      <c r="O239" s="668" t="n">
        <f aca="false">IF(ISERROR(N239*M239),0,N239*M239)</f>
        <v>0</v>
      </c>
      <c r="P239" s="669" t="n">
        <v>4607105121324</v>
      </c>
      <c r="Q239" s="670"/>
      <c r="R239" s="671" t="s">
        <v>7075</v>
      </c>
      <c r="S239" s="672" t="n">
        <f aca="false">M239/L239</f>
        <v>160.792</v>
      </c>
      <c r="T239" s="279"/>
      <c r="U239" s="279"/>
    </row>
    <row r="240" customFormat="false" ht="15" hidden="false" customHeight="false" outlineLevel="0" collapsed="false">
      <c r="A240" s="702" t="n">
        <v>225</v>
      </c>
      <c r="B240" s="704" t="n">
        <v>2716</v>
      </c>
      <c r="C240" s="659" t="s">
        <v>7285</v>
      </c>
      <c r="D240" s="660"/>
      <c r="E240" s="661" t="s">
        <v>7069</v>
      </c>
      <c r="F240" s="661" t="s">
        <v>7286</v>
      </c>
      <c r="G240" s="681" t="s">
        <v>7287</v>
      </c>
      <c r="H240" s="662" t="str">
        <f aca="false">HYPERLINK("http://www.gardenbulbs.ru/images/vesna_CL/thumbnails/"&amp;C240&amp;".jpg","фото")</f>
        <v>фото</v>
      </c>
      <c r="I240" s="662"/>
      <c r="J240" s="663" t="s">
        <v>6086</v>
      </c>
      <c r="K240" s="664" t="s">
        <v>7074</v>
      </c>
      <c r="L240" s="665" t="n">
        <v>25</v>
      </c>
      <c r="M240" s="666" t="n">
        <v>3142.3</v>
      </c>
      <c r="N240" s="667"/>
      <c r="O240" s="668" t="n">
        <f aca="false">IF(ISERROR(N240*M240),0,N240*M240)</f>
        <v>0</v>
      </c>
      <c r="P240" s="669" t="n">
        <v>4607105121331</v>
      </c>
      <c r="Q240" s="670"/>
      <c r="R240" s="671" t="s">
        <v>7075</v>
      </c>
      <c r="S240" s="672" t="n">
        <f aca="false">M240/L240</f>
        <v>125.692</v>
      </c>
      <c r="T240" s="279"/>
      <c r="U240" s="279"/>
    </row>
    <row r="241" customFormat="false" ht="15" hidden="false" customHeight="false" outlineLevel="0" collapsed="false">
      <c r="A241" s="702" t="n">
        <v>226</v>
      </c>
      <c r="B241" s="704" t="n">
        <v>2722</v>
      </c>
      <c r="C241" s="659" t="s">
        <v>7288</v>
      </c>
      <c r="D241" s="660"/>
      <c r="E241" s="661" t="s">
        <v>7069</v>
      </c>
      <c r="F241" s="661" t="s">
        <v>7289</v>
      </c>
      <c r="G241" s="681" t="s">
        <v>7290</v>
      </c>
      <c r="H241" s="662" t="str">
        <f aca="false">HYPERLINK("http://www.gardenbulbs.ru/images/vesna_CL/thumbnails/"&amp;C241&amp;".jpg","фото")</f>
        <v>фото</v>
      </c>
      <c r="I241" s="662"/>
      <c r="J241" s="663" t="s">
        <v>7291</v>
      </c>
      <c r="K241" s="664" t="s">
        <v>7074</v>
      </c>
      <c r="L241" s="665" t="n">
        <v>25</v>
      </c>
      <c r="M241" s="666" t="n">
        <v>4099.6</v>
      </c>
      <c r="N241" s="667"/>
      <c r="O241" s="668" t="n">
        <f aca="false">IF(ISERROR(N241*M241),0,N241*M241)</f>
        <v>0</v>
      </c>
      <c r="P241" s="669" t="n">
        <v>4607105121348</v>
      </c>
      <c r="Q241" s="670"/>
      <c r="R241" s="671" t="s">
        <v>7075</v>
      </c>
      <c r="S241" s="672" t="n">
        <f aca="false">M241/L241</f>
        <v>163.984</v>
      </c>
      <c r="T241" s="279"/>
      <c r="U241" s="279"/>
    </row>
    <row r="242" customFormat="false" ht="15" hidden="false" customHeight="false" outlineLevel="0" collapsed="false">
      <c r="A242" s="702" t="n">
        <v>227</v>
      </c>
      <c r="B242" s="704" t="n">
        <v>4678</v>
      </c>
      <c r="C242" s="659" t="s">
        <v>7292</v>
      </c>
      <c r="D242" s="660"/>
      <c r="E242" s="661" t="s">
        <v>7069</v>
      </c>
      <c r="F242" s="661" t="s">
        <v>7293</v>
      </c>
      <c r="G242" s="661" t="s">
        <v>7294</v>
      </c>
      <c r="H242" s="662" t="str">
        <f aca="false">HYPERLINK("http://www.gardenbulbs.ru/images/vesna_CL/thumbnails/"&amp;C242&amp;".jpg","фото")</f>
        <v>фото</v>
      </c>
      <c r="I242" s="662"/>
      <c r="J242" s="663" t="s">
        <v>7295</v>
      </c>
      <c r="K242" s="664" t="s">
        <v>7074</v>
      </c>
      <c r="L242" s="665" t="n">
        <v>25</v>
      </c>
      <c r="M242" s="666" t="n">
        <v>5056.9</v>
      </c>
      <c r="N242" s="667"/>
      <c r="O242" s="668" t="n">
        <f aca="false">IF(ISERROR(N242*M242),0,N242*M242)</f>
        <v>0</v>
      </c>
      <c r="P242" s="669" t="n">
        <v>4607105121355</v>
      </c>
      <c r="Q242" s="670"/>
      <c r="R242" s="671" t="s">
        <v>7075</v>
      </c>
      <c r="S242" s="672" t="n">
        <f aca="false">M242/L242</f>
        <v>202.276</v>
      </c>
      <c r="T242" s="279"/>
      <c r="U242" s="279"/>
    </row>
    <row r="243" customFormat="false" ht="15" hidden="false" customHeight="false" outlineLevel="0" collapsed="false">
      <c r="A243" s="702" t="n">
        <v>228</v>
      </c>
      <c r="B243" s="704" t="n">
        <v>3140</v>
      </c>
      <c r="C243" s="659" t="s">
        <v>7296</v>
      </c>
      <c r="D243" s="660"/>
      <c r="E243" s="661" t="s">
        <v>7069</v>
      </c>
      <c r="F243" s="661" t="s">
        <v>7297</v>
      </c>
      <c r="G243" s="661" t="s">
        <v>7298</v>
      </c>
      <c r="H243" s="662" t="str">
        <f aca="false">HYPERLINK("http://www.gardenbulbs.ru/images/vesna_CL/thumbnails/"&amp;C243&amp;".jpg","фото")</f>
        <v>фото</v>
      </c>
      <c r="I243" s="662"/>
      <c r="J243" s="663" t="s">
        <v>7079</v>
      </c>
      <c r="K243" s="664" t="s">
        <v>7074</v>
      </c>
      <c r="L243" s="665" t="n">
        <v>25</v>
      </c>
      <c r="M243" s="666" t="n">
        <v>5136.7</v>
      </c>
      <c r="N243" s="667"/>
      <c r="O243" s="668" t="n">
        <f aca="false">IF(ISERROR(N243*M243),0,N243*M243)</f>
        <v>0</v>
      </c>
      <c r="P243" s="669" t="n">
        <v>4607105121362</v>
      </c>
      <c r="Q243" s="670"/>
      <c r="R243" s="671" t="s">
        <v>7075</v>
      </c>
      <c r="S243" s="672" t="n">
        <f aca="false">M243/L243</f>
        <v>205.468</v>
      </c>
      <c r="T243" s="279"/>
      <c r="U243" s="279"/>
    </row>
    <row r="244" customFormat="false" ht="22.5" hidden="false" customHeight="false" outlineLevel="0" collapsed="false">
      <c r="A244" s="702" t="n">
        <v>229</v>
      </c>
      <c r="B244" s="704" t="n">
        <v>4679</v>
      </c>
      <c r="C244" s="659" t="s">
        <v>7299</v>
      </c>
      <c r="D244" s="660"/>
      <c r="E244" s="661" t="s">
        <v>7069</v>
      </c>
      <c r="F244" s="661" t="s">
        <v>7300</v>
      </c>
      <c r="G244" s="661" t="s">
        <v>7301</v>
      </c>
      <c r="H244" s="662" t="str">
        <f aca="false">HYPERLINK("http://www.gardenbulbs.ru/images/vesna_CL/thumbnails/"&amp;C244&amp;".jpg","фото")</f>
        <v>фото</v>
      </c>
      <c r="I244" s="662"/>
      <c r="J244" s="663" t="s">
        <v>7302</v>
      </c>
      <c r="K244" s="664" t="s">
        <v>7074</v>
      </c>
      <c r="L244" s="665" t="n">
        <v>25</v>
      </c>
      <c r="M244" s="666" t="n">
        <v>4019.8</v>
      </c>
      <c r="N244" s="667"/>
      <c r="O244" s="668" t="n">
        <f aca="false">IF(ISERROR(N244*M244),0,N244*M244)</f>
        <v>0</v>
      </c>
      <c r="P244" s="669" t="n">
        <v>4607105121379</v>
      </c>
      <c r="Q244" s="670"/>
      <c r="R244" s="671" t="s">
        <v>7075</v>
      </c>
      <c r="S244" s="672" t="n">
        <f aca="false">M244/L244</f>
        <v>160.792</v>
      </c>
      <c r="T244" s="279"/>
      <c r="U244" s="279"/>
    </row>
    <row r="245" customFormat="false" ht="15" hidden="false" customHeight="false" outlineLevel="0" collapsed="false">
      <c r="A245" s="702" t="n">
        <v>230</v>
      </c>
      <c r="B245" s="704" t="n">
        <v>1183</v>
      </c>
      <c r="C245" s="659" t="s">
        <v>7303</v>
      </c>
      <c r="D245" s="660"/>
      <c r="E245" s="661" t="s">
        <v>7069</v>
      </c>
      <c r="F245" s="661" t="s">
        <v>7304</v>
      </c>
      <c r="G245" s="681" t="s">
        <v>7305</v>
      </c>
      <c r="H245" s="662" t="str">
        <f aca="false">HYPERLINK("http://www.gardenbulbs.ru/images/vesna_CL/thumbnails/"&amp;C245&amp;".jpg","фото")</f>
        <v>фото</v>
      </c>
      <c r="I245" s="662"/>
      <c r="J245" s="663" t="s">
        <v>7306</v>
      </c>
      <c r="K245" s="664" t="s">
        <v>7103</v>
      </c>
      <c r="L245" s="665" t="n">
        <v>25</v>
      </c>
      <c r="M245" s="666" t="n">
        <v>4658</v>
      </c>
      <c r="N245" s="667"/>
      <c r="O245" s="668" t="n">
        <f aca="false">IF(ISERROR(N245*M245),0,N245*M245)</f>
        <v>0</v>
      </c>
      <c r="P245" s="669" t="n">
        <v>4607105121386</v>
      </c>
      <c r="Q245" s="670"/>
      <c r="R245" s="671" t="s">
        <v>7104</v>
      </c>
      <c r="S245" s="672" t="n">
        <f aca="false">M245/L245</f>
        <v>186.32</v>
      </c>
      <c r="T245" s="279"/>
      <c r="U245" s="279"/>
    </row>
    <row r="246" customFormat="false" ht="15" hidden="false" customHeight="false" outlineLevel="0" collapsed="false">
      <c r="A246" s="702" t="n">
        <v>231</v>
      </c>
      <c r="B246" s="704" t="n">
        <v>4680</v>
      </c>
      <c r="C246" s="659" t="s">
        <v>7307</v>
      </c>
      <c r="D246" s="660"/>
      <c r="E246" s="661" t="s">
        <v>7069</v>
      </c>
      <c r="F246" s="661" t="s">
        <v>7308</v>
      </c>
      <c r="G246" s="661" t="s">
        <v>7309</v>
      </c>
      <c r="H246" s="662" t="str">
        <f aca="false">HYPERLINK("http://www.gardenbulbs.ru/images/vesna_CL/thumbnails/"&amp;C246&amp;".jpg","фото")</f>
        <v>фото</v>
      </c>
      <c r="I246" s="662"/>
      <c r="J246" s="663" t="s">
        <v>7310</v>
      </c>
      <c r="K246" s="664" t="s">
        <v>7074</v>
      </c>
      <c r="L246" s="665" t="n">
        <v>25</v>
      </c>
      <c r="M246" s="666" t="n">
        <v>5934.4</v>
      </c>
      <c r="N246" s="667"/>
      <c r="O246" s="668" t="n">
        <f aca="false">IF(ISERROR(N246*M246),0,N246*M246)</f>
        <v>0</v>
      </c>
      <c r="P246" s="669" t="n">
        <v>4607105121409</v>
      </c>
      <c r="Q246" s="670"/>
      <c r="R246" s="671" t="s">
        <v>7148</v>
      </c>
      <c r="S246" s="672" t="n">
        <f aca="false">M246/L246</f>
        <v>237.376</v>
      </c>
      <c r="T246" s="279"/>
      <c r="U246" s="279"/>
    </row>
    <row r="247" customFormat="false" ht="22.5" hidden="false" customHeight="false" outlineLevel="0" collapsed="false">
      <c r="A247" s="702" t="n">
        <v>232</v>
      </c>
      <c r="B247" s="704" t="n">
        <v>4465</v>
      </c>
      <c r="C247" s="659" t="s">
        <v>7311</v>
      </c>
      <c r="D247" s="660"/>
      <c r="E247" s="661" t="s">
        <v>7069</v>
      </c>
      <c r="F247" s="661" t="s">
        <v>7312</v>
      </c>
      <c r="G247" s="661" t="s">
        <v>7313</v>
      </c>
      <c r="H247" s="662" t="str">
        <f aca="false">HYPERLINK("http://www.gardenbulbs.ru/images/vesna_CL/thumbnails/"&amp;C247&amp;".jpg","фото")</f>
        <v>фото</v>
      </c>
      <c r="I247" s="662"/>
      <c r="J247" s="663" t="s">
        <v>7314</v>
      </c>
      <c r="K247" s="664" t="s">
        <v>7074</v>
      </c>
      <c r="L247" s="665" t="n">
        <v>25</v>
      </c>
      <c r="M247" s="666" t="n">
        <v>3142.3</v>
      </c>
      <c r="N247" s="667"/>
      <c r="O247" s="668" t="n">
        <f aca="false">IF(ISERROR(N247*M247),0,N247*M247)</f>
        <v>0</v>
      </c>
      <c r="P247" s="669" t="n">
        <v>4607105121416</v>
      </c>
      <c r="Q247" s="670"/>
      <c r="R247" s="671" t="s">
        <v>7148</v>
      </c>
      <c r="S247" s="672" t="n">
        <f aca="false">M247/L247</f>
        <v>125.692</v>
      </c>
      <c r="T247" s="279"/>
      <c r="U247" s="279"/>
    </row>
    <row r="248" customFormat="false" ht="15" hidden="false" customHeight="false" outlineLevel="0" collapsed="false">
      <c r="A248" s="702" t="n">
        <v>233</v>
      </c>
      <c r="B248" s="704" t="n">
        <v>1700</v>
      </c>
      <c r="C248" s="659" t="s">
        <v>7315</v>
      </c>
      <c r="D248" s="660"/>
      <c r="E248" s="661" t="s">
        <v>7069</v>
      </c>
      <c r="F248" s="661" t="s">
        <v>2002</v>
      </c>
      <c r="G248" s="661" t="s">
        <v>7316</v>
      </c>
      <c r="H248" s="662" t="str">
        <f aca="false">HYPERLINK("http://www.gardenbulbs.ru/images/vesna_CL/thumbnails/"&amp;C248&amp;".jpg","фото")</f>
        <v>фото</v>
      </c>
      <c r="I248" s="662"/>
      <c r="J248" s="663" t="s">
        <v>7317</v>
      </c>
      <c r="K248" s="664" t="s">
        <v>7074</v>
      </c>
      <c r="L248" s="665" t="n">
        <v>25</v>
      </c>
      <c r="M248" s="666" t="n">
        <v>3142.3</v>
      </c>
      <c r="N248" s="667"/>
      <c r="O248" s="668" t="n">
        <f aca="false">IF(ISERROR(N248*M248),0,N248*M248)</f>
        <v>0</v>
      </c>
      <c r="P248" s="669" t="n">
        <v>4607105121423</v>
      </c>
      <c r="Q248" s="670"/>
      <c r="R248" s="671" t="s">
        <v>7075</v>
      </c>
      <c r="S248" s="672" t="n">
        <f aca="false">M248/L248</f>
        <v>125.692</v>
      </c>
      <c r="T248" s="279"/>
      <c r="U248" s="279"/>
    </row>
    <row r="249" customFormat="false" ht="15" hidden="false" customHeight="false" outlineLevel="0" collapsed="false">
      <c r="A249" s="702" t="n">
        <v>234</v>
      </c>
      <c r="B249" s="704" t="n">
        <v>1811</v>
      </c>
      <c r="C249" s="659" t="s">
        <v>7318</v>
      </c>
      <c r="D249" s="660"/>
      <c r="E249" s="661" t="s">
        <v>7069</v>
      </c>
      <c r="F249" s="661" t="s">
        <v>7319</v>
      </c>
      <c r="G249" s="661" t="s">
        <v>7320</v>
      </c>
      <c r="H249" s="662" t="str">
        <f aca="false">HYPERLINK("http://www.gardenbulbs.ru/images/vesna_CL/thumbnails/"&amp;C249&amp;".jpg","фото")</f>
        <v>фото</v>
      </c>
      <c r="I249" s="662"/>
      <c r="J249" s="663" t="s">
        <v>7321</v>
      </c>
      <c r="K249" s="664" t="s">
        <v>7074</v>
      </c>
      <c r="L249" s="665" t="n">
        <v>25</v>
      </c>
      <c r="M249" s="666" t="n">
        <v>4099.6</v>
      </c>
      <c r="N249" s="667"/>
      <c r="O249" s="668" t="n">
        <f aca="false">IF(ISERROR(N249*M249),0,N249*M249)</f>
        <v>0</v>
      </c>
      <c r="P249" s="669" t="n">
        <v>4607105121447</v>
      </c>
      <c r="Q249" s="670"/>
      <c r="R249" s="671" t="s">
        <v>7075</v>
      </c>
      <c r="S249" s="672" t="n">
        <f aca="false">M249/L249</f>
        <v>163.984</v>
      </c>
      <c r="T249" s="279"/>
      <c r="U249" s="279"/>
    </row>
    <row r="250" customFormat="false" ht="15" hidden="false" customHeight="false" outlineLevel="0" collapsed="false">
      <c r="A250" s="702" t="n">
        <v>235</v>
      </c>
      <c r="B250" s="704" t="n">
        <v>3142</v>
      </c>
      <c r="C250" s="659" t="s">
        <v>7322</v>
      </c>
      <c r="D250" s="660"/>
      <c r="E250" s="661" t="s">
        <v>7069</v>
      </c>
      <c r="F250" s="661" t="s">
        <v>7323</v>
      </c>
      <c r="G250" s="661" t="s">
        <v>7324</v>
      </c>
      <c r="H250" s="662" t="str">
        <f aca="false">HYPERLINK("http://www.gardenbulbs.ru/images/vesna_CL/thumbnails/"&amp;C250&amp;".jpg","фото")</f>
        <v>фото</v>
      </c>
      <c r="I250" s="662"/>
      <c r="J250" s="663" t="s">
        <v>7325</v>
      </c>
      <c r="K250" s="664" t="s">
        <v>7074</v>
      </c>
      <c r="L250" s="665" t="n">
        <v>25</v>
      </c>
      <c r="M250" s="666" t="n">
        <v>6173.8</v>
      </c>
      <c r="N250" s="667"/>
      <c r="O250" s="668" t="n">
        <f aca="false">IF(ISERROR(N250*M250),0,N250*M250)</f>
        <v>0</v>
      </c>
      <c r="P250" s="669" t="n">
        <v>4607105121454</v>
      </c>
      <c r="Q250" s="670"/>
      <c r="R250" s="671" t="s">
        <v>7075</v>
      </c>
      <c r="S250" s="672" t="n">
        <f aca="false">M250/L250</f>
        <v>246.952</v>
      </c>
      <c r="T250" s="279"/>
      <c r="U250" s="279"/>
    </row>
    <row r="251" customFormat="false" ht="22.5" hidden="false" customHeight="false" outlineLevel="0" collapsed="false">
      <c r="A251" s="702" t="n">
        <v>236</v>
      </c>
      <c r="B251" s="704" t="n">
        <v>627</v>
      </c>
      <c r="C251" s="659" t="s">
        <v>7326</v>
      </c>
      <c r="D251" s="660"/>
      <c r="E251" s="661" t="s">
        <v>7069</v>
      </c>
      <c r="F251" s="661" t="s">
        <v>7327</v>
      </c>
      <c r="G251" s="661" t="s">
        <v>7328</v>
      </c>
      <c r="H251" s="662" t="str">
        <f aca="false">HYPERLINK("http://www.gardenbulbs.ru/images/vesna_CL/thumbnails/"&amp;C251&amp;".jpg","фото")</f>
        <v>фото</v>
      </c>
      <c r="I251" s="662"/>
      <c r="J251" s="663" t="s">
        <v>7329</v>
      </c>
      <c r="K251" s="664" t="s">
        <v>7074</v>
      </c>
      <c r="L251" s="665" t="n">
        <v>25</v>
      </c>
      <c r="M251" s="666" t="n">
        <v>4259.1</v>
      </c>
      <c r="N251" s="667"/>
      <c r="O251" s="668" t="n">
        <f aca="false">IF(ISERROR(N251*M251),0,N251*M251)</f>
        <v>0</v>
      </c>
      <c r="P251" s="669" t="n">
        <v>4607105121461</v>
      </c>
      <c r="Q251" s="670"/>
      <c r="R251" s="671" t="s">
        <v>7075</v>
      </c>
      <c r="S251" s="672" t="n">
        <f aca="false">M251/L251</f>
        <v>170.364</v>
      </c>
      <c r="T251" s="279"/>
      <c r="U251" s="279"/>
    </row>
    <row r="252" customFormat="false" ht="15" hidden="false" customHeight="false" outlineLevel="0" collapsed="false">
      <c r="A252" s="702" t="n">
        <v>237</v>
      </c>
      <c r="B252" s="704" t="n">
        <v>4682</v>
      </c>
      <c r="C252" s="659" t="s">
        <v>7330</v>
      </c>
      <c r="D252" s="660"/>
      <c r="E252" s="661" t="s">
        <v>7069</v>
      </c>
      <c r="F252" s="661" t="s">
        <v>7331</v>
      </c>
      <c r="G252" s="661" t="s">
        <v>7332</v>
      </c>
      <c r="H252" s="662" t="str">
        <f aca="false">HYPERLINK("http://www.gardenbulbs.ru/images/vesna_CL/thumbnails/"&amp;C252&amp;".jpg","фото")</f>
        <v>фото</v>
      </c>
      <c r="I252" s="662"/>
      <c r="J252" s="663" t="s">
        <v>7333</v>
      </c>
      <c r="K252" s="664" t="s">
        <v>7074</v>
      </c>
      <c r="L252" s="665" t="n">
        <v>25</v>
      </c>
      <c r="M252" s="666" t="n">
        <v>6891.8</v>
      </c>
      <c r="N252" s="667"/>
      <c r="O252" s="668" t="n">
        <f aca="false">IF(ISERROR(N252*M252),0,N252*M252)</f>
        <v>0</v>
      </c>
      <c r="P252" s="669" t="n">
        <v>4607105121478</v>
      </c>
      <c r="Q252" s="670"/>
      <c r="R252" s="671" t="s">
        <v>7075</v>
      </c>
      <c r="S252" s="672" t="n">
        <f aca="false">M252/L252</f>
        <v>275.672</v>
      </c>
      <c r="T252" s="279"/>
      <c r="U252" s="279"/>
    </row>
    <row r="253" customFormat="false" ht="15" hidden="false" customHeight="false" outlineLevel="0" collapsed="false">
      <c r="A253" s="702" t="n">
        <v>238</v>
      </c>
      <c r="B253" s="704" t="n">
        <v>628</v>
      </c>
      <c r="C253" s="659" t="s">
        <v>7334</v>
      </c>
      <c r="D253" s="660"/>
      <c r="E253" s="687" t="s">
        <v>7069</v>
      </c>
      <c r="F253" s="661" t="s">
        <v>7335</v>
      </c>
      <c r="G253" s="661" t="s">
        <v>7336</v>
      </c>
      <c r="H253" s="662" t="str">
        <f aca="false">HYPERLINK("http://www.gardenbulbs.ru/images/vesna_CL/thumbnails/"&amp;C253&amp;".jpg","фото")</f>
        <v>фото</v>
      </c>
      <c r="I253" s="662"/>
      <c r="J253" s="663" t="s">
        <v>7337</v>
      </c>
      <c r="K253" s="664" t="s">
        <v>7074</v>
      </c>
      <c r="L253" s="665" t="n">
        <v>25</v>
      </c>
      <c r="M253" s="666" t="n">
        <v>4099.6</v>
      </c>
      <c r="N253" s="667"/>
      <c r="O253" s="668" t="n">
        <f aca="false">IF(ISERROR(N253*M253),0,N253*M253)</f>
        <v>0</v>
      </c>
      <c r="P253" s="669" t="n">
        <v>4607105121485</v>
      </c>
      <c r="Q253" s="670"/>
      <c r="R253" s="671" t="s">
        <v>7075</v>
      </c>
      <c r="S253" s="672" t="n">
        <f aca="false">M253/L253</f>
        <v>163.984</v>
      </c>
      <c r="T253" s="279"/>
      <c r="U253" s="279"/>
    </row>
    <row r="254" customFormat="false" ht="15" hidden="false" customHeight="false" outlineLevel="0" collapsed="false">
      <c r="A254" s="702" t="n">
        <v>239</v>
      </c>
      <c r="B254" s="704" t="n">
        <v>3143</v>
      </c>
      <c r="C254" s="659" t="s">
        <v>7338</v>
      </c>
      <c r="D254" s="660"/>
      <c r="E254" s="661" t="s">
        <v>7069</v>
      </c>
      <c r="F254" s="661" t="s">
        <v>7339</v>
      </c>
      <c r="G254" s="661" t="s">
        <v>7340</v>
      </c>
      <c r="H254" s="662" t="str">
        <f aca="false">HYPERLINK("http://www.gardenbulbs.ru/images/vesna_CL/thumbnails/"&amp;C254&amp;".jpg","фото")</f>
        <v>фото</v>
      </c>
      <c r="I254" s="662"/>
      <c r="J254" s="663" t="s">
        <v>7341</v>
      </c>
      <c r="K254" s="664" t="s">
        <v>7074</v>
      </c>
      <c r="L254" s="665" t="n">
        <v>25</v>
      </c>
      <c r="M254" s="666" t="n">
        <v>5136.7</v>
      </c>
      <c r="N254" s="667"/>
      <c r="O254" s="668" t="n">
        <f aca="false">IF(ISERROR(N254*M254),0,N254*M254)</f>
        <v>0</v>
      </c>
      <c r="P254" s="669" t="n">
        <v>4607105121492</v>
      </c>
      <c r="Q254" s="670"/>
      <c r="R254" s="671" t="s">
        <v>7075</v>
      </c>
      <c r="S254" s="672" t="n">
        <f aca="false">M254/L254</f>
        <v>205.468</v>
      </c>
      <c r="T254" s="279"/>
      <c r="U254" s="279"/>
    </row>
    <row r="255" customFormat="false" ht="15" hidden="false" customHeight="false" outlineLevel="0" collapsed="false">
      <c r="A255" s="702" t="n">
        <v>240</v>
      </c>
      <c r="B255" s="704" t="n">
        <v>629</v>
      </c>
      <c r="C255" s="659" t="s">
        <v>7342</v>
      </c>
      <c r="D255" s="660"/>
      <c r="E255" s="661" t="s">
        <v>7069</v>
      </c>
      <c r="F255" s="661" t="s">
        <v>7343</v>
      </c>
      <c r="G255" s="661" t="s">
        <v>7344</v>
      </c>
      <c r="H255" s="662" t="str">
        <f aca="false">HYPERLINK("http://www.gardenbulbs.ru/images/vesna_CL/thumbnails/"&amp;C255&amp;".jpg","фото")</f>
        <v>фото</v>
      </c>
      <c r="I255" s="662"/>
      <c r="J255" s="663" t="s">
        <v>7345</v>
      </c>
      <c r="K255" s="664" t="s">
        <v>7074</v>
      </c>
      <c r="L255" s="665" t="n">
        <v>25</v>
      </c>
      <c r="M255" s="666" t="n">
        <v>7051.3</v>
      </c>
      <c r="N255" s="667"/>
      <c r="O255" s="668" t="n">
        <f aca="false">IF(ISERROR(N255*M255),0,N255*M255)</f>
        <v>0</v>
      </c>
      <c r="P255" s="669" t="n">
        <v>4607105121508</v>
      </c>
      <c r="Q255" s="670"/>
      <c r="R255" s="671" t="s">
        <v>7075</v>
      </c>
      <c r="S255" s="672" t="n">
        <f aca="false">M255/L255</f>
        <v>282.052</v>
      </c>
      <c r="T255" s="279"/>
      <c r="U255" s="279"/>
    </row>
    <row r="256" customFormat="false" ht="15" hidden="false" customHeight="false" outlineLevel="0" collapsed="false">
      <c r="A256" s="702" t="n">
        <v>241</v>
      </c>
      <c r="B256" s="704" t="n">
        <v>3144</v>
      </c>
      <c r="C256" s="659" t="s">
        <v>7346</v>
      </c>
      <c r="D256" s="660"/>
      <c r="E256" s="661" t="s">
        <v>7069</v>
      </c>
      <c r="F256" s="661" t="s">
        <v>7347</v>
      </c>
      <c r="G256" s="661" t="s">
        <v>7348</v>
      </c>
      <c r="H256" s="662" t="str">
        <f aca="false">HYPERLINK("http://www.gardenbulbs.ru/images/vesna_CL/thumbnails/"&amp;C256&amp;".jpg","фото")</f>
        <v>фото</v>
      </c>
      <c r="I256" s="662"/>
      <c r="J256" s="663" t="s">
        <v>7147</v>
      </c>
      <c r="K256" s="664" t="s">
        <v>7074</v>
      </c>
      <c r="L256" s="665" t="n">
        <v>25</v>
      </c>
      <c r="M256" s="666" t="n">
        <v>3142.3</v>
      </c>
      <c r="N256" s="667"/>
      <c r="O256" s="668" t="n">
        <f aca="false">IF(ISERROR(N256*M256),0,N256*M256)</f>
        <v>0</v>
      </c>
      <c r="P256" s="669" t="n">
        <v>4607105121515</v>
      </c>
      <c r="Q256" s="670"/>
      <c r="R256" s="671" t="s">
        <v>7075</v>
      </c>
      <c r="S256" s="672" t="n">
        <f aca="false">M256/L256</f>
        <v>125.692</v>
      </c>
      <c r="T256" s="279"/>
      <c r="U256" s="279"/>
    </row>
    <row r="257" customFormat="false" ht="15" hidden="false" customHeight="false" outlineLevel="0" collapsed="false">
      <c r="A257" s="702" t="n">
        <v>242</v>
      </c>
      <c r="B257" s="704" t="n">
        <v>4129</v>
      </c>
      <c r="C257" s="659" t="s">
        <v>7349</v>
      </c>
      <c r="D257" s="660"/>
      <c r="E257" s="661" t="s">
        <v>7069</v>
      </c>
      <c r="F257" s="661" t="s">
        <v>7350</v>
      </c>
      <c r="G257" s="681" t="s">
        <v>7351</v>
      </c>
      <c r="H257" s="662" t="str">
        <f aca="false">HYPERLINK("http://www.gardenbulbs.ru/images/vesna_CL/thumbnails/"&amp;C257&amp;".jpg","фото")</f>
        <v>фото</v>
      </c>
      <c r="I257" s="662"/>
      <c r="J257" s="663" t="s">
        <v>7352</v>
      </c>
      <c r="K257" s="664" t="s">
        <v>7074</v>
      </c>
      <c r="L257" s="665" t="n">
        <v>25</v>
      </c>
      <c r="M257" s="666" t="n">
        <v>5216.5</v>
      </c>
      <c r="N257" s="667"/>
      <c r="O257" s="668" t="n">
        <f aca="false">IF(ISERROR(N257*M257),0,N257*M257)</f>
        <v>0</v>
      </c>
      <c r="P257" s="669" t="n">
        <v>4607105121522</v>
      </c>
      <c r="Q257" s="670"/>
      <c r="R257" s="671" t="s">
        <v>7075</v>
      </c>
      <c r="S257" s="672" t="n">
        <f aca="false">M257/L257</f>
        <v>208.66</v>
      </c>
      <c r="T257" s="279"/>
      <c r="U257" s="279"/>
    </row>
    <row r="258" customFormat="false" ht="15" hidden="false" customHeight="false" outlineLevel="0" collapsed="false">
      <c r="A258" s="702" t="n">
        <v>243</v>
      </c>
      <c r="B258" s="704" t="n">
        <v>4130</v>
      </c>
      <c r="C258" s="659" t="s">
        <v>7353</v>
      </c>
      <c r="D258" s="660"/>
      <c r="E258" s="661" t="s">
        <v>7069</v>
      </c>
      <c r="F258" s="661" t="s">
        <v>7354</v>
      </c>
      <c r="G258" s="681" t="s">
        <v>7355</v>
      </c>
      <c r="H258" s="662" t="str">
        <f aca="false">HYPERLINK("http://www.gardenbulbs.ru/images/vesna_CL/thumbnails/"&amp;C258&amp;".jpg","фото")</f>
        <v>фото</v>
      </c>
      <c r="I258" s="662"/>
      <c r="J258" s="663" t="s">
        <v>7356</v>
      </c>
      <c r="K258" s="664" t="s">
        <v>7074</v>
      </c>
      <c r="L258" s="665" t="n">
        <v>25</v>
      </c>
      <c r="M258" s="666" t="n">
        <v>3142.3</v>
      </c>
      <c r="N258" s="667"/>
      <c r="O258" s="668" t="n">
        <f aca="false">IF(ISERROR(N258*M258),0,N258*M258)</f>
        <v>0</v>
      </c>
      <c r="P258" s="669" t="n">
        <v>4607105121546</v>
      </c>
      <c r="Q258" s="670"/>
      <c r="R258" s="671" t="s">
        <v>7075</v>
      </c>
      <c r="S258" s="672" t="n">
        <f aca="false">M258/L258</f>
        <v>125.692</v>
      </c>
      <c r="T258" s="279"/>
      <c r="U258" s="279"/>
    </row>
    <row r="259" customFormat="false" ht="15" hidden="false" customHeight="false" outlineLevel="0" collapsed="false">
      <c r="A259" s="702" t="n">
        <v>244</v>
      </c>
      <c r="B259" s="704" t="n">
        <v>10845</v>
      </c>
      <c r="C259" s="659" t="s">
        <v>7357</v>
      </c>
      <c r="D259" s="660"/>
      <c r="E259" s="679" t="s">
        <v>7069</v>
      </c>
      <c r="F259" s="679" t="s">
        <v>7358</v>
      </c>
      <c r="G259" s="679" t="s">
        <v>7359</v>
      </c>
      <c r="H259" s="662" t="str">
        <f aca="false">HYPERLINK("http://www.gardenbulbs.ru/images/vesna_CL/thumbnails/"&amp;C259&amp;".jpg","фото")</f>
        <v>фото</v>
      </c>
      <c r="I259" s="662"/>
      <c r="J259" s="663" t="s">
        <v>7123</v>
      </c>
      <c r="K259" s="664" t="s">
        <v>7074</v>
      </c>
      <c r="L259" s="665" t="n">
        <v>25</v>
      </c>
      <c r="M259" s="666" t="n">
        <v>4019.8</v>
      </c>
      <c r="N259" s="667"/>
      <c r="O259" s="668" t="n">
        <f aca="false">IF(ISERROR(N259*M259),0,N259*M259)</f>
        <v>0</v>
      </c>
      <c r="P259" s="669" t="n">
        <v>4607105121553</v>
      </c>
      <c r="Q259" s="670" t="s">
        <v>226</v>
      </c>
      <c r="R259" s="671" t="s">
        <v>7075</v>
      </c>
      <c r="S259" s="672" t="n">
        <f aca="false">M259/L259</f>
        <v>160.792</v>
      </c>
      <c r="T259" s="279"/>
      <c r="U259" s="279"/>
    </row>
    <row r="260" customFormat="false" ht="15" hidden="false" customHeight="false" outlineLevel="0" collapsed="false">
      <c r="A260" s="702" t="n">
        <v>245</v>
      </c>
      <c r="B260" s="704" t="n">
        <v>2331</v>
      </c>
      <c r="C260" s="659" t="s">
        <v>7360</v>
      </c>
      <c r="D260" s="660"/>
      <c r="E260" s="661" t="s">
        <v>7069</v>
      </c>
      <c r="F260" s="661" t="s">
        <v>7361</v>
      </c>
      <c r="G260" s="661" t="s">
        <v>7362</v>
      </c>
      <c r="H260" s="662" t="str">
        <f aca="false">HYPERLINK("http://www.gardenbulbs.ru/images/vesna_CL/thumbnails/"&amp;C260&amp;".jpg","фото")</f>
        <v>фото</v>
      </c>
      <c r="I260" s="662"/>
      <c r="J260" s="663" t="s">
        <v>7363</v>
      </c>
      <c r="K260" s="664" t="s">
        <v>7074</v>
      </c>
      <c r="L260" s="665" t="n">
        <v>25</v>
      </c>
      <c r="M260" s="666" t="n">
        <v>3620.9</v>
      </c>
      <c r="N260" s="667"/>
      <c r="O260" s="668" t="n">
        <f aca="false">IF(ISERROR(N260*M260),0,N260*M260)</f>
        <v>0</v>
      </c>
      <c r="P260" s="669" t="n">
        <v>4607105121584</v>
      </c>
      <c r="Q260" s="670"/>
      <c r="R260" s="671" t="s">
        <v>7104</v>
      </c>
      <c r="S260" s="672" t="n">
        <f aca="false">M260/L260</f>
        <v>144.836</v>
      </c>
      <c r="T260" s="279"/>
      <c r="U260" s="279"/>
    </row>
    <row r="261" customFormat="false" ht="15" hidden="false" customHeight="false" outlineLevel="0" collapsed="false">
      <c r="A261" s="702" t="n">
        <v>246</v>
      </c>
      <c r="B261" s="704" t="n">
        <v>2712</v>
      </c>
      <c r="C261" s="659" t="s">
        <v>7364</v>
      </c>
      <c r="D261" s="660"/>
      <c r="E261" s="661" t="s">
        <v>7069</v>
      </c>
      <c r="F261" s="661" t="s">
        <v>7365</v>
      </c>
      <c r="G261" s="681" t="s">
        <v>7366</v>
      </c>
      <c r="H261" s="662" t="str">
        <f aca="false">HYPERLINK("http://www.gardenbulbs.ru/images/vesna_CL/thumbnails/"&amp;C261&amp;".jpg","фото")</f>
        <v>фото</v>
      </c>
      <c r="I261" s="662"/>
      <c r="J261" s="663" t="s">
        <v>7367</v>
      </c>
      <c r="K261" s="664" t="s">
        <v>7074</v>
      </c>
      <c r="L261" s="665" t="n">
        <v>25</v>
      </c>
      <c r="M261" s="666" t="n">
        <v>6094</v>
      </c>
      <c r="N261" s="667"/>
      <c r="O261" s="668" t="n">
        <f aca="false">IF(ISERROR(N261*M261),0,N261*M261)</f>
        <v>0</v>
      </c>
      <c r="P261" s="669" t="n">
        <v>4607105121591</v>
      </c>
      <c r="Q261" s="670"/>
      <c r="R261" s="671" t="s">
        <v>7075</v>
      </c>
      <c r="S261" s="672" t="n">
        <f aca="false">M261/L261</f>
        <v>243.76</v>
      </c>
      <c r="T261" s="279"/>
      <c r="U261" s="279"/>
    </row>
    <row r="262" customFormat="false" ht="15" hidden="false" customHeight="false" outlineLevel="0" collapsed="false">
      <c r="A262" s="702" t="n">
        <v>247</v>
      </c>
      <c r="B262" s="704" t="n">
        <v>1701</v>
      </c>
      <c r="C262" s="659" t="s">
        <v>7368</v>
      </c>
      <c r="D262" s="660" t="s">
        <v>7369</v>
      </c>
      <c r="E262" s="661" t="s">
        <v>7069</v>
      </c>
      <c r="F262" s="661" t="s">
        <v>7370</v>
      </c>
      <c r="G262" s="661" t="s">
        <v>7371</v>
      </c>
      <c r="H262" s="662" t="str">
        <f aca="false">HYPERLINK("http://www.gardenbulbs.ru/images/vesna_CL/thumbnails/"&amp;C262&amp;".jpg","фото")</f>
        <v>фото</v>
      </c>
      <c r="I262" s="662"/>
      <c r="J262" s="663" t="s">
        <v>7372</v>
      </c>
      <c r="K262" s="664" t="s">
        <v>7074</v>
      </c>
      <c r="L262" s="665" t="n">
        <v>25</v>
      </c>
      <c r="M262" s="666" t="n">
        <v>2424.3</v>
      </c>
      <c r="N262" s="667"/>
      <c r="O262" s="668" t="n">
        <f aca="false">IF(ISERROR(N262*M262),0,N262*M262)</f>
        <v>0</v>
      </c>
      <c r="P262" s="669" t="n">
        <v>4607105121607</v>
      </c>
      <c r="Q262" s="670"/>
      <c r="R262" s="671" t="s">
        <v>7075</v>
      </c>
      <c r="S262" s="672" t="n">
        <f aca="false">M262/L262</f>
        <v>96.972</v>
      </c>
      <c r="T262" s="279"/>
      <c r="U262" s="279"/>
    </row>
    <row r="263" customFormat="false" ht="15" hidden="false" customHeight="false" outlineLevel="0" collapsed="false">
      <c r="A263" s="702" t="n">
        <v>248</v>
      </c>
      <c r="B263" s="704" t="n">
        <v>3145</v>
      </c>
      <c r="C263" s="659" t="s">
        <v>7373</v>
      </c>
      <c r="D263" s="660"/>
      <c r="E263" s="661" t="s">
        <v>7069</v>
      </c>
      <c r="F263" s="661" t="s">
        <v>7374</v>
      </c>
      <c r="G263" s="661" t="s">
        <v>7375</v>
      </c>
      <c r="H263" s="662" t="str">
        <f aca="false">HYPERLINK("http://www.gardenbulbs.ru/images/vesna_CL/thumbnails/"&amp;C263&amp;".jpg","фото")</f>
        <v>фото</v>
      </c>
      <c r="I263" s="662"/>
      <c r="J263" s="663" t="s">
        <v>7087</v>
      </c>
      <c r="K263" s="664" t="s">
        <v>7074</v>
      </c>
      <c r="L263" s="665" t="n">
        <v>25</v>
      </c>
      <c r="M263" s="666" t="n">
        <v>3222</v>
      </c>
      <c r="N263" s="667"/>
      <c r="O263" s="668" t="n">
        <f aca="false">IF(ISERROR(N263*M263),0,N263*M263)</f>
        <v>0</v>
      </c>
      <c r="P263" s="669" t="n">
        <v>4607105121614</v>
      </c>
      <c r="Q263" s="670"/>
      <c r="R263" s="671" t="s">
        <v>7075</v>
      </c>
      <c r="S263" s="672" t="n">
        <f aca="false">M263/L263</f>
        <v>128.88</v>
      </c>
      <c r="T263" s="279"/>
      <c r="U263" s="279"/>
    </row>
    <row r="264" customFormat="false" ht="15" hidden="false" customHeight="false" outlineLevel="0" collapsed="false">
      <c r="A264" s="702" t="n">
        <v>249</v>
      </c>
      <c r="B264" s="704" t="n">
        <v>1703</v>
      </c>
      <c r="C264" s="659" t="s">
        <v>7376</v>
      </c>
      <c r="D264" s="660"/>
      <c r="E264" s="661" t="s">
        <v>7069</v>
      </c>
      <c r="F264" s="661" t="s">
        <v>7377</v>
      </c>
      <c r="G264" s="661" t="s">
        <v>7378</v>
      </c>
      <c r="H264" s="662" t="str">
        <f aca="false">HYPERLINK("http://www.gardenbulbs.ru/images/vesna_CL/thumbnails/"&amp;C264&amp;".jpg","фото")</f>
        <v>фото</v>
      </c>
      <c r="I264" s="662"/>
      <c r="J264" s="663" t="s">
        <v>7379</v>
      </c>
      <c r="K264" s="664" t="s">
        <v>7074</v>
      </c>
      <c r="L264" s="665" t="n">
        <v>25</v>
      </c>
      <c r="M264" s="666" t="n">
        <v>3062.5</v>
      </c>
      <c r="N264" s="667"/>
      <c r="O264" s="668" t="n">
        <f aca="false">IF(ISERROR(N264*M264),0,N264*M264)</f>
        <v>0</v>
      </c>
      <c r="P264" s="669" t="n">
        <v>4607105121621</v>
      </c>
      <c r="Q264" s="670"/>
      <c r="R264" s="671" t="s">
        <v>7075</v>
      </c>
      <c r="S264" s="672" t="n">
        <f aca="false">M264/L264</f>
        <v>122.5</v>
      </c>
      <c r="T264" s="279"/>
      <c r="U264" s="279"/>
    </row>
    <row r="265" customFormat="false" ht="15" hidden="false" customHeight="false" outlineLevel="0" collapsed="false">
      <c r="A265" s="702" t="n">
        <v>250</v>
      </c>
      <c r="B265" s="704" t="n">
        <v>3146</v>
      </c>
      <c r="C265" s="659" t="s">
        <v>7380</v>
      </c>
      <c r="D265" s="660"/>
      <c r="E265" s="661" t="s">
        <v>7069</v>
      </c>
      <c r="F265" s="661" t="s">
        <v>7381</v>
      </c>
      <c r="G265" s="661" t="s">
        <v>7382</v>
      </c>
      <c r="H265" s="662" t="str">
        <f aca="false">HYPERLINK("http://www.gardenbulbs.ru/images/vesna_CL/thumbnails/"&amp;C265&amp;".jpg","фото")</f>
        <v>фото</v>
      </c>
      <c r="I265" s="662"/>
      <c r="J265" s="663" t="s">
        <v>7383</v>
      </c>
      <c r="K265" s="664" t="s">
        <v>7074</v>
      </c>
      <c r="L265" s="665" t="n">
        <v>25</v>
      </c>
      <c r="M265" s="666" t="n">
        <v>3397.6</v>
      </c>
      <c r="N265" s="667"/>
      <c r="O265" s="668" t="n">
        <f aca="false">IF(ISERROR(N265*M265),0,N265*M265)</f>
        <v>0</v>
      </c>
      <c r="P265" s="669" t="n">
        <v>4607105121645</v>
      </c>
      <c r="Q265" s="670"/>
      <c r="R265" s="671" t="s">
        <v>7075</v>
      </c>
      <c r="S265" s="672" t="n">
        <f aca="false">M265/L265</f>
        <v>135.904</v>
      </c>
      <c r="T265" s="279"/>
      <c r="U265" s="279"/>
    </row>
    <row r="266" customFormat="false" ht="22.5" hidden="false" customHeight="false" outlineLevel="0" collapsed="false">
      <c r="A266" s="702" t="n">
        <v>251</v>
      </c>
      <c r="B266" s="704" t="n">
        <v>630</v>
      </c>
      <c r="C266" s="659" t="s">
        <v>7384</v>
      </c>
      <c r="D266" s="660"/>
      <c r="E266" s="661" t="s">
        <v>7069</v>
      </c>
      <c r="F266" s="661" t="s">
        <v>7385</v>
      </c>
      <c r="G266" s="661" t="s">
        <v>7386</v>
      </c>
      <c r="H266" s="662" t="str">
        <f aca="false">HYPERLINK("http://www.gardenbulbs.ru/images/vesna_CL/thumbnails/"&amp;C266&amp;".jpg","фото")</f>
        <v>фото</v>
      </c>
      <c r="I266" s="662"/>
      <c r="J266" s="663" t="s">
        <v>7387</v>
      </c>
      <c r="K266" s="664" t="s">
        <v>7074</v>
      </c>
      <c r="L266" s="665" t="n">
        <v>25</v>
      </c>
      <c r="M266" s="666" t="n">
        <v>4019.8</v>
      </c>
      <c r="N266" s="667"/>
      <c r="O266" s="668" t="n">
        <f aca="false">IF(ISERROR(N266*M266),0,N266*M266)</f>
        <v>0</v>
      </c>
      <c r="P266" s="669" t="n">
        <v>4607105121652</v>
      </c>
      <c r="Q266" s="670"/>
      <c r="R266" s="671" t="s">
        <v>7075</v>
      </c>
      <c r="S266" s="672" t="n">
        <f aca="false">M266/L266</f>
        <v>160.792</v>
      </c>
      <c r="T266" s="279"/>
      <c r="U266" s="279"/>
    </row>
    <row r="267" customFormat="false" ht="22.5" hidden="false" customHeight="false" outlineLevel="0" collapsed="false">
      <c r="A267" s="702" t="n">
        <v>252</v>
      </c>
      <c r="B267" s="704" t="n">
        <v>1412</v>
      </c>
      <c r="C267" s="659" t="s">
        <v>7388</v>
      </c>
      <c r="D267" s="660"/>
      <c r="E267" s="661" t="s">
        <v>7069</v>
      </c>
      <c r="F267" s="661" t="s">
        <v>7389</v>
      </c>
      <c r="G267" s="681" t="s">
        <v>7390</v>
      </c>
      <c r="H267" s="662" t="str">
        <f aca="false">HYPERLINK("http://www.gardenbulbs.ru/images/vesna_CL/thumbnails/"&amp;C267&amp;".jpg","фото")</f>
        <v>фото</v>
      </c>
      <c r="I267" s="662"/>
      <c r="J267" s="663" t="s">
        <v>7391</v>
      </c>
      <c r="K267" s="664" t="s">
        <v>7074</v>
      </c>
      <c r="L267" s="665" t="n">
        <v>25</v>
      </c>
      <c r="M267" s="666" t="n">
        <v>4019.8</v>
      </c>
      <c r="N267" s="667"/>
      <c r="O267" s="668" t="n">
        <f aca="false">IF(ISERROR(N267*M267),0,N267*M267)</f>
        <v>0</v>
      </c>
      <c r="P267" s="669" t="n">
        <v>4607105121676</v>
      </c>
      <c r="Q267" s="670"/>
      <c r="R267" s="671" t="s">
        <v>7075</v>
      </c>
      <c r="S267" s="672" t="n">
        <f aca="false">M267/L267</f>
        <v>160.792</v>
      </c>
      <c r="T267" s="279"/>
      <c r="U267" s="279"/>
    </row>
    <row r="268" customFormat="false" ht="22.5" hidden="false" customHeight="false" outlineLevel="0" collapsed="false">
      <c r="A268" s="702" t="n">
        <v>253</v>
      </c>
      <c r="B268" s="704" t="n">
        <v>631</v>
      </c>
      <c r="C268" s="659" t="s">
        <v>7392</v>
      </c>
      <c r="D268" s="660" t="s">
        <v>7393</v>
      </c>
      <c r="E268" s="661" t="s">
        <v>7069</v>
      </c>
      <c r="F268" s="661" t="s">
        <v>7394</v>
      </c>
      <c r="G268" s="661" t="s">
        <v>7395</v>
      </c>
      <c r="H268" s="662" t="str">
        <f aca="false">HYPERLINK("http://www.gardenbulbs.ru/images/vesna_CL/thumbnails/"&amp;C268&amp;".jpg","фото")</f>
        <v>фото</v>
      </c>
      <c r="I268" s="662"/>
      <c r="J268" s="663" t="s">
        <v>7396</v>
      </c>
      <c r="K268" s="664" t="s">
        <v>7074</v>
      </c>
      <c r="L268" s="665" t="n">
        <v>25</v>
      </c>
      <c r="M268" s="666" t="n">
        <v>4099.6</v>
      </c>
      <c r="N268" s="667"/>
      <c r="O268" s="668" t="n">
        <f aca="false">IF(ISERROR(N268*M268),0,N268*M268)</f>
        <v>0</v>
      </c>
      <c r="P268" s="669" t="n">
        <v>4607105121683</v>
      </c>
      <c r="Q268" s="670"/>
      <c r="R268" s="671" t="s">
        <v>7075</v>
      </c>
      <c r="S268" s="672" t="n">
        <f aca="false">M268/L268</f>
        <v>163.984</v>
      </c>
      <c r="T268" s="279"/>
      <c r="U268" s="279"/>
    </row>
    <row r="269" customFormat="false" ht="22.5" hidden="false" customHeight="false" outlineLevel="0" collapsed="false">
      <c r="A269" s="702" t="n">
        <v>254</v>
      </c>
      <c r="B269" s="704" t="n">
        <v>109</v>
      </c>
      <c r="C269" s="659" t="s">
        <v>7397</v>
      </c>
      <c r="D269" s="660"/>
      <c r="E269" s="661" t="s">
        <v>7069</v>
      </c>
      <c r="F269" s="661" t="s">
        <v>7398</v>
      </c>
      <c r="G269" s="661" t="s">
        <v>7399</v>
      </c>
      <c r="H269" s="662" t="str">
        <f aca="false">HYPERLINK("http://www.gardenbulbs.ru/images/vesna_CL/thumbnails/"&amp;C269&amp;".jpg","фото")</f>
        <v>фото</v>
      </c>
      <c r="I269" s="662"/>
      <c r="J269" s="663" t="s">
        <v>7400</v>
      </c>
      <c r="K269" s="664" t="s">
        <v>7074</v>
      </c>
      <c r="L269" s="665" t="n">
        <v>25</v>
      </c>
      <c r="M269" s="666" t="n">
        <v>3062.5</v>
      </c>
      <c r="N269" s="667"/>
      <c r="O269" s="668" t="n">
        <f aca="false">IF(ISERROR(N269*M269),0,N269*M269)</f>
        <v>0</v>
      </c>
      <c r="P269" s="669" t="n">
        <v>4607105121706</v>
      </c>
      <c r="Q269" s="670"/>
      <c r="R269" s="671" t="s">
        <v>7148</v>
      </c>
      <c r="S269" s="672" t="n">
        <f aca="false">M269/L269</f>
        <v>122.5</v>
      </c>
      <c r="T269" s="279"/>
      <c r="U269" s="279"/>
    </row>
    <row r="270" customFormat="false" ht="33.75" hidden="false" customHeight="false" outlineLevel="0" collapsed="false">
      <c r="A270" s="702" t="n">
        <v>255</v>
      </c>
      <c r="B270" s="704" t="n">
        <v>3969</v>
      </c>
      <c r="C270" s="659" t="s">
        <v>7401</v>
      </c>
      <c r="D270" s="660"/>
      <c r="E270" s="661" t="s">
        <v>7069</v>
      </c>
      <c r="F270" s="661" t="s">
        <v>7402</v>
      </c>
      <c r="G270" s="661" t="s">
        <v>7403</v>
      </c>
      <c r="H270" s="662" t="str">
        <f aca="false">HYPERLINK("http://www.gardenbulbs.ru/images/vesna_CL/thumbnails/"&amp;C270&amp;".jpg","фото")</f>
        <v>фото</v>
      </c>
      <c r="I270" s="662"/>
      <c r="J270" s="663" t="s">
        <v>7404</v>
      </c>
      <c r="K270" s="664" t="s">
        <v>7074</v>
      </c>
      <c r="L270" s="665" t="n">
        <v>25</v>
      </c>
      <c r="M270" s="666" t="n">
        <v>11678.4</v>
      </c>
      <c r="N270" s="667"/>
      <c r="O270" s="668" t="n">
        <f aca="false">IF(ISERROR(N270*M270),0,N270*M270)</f>
        <v>0</v>
      </c>
      <c r="P270" s="669" t="n">
        <v>4607105121713</v>
      </c>
      <c r="Q270" s="670"/>
      <c r="R270" s="671" t="s">
        <v>7148</v>
      </c>
      <c r="S270" s="672" t="n">
        <f aca="false">M270/L270</f>
        <v>467.136</v>
      </c>
      <c r="T270" s="279"/>
      <c r="U270" s="279"/>
    </row>
    <row r="271" customFormat="false" ht="15" hidden="false" customHeight="false" outlineLevel="0" collapsed="false">
      <c r="A271" s="702" t="n">
        <v>256</v>
      </c>
      <c r="B271" s="704" t="n">
        <v>4132</v>
      </c>
      <c r="C271" s="659" t="s">
        <v>7405</v>
      </c>
      <c r="D271" s="660"/>
      <c r="E271" s="661" t="s">
        <v>7069</v>
      </c>
      <c r="F271" s="661" t="s">
        <v>7406</v>
      </c>
      <c r="G271" s="681" t="s">
        <v>7407</v>
      </c>
      <c r="H271" s="662" t="str">
        <f aca="false">HYPERLINK("http://www.gardenbulbs.ru/images/vesna_CL/thumbnails/"&amp;C271&amp;".jpg","фото")</f>
        <v>фото</v>
      </c>
      <c r="I271" s="662"/>
      <c r="J271" s="663" t="s">
        <v>7079</v>
      </c>
      <c r="K271" s="664" t="s">
        <v>7074</v>
      </c>
      <c r="L271" s="665" t="n">
        <v>25</v>
      </c>
      <c r="M271" s="666" t="n">
        <v>9763.7</v>
      </c>
      <c r="N271" s="667"/>
      <c r="O271" s="668" t="n">
        <f aca="false">IF(ISERROR(N271*M271),0,N271*M271)</f>
        <v>0</v>
      </c>
      <c r="P271" s="669" t="n">
        <v>4607105121720</v>
      </c>
      <c r="Q271" s="670"/>
      <c r="R271" s="671" t="s">
        <v>7075</v>
      </c>
      <c r="S271" s="672" t="n">
        <f aca="false">M271/L271</f>
        <v>390.548</v>
      </c>
      <c r="T271" s="279"/>
      <c r="U271" s="279"/>
    </row>
    <row r="272" customFormat="false" ht="33.75" hidden="false" customHeight="false" outlineLevel="0" collapsed="false">
      <c r="A272" s="702" t="n">
        <v>257</v>
      </c>
      <c r="B272" s="708" t="n">
        <v>1702</v>
      </c>
      <c r="C272" s="659" t="s">
        <v>7408</v>
      </c>
      <c r="D272" s="660"/>
      <c r="E272" s="687" t="s">
        <v>7069</v>
      </c>
      <c r="F272" s="687" t="s">
        <v>7409</v>
      </c>
      <c r="G272" s="687" t="s">
        <v>7410</v>
      </c>
      <c r="H272" s="662" t="str">
        <f aca="false">HYPERLINK("http://www.gardenbulbs.ru/images/vesna_CL/thumbnails/"&amp;C272&amp;".jpg","фото")</f>
        <v>фото</v>
      </c>
      <c r="I272" s="662"/>
      <c r="J272" s="691" t="s">
        <v>7411</v>
      </c>
      <c r="K272" s="694" t="s">
        <v>7074</v>
      </c>
      <c r="L272" s="665" t="n">
        <v>25</v>
      </c>
      <c r="M272" s="666" t="n">
        <v>3142.3</v>
      </c>
      <c r="N272" s="667"/>
      <c r="O272" s="668" t="n">
        <f aca="false">IF(ISERROR(N272*M272),0,N272*M272)</f>
        <v>0</v>
      </c>
      <c r="P272" s="669" t="n">
        <v>4607105121737</v>
      </c>
      <c r="Q272" s="670"/>
      <c r="R272" s="671" t="s">
        <v>7075</v>
      </c>
      <c r="S272" s="672" t="n">
        <f aca="false">M272/L272</f>
        <v>125.692</v>
      </c>
      <c r="T272" s="279"/>
      <c r="U272" s="279"/>
    </row>
    <row r="273" customFormat="false" ht="15" hidden="false" customHeight="false" outlineLevel="0" collapsed="false">
      <c r="A273" s="702" t="n">
        <v>258</v>
      </c>
      <c r="B273" s="656"/>
      <c r="C273" s="656"/>
      <c r="D273" s="656"/>
      <c r="E273" s="654"/>
      <c r="F273" s="655" t="s">
        <v>7412</v>
      </c>
      <c r="G273" s="656"/>
      <c r="H273" s="656"/>
      <c r="I273" s="656"/>
      <c r="J273" s="656"/>
      <c r="K273" s="656"/>
      <c r="L273" s="656"/>
      <c r="M273" s="656"/>
      <c r="N273" s="656"/>
      <c r="O273" s="656"/>
      <c r="P273" s="656"/>
      <c r="Q273" s="656"/>
      <c r="R273" s="656"/>
      <c r="S273" s="656"/>
      <c r="T273" s="279"/>
      <c r="U273" s="279"/>
    </row>
    <row r="274" customFormat="false" ht="15" hidden="false" customHeight="false" outlineLevel="0" collapsed="false">
      <c r="A274" s="702" t="n">
        <v>259</v>
      </c>
      <c r="B274" s="704" t="n">
        <v>1789</v>
      </c>
      <c r="C274" s="659" t="s">
        <v>7413</v>
      </c>
      <c r="D274" s="660" t="s">
        <v>7414</v>
      </c>
      <c r="E274" s="687" t="s">
        <v>7069</v>
      </c>
      <c r="F274" s="661" t="s">
        <v>7415</v>
      </c>
      <c r="G274" s="661" t="s">
        <v>7416</v>
      </c>
      <c r="H274" s="662" t="str">
        <f aca="false">HYPERLINK("http://www.gardenbulbs.ru/images/vesna_CL/thumbnails/"&amp;C274&amp;".jpg","фото")</f>
        <v>фото</v>
      </c>
      <c r="I274" s="662"/>
      <c r="J274" s="663" t="s">
        <v>7417</v>
      </c>
      <c r="K274" s="664" t="s">
        <v>7074</v>
      </c>
      <c r="L274" s="665" t="n">
        <v>10</v>
      </c>
      <c r="M274" s="666" t="n">
        <v>4323</v>
      </c>
      <c r="N274" s="667"/>
      <c r="O274" s="668" t="n">
        <f aca="false">IF(ISERROR(N274*M274),0,N274*M274)</f>
        <v>0</v>
      </c>
      <c r="P274" s="669" t="n">
        <v>4607105121744</v>
      </c>
      <c r="Q274" s="670"/>
      <c r="R274" s="671" t="s">
        <v>7075</v>
      </c>
      <c r="S274" s="672" t="n">
        <f aca="false">M274/L274</f>
        <v>432.3</v>
      </c>
      <c r="T274" s="279"/>
      <c r="U274" s="279"/>
    </row>
    <row r="275" customFormat="false" ht="22.5" hidden="false" customHeight="false" outlineLevel="0" collapsed="false">
      <c r="A275" s="702" t="n">
        <v>260</v>
      </c>
      <c r="B275" s="704" t="n">
        <v>4686</v>
      </c>
      <c r="C275" s="659" t="s">
        <v>7418</v>
      </c>
      <c r="D275" s="660"/>
      <c r="E275" s="687" t="s">
        <v>7069</v>
      </c>
      <c r="F275" s="661" t="s">
        <v>7419</v>
      </c>
      <c r="G275" s="661" t="s">
        <v>7420</v>
      </c>
      <c r="H275" s="662" t="str">
        <f aca="false">HYPERLINK("http://www.gardenbulbs.ru/images/vesna_CL/thumbnails/"&amp;C275&amp;".jpg","фото")</f>
        <v>фото</v>
      </c>
      <c r="I275" s="662"/>
      <c r="J275" s="663" t="s">
        <v>7421</v>
      </c>
      <c r="K275" s="664" t="s">
        <v>7074</v>
      </c>
      <c r="L275" s="665" t="n">
        <v>5</v>
      </c>
      <c r="M275" s="666" t="n">
        <v>4131.5</v>
      </c>
      <c r="N275" s="667"/>
      <c r="O275" s="668" t="n">
        <f aca="false">IF(ISERROR(N275*M275),0,N275*M275)</f>
        <v>0</v>
      </c>
      <c r="P275" s="669" t="n">
        <v>4607105121768</v>
      </c>
      <c r="Q275" s="670"/>
      <c r="R275" s="671" t="s">
        <v>7148</v>
      </c>
      <c r="S275" s="672" t="n">
        <f aca="false">M275/L275</f>
        <v>826.3</v>
      </c>
      <c r="T275" s="279"/>
      <c r="U275" s="279"/>
    </row>
    <row r="276" customFormat="false" ht="33.75" hidden="false" customHeight="false" outlineLevel="0" collapsed="false">
      <c r="A276" s="702" t="n">
        <v>261</v>
      </c>
      <c r="B276" s="704" t="n">
        <v>6898</v>
      </c>
      <c r="C276" s="659" t="s">
        <v>7422</v>
      </c>
      <c r="D276" s="660"/>
      <c r="E276" s="687" t="s">
        <v>7069</v>
      </c>
      <c r="F276" s="661" t="s">
        <v>7423</v>
      </c>
      <c r="G276" s="661" t="s">
        <v>7424</v>
      </c>
      <c r="H276" s="662" t="str">
        <f aca="false">HYPERLINK("http://www.gardenbulbs.ru/images/vesna_CL/thumbnails/"&amp;C276&amp;".jpg","фото")</f>
        <v>фото</v>
      </c>
      <c r="I276" s="662"/>
      <c r="J276" s="663" t="s">
        <v>7425</v>
      </c>
      <c r="K276" s="664" t="s">
        <v>7074</v>
      </c>
      <c r="L276" s="665" t="n">
        <v>10</v>
      </c>
      <c r="M276" s="666" t="n">
        <v>2542.3</v>
      </c>
      <c r="N276" s="667"/>
      <c r="O276" s="668" t="n">
        <f aca="false">IF(ISERROR(N276*M276),0,N276*M276)</f>
        <v>0</v>
      </c>
      <c r="P276" s="669" t="n">
        <v>4607105121799</v>
      </c>
      <c r="Q276" s="670"/>
      <c r="R276" s="671" t="s">
        <v>7148</v>
      </c>
      <c r="S276" s="672" t="n">
        <f aca="false">M276/L276</f>
        <v>254.23</v>
      </c>
      <c r="T276" s="279"/>
      <c r="U276" s="279"/>
    </row>
    <row r="277" customFormat="false" ht="22.5" hidden="false" customHeight="false" outlineLevel="0" collapsed="false">
      <c r="A277" s="702" t="n">
        <v>262</v>
      </c>
      <c r="B277" s="704" t="n">
        <v>10839</v>
      </c>
      <c r="C277" s="659" t="s">
        <v>7426</v>
      </c>
      <c r="D277" s="660"/>
      <c r="E277" s="679" t="s">
        <v>7069</v>
      </c>
      <c r="F277" s="679" t="s">
        <v>7427</v>
      </c>
      <c r="G277" s="679" t="s">
        <v>7428</v>
      </c>
      <c r="H277" s="662" t="str">
        <f aca="false">HYPERLINK("http://www.gardenbulbs.ru/images/vesna_CL/thumbnails/"&amp;C277&amp;".jpg","фото")</f>
        <v>фото</v>
      </c>
      <c r="I277" s="662"/>
      <c r="J277" s="663" t="s">
        <v>7429</v>
      </c>
      <c r="K277" s="664" t="s">
        <v>7074</v>
      </c>
      <c r="L277" s="665" t="n">
        <v>10</v>
      </c>
      <c r="M277" s="666" t="n">
        <v>4801.6</v>
      </c>
      <c r="N277" s="667"/>
      <c r="O277" s="668" t="n">
        <f aca="false">IF(ISERROR(N277*M277),0,N277*M277)</f>
        <v>0</v>
      </c>
      <c r="P277" s="669" t="n">
        <v>4607105121805</v>
      </c>
      <c r="Q277" s="670" t="s">
        <v>226</v>
      </c>
      <c r="R277" s="671" t="s">
        <v>7148</v>
      </c>
      <c r="S277" s="672" t="n">
        <f aca="false">M277/L277</f>
        <v>480.16</v>
      </c>
      <c r="T277" s="279"/>
      <c r="U277" s="279"/>
    </row>
    <row r="278" customFormat="false" ht="22.5" hidden="false" customHeight="false" outlineLevel="0" collapsed="false">
      <c r="A278" s="702" t="n">
        <v>263</v>
      </c>
      <c r="B278" s="704" t="n">
        <v>4687</v>
      </c>
      <c r="C278" s="659" t="s">
        <v>7430</v>
      </c>
      <c r="D278" s="660"/>
      <c r="E278" s="661" t="s">
        <v>7069</v>
      </c>
      <c r="F278" s="661" t="s">
        <v>7431</v>
      </c>
      <c r="G278" s="661" t="s">
        <v>7432</v>
      </c>
      <c r="H278" s="662" t="str">
        <f aca="false">HYPERLINK("http://www.gardenbulbs.ru/images/vesna_CL/thumbnails/"&amp;C278&amp;".jpg","фото")</f>
        <v>фото</v>
      </c>
      <c r="I278" s="662"/>
      <c r="J278" s="663" t="s">
        <v>7433</v>
      </c>
      <c r="K278" s="664" t="s">
        <v>7074</v>
      </c>
      <c r="L278" s="665" t="n">
        <v>5</v>
      </c>
      <c r="M278" s="666" t="n">
        <v>5870.6</v>
      </c>
      <c r="N278" s="667"/>
      <c r="O278" s="668" t="n">
        <f aca="false">IF(ISERROR(N278*M278),0,N278*M278)</f>
        <v>0</v>
      </c>
      <c r="P278" s="669" t="n">
        <v>4607105121812</v>
      </c>
      <c r="Q278" s="670"/>
      <c r="R278" s="671" t="s">
        <v>7148</v>
      </c>
      <c r="S278" s="672" t="n">
        <f aca="false">M278/L278</f>
        <v>1174.12</v>
      </c>
      <c r="T278" s="279"/>
      <c r="U278" s="279"/>
    </row>
    <row r="279" customFormat="false" ht="45" hidden="false" customHeight="false" outlineLevel="0" collapsed="false">
      <c r="A279" s="702" t="n">
        <v>264</v>
      </c>
      <c r="B279" s="704" t="n">
        <v>1079</v>
      </c>
      <c r="C279" s="659" t="s">
        <v>7434</v>
      </c>
      <c r="D279" s="660"/>
      <c r="E279" s="661" t="s">
        <v>7069</v>
      </c>
      <c r="F279" s="661" t="s">
        <v>7435</v>
      </c>
      <c r="G279" s="681" t="s">
        <v>7436</v>
      </c>
      <c r="H279" s="662" t="str">
        <f aca="false">HYPERLINK("http://www.gardenbulbs.ru/images/vesna_CL/thumbnails/"&amp;C279&amp;".jpg","фото")</f>
        <v>фото</v>
      </c>
      <c r="I279" s="662"/>
      <c r="J279" s="663" t="s">
        <v>7437</v>
      </c>
      <c r="K279" s="664" t="s">
        <v>7074</v>
      </c>
      <c r="L279" s="665" t="n">
        <v>5</v>
      </c>
      <c r="M279" s="666" t="n">
        <v>4721.8</v>
      </c>
      <c r="N279" s="667"/>
      <c r="O279" s="668" t="n">
        <f aca="false">IF(ISERROR(N279*M279),0,N279*M279)</f>
        <v>0</v>
      </c>
      <c r="P279" s="669" t="n">
        <v>4607105121829</v>
      </c>
      <c r="Q279" s="670"/>
      <c r="R279" s="671" t="s">
        <v>7148</v>
      </c>
      <c r="S279" s="672" t="n">
        <f aca="false">M279/L279</f>
        <v>944.36</v>
      </c>
      <c r="T279" s="279"/>
      <c r="U279" s="279"/>
    </row>
    <row r="280" customFormat="false" ht="15" hidden="false" customHeight="false" outlineLevel="0" collapsed="false">
      <c r="A280" s="702" t="n">
        <v>265</v>
      </c>
      <c r="B280" s="704" t="n">
        <v>4121</v>
      </c>
      <c r="C280" s="659" t="s">
        <v>7438</v>
      </c>
      <c r="D280" s="660"/>
      <c r="E280" s="661" t="s">
        <v>7069</v>
      </c>
      <c r="F280" s="661" t="s">
        <v>7439</v>
      </c>
      <c r="G280" s="681" t="s">
        <v>7440</v>
      </c>
      <c r="H280" s="662" t="str">
        <f aca="false">HYPERLINK("http://www.gardenbulbs.ru/images/vesna_CL/thumbnails/"&amp;C280&amp;".jpg","фото")</f>
        <v>фото</v>
      </c>
      <c r="I280" s="662"/>
      <c r="J280" s="663" t="s">
        <v>7441</v>
      </c>
      <c r="K280" s="664" t="s">
        <v>7074</v>
      </c>
      <c r="L280" s="665" t="n">
        <v>5</v>
      </c>
      <c r="M280" s="666" t="n">
        <v>5487.7</v>
      </c>
      <c r="N280" s="667"/>
      <c r="O280" s="668" t="n">
        <f aca="false">IF(ISERROR(N280*M280),0,N280*M280)</f>
        <v>0</v>
      </c>
      <c r="P280" s="669" t="n">
        <v>4607105121836</v>
      </c>
      <c r="Q280" s="670"/>
      <c r="R280" s="671" t="s">
        <v>7148</v>
      </c>
      <c r="S280" s="672" t="n">
        <f aca="false">M280/L280</f>
        <v>1097.54</v>
      </c>
      <c r="T280" s="279"/>
      <c r="U280" s="279"/>
    </row>
    <row r="281" customFormat="false" ht="45" hidden="false" customHeight="false" outlineLevel="0" collapsed="false">
      <c r="A281" s="702" t="n">
        <v>266</v>
      </c>
      <c r="B281" s="704" t="n">
        <v>6894</v>
      </c>
      <c r="C281" s="659" t="s">
        <v>7442</v>
      </c>
      <c r="D281" s="660"/>
      <c r="E281" s="661" t="s">
        <v>7069</v>
      </c>
      <c r="F281" s="661" t="s">
        <v>7443</v>
      </c>
      <c r="G281" s="661" t="s">
        <v>7444</v>
      </c>
      <c r="H281" s="662" t="str">
        <f aca="false">HYPERLINK("http://www.gardenbulbs.ru/images/vesna_CL/thumbnails/"&amp;C281&amp;".jpg","фото")</f>
        <v>фото</v>
      </c>
      <c r="I281" s="662"/>
      <c r="J281" s="663" t="s">
        <v>7445</v>
      </c>
      <c r="K281" s="664" t="s">
        <v>7074</v>
      </c>
      <c r="L281" s="665" t="n">
        <v>10</v>
      </c>
      <c r="M281" s="666" t="n">
        <v>2536</v>
      </c>
      <c r="N281" s="667"/>
      <c r="O281" s="668" t="n">
        <f aca="false">IF(ISERROR(N281*M281),0,N281*M281)</f>
        <v>0</v>
      </c>
      <c r="P281" s="669" t="n">
        <v>4607105121843</v>
      </c>
      <c r="Q281" s="670"/>
      <c r="R281" s="671" t="s">
        <v>7148</v>
      </c>
      <c r="S281" s="672" t="n">
        <f aca="false">M281/L281</f>
        <v>253.6</v>
      </c>
      <c r="T281" s="279"/>
      <c r="U281" s="279"/>
    </row>
    <row r="282" customFormat="false" ht="33.75" hidden="false" customHeight="false" outlineLevel="0" collapsed="false">
      <c r="A282" s="702" t="n">
        <v>267</v>
      </c>
      <c r="B282" s="704" t="n">
        <v>1903</v>
      </c>
      <c r="C282" s="659" t="s">
        <v>7446</v>
      </c>
      <c r="D282" s="660"/>
      <c r="E282" s="661" t="s">
        <v>7069</v>
      </c>
      <c r="F282" s="661" t="s">
        <v>7447</v>
      </c>
      <c r="G282" s="661" t="s">
        <v>7448</v>
      </c>
      <c r="H282" s="662" t="str">
        <f aca="false">HYPERLINK("http://www.gardenbulbs.ru/images/vesna_CL/thumbnails/"&amp;C282&amp;".jpg","фото")</f>
        <v>фото</v>
      </c>
      <c r="I282" s="662"/>
      <c r="J282" s="663" t="s">
        <v>7449</v>
      </c>
      <c r="K282" s="664" t="s">
        <v>7074</v>
      </c>
      <c r="L282" s="665" t="n">
        <v>10</v>
      </c>
      <c r="M282" s="666" t="n">
        <v>4737.8</v>
      </c>
      <c r="N282" s="667"/>
      <c r="O282" s="668" t="n">
        <f aca="false">IF(ISERROR(N282*M282),0,N282*M282)</f>
        <v>0</v>
      </c>
      <c r="P282" s="669" t="n">
        <v>4607105121874</v>
      </c>
      <c r="Q282" s="670"/>
      <c r="R282" s="671" t="s">
        <v>7075</v>
      </c>
      <c r="S282" s="672" t="n">
        <f aca="false">M282/L282</f>
        <v>473.78</v>
      </c>
      <c r="T282" s="279"/>
      <c r="U282" s="279"/>
    </row>
    <row r="283" customFormat="false" ht="22.5" hidden="false" customHeight="false" outlineLevel="0" collapsed="false">
      <c r="A283" s="702" t="n">
        <v>268</v>
      </c>
      <c r="B283" s="704" t="n">
        <v>6789</v>
      </c>
      <c r="C283" s="659" t="s">
        <v>7450</v>
      </c>
      <c r="D283" s="660"/>
      <c r="E283" s="661" t="s">
        <v>7069</v>
      </c>
      <c r="F283" s="661" t="s">
        <v>7451</v>
      </c>
      <c r="G283" s="661" t="s">
        <v>7452</v>
      </c>
      <c r="H283" s="662" t="str">
        <f aca="false">HYPERLINK("http://www.gardenbulbs.ru/images/vesna_CL/thumbnails/"&amp;C283&amp;".jpg","фото")</f>
        <v>фото</v>
      </c>
      <c r="I283" s="662"/>
      <c r="J283" s="663" t="s">
        <v>7453</v>
      </c>
      <c r="K283" s="664" t="s">
        <v>7074</v>
      </c>
      <c r="L283" s="665" t="n">
        <v>5</v>
      </c>
      <c r="M283" s="666" t="n">
        <v>5918.5</v>
      </c>
      <c r="N283" s="667"/>
      <c r="O283" s="668" t="n">
        <f aca="false">IF(ISERROR(N283*M283),0,N283*M283)</f>
        <v>0</v>
      </c>
      <c r="P283" s="669" t="n">
        <v>4607105121898</v>
      </c>
      <c r="Q283" s="670"/>
      <c r="R283" s="671" t="s">
        <v>7148</v>
      </c>
      <c r="S283" s="672" t="n">
        <f aca="false">M283/L283</f>
        <v>1183.7</v>
      </c>
      <c r="T283" s="279"/>
      <c r="U283" s="279"/>
    </row>
    <row r="284" customFormat="false" ht="22.5" hidden="false" customHeight="false" outlineLevel="0" collapsed="false">
      <c r="A284" s="702" t="n">
        <v>269</v>
      </c>
      <c r="B284" s="704" t="n">
        <v>4203</v>
      </c>
      <c r="C284" s="659" t="s">
        <v>7454</v>
      </c>
      <c r="D284" s="660"/>
      <c r="E284" s="661" t="s">
        <v>7069</v>
      </c>
      <c r="F284" s="661" t="s">
        <v>7455</v>
      </c>
      <c r="G284" s="661" t="s">
        <v>7456</v>
      </c>
      <c r="H284" s="662" t="str">
        <f aca="false">HYPERLINK("http://www.gardenbulbs.ru/images/vesna_CL/thumbnails/"&amp;C284&amp;".jpg","фото")</f>
        <v>фото</v>
      </c>
      <c r="I284" s="662"/>
      <c r="J284" s="663" t="s">
        <v>7457</v>
      </c>
      <c r="K284" s="664" t="s">
        <v>7074</v>
      </c>
      <c r="L284" s="665" t="n">
        <v>5</v>
      </c>
      <c r="M284" s="666" t="n">
        <v>6365.2</v>
      </c>
      <c r="N284" s="667"/>
      <c r="O284" s="668" t="n">
        <f aca="false">IF(ISERROR(N284*M284),0,N284*M284)</f>
        <v>0</v>
      </c>
      <c r="P284" s="669" t="n">
        <v>4607105121911</v>
      </c>
      <c r="Q284" s="670"/>
      <c r="R284" s="671" t="s">
        <v>7148</v>
      </c>
      <c r="S284" s="672" t="n">
        <f aca="false">M284/L284</f>
        <v>1273.04</v>
      </c>
      <c r="T284" s="279"/>
      <c r="U284" s="279"/>
    </row>
    <row r="285" customFormat="false" ht="22.5" hidden="false" customHeight="false" outlineLevel="0" collapsed="false">
      <c r="A285" s="702" t="n">
        <v>270</v>
      </c>
      <c r="B285" s="704" t="n">
        <v>329</v>
      </c>
      <c r="C285" s="659" t="s">
        <v>7458</v>
      </c>
      <c r="D285" s="660"/>
      <c r="E285" s="661" t="s">
        <v>7069</v>
      </c>
      <c r="F285" s="661" t="s">
        <v>7459</v>
      </c>
      <c r="G285" s="661" t="s">
        <v>7460</v>
      </c>
      <c r="H285" s="662" t="str">
        <f aca="false">HYPERLINK("http://www.gardenbulbs.ru/images/vesna_CL/thumbnails/"&amp;C285&amp;".jpg","фото")</f>
        <v>фото</v>
      </c>
      <c r="I285" s="662"/>
      <c r="J285" s="663" t="s">
        <v>7461</v>
      </c>
      <c r="K285" s="664" t="s">
        <v>7074</v>
      </c>
      <c r="L285" s="665" t="n">
        <v>10</v>
      </c>
      <c r="M285" s="666" t="n">
        <v>2504.1</v>
      </c>
      <c r="N285" s="667"/>
      <c r="O285" s="668" t="n">
        <f aca="false">IF(ISERROR(N285*M285),0,N285*M285)</f>
        <v>0</v>
      </c>
      <c r="P285" s="669" t="n">
        <v>4607105121942</v>
      </c>
      <c r="Q285" s="670"/>
      <c r="R285" s="671" t="s">
        <v>7075</v>
      </c>
      <c r="S285" s="672" t="n">
        <f aca="false">M285/L285</f>
        <v>250.41</v>
      </c>
      <c r="T285" s="279"/>
      <c r="U285" s="279"/>
    </row>
    <row r="286" customFormat="false" ht="67.5" hidden="false" customHeight="false" outlineLevel="0" collapsed="false">
      <c r="A286" s="702" t="n">
        <v>271</v>
      </c>
      <c r="B286" s="704" t="n">
        <v>6875</v>
      </c>
      <c r="C286" s="659" t="s">
        <v>7462</v>
      </c>
      <c r="D286" s="660"/>
      <c r="E286" s="661" t="s">
        <v>7069</v>
      </c>
      <c r="F286" s="661" t="s">
        <v>7463</v>
      </c>
      <c r="G286" s="661" t="s">
        <v>7464</v>
      </c>
      <c r="H286" s="662" t="str">
        <f aca="false">HYPERLINK("http://www.gardenbulbs.ru/images/vesna_CL/thumbnails/"&amp;C286&amp;".jpg","фото")</f>
        <v>фото</v>
      </c>
      <c r="I286" s="662"/>
      <c r="J286" s="663" t="s">
        <v>7465</v>
      </c>
      <c r="K286" s="664" t="s">
        <v>7074</v>
      </c>
      <c r="L286" s="665" t="n">
        <v>5</v>
      </c>
      <c r="M286" s="666" t="n">
        <v>4721.8</v>
      </c>
      <c r="N286" s="667"/>
      <c r="O286" s="668" t="n">
        <f aca="false">IF(ISERROR(N286*M286),0,N286*M286)</f>
        <v>0</v>
      </c>
      <c r="P286" s="669" t="n">
        <v>4607105121959</v>
      </c>
      <c r="Q286" s="670"/>
      <c r="R286" s="671" t="s">
        <v>7466</v>
      </c>
      <c r="S286" s="672" t="n">
        <f aca="false">M286/L286</f>
        <v>944.36</v>
      </c>
      <c r="T286" s="279"/>
      <c r="U286" s="279"/>
    </row>
    <row r="287" customFormat="false" ht="67.5" hidden="false" customHeight="false" outlineLevel="0" collapsed="false">
      <c r="A287" s="702" t="n">
        <v>272</v>
      </c>
      <c r="B287" s="704" t="n">
        <v>6874</v>
      </c>
      <c r="C287" s="659" t="s">
        <v>7467</v>
      </c>
      <c r="D287" s="660"/>
      <c r="E287" s="687" t="s">
        <v>7069</v>
      </c>
      <c r="F287" s="661" t="s">
        <v>7468</v>
      </c>
      <c r="G287" s="661" t="s">
        <v>7469</v>
      </c>
      <c r="H287" s="662" t="str">
        <f aca="false">HYPERLINK("http://www.gardenbulbs.ru/images/vesna_CL/thumbnails/"&amp;C287&amp;".jpg","фото")</f>
        <v>фото</v>
      </c>
      <c r="I287" s="662"/>
      <c r="J287" s="663" t="s">
        <v>7470</v>
      </c>
      <c r="K287" s="664" t="s">
        <v>7074</v>
      </c>
      <c r="L287" s="665" t="n">
        <v>10</v>
      </c>
      <c r="M287" s="666" t="n">
        <v>3301.8</v>
      </c>
      <c r="N287" s="667"/>
      <c r="O287" s="668" t="n">
        <f aca="false">IF(ISERROR(N287*M287),0,N287*M287)</f>
        <v>0</v>
      </c>
      <c r="P287" s="669" t="n">
        <v>4607105121966</v>
      </c>
      <c r="Q287" s="670"/>
      <c r="R287" s="671" t="s">
        <v>7075</v>
      </c>
      <c r="S287" s="672" t="n">
        <f aca="false">M287/L287</f>
        <v>330.18</v>
      </c>
      <c r="T287" s="279"/>
      <c r="U287" s="279"/>
    </row>
    <row r="288" customFormat="false" ht="15" hidden="false" customHeight="false" outlineLevel="0" collapsed="false">
      <c r="A288" s="702" t="n">
        <v>273</v>
      </c>
      <c r="B288" s="704" t="n">
        <v>6900</v>
      </c>
      <c r="C288" s="659" t="s">
        <v>7471</v>
      </c>
      <c r="D288" s="660"/>
      <c r="E288" s="687" t="s">
        <v>7069</v>
      </c>
      <c r="F288" s="661" t="s">
        <v>7472</v>
      </c>
      <c r="G288" s="661" t="s">
        <v>7473</v>
      </c>
      <c r="H288" s="662" t="str">
        <f aca="false">HYPERLINK("http://www.gardenbulbs.ru/images/vesna_CL/thumbnails/"&amp;C288&amp;".jpg","фото")</f>
        <v>фото</v>
      </c>
      <c r="I288" s="662"/>
      <c r="J288" s="663" t="s">
        <v>7474</v>
      </c>
      <c r="K288" s="664" t="s">
        <v>7074</v>
      </c>
      <c r="L288" s="665" t="n">
        <v>5</v>
      </c>
      <c r="M288" s="666" t="n">
        <v>3142.3</v>
      </c>
      <c r="N288" s="667"/>
      <c r="O288" s="668" t="n">
        <f aca="false">IF(ISERROR(N288*M288),0,N288*M288)</f>
        <v>0</v>
      </c>
      <c r="P288" s="669" t="n">
        <v>4607105121973</v>
      </c>
      <c r="Q288" s="670"/>
      <c r="R288" s="671" t="s">
        <v>7148</v>
      </c>
      <c r="S288" s="672" t="n">
        <f aca="false">M288/L288</f>
        <v>628.46</v>
      </c>
      <c r="T288" s="279"/>
      <c r="U288" s="279"/>
    </row>
    <row r="289" customFormat="false" ht="22.5" hidden="false" customHeight="false" outlineLevel="0" collapsed="false">
      <c r="A289" s="702" t="n">
        <v>274</v>
      </c>
      <c r="B289" s="704" t="n">
        <v>6895</v>
      </c>
      <c r="C289" s="659" t="s">
        <v>7475</v>
      </c>
      <c r="D289" s="660"/>
      <c r="E289" s="661" t="s">
        <v>7069</v>
      </c>
      <c r="F289" s="661" t="s">
        <v>7476</v>
      </c>
      <c r="G289" s="661" t="s">
        <v>7477</v>
      </c>
      <c r="H289" s="662" t="str">
        <f aca="false">HYPERLINK("http://www.gardenbulbs.ru/images/vesna_CL/thumbnails/"&amp;C289&amp;".jpg","фото")</f>
        <v>фото</v>
      </c>
      <c r="I289" s="662"/>
      <c r="J289" s="663" t="s">
        <v>7478</v>
      </c>
      <c r="K289" s="664" t="s">
        <v>7074</v>
      </c>
      <c r="L289" s="665" t="n">
        <v>10</v>
      </c>
      <c r="M289" s="666" t="n">
        <v>3206.1</v>
      </c>
      <c r="N289" s="667"/>
      <c r="O289" s="668" t="n">
        <f aca="false">IF(ISERROR(N289*M289),0,N289*M289)</f>
        <v>0</v>
      </c>
      <c r="P289" s="669" t="n">
        <v>4607105122048</v>
      </c>
      <c r="Q289" s="670"/>
      <c r="R289" s="671" t="s">
        <v>7148</v>
      </c>
      <c r="S289" s="672" t="n">
        <f aca="false">M289/L289</f>
        <v>320.61</v>
      </c>
      <c r="T289" s="279"/>
      <c r="U289" s="279"/>
    </row>
    <row r="290" customFormat="false" ht="33.75" hidden="false" customHeight="false" outlineLevel="0" collapsed="false">
      <c r="A290" s="702" t="n">
        <v>275</v>
      </c>
      <c r="B290" s="704" t="n">
        <v>3968</v>
      </c>
      <c r="C290" s="659" t="s">
        <v>7479</v>
      </c>
      <c r="D290" s="660"/>
      <c r="E290" s="661" t="s">
        <v>7069</v>
      </c>
      <c r="F290" s="661" t="s">
        <v>7480</v>
      </c>
      <c r="G290" s="661" t="s">
        <v>7481</v>
      </c>
      <c r="H290" s="662" t="str">
        <f aca="false">HYPERLINK("http://www.gardenbulbs.ru/images/vesna_CL/thumbnails/"&amp;C290&amp;".jpg","фото")</f>
        <v>фото</v>
      </c>
      <c r="I290" s="662"/>
      <c r="J290" s="663" t="s">
        <v>7482</v>
      </c>
      <c r="K290" s="664" t="s">
        <v>7074</v>
      </c>
      <c r="L290" s="665" t="n">
        <v>10</v>
      </c>
      <c r="M290" s="666" t="n">
        <v>3238</v>
      </c>
      <c r="N290" s="667"/>
      <c r="O290" s="668" t="n">
        <f aca="false">IF(ISERROR(N290*M290),0,N290*M290)</f>
        <v>0</v>
      </c>
      <c r="P290" s="669" t="n">
        <v>4607105122055</v>
      </c>
      <c r="Q290" s="670"/>
      <c r="R290" s="671" t="s">
        <v>7148</v>
      </c>
      <c r="S290" s="672" t="n">
        <f aca="false">M290/L290</f>
        <v>323.8</v>
      </c>
      <c r="T290" s="279"/>
      <c r="U290" s="279"/>
    </row>
  </sheetData>
  <autoFilter ref="B15:S290"/>
  <mergeCells count="9">
    <mergeCell ref="E1:J5"/>
    <mergeCell ref="L1:N1"/>
    <mergeCell ref="L2:N4"/>
    <mergeCell ref="M5:N5"/>
    <mergeCell ref="L6:N7"/>
    <mergeCell ref="E7:J7"/>
    <mergeCell ref="O7:S12"/>
    <mergeCell ref="E9:J11"/>
    <mergeCell ref="M9:N10"/>
  </mergeCells>
  <conditionalFormatting sqref="B16">
    <cfRule type="duplicateValues" priority="2" aboveAverage="0" equalAverage="0" bottom="0" percent="0" rank="0" text="" dxfId="471"/>
  </conditionalFormatting>
  <conditionalFormatting sqref="P18:P19">
    <cfRule type="duplicateValues" priority="3" aboveAverage="0" equalAverage="0" bottom="0" percent="0" rank="0" text="" dxfId="472"/>
  </conditionalFormatting>
  <conditionalFormatting sqref="P18:P19">
    <cfRule type="duplicateValues" priority="4" aboveAverage="0" equalAverage="0" bottom="0" percent="0" rank="0" text="" dxfId="473"/>
  </conditionalFormatting>
  <conditionalFormatting sqref="P18:P19">
    <cfRule type="duplicateValues" priority="5" aboveAverage="0" equalAverage="0" bottom="0" percent="0" rank="0" text="" dxfId="474"/>
  </conditionalFormatting>
  <conditionalFormatting sqref="P20:P21">
    <cfRule type="duplicateValues" priority="6" aboveAverage="0" equalAverage="0" bottom="0" percent="0" rank="0" text="" dxfId="475"/>
  </conditionalFormatting>
  <conditionalFormatting sqref="P20:P21">
    <cfRule type="duplicateValues" priority="7" aboveAverage="0" equalAverage="0" bottom="0" percent="0" rank="0" text="" dxfId="476"/>
  </conditionalFormatting>
  <conditionalFormatting sqref="P20:P21">
    <cfRule type="duplicateValues" priority="8" aboveAverage="0" equalAverage="0" bottom="0" percent="0" rank="0" text="" dxfId="477"/>
  </conditionalFormatting>
  <conditionalFormatting sqref="P22:P114 P117:P119 P121:P124">
    <cfRule type="duplicateValues" priority="9" aboveAverage="0" equalAverage="0" bottom="0" percent="0" rank="0" text="" dxfId="478"/>
  </conditionalFormatting>
  <conditionalFormatting sqref="P22:P114 P117:P119 P121:P124">
    <cfRule type="duplicateValues" priority="10" aboveAverage="0" equalAverage="0" bottom="0" percent="0" rank="0" text="" dxfId="479"/>
  </conditionalFormatting>
  <conditionalFormatting sqref="P22:P114">
    <cfRule type="duplicateValues" priority="11" aboveAverage="0" equalAverage="0" bottom="0" percent="0" rank="0" text="" dxfId="480"/>
  </conditionalFormatting>
  <conditionalFormatting sqref="P126:P152 P154:P159">
    <cfRule type="duplicateValues" priority="12" aboveAverage="0" equalAverage="0" bottom="0" percent="0" rank="0" text="" dxfId="481"/>
  </conditionalFormatting>
  <conditionalFormatting sqref="P126:P152 P154:P159">
    <cfRule type="duplicateValues" priority="13" aboveAverage="0" equalAverage="0" bottom="0" percent="0" rank="0" text="" dxfId="482"/>
  </conditionalFormatting>
  <conditionalFormatting sqref="P126:P152">
    <cfRule type="duplicateValues" priority="14" aboveAverage="0" equalAverage="0" bottom="0" percent="0" rank="0" text="" dxfId="483"/>
  </conditionalFormatting>
  <conditionalFormatting sqref="P161:P163 P165:P172">
    <cfRule type="duplicateValues" priority="15" aboveAverage="0" equalAverage="0" bottom="0" percent="0" rank="0" text="" dxfId="484"/>
  </conditionalFormatting>
  <conditionalFormatting sqref="P161:P163 P165:P172">
    <cfRule type="duplicateValues" priority="16" aboveAverage="0" equalAverage="0" bottom="0" percent="0" rank="0" text="" dxfId="485"/>
  </conditionalFormatting>
  <conditionalFormatting sqref="P161:P163">
    <cfRule type="duplicateValues" priority="17" aboveAverage="0" equalAverage="0" bottom="0" percent="0" rank="0" text="" dxfId="486"/>
  </conditionalFormatting>
  <conditionalFormatting sqref="P175:P177">
    <cfRule type="duplicateValues" priority="18" aboveAverage="0" equalAverage="0" bottom="0" percent="0" rank="0" text="" dxfId="487"/>
  </conditionalFormatting>
  <conditionalFormatting sqref="P175:P177">
    <cfRule type="duplicateValues" priority="19" aboveAverage="0" equalAverage="0" bottom="0" percent="0" rank="0" text="" dxfId="488"/>
  </conditionalFormatting>
  <conditionalFormatting sqref="P175:P177">
    <cfRule type="duplicateValues" priority="20" aboveAverage="0" equalAverage="0" bottom="0" percent="0" rank="0" text="" dxfId="489"/>
  </conditionalFormatting>
  <conditionalFormatting sqref="P179:P180 P183:P185 P187:P252">
    <cfRule type="duplicateValues" priority="21" aboveAverage="0" equalAverage="0" bottom="0" percent="0" rank="0" text="" dxfId="490"/>
  </conditionalFormatting>
  <conditionalFormatting sqref="P179:P180 P183:P185 P187:P252">
    <cfRule type="duplicateValues" priority="22" aboveAverage="0" equalAverage="0" bottom="0" percent="0" rank="0" text="" dxfId="491"/>
  </conditionalFormatting>
  <conditionalFormatting sqref="P179:P180">
    <cfRule type="duplicateValues" priority="23" aboveAverage="0" equalAverage="0" bottom="0" percent="0" rank="0" text="" dxfId="492"/>
  </conditionalFormatting>
  <conditionalFormatting sqref="P254:P272 P274:P275">
    <cfRule type="duplicateValues" priority="24" aboveAverage="0" equalAverage="0" bottom="0" percent="0" rank="0" text="" dxfId="493"/>
  </conditionalFormatting>
  <conditionalFormatting sqref="P254:P272 P274:P275">
    <cfRule type="duplicateValues" priority="25" aboveAverage="0" equalAverage="0" bottom="0" percent="0" rank="0" text="" dxfId="494"/>
  </conditionalFormatting>
  <conditionalFormatting sqref="P254:P272">
    <cfRule type="duplicateValues" priority="26" aboveAverage="0" equalAverage="0" bottom="0" percent="0" rank="0" text="" dxfId="495"/>
  </conditionalFormatting>
  <conditionalFormatting sqref="P277:P286">
    <cfRule type="duplicateValues" priority="27" aboveAverage="0" equalAverage="0" bottom="0" percent="0" rank="0" text="" dxfId="496"/>
  </conditionalFormatting>
  <conditionalFormatting sqref="P277:P286">
    <cfRule type="duplicateValues" priority="28" aboveAverage="0" equalAverage="0" bottom="0" percent="0" rank="0" text="" dxfId="497"/>
  </conditionalFormatting>
  <conditionalFormatting sqref="P277:P286">
    <cfRule type="duplicateValues" priority="29" aboveAverage="0" equalAverage="0" bottom="0" percent="0" rank="0" text="" dxfId="498"/>
  </conditionalFormatting>
  <conditionalFormatting sqref="C17:D17">
    <cfRule type="duplicateValues" priority="30" aboveAverage="0" equalAverage="0" bottom="0" percent="0" rank="0" text="" dxfId="499"/>
  </conditionalFormatting>
  <conditionalFormatting sqref="B40">
    <cfRule type="duplicateValues" priority="31" aboveAverage="0" equalAverage="0" bottom="0" percent="0" rank="0" text="" dxfId="500"/>
  </conditionalFormatting>
  <conditionalFormatting sqref="P289:P290">
    <cfRule type="duplicateValues" priority="32" aboveAverage="0" equalAverage="0" bottom="0" percent="0" rank="0" text="" dxfId="501"/>
  </conditionalFormatting>
  <conditionalFormatting sqref="P289:P290">
    <cfRule type="duplicateValues" priority="33" aboveAverage="0" equalAverage="0" bottom="0" percent="0" rank="0" text="" dxfId="502"/>
  </conditionalFormatting>
  <conditionalFormatting sqref="P276">
    <cfRule type="duplicateValues" priority="34" aboveAverage="0" equalAverage="0" bottom="0" percent="0" rank="0" text="" dxfId="503"/>
  </conditionalFormatting>
  <conditionalFormatting sqref="P276">
    <cfRule type="duplicateValues" priority="35" aboveAverage="0" equalAverage="0" bottom="0" percent="0" rank="0" text="" dxfId="504"/>
  </conditionalFormatting>
  <conditionalFormatting sqref="P276">
    <cfRule type="duplicateValues" priority="36" aboveAverage="0" equalAverage="0" bottom="0" percent="0" rank="0" text="" dxfId="505"/>
  </conditionalFormatting>
  <conditionalFormatting sqref="P288">
    <cfRule type="duplicateValues" priority="37" aboveAverage="0" equalAverage="0" bottom="0" percent="0" rank="0" text="" dxfId="506"/>
  </conditionalFormatting>
  <conditionalFormatting sqref="P288">
    <cfRule type="duplicateValues" priority="38" aboveAverage="0" equalAverage="0" bottom="0" percent="0" rank="0" text="" dxfId="507"/>
  </conditionalFormatting>
  <conditionalFormatting sqref="P288">
    <cfRule type="duplicateValues" priority="39" aboveAverage="0" equalAverage="0" bottom="0" percent="0" rank="0" text="" dxfId="508"/>
  </conditionalFormatting>
  <conditionalFormatting sqref="P287">
    <cfRule type="duplicateValues" priority="40" aboveAverage="0" equalAverage="0" bottom="0" percent="0" rank="0" text="" dxfId="509"/>
  </conditionalFormatting>
  <conditionalFormatting sqref="P287">
    <cfRule type="duplicateValues" priority="41" aboveAverage="0" equalAverage="0" bottom="0" percent="0" rank="0" text="" dxfId="510"/>
  </conditionalFormatting>
  <conditionalFormatting sqref="P287">
    <cfRule type="duplicateValues" priority="42" aboveAverage="0" equalAverage="0" bottom="0" percent="0" rank="0" text="" dxfId="511"/>
  </conditionalFormatting>
  <conditionalFormatting sqref="P253">
    <cfRule type="duplicateValues" priority="43" aboveAverage="0" equalAverage="0" bottom="0" percent="0" rank="0" text="" dxfId="512"/>
  </conditionalFormatting>
  <conditionalFormatting sqref="P253">
    <cfRule type="duplicateValues" priority="44" aboveAverage="0" equalAverage="0" bottom="0" percent="0" rank="0" text="" dxfId="513"/>
  </conditionalFormatting>
  <conditionalFormatting sqref="P253">
    <cfRule type="duplicateValues" priority="45" aboveAverage="0" equalAverage="0" bottom="0" percent="0" rank="0" text="" dxfId="514"/>
  </conditionalFormatting>
  <conditionalFormatting sqref="P178">
    <cfRule type="duplicateValues" priority="46" aboveAverage="0" equalAverage="0" bottom="0" percent="0" rank="0" text="" dxfId="515"/>
  </conditionalFormatting>
  <conditionalFormatting sqref="P178">
    <cfRule type="duplicateValues" priority="47" aboveAverage="0" equalAverage="0" bottom="0" percent="0" rank="0" text="" dxfId="516"/>
  </conditionalFormatting>
  <conditionalFormatting sqref="P178">
    <cfRule type="duplicateValues" priority="48" aboveAverage="0" equalAverage="0" bottom="0" percent="0" rank="0" text="" dxfId="517"/>
  </conditionalFormatting>
  <conditionalFormatting sqref="P174">
    <cfRule type="duplicateValues" priority="49" aboveAverage="0" equalAverage="0" bottom="0" percent="0" rank="0" text="" dxfId="518"/>
  </conditionalFormatting>
  <conditionalFormatting sqref="P174">
    <cfRule type="duplicateValues" priority="50" aboveAverage="0" equalAverage="0" bottom="0" percent="0" rank="0" text="" dxfId="519"/>
  </conditionalFormatting>
  <conditionalFormatting sqref="P174">
    <cfRule type="duplicateValues" priority="51" aboveAverage="0" equalAverage="0" bottom="0" percent="0" rank="0" text="" dxfId="520"/>
  </conditionalFormatting>
  <conditionalFormatting sqref="P173">
    <cfRule type="duplicateValues" priority="52" aboveAverage="0" equalAverage="0" bottom="0" percent="0" rank="0" text="" dxfId="521"/>
  </conditionalFormatting>
  <conditionalFormatting sqref="P173">
    <cfRule type="duplicateValues" priority="53" aboveAverage="0" equalAverage="0" bottom="0" percent="0" rank="0" text="" dxfId="522"/>
  </conditionalFormatting>
  <conditionalFormatting sqref="P173">
    <cfRule type="duplicateValues" priority="54" aboveAverage="0" equalAverage="0" bottom="0" percent="0" rank="0" text="" dxfId="523"/>
  </conditionalFormatting>
  <conditionalFormatting sqref="P160">
    <cfRule type="duplicateValues" priority="55" aboveAverage="0" equalAverage="0" bottom="0" percent="0" rank="0" text="" dxfId="524"/>
  </conditionalFormatting>
  <conditionalFormatting sqref="P160">
    <cfRule type="duplicateValues" priority="56" aboveAverage="0" equalAverage="0" bottom="0" percent="0" rank="0" text="" dxfId="525"/>
  </conditionalFormatting>
  <conditionalFormatting sqref="P160">
    <cfRule type="duplicateValues" priority="57" aboveAverage="0" equalAverage="0" bottom="0" percent="0" rank="0" text="" dxfId="526"/>
  </conditionalFormatting>
  <conditionalFormatting sqref="P125">
    <cfRule type="duplicateValues" priority="58" aboveAverage="0" equalAverage="0" bottom="0" percent="0" rank="0" text="" dxfId="527"/>
  </conditionalFormatting>
  <conditionalFormatting sqref="P125">
    <cfRule type="duplicateValues" priority="59" aboveAverage="0" equalAverage="0" bottom="0" percent="0" rank="0" text="" dxfId="528"/>
  </conditionalFormatting>
  <conditionalFormatting sqref="P125">
    <cfRule type="duplicateValues" priority="60" aboveAverage="0" equalAverage="0" bottom="0" percent="0" rank="0" text="" dxfId="529"/>
  </conditionalFormatting>
  <conditionalFormatting sqref="C115:D116">
    <cfRule type="duplicateValues" priority="61" aboveAverage="0" equalAverage="0" bottom="0" percent="0" rank="0" text="" dxfId="530"/>
  </conditionalFormatting>
  <conditionalFormatting sqref="C120:D120">
    <cfRule type="duplicateValues" priority="62" aboveAverage="0" equalAverage="0" bottom="0" percent="0" rank="0" text="" dxfId="531"/>
  </conditionalFormatting>
  <conditionalFormatting sqref="C153:D153">
    <cfRule type="duplicateValues" priority="63" aboveAverage="0" equalAverage="0" bottom="0" percent="0" rank="0" text="" dxfId="532"/>
  </conditionalFormatting>
  <printOptions headings="false" gridLines="false" gridLinesSet="true" horizontalCentered="true" verticalCentered="false"/>
  <pageMargins left="0.157638888888889" right="0.157638888888889" top="0.776388888888889" bottom="0.511805555555556" header="0.157638888888889" footer="0.157638888888889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&amp;C&amp;12Программа &amp;A
"COLOR LINE"&amp;RЗаявки присылайте
на  эл. адрес gardenbulbs@yandex.ru 
тел.: (495) 974-88-36</oddHeader>
    <oddFooter>&amp;Lgardenbulbs@yandex.ru&amp;CСтраница &amp;P из &amp;N&amp;Rинтернет-каталог
www.gardenbulbs.ru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T604"/>
  <sheetViews>
    <sheetView showFormulas="false" showGridLines="true" showRowColHeaders="true" showZeros="true" rightToLeft="false" tabSelected="false" showOutlineSymbols="true" defaultGridColor="true" view="pageBreakPreview" topLeftCell="A1" colorId="64" zoomScale="80" zoomScaleNormal="100" zoomScalePageLayoutView="80" workbookViewId="0">
      <pane xSplit="0" ySplit="16" topLeftCell="A17" activePane="bottomLeft" state="frozen"/>
      <selection pane="topLeft" activeCell="A1" activeCellId="0" sqref="A1"/>
      <selection pane="bottomLeft" activeCell="N18" activeCellId="0" sqref="N18"/>
    </sheetView>
  </sheetViews>
  <sheetFormatPr defaultColWidth="9.15625" defaultRowHeight="12.75" zeroHeight="false" outlineLevelRow="0" outlineLevelCol="1"/>
  <cols>
    <col collapsed="false" customWidth="true" hidden="false" outlineLevel="0" max="1" min="1" style="0" width="4.14"/>
    <col collapsed="false" customWidth="true" hidden="false" outlineLevel="0" max="2" min="2" style="0" width="8.86"/>
    <col collapsed="false" customWidth="true" hidden="true" outlineLevel="0" max="3" min="3" style="0" width="9.42"/>
    <col collapsed="false" customWidth="true" hidden="false" outlineLevel="0" max="4" min="4" style="0" width="21.86"/>
    <col collapsed="false" customWidth="true" hidden="false" outlineLevel="0" max="5" min="5" style="0" width="21.43"/>
    <col collapsed="false" customWidth="true" hidden="false" outlineLevel="0" max="6" min="6" style="0" width="10.14"/>
    <col collapsed="false" customWidth="true" hidden="false" outlineLevel="0" max="7" min="7" style="0" width="2.29"/>
    <col collapsed="false" customWidth="true" hidden="false" outlineLevel="0" max="8" min="8" style="0" width="40.86"/>
    <col collapsed="false" customWidth="true" hidden="false" outlineLevel="0" max="9" min="9" style="0" width="4.29"/>
    <col collapsed="false" customWidth="true" hidden="false" outlineLevel="0" max="10" min="10" style="0" width="6.42"/>
    <col collapsed="false" customWidth="true" hidden="false" outlineLevel="0" max="11" min="11" style="0" width="8"/>
    <col collapsed="false" customWidth="true" hidden="false" outlineLevel="0" max="12" min="12" style="0" width="10"/>
    <col collapsed="false" customWidth="true" hidden="false" outlineLevel="0" max="13" min="13" style="0" width="9.42"/>
    <col collapsed="false" customWidth="true" hidden="false" outlineLevel="0" max="14" min="14" style="0" width="9.58"/>
    <col collapsed="false" customWidth="true" hidden="false" outlineLevel="1" max="15" min="15" style="0" width="9.29"/>
    <col collapsed="false" customWidth="true" hidden="false" outlineLevel="0" max="16" min="16" style="0" width="17.14"/>
    <col collapsed="false" customWidth="true" hidden="false" outlineLevel="0" max="17" min="17" style="0" width="6.15"/>
  </cols>
  <sheetData>
    <row r="1" customFormat="false" ht="28.5" hidden="false" customHeight="true" outlineLevel="0" collapsed="false">
      <c r="A1" s="145"/>
      <c r="B1" s="146"/>
      <c r="C1" s="147"/>
      <c r="D1" s="709" t="s">
        <v>7489</v>
      </c>
      <c r="E1" s="149"/>
      <c r="F1" s="149"/>
      <c r="G1" s="149"/>
      <c r="H1" s="150"/>
      <c r="I1" s="151"/>
      <c r="J1" s="152"/>
      <c r="K1" s="153" t="s">
        <v>102</v>
      </c>
      <c r="L1" s="153"/>
      <c r="M1" s="153"/>
      <c r="N1" s="153"/>
      <c r="O1" s="154"/>
      <c r="P1" s="155"/>
      <c r="Q1" s="156"/>
      <c r="R1" s="157"/>
      <c r="S1" s="157"/>
      <c r="T1" s="155"/>
    </row>
    <row r="2" customFormat="false" ht="6" hidden="false" customHeight="true" outlineLevel="0" collapsed="false">
      <c r="A2" s="146"/>
      <c r="B2" s="146"/>
      <c r="C2" s="158"/>
      <c r="D2" s="159"/>
      <c r="E2" s="159"/>
      <c r="F2" s="159"/>
      <c r="G2" s="159"/>
      <c r="H2" s="159"/>
      <c r="I2" s="151"/>
      <c r="J2" s="152"/>
      <c r="K2" s="160" t="n">
        <f aca="false">'ЗАКАЗ-ФОРМА'!C16</f>
        <v>0</v>
      </c>
      <c r="L2" s="160"/>
      <c r="M2" s="160"/>
      <c r="N2" s="160"/>
      <c r="O2" s="158"/>
      <c r="P2" s="158"/>
      <c r="Q2" s="156"/>
      <c r="R2" s="157"/>
      <c r="S2" s="157"/>
      <c r="T2" s="157"/>
    </row>
    <row r="3" customFormat="false" ht="27.75" hidden="false" customHeight="true" outlineLevel="0" collapsed="false">
      <c r="A3" s="146"/>
      <c r="B3" s="146"/>
      <c r="C3" s="158"/>
      <c r="D3" s="161" t="s">
        <v>103</v>
      </c>
      <c r="E3" s="161"/>
      <c r="F3" s="161"/>
      <c r="G3" s="161"/>
      <c r="H3" s="161"/>
      <c r="I3" s="151"/>
      <c r="J3" s="152"/>
      <c r="K3" s="160"/>
      <c r="L3" s="160"/>
      <c r="M3" s="160"/>
      <c r="N3" s="160"/>
      <c r="O3" s="158"/>
      <c r="P3" s="158"/>
      <c r="Q3" s="156"/>
      <c r="R3" s="157"/>
      <c r="S3" s="157"/>
      <c r="T3" s="157"/>
    </row>
    <row r="4" customFormat="false" ht="3.75" hidden="false" customHeight="true" outlineLevel="0" collapsed="false">
      <c r="A4" s="146"/>
      <c r="B4" s="146"/>
      <c r="C4" s="158"/>
      <c r="D4" s="162" t="s">
        <v>104</v>
      </c>
      <c r="E4" s="162"/>
      <c r="F4" s="162"/>
      <c r="G4" s="162"/>
      <c r="H4" s="162"/>
      <c r="I4" s="162"/>
      <c r="J4" s="710"/>
      <c r="K4" s="160"/>
      <c r="L4" s="160"/>
      <c r="M4" s="160"/>
      <c r="N4" s="160"/>
      <c r="O4" s="158"/>
      <c r="P4" s="164" t="s">
        <v>105</v>
      </c>
      <c r="Q4" s="164"/>
      <c r="R4" s="164"/>
      <c r="S4" s="164"/>
      <c r="T4" s="157"/>
    </row>
    <row r="5" customFormat="false" ht="10.5" hidden="false" customHeight="true" outlineLevel="0" collapsed="false">
      <c r="A5" s="146"/>
      <c r="B5" s="146"/>
      <c r="C5" s="158"/>
      <c r="D5" s="162"/>
      <c r="E5" s="162"/>
      <c r="F5" s="162"/>
      <c r="G5" s="162"/>
      <c r="H5" s="162"/>
      <c r="I5" s="162"/>
      <c r="J5" s="710"/>
      <c r="K5" s="165" t="s">
        <v>106</v>
      </c>
      <c r="L5" s="165"/>
      <c r="M5" s="165"/>
      <c r="N5" s="165"/>
      <c r="O5" s="158"/>
      <c r="P5" s="164"/>
      <c r="Q5" s="164"/>
      <c r="R5" s="164"/>
      <c r="S5" s="164"/>
      <c r="T5" s="157"/>
    </row>
    <row r="6" customFormat="false" ht="3.75" hidden="false" customHeight="true" outlineLevel="0" collapsed="false">
      <c r="A6" s="166"/>
      <c r="B6" s="167"/>
      <c r="C6" s="158"/>
      <c r="D6" s="168"/>
      <c r="E6" s="169"/>
      <c r="F6" s="158"/>
      <c r="G6" s="158"/>
      <c r="H6" s="168"/>
      <c r="I6" s="168"/>
      <c r="J6" s="186"/>
      <c r="K6" s="172" t="n">
        <f aca="false">SUM(O18:O604)</f>
        <v>0</v>
      </c>
      <c r="L6" s="172"/>
      <c r="M6" s="172"/>
      <c r="N6" s="172"/>
      <c r="O6" s="158"/>
      <c r="P6" s="164"/>
      <c r="Q6" s="164"/>
      <c r="R6" s="164"/>
      <c r="S6" s="164"/>
      <c r="T6" s="157"/>
    </row>
    <row r="7" customFormat="false" ht="16.5" hidden="false" customHeight="true" outlineLevel="0" collapsed="false">
      <c r="A7" s="166"/>
      <c r="B7" s="167"/>
      <c r="C7" s="158"/>
      <c r="D7" s="173" t="s">
        <v>107</v>
      </c>
      <c r="E7" s="173"/>
      <c r="F7" s="173"/>
      <c r="G7" s="173"/>
      <c r="H7" s="173"/>
      <c r="I7" s="173"/>
      <c r="J7" s="294" t="s">
        <v>108</v>
      </c>
      <c r="K7" s="172"/>
      <c r="L7" s="172"/>
      <c r="M7" s="172"/>
      <c r="N7" s="172"/>
      <c r="O7" s="158"/>
      <c r="P7" s="164"/>
      <c r="Q7" s="164"/>
      <c r="R7" s="164"/>
      <c r="S7" s="164"/>
      <c r="T7" s="157"/>
    </row>
    <row r="8" customFormat="false" ht="3.95" hidden="false" customHeight="true" outlineLevel="0" collapsed="false">
      <c r="A8" s="166"/>
      <c r="B8" s="167"/>
      <c r="C8" s="158"/>
      <c r="D8" s="175"/>
      <c r="E8" s="175"/>
      <c r="F8" s="158"/>
      <c r="G8" s="158"/>
      <c r="H8" s="175"/>
      <c r="I8" s="176"/>
      <c r="J8" s="177"/>
      <c r="K8" s="178"/>
      <c r="L8" s="178"/>
      <c r="M8" s="179"/>
      <c r="N8" s="178"/>
      <c r="O8" s="158"/>
      <c r="P8" s="164"/>
      <c r="Q8" s="164"/>
      <c r="R8" s="164"/>
      <c r="S8" s="164"/>
      <c r="T8" s="157"/>
    </row>
    <row r="9" customFormat="false" ht="11.1" hidden="false" customHeight="true" outlineLevel="0" collapsed="false">
      <c r="A9" s="166"/>
      <c r="B9" s="167"/>
      <c r="C9" s="158"/>
      <c r="D9" s="180" t="s">
        <v>109</v>
      </c>
      <c r="E9" s="180"/>
      <c r="F9" s="180"/>
      <c r="G9" s="180"/>
      <c r="H9" s="180"/>
      <c r="I9" s="181"/>
      <c r="J9" s="177"/>
      <c r="K9" s="182"/>
      <c r="L9" s="183" t="n">
        <f aca="false">SUM(N18:N604)</f>
        <v>0</v>
      </c>
      <c r="M9" s="183"/>
      <c r="N9" s="183"/>
      <c r="O9" s="158"/>
      <c r="P9" s="164"/>
      <c r="Q9" s="164"/>
      <c r="R9" s="164"/>
      <c r="S9" s="164"/>
      <c r="T9" s="157"/>
    </row>
    <row r="10" customFormat="false" ht="16.5" hidden="false" customHeight="true" outlineLevel="0" collapsed="false">
      <c r="A10" s="184"/>
      <c r="B10" s="185"/>
      <c r="C10" s="158"/>
      <c r="D10" s="180"/>
      <c r="E10" s="180"/>
      <c r="F10" s="180"/>
      <c r="G10" s="180"/>
      <c r="H10" s="180"/>
      <c r="I10" s="181"/>
      <c r="J10" s="186"/>
      <c r="K10" s="187" t="s">
        <v>110</v>
      </c>
      <c r="L10" s="183"/>
      <c r="M10" s="183"/>
      <c r="N10" s="183"/>
      <c r="O10" s="158"/>
      <c r="P10" s="164"/>
      <c r="Q10" s="164"/>
      <c r="R10" s="164"/>
      <c r="S10" s="164"/>
      <c r="T10" s="157"/>
    </row>
    <row r="11" customFormat="false" ht="19.5" hidden="false" customHeight="true" outlineLevel="0" collapsed="false">
      <c r="A11" s="188"/>
      <c r="B11" s="188"/>
      <c r="C11" s="179"/>
      <c r="D11" s="180"/>
      <c r="E11" s="180"/>
      <c r="F11" s="180"/>
      <c r="G11" s="180"/>
      <c r="H11" s="180"/>
      <c r="I11" s="181"/>
      <c r="J11" s="186"/>
      <c r="K11" s="189"/>
      <c r="L11" s="711" t="s">
        <v>7490</v>
      </c>
      <c r="M11" s="711"/>
      <c r="N11" s="191"/>
      <c r="O11" s="192"/>
      <c r="P11" s="157"/>
      <c r="Q11" s="193"/>
      <c r="R11" s="157"/>
      <c r="S11" s="157"/>
      <c r="T11" s="157"/>
    </row>
    <row r="12" customFormat="false" ht="13.5" hidden="false" customHeight="true" outlineLevel="0" collapsed="false">
      <c r="A12" s="194"/>
      <c r="B12" s="167"/>
      <c r="C12" s="179"/>
      <c r="D12" s="195" t="s">
        <v>111</v>
      </c>
      <c r="E12" s="196"/>
      <c r="F12" s="154"/>
      <c r="G12" s="154"/>
      <c r="H12" s="196"/>
      <c r="I12" s="196"/>
      <c r="J12" s="196"/>
      <c r="K12" s="197"/>
      <c r="L12" s="190"/>
      <c r="M12" s="179"/>
      <c r="N12" s="191"/>
      <c r="O12" s="192"/>
      <c r="P12" s="157"/>
      <c r="Q12" s="193"/>
      <c r="R12" s="157"/>
      <c r="S12" s="157"/>
      <c r="T12" s="157"/>
    </row>
    <row r="13" customFormat="false" ht="9.75" hidden="false" customHeight="true" outlineLevel="0" collapsed="false">
      <c r="A13" s="198" t="s">
        <v>112</v>
      </c>
      <c r="B13" s="198" t="s">
        <v>113</v>
      </c>
      <c r="C13" s="198"/>
      <c r="D13" s="199" t="s">
        <v>114</v>
      </c>
      <c r="E13" s="199"/>
      <c r="F13" s="200" t="s">
        <v>115</v>
      </c>
      <c r="G13" s="200"/>
      <c r="H13" s="201" t="s">
        <v>116</v>
      </c>
      <c r="I13" s="202" t="s">
        <v>117</v>
      </c>
      <c r="J13" s="203" t="s">
        <v>118</v>
      </c>
      <c r="K13" s="204" t="s">
        <v>119</v>
      </c>
      <c r="L13" s="204"/>
      <c r="M13" s="205" t="s">
        <v>120</v>
      </c>
      <c r="N13" s="206" t="s">
        <v>7491</v>
      </c>
      <c r="O13" s="207" t="s">
        <v>122</v>
      </c>
      <c r="P13" s="200" t="s">
        <v>123</v>
      </c>
      <c r="Q13" s="208" t="s">
        <v>124</v>
      </c>
      <c r="R13" s="157"/>
      <c r="S13" s="157"/>
      <c r="T13" s="157"/>
    </row>
    <row r="14" customFormat="false" ht="12" hidden="false" customHeight="true" outlineLevel="0" collapsed="false">
      <c r="A14" s="198"/>
      <c r="B14" s="198"/>
      <c r="C14" s="198"/>
      <c r="D14" s="199"/>
      <c r="E14" s="199"/>
      <c r="F14" s="200"/>
      <c r="G14" s="200"/>
      <c r="H14" s="201"/>
      <c r="I14" s="202"/>
      <c r="J14" s="203"/>
      <c r="K14" s="209" t="s">
        <v>125</v>
      </c>
      <c r="L14" s="209"/>
      <c r="M14" s="205"/>
      <c r="N14" s="206"/>
      <c r="O14" s="207"/>
      <c r="P14" s="200"/>
      <c r="Q14" s="208"/>
      <c r="R14" s="157"/>
      <c r="S14" s="157"/>
      <c r="T14" s="157"/>
    </row>
    <row r="15" customFormat="false" ht="25.5" hidden="false" customHeight="true" outlineLevel="0" collapsed="false">
      <c r="A15" s="198"/>
      <c r="B15" s="198"/>
      <c r="C15" s="198"/>
      <c r="D15" s="199"/>
      <c r="E15" s="199"/>
      <c r="F15" s="200"/>
      <c r="G15" s="200"/>
      <c r="H15" s="201"/>
      <c r="I15" s="202"/>
      <c r="J15" s="203"/>
      <c r="K15" s="210" t="s">
        <v>126</v>
      </c>
      <c r="L15" s="211" t="s">
        <v>127</v>
      </c>
      <c r="M15" s="205"/>
      <c r="N15" s="206"/>
      <c r="O15" s="207"/>
      <c r="P15" s="200"/>
      <c r="Q15" s="208"/>
      <c r="R15" s="157"/>
      <c r="S15" s="157"/>
      <c r="T15" s="157"/>
    </row>
    <row r="16" customFormat="false" ht="17.25" hidden="false" customHeight="true" outlineLevel="0" collapsed="false">
      <c r="A16" s="212"/>
      <c r="B16" s="213"/>
      <c r="C16" s="213"/>
      <c r="D16" s="214" t="s">
        <v>128</v>
      </c>
      <c r="E16" s="215"/>
      <c r="F16" s="215"/>
      <c r="G16" s="215"/>
      <c r="H16" s="215"/>
      <c r="I16" s="216"/>
      <c r="J16" s="216"/>
      <c r="K16" s="213"/>
      <c r="L16" s="213"/>
      <c r="M16" s="213"/>
      <c r="N16" s="213"/>
      <c r="O16" s="217"/>
      <c r="P16" s="218"/>
      <c r="Q16" s="218"/>
      <c r="R16" s="219"/>
      <c r="S16" s="219"/>
      <c r="T16" s="219"/>
    </row>
    <row r="17" customFormat="false" ht="15" hidden="false" customHeight="true" outlineLevel="0" collapsed="false">
      <c r="A17" s="220" t="n">
        <v>1</v>
      </c>
      <c r="B17" s="221"/>
      <c r="C17" s="221"/>
      <c r="D17" s="222" t="s">
        <v>129</v>
      </c>
      <c r="E17" s="222"/>
      <c r="F17" s="222"/>
      <c r="G17" s="222"/>
      <c r="H17" s="223"/>
      <c r="I17" s="224"/>
      <c r="J17" s="225"/>
      <c r="K17" s="225"/>
      <c r="L17" s="226"/>
      <c r="M17" s="223"/>
      <c r="N17" s="223"/>
      <c r="O17" s="227"/>
      <c r="P17" s="227"/>
      <c r="Q17" s="227"/>
      <c r="R17" s="157"/>
      <c r="S17" s="157"/>
      <c r="T17" s="157"/>
    </row>
    <row r="18" customFormat="false" ht="29.25" hidden="false" customHeight="true" outlineLevel="0" collapsed="false">
      <c r="A18" s="220" t="n">
        <v>2</v>
      </c>
      <c r="B18" s="228" t="n">
        <v>7804</v>
      </c>
      <c r="C18" s="229" t="s">
        <v>130</v>
      </c>
      <c r="D18" s="230" t="s">
        <v>131</v>
      </c>
      <c r="E18" s="231" t="s">
        <v>132</v>
      </c>
      <c r="F18" s="232" t="str">
        <f aca="false">HYPERLINK("http://www.gardenbulbs.ru/images/Lilium_CL/thumbnails/"&amp;C18&amp;".jpg","фото")</f>
        <v>фото</v>
      </c>
      <c r="G18" s="233"/>
      <c r="H18" s="234" t="s">
        <v>133</v>
      </c>
      <c r="I18" s="235" t="n">
        <v>90</v>
      </c>
      <c r="J18" s="236" t="s">
        <v>134</v>
      </c>
      <c r="K18" s="237" t="n">
        <v>25</v>
      </c>
      <c r="L18" s="238" t="n">
        <v>428</v>
      </c>
      <c r="M18" s="239"/>
      <c r="N18" s="240"/>
      <c r="O18" s="241" t="n">
        <f aca="false">IF(ISERROR(L18*N18),0,L18*N18)</f>
        <v>0</v>
      </c>
      <c r="P18" s="242" t="n">
        <v>4607105129375</v>
      </c>
      <c r="Q18" s="243"/>
      <c r="R18" s="157"/>
      <c r="S18" s="244" t="n">
        <f aca="false">ROUND(L18/K18,2)</f>
        <v>17.12</v>
      </c>
      <c r="T18" s="157"/>
    </row>
    <row r="19" customFormat="false" ht="30.75" hidden="false" customHeight="true" outlineLevel="0" collapsed="false">
      <c r="A19" s="220" t="n">
        <v>3</v>
      </c>
      <c r="B19" s="228" t="n">
        <v>11053</v>
      </c>
      <c r="C19" s="229" t="s">
        <v>135</v>
      </c>
      <c r="D19" s="230" t="s">
        <v>136</v>
      </c>
      <c r="E19" s="231" t="s">
        <v>137</v>
      </c>
      <c r="F19" s="232" t="str">
        <f aca="false">HYPERLINK("http://www.gardenbulbs.ru/images/Lilium_CL/thumbnails/"&amp;C19&amp;".jpg","фото")</f>
        <v>фото</v>
      </c>
      <c r="G19" s="233"/>
      <c r="H19" s="234" t="s">
        <v>138</v>
      </c>
      <c r="I19" s="235" t="n">
        <v>110</v>
      </c>
      <c r="J19" s="236" t="s">
        <v>139</v>
      </c>
      <c r="K19" s="237" t="n">
        <v>25</v>
      </c>
      <c r="L19" s="238" t="n">
        <v>682</v>
      </c>
      <c r="M19" s="239"/>
      <c r="N19" s="240"/>
      <c r="O19" s="241" t="n">
        <f aca="false">IF(ISERROR(L19*N19),0,L19*N19)</f>
        <v>0</v>
      </c>
      <c r="P19" s="242" t="n">
        <v>4607105129382</v>
      </c>
      <c r="Q19" s="243"/>
      <c r="R19" s="157"/>
      <c r="S19" s="244" t="n">
        <f aca="false">ROUND(L19/K19,2)</f>
        <v>27.28</v>
      </c>
      <c r="T19" s="157"/>
    </row>
    <row r="20" customFormat="false" ht="24" hidden="false" customHeight="false" outlineLevel="0" collapsed="false">
      <c r="A20" s="220" t="n">
        <v>4</v>
      </c>
      <c r="B20" s="228" t="n">
        <v>11054</v>
      </c>
      <c r="C20" s="229" t="s">
        <v>140</v>
      </c>
      <c r="D20" s="230" t="s">
        <v>141</v>
      </c>
      <c r="E20" s="231" t="s">
        <v>142</v>
      </c>
      <c r="F20" s="232" t="str">
        <f aca="false">HYPERLINK("http://www.gardenbulbs.ru/images/Lilium_CL/thumbnails/"&amp;C20&amp;".jpg","фото")</f>
        <v>фото</v>
      </c>
      <c r="G20" s="233"/>
      <c r="H20" s="234" t="s">
        <v>143</v>
      </c>
      <c r="I20" s="235" t="n">
        <v>100</v>
      </c>
      <c r="J20" s="236" t="s">
        <v>139</v>
      </c>
      <c r="K20" s="237" t="n">
        <v>25</v>
      </c>
      <c r="L20" s="238" t="n">
        <v>488</v>
      </c>
      <c r="M20" s="239"/>
      <c r="N20" s="240"/>
      <c r="O20" s="241" t="n">
        <f aca="false">IF(ISERROR(L20*N20),0,L20*N20)</f>
        <v>0</v>
      </c>
      <c r="P20" s="242" t="n">
        <v>4607105129399</v>
      </c>
      <c r="Q20" s="243"/>
      <c r="R20" s="157"/>
      <c r="S20" s="244" t="n">
        <f aca="false">ROUND(L20/K20,2)</f>
        <v>19.52</v>
      </c>
      <c r="T20" s="157"/>
    </row>
    <row r="21" customFormat="false" ht="24" hidden="false" customHeight="false" outlineLevel="0" collapsed="false">
      <c r="A21" s="220" t="n">
        <v>5</v>
      </c>
      <c r="B21" s="228" t="n">
        <v>7836</v>
      </c>
      <c r="C21" s="229" t="s">
        <v>144</v>
      </c>
      <c r="D21" s="230" t="s">
        <v>145</v>
      </c>
      <c r="E21" s="231" t="s">
        <v>146</v>
      </c>
      <c r="F21" s="232" t="str">
        <f aca="false">HYPERLINK("http://www.gardenbulbs.ru/images/Lilium_CL/thumbnails/"&amp;C21&amp;".jpg","фото")</f>
        <v>фото</v>
      </c>
      <c r="G21" s="233"/>
      <c r="H21" s="234" t="s">
        <v>147</v>
      </c>
      <c r="I21" s="235" t="n">
        <v>110</v>
      </c>
      <c r="J21" s="236" t="s">
        <v>139</v>
      </c>
      <c r="K21" s="237" t="n">
        <v>25</v>
      </c>
      <c r="L21" s="238" t="n">
        <v>682</v>
      </c>
      <c r="M21" s="239"/>
      <c r="N21" s="240"/>
      <c r="O21" s="241" t="n">
        <f aca="false">IF(ISERROR(L21*N21),0,L21*N21)</f>
        <v>0</v>
      </c>
      <c r="P21" s="242" t="n">
        <v>4607105129405</v>
      </c>
      <c r="Q21" s="243"/>
      <c r="R21" s="157"/>
      <c r="S21" s="244" t="n">
        <f aca="false">ROUND(L21/K21,2)</f>
        <v>27.28</v>
      </c>
      <c r="T21" s="157"/>
    </row>
    <row r="22" customFormat="false" ht="15.75" hidden="false" customHeight="false" outlineLevel="0" collapsed="false">
      <c r="A22" s="220" t="n">
        <v>6</v>
      </c>
      <c r="B22" s="228" t="n">
        <v>11056</v>
      </c>
      <c r="C22" s="229" t="s">
        <v>148</v>
      </c>
      <c r="D22" s="230" t="s">
        <v>149</v>
      </c>
      <c r="E22" s="231" t="s">
        <v>150</v>
      </c>
      <c r="F22" s="232" t="str">
        <f aca="false">HYPERLINK("http://www.gardenbulbs.ru/images/Lilium_CL/thumbnails/"&amp;C22&amp;".jpg","фото")</f>
        <v>фото</v>
      </c>
      <c r="G22" s="233"/>
      <c r="H22" s="234" t="s">
        <v>151</v>
      </c>
      <c r="I22" s="235" t="n">
        <v>110</v>
      </c>
      <c r="J22" s="236" t="s">
        <v>139</v>
      </c>
      <c r="K22" s="237" t="n">
        <v>25</v>
      </c>
      <c r="L22" s="238" t="n">
        <v>682</v>
      </c>
      <c r="M22" s="239"/>
      <c r="N22" s="240"/>
      <c r="O22" s="241" t="n">
        <f aca="false">IF(ISERROR(L22*N22),0,L22*N22)</f>
        <v>0</v>
      </c>
      <c r="P22" s="242" t="n">
        <v>4607105129429</v>
      </c>
      <c r="Q22" s="243"/>
      <c r="R22" s="157"/>
      <c r="S22" s="244" t="n">
        <f aca="false">ROUND(L22/K22,2)</f>
        <v>27.28</v>
      </c>
      <c r="T22" s="157"/>
    </row>
    <row r="23" customFormat="false" ht="24" hidden="false" customHeight="false" outlineLevel="0" collapsed="false">
      <c r="A23" s="220" t="n">
        <v>7</v>
      </c>
      <c r="B23" s="228" t="n">
        <v>7834</v>
      </c>
      <c r="C23" s="229" t="s">
        <v>152</v>
      </c>
      <c r="D23" s="230" t="s">
        <v>153</v>
      </c>
      <c r="E23" s="231" t="s">
        <v>154</v>
      </c>
      <c r="F23" s="232" t="str">
        <f aca="false">HYPERLINK("http://www.gardenbulbs.ru/images/Lilium_CL/thumbnails/"&amp;C23&amp;".jpg","фото")</f>
        <v>фото</v>
      </c>
      <c r="G23" s="233"/>
      <c r="H23" s="234" t="s">
        <v>155</v>
      </c>
      <c r="I23" s="235" t="n">
        <v>110</v>
      </c>
      <c r="J23" s="236" t="s">
        <v>139</v>
      </c>
      <c r="K23" s="237" t="n">
        <v>25</v>
      </c>
      <c r="L23" s="238" t="n">
        <v>592</v>
      </c>
      <c r="M23" s="239"/>
      <c r="N23" s="240"/>
      <c r="O23" s="241" t="n">
        <f aca="false">IF(ISERROR(L23*N23),0,L23*N23)</f>
        <v>0</v>
      </c>
      <c r="P23" s="242" t="n">
        <v>4607105129436</v>
      </c>
      <c r="Q23" s="243"/>
      <c r="R23" s="157"/>
      <c r="S23" s="244" t="n">
        <f aca="false">ROUND(L23/K23,2)</f>
        <v>23.68</v>
      </c>
      <c r="T23" s="157"/>
    </row>
    <row r="24" customFormat="false" ht="22.5" hidden="false" customHeight="true" outlineLevel="0" collapsed="false">
      <c r="A24" s="220" t="n">
        <v>8</v>
      </c>
      <c r="B24" s="228" t="n">
        <v>7832</v>
      </c>
      <c r="C24" s="229" t="s">
        <v>156</v>
      </c>
      <c r="D24" s="230" t="s">
        <v>157</v>
      </c>
      <c r="E24" s="231" t="s">
        <v>158</v>
      </c>
      <c r="F24" s="232" t="str">
        <f aca="false">HYPERLINK("http://www.gardenbulbs.ru/images/Lilium_CL/thumbnails/"&amp;C24&amp;".jpg","фото")</f>
        <v>фото</v>
      </c>
      <c r="G24" s="233"/>
      <c r="H24" s="234" t="s">
        <v>159</v>
      </c>
      <c r="I24" s="235" t="n">
        <v>110</v>
      </c>
      <c r="J24" s="236" t="s">
        <v>139</v>
      </c>
      <c r="K24" s="237" t="n">
        <v>25</v>
      </c>
      <c r="L24" s="238" t="n">
        <v>682</v>
      </c>
      <c r="M24" s="239"/>
      <c r="N24" s="240"/>
      <c r="O24" s="241" t="n">
        <f aca="false">IF(ISERROR(L24*N24),0,L24*N24)</f>
        <v>0</v>
      </c>
      <c r="P24" s="242" t="n">
        <v>4607105129443</v>
      </c>
      <c r="Q24" s="243"/>
      <c r="R24" s="157"/>
      <c r="S24" s="244" t="n">
        <f aca="false">ROUND(L24/K24,2)</f>
        <v>27.28</v>
      </c>
      <c r="T24" s="157"/>
    </row>
    <row r="25" customFormat="false" ht="15.75" hidden="false" customHeight="false" outlineLevel="0" collapsed="false">
      <c r="A25" s="220" t="n">
        <v>9</v>
      </c>
      <c r="B25" s="228" t="n">
        <v>7829</v>
      </c>
      <c r="C25" s="229" t="s">
        <v>160</v>
      </c>
      <c r="D25" s="230" t="s">
        <v>161</v>
      </c>
      <c r="E25" s="231" t="s">
        <v>162</v>
      </c>
      <c r="F25" s="232" t="str">
        <f aca="false">HYPERLINK("http://www.gardenbulbs.ru/images/Lilium_CL/thumbnails/"&amp;C25&amp;".jpg","фото")</f>
        <v>фото</v>
      </c>
      <c r="G25" s="233"/>
      <c r="H25" s="234" t="s">
        <v>163</v>
      </c>
      <c r="I25" s="235" t="n">
        <v>100</v>
      </c>
      <c r="J25" s="236" t="s">
        <v>139</v>
      </c>
      <c r="K25" s="237" t="n">
        <v>25</v>
      </c>
      <c r="L25" s="238" t="n">
        <v>598</v>
      </c>
      <c r="M25" s="239"/>
      <c r="N25" s="240"/>
      <c r="O25" s="241" t="n">
        <f aca="false">IF(ISERROR(L25*N25),0,L25*N25)</f>
        <v>0</v>
      </c>
      <c r="P25" s="242" t="n">
        <v>4607105129450</v>
      </c>
      <c r="Q25" s="243"/>
      <c r="R25" s="157"/>
      <c r="S25" s="244" t="n">
        <f aca="false">ROUND(L25/K25,2)</f>
        <v>23.92</v>
      </c>
      <c r="T25" s="157"/>
    </row>
    <row r="26" customFormat="false" ht="24" hidden="false" customHeight="false" outlineLevel="0" collapsed="false">
      <c r="A26" s="220" t="n">
        <v>10</v>
      </c>
      <c r="B26" s="228" t="n">
        <v>7810</v>
      </c>
      <c r="C26" s="229" t="s">
        <v>164</v>
      </c>
      <c r="D26" s="230" t="s">
        <v>165</v>
      </c>
      <c r="E26" s="231" t="s">
        <v>166</v>
      </c>
      <c r="F26" s="232" t="str">
        <f aca="false">HYPERLINK("http://www.gardenbulbs.ru/images/Lilium_CL/thumbnails/"&amp;C26&amp;".jpg","фото")</f>
        <v>фото</v>
      </c>
      <c r="G26" s="233"/>
      <c r="H26" s="234" t="s">
        <v>167</v>
      </c>
      <c r="I26" s="235" t="n">
        <v>90</v>
      </c>
      <c r="J26" s="236" t="s">
        <v>134</v>
      </c>
      <c r="K26" s="237" t="n">
        <v>25</v>
      </c>
      <c r="L26" s="238" t="n">
        <v>473</v>
      </c>
      <c r="M26" s="239"/>
      <c r="N26" s="240"/>
      <c r="O26" s="241" t="n">
        <f aca="false">IF(ISERROR(L26*N26),0,L26*N26)</f>
        <v>0</v>
      </c>
      <c r="P26" s="242" t="n">
        <v>4607105129467</v>
      </c>
      <c r="Q26" s="243"/>
      <c r="R26" s="157"/>
      <c r="S26" s="244" t="n">
        <f aca="false">ROUND(L26/K26,2)</f>
        <v>18.92</v>
      </c>
      <c r="T26" s="157"/>
    </row>
    <row r="27" customFormat="false" ht="24" hidden="false" customHeight="false" outlineLevel="0" collapsed="false">
      <c r="A27" s="220" t="n">
        <v>11</v>
      </c>
      <c r="B27" s="228" t="n">
        <v>7779</v>
      </c>
      <c r="C27" s="229" t="s">
        <v>168</v>
      </c>
      <c r="D27" s="230" t="s">
        <v>169</v>
      </c>
      <c r="E27" s="231" t="s">
        <v>170</v>
      </c>
      <c r="F27" s="232" t="str">
        <f aca="false">HYPERLINK("http://www.gardenbulbs.ru/images/Lilium_CL/thumbnails/"&amp;C27&amp;".jpg","фото")</f>
        <v>фото</v>
      </c>
      <c r="G27" s="233"/>
      <c r="H27" s="234" t="s">
        <v>171</v>
      </c>
      <c r="I27" s="235" t="n">
        <v>100</v>
      </c>
      <c r="J27" s="236" t="s">
        <v>139</v>
      </c>
      <c r="K27" s="237" t="n">
        <v>25</v>
      </c>
      <c r="L27" s="238" t="n">
        <v>622</v>
      </c>
      <c r="M27" s="239"/>
      <c r="N27" s="240"/>
      <c r="O27" s="241" t="n">
        <f aca="false">IF(ISERROR(L27*N27),0,L27*N27)</f>
        <v>0</v>
      </c>
      <c r="P27" s="242" t="n">
        <v>4607105129481</v>
      </c>
      <c r="Q27" s="243"/>
      <c r="R27" s="157"/>
      <c r="S27" s="244" t="n">
        <f aca="false">ROUND(L27/K27,2)</f>
        <v>24.88</v>
      </c>
      <c r="T27" s="157"/>
    </row>
    <row r="28" customFormat="false" ht="24" hidden="false" customHeight="false" outlineLevel="0" collapsed="false">
      <c r="A28" s="220" t="n">
        <v>12</v>
      </c>
      <c r="B28" s="228" t="n">
        <v>11057</v>
      </c>
      <c r="C28" s="229" t="s">
        <v>172</v>
      </c>
      <c r="D28" s="230" t="s">
        <v>173</v>
      </c>
      <c r="E28" s="231" t="s">
        <v>174</v>
      </c>
      <c r="F28" s="232" t="str">
        <f aca="false">HYPERLINK("http://www.gardenbulbs.ru/images/Lilium_CL/thumbnails/"&amp;C28&amp;".jpg","фото")</f>
        <v>фото</v>
      </c>
      <c r="G28" s="233"/>
      <c r="H28" s="234" t="s">
        <v>175</v>
      </c>
      <c r="I28" s="235" t="n">
        <v>110</v>
      </c>
      <c r="J28" s="236" t="s">
        <v>134</v>
      </c>
      <c r="K28" s="237" t="n">
        <v>25</v>
      </c>
      <c r="L28" s="238" t="n">
        <v>503</v>
      </c>
      <c r="M28" s="239"/>
      <c r="N28" s="240"/>
      <c r="O28" s="241" t="n">
        <f aca="false">IF(ISERROR(L28*N28),0,L28*N28)</f>
        <v>0</v>
      </c>
      <c r="P28" s="242" t="n">
        <v>4607105129498</v>
      </c>
      <c r="Q28" s="243"/>
      <c r="R28" s="157"/>
      <c r="S28" s="244" t="n">
        <f aca="false">ROUND(L28/K28,2)</f>
        <v>20.12</v>
      </c>
      <c r="T28" s="157"/>
    </row>
    <row r="29" customFormat="false" ht="24" hidden="false" customHeight="false" outlineLevel="0" collapsed="false">
      <c r="A29" s="220" t="n">
        <v>13</v>
      </c>
      <c r="B29" s="228" t="n">
        <v>7806</v>
      </c>
      <c r="C29" s="229" t="s">
        <v>176</v>
      </c>
      <c r="D29" s="230" t="s">
        <v>177</v>
      </c>
      <c r="E29" s="231" t="s">
        <v>178</v>
      </c>
      <c r="F29" s="232" t="str">
        <f aca="false">HYPERLINK("http://www.gardenbulbs.ru/images/Lilium_CL/thumbnails/"&amp;C29&amp;".jpg","фото")</f>
        <v>фото</v>
      </c>
      <c r="G29" s="233"/>
      <c r="H29" s="234" t="s">
        <v>179</v>
      </c>
      <c r="I29" s="235" t="n">
        <v>100</v>
      </c>
      <c r="J29" s="236" t="s">
        <v>134</v>
      </c>
      <c r="K29" s="237" t="n">
        <v>25</v>
      </c>
      <c r="L29" s="238" t="n">
        <v>488</v>
      </c>
      <c r="M29" s="239"/>
      <c r="N29" s="240"/>
      <c r="O29" s="241" t="n">
        <f aca="false">IF(ISERROR(L29*N29),0,L29*N29)</f>
        <v>0</v>
      </c>
      <c r="P29" s="242" t="n">
        <v>4607105129504</v>
      </c>
      <c r="Q29" s="243"/>
      <c r="R29" s="157"/>
      <c r="S29" s="244" t="n">
        <f aca="false">ROUND(L29/K29,2)</f>
        <v>19.52</v>
      </c>
      <c r="T29" s="157"/>
    </row>
    <row r="30" customFormat="false" ht="24" hidden="false" customHeight="false" outlineLevel="0" collapsed="false">
      <c r="A30" s="220" t="n">
        <v>14</v>
      </c>
      <c r="B30" s="228" t="n">
        <v>10009</v>
      </c>
      <c r="C30" s="229" t="s">
        <v>180</v>
      </c>
      <c r="D30" s="230" t="s">
        <v>181</v>
      </c>
      <c r="E30" s="231" t="s">
        <v>182</v>
      </c>
      <c r="F30" s="232" t="str">
        <f aca="false">HYPERLINK("http://www.gardenbulbs.ru/images/Lilium_CL/thumbnails/"&amp;C30&amp;".jpg","фото")</f>
        <v>фото</v>
      </c>
      <c r="G30" s="233"/>
      <c r="H30" s="234" t="s">
        <v>183</v>
      </c>
      <c r="I30" s="235" t="n">
        <v>120</v>
      </c>
      <c r="J30" s="236" t="s">
        <v>134</v>
      </c>
      <c r="K30" s="237" t="n">
        <v>25</v>
      </c>
      <c r="L30" s="238" t="n">
        <v>428</v>
      </c>
      <c r="M30" s="239"/>
      <c r="N30" s="240"/>
      <c r="O30" s="241" t="n">
        <f aca="false">IF(ISERROR(L30*N30),0,L30*N30)</f>
        <v>0</v>
      </c>
      <c r="P30" s="242" t="n">
        <v>4607105129511</v>
      </c>
      <c r="Q30" s="243"/>
      <c r="R30" s="157"/>
      <c r="S30" s="244" t="n">
        <f aca="false">ROUND(L30/K30,2)</f>
        <v>17.12</v>
      </c>
      <c r="T30" s="157"/>
    </row>
    <row r="31" customFormat="false" ht="24" hidden="false" customHeight="false" outlineLevel="0" collapsed="false">
      <c r="A31" s="220" t="n">
        <v>15</v>
      </c>
      <c r="B31" s="228" t="n">
        <v>7794</v>
      </c>
      <c r="C31" s="229" t="s">
        <v>184</v>
      </c>
      <c r="D31" s="230" t="s">
        <v>185</v>
      </c>
      <c r="E31" s="231" t="s">
        <v>186</v>
      </c>
      <c r="F31" s="232" t="str">
        <f aca="false">HYPERLINK("http://www.gardenbulbs.ru/images/Lilium_CL/thumbnails/"&amp;C31&amp;".jpg","фото")</f>
        <v>фото</v>
      </c>
      <c r="G31" s="233"/>
      <c r="H31" s="234" t="s">
        <v>187</v>
      </c>
      <c r="I31" s="235" t="n">
        <v>105</v>
      </c>
      <c r="J31" s="236" t="s">
        <v>139</v>
      </c>
      <c r="K31" s="237" t="n">
        <v>25</v>
      </c>
      <c r="L31" s="238" t="n">
        <v>622</v>
      </c>
      <c r="M31" s="239"/>
      <c r="N31" s="240"/>
      <c r="O31" s="241" t="n">
        <f aca="false">IF(ISERROR(L31*N31),0,L31*N31)</f>
        <v>0</v>
      </c>
      <c r="P31" s="242" t="n">
        <v>4607105129528</v>
      </c>
      <c r="Q31" s="243"/>
      <c r="R31" s="157"/>
      <c r="S31" s="244" t="n">
        <f aca="false">ROUND(L31/K31,2)</f>
        <v>24.88</v>
      </c>
      <c r="T31" s="157"/>
    </row>
    <row r="32" customFormat="false" ht="24" hidden="false" customHeight="false" outlineLevel="0" collapsed="false">
      <c r="A32" s="220" t="n">
        <v>16</v>
      </c>
      <c r="B32" s="228" t="n">
        <v>11058</v>
      </c>
      <c r="C32" s="229" t="s">
        <v>188</v>
      </c>
      <c r="D32" s="245" t="s">
        <v>189</v>
      </c>
      <c r="E32" s="246" t="s">
        <v>190</v>
      </c>
      <c r="F32" s="247" t="str">
        <f aca="false">HYPERLINK("http://www.gardenbulbs.ru/images/Lilium_CL/thumbnails/"&amp;C32&amp;".jpg","фото")</f>
        <v>фото</v>
      </c>
      <c r="G32" s="248"/>
      <c r="H32" s="249" t="s">
        <v>191</v>
      </c>
      <c r="I32" s="250" t="n">
        <v>110</v>
      </c>
      <c r="J32" s="251" t="s">
        <v>139</v>
      </c>
      <c r="K32" s="252" t="n">
        <v>25</v>
      </c>
      <c r="L32" s="253" t="n">
        <v>831</v>
      </c>
      <c r="M32" s="254" t="s">
        <v>192</v>
      </c>
      <c r="N32" s="240"/>
      <c r="O32" s="241" t="n">
        <f aca="false">IF(ISERROR(L32*N32),0,L32*N32)</f>
        <v>0</v>
      </c>
      <c r="P32" s="242" t="n">
        <v>4607105129535</v>
      </c>
      <c r="Q32" s="243"/>
      <c r="R32" s="157"/>
      <c r="S32" s="244" t="n">
        <f aca="false">ROUND(L32/K32,2)</f>
        <v>33.24</v>
      </c>
      <c r="T32" s="157"/>
    </row>
    <row r="33" customFormat="false" ht="24" hidden="false" customHeight="false" outlineLevel="0" collapsed="false">
      <c r="A33" s="220" t="n">
        <v>17</v>
      </c>
      <c r="B33" s="228" t="n">
        <v>7790</v>
      </c>
      <c r="C33" s="229" t="s">
        <v>193</v>
      </c>
      <c r="D33" s="230" t="s">
        <v>194</v>
      </c>
      <c r="E33" s="231" t="s">
        <v>195</v>
      </c>
      <c r="F33" s="232" t="str">
        <f aca="false">HYPERLINK("http://www.gardenbulbs.ru/images/Lilium_CL/thumbnails/"&amp;C33&amp;".jpg","фото")</f>
        <v>фото</v>
      </c>
      <c r="G33" s="233"/>
      <c r="H33" s="234" t="s">
        <v>196</v>
      </c>
      <c r="I33" s="235" t="n">
        <v>120</v>
      </c>
      <c r="J33" s="236" t="s">
        <v>134</v>
      </c>
      <c r="K33" s="237" t="n">
        <v>25</v>
      </c>
      <c r="L33" s="238" t="n">
        <v>503</v>
      </c>
      <c r="M33" s="239"/>
      <c r="N33" s="240"/>
      <c r="O33" s="241" t="n">
        <f aca="false">IF(ISERROR(L33*N33),0,L33*N33)</f>
        <v>0</v>
      </c>
      <c r="P33" s="242" t="n">
        <v>4607105129542</v>
      </c>
      <c r="Q33" s="243"/>
      <c r="R33" s="157"/>
      <c r="S33" s="244" t="n">
        <f aca="false">ROUND(L33/K33,2)</f>
        <v>20.12</v>
      </c>
      <c r="T33" s="157"/>
    </row>
    <row r="34" customFormat="false" ht="24" hidden="false" customHeight="false" outlineLevel="0" collapsed="false">
      <c r="A34" s="220" t="n">
        <v>18</v>
      </c>
      <c r="B34" s="228" t="n">
        <v>11059</v>
      </c>
      <c r="C34" s="229" t="s">
        <v>197</v>
      </c>
      <c r="D34" s="245" t="s">
        <v>198</v>
      </c>
      <c r="E34" s="246" t="s">
        <v>199</v>
      </c>
      <c r="F34" s="247" t="str">
        <f aca="false">HYPERLINK("http://www.gardenbulbs.ru/images/Lilium_CL/thumbnails/"&amp;C34&amp;".jpg","фото")</f>
        <v>фото</v>
      </c>
      <c r="G34" s="248"/>
      <c r="H34" s="249" t="s">
        <v>200</v>
      </c>
      <c r="I34" s="250" t="n">
        <v>110</v>
      </c>
      <c r="J34" s="251" t="s">
        <v>139</v>
      </c>
      <c r="K34" s="252" t="n">
        <v>25</v>
      </c>
      <c r="L34" s="253" t="n">
        <v>831</v>
      </c>
      <c r="M34" s="254" t="s">
        <v>192</v>
      </c>
      <c r="N34" s="240"/>
      <c r="O34" s="241" t="n">
        <f aca="false">IF(ISERROR(L34*N34),0,L34*N34)</f>
        <v>0</v>
      </c>
      <c r="P34" s="242" t="n">
        <v>4607105129559</v>
      </c>
      <c r="Q34" s="243"/>
      <c r="R34" s="157"/>
      <c r="S34" s="244" t="n">
        <f aca="false">ROUND(L34/K34,2)</f>
        <v>33.24</v>
      </c>
      <c r="T34" s="157"/>
    </row>
    <row r="35" customFormat="false" ht="24" hidden="false" customHeight="false" outlineLevel="0" collapsed="false">
      <c r="A35" s="220" t="n">
        <v>19</v>
      </c>
      <c r="B35" s="228" t="n">
        <v>11060</v>
      </c>
      <c r="C35" s="229" t="s">
        <v>201</v>
      </c>
      <c r="D35" s="230" t="s">
        <v>202</v>
      </c>
      <c r="E35" s="231" t="s">
        <v>203</v>
      </c>
      <c r="F35" s="232" t="str">
        <f aca="false">HYPERLINK("http://www.gardenbulbs.ru/images/Lilium_CL/thumbnails/"&amp;C35&amp;".jpg","фото")</f>
        <v>фото</v>
      </c>
      <c r="G35" s="233"/>
      <c r="H35" s="234" t="s">
        <v>204</v>
      </c>
      <c r="I35" s="235" t="n">
        <v>110</v>
      </c>
      <c r="J35" s="236" t="s">
        <v>139</v>
      </c>
      <c r="K35" s="237" t="n">
        <v>25</v>
      </c>
      <c r="L35" s="238" t="n">
        <v>622</v>
      </c>
      <c r="M35" s="239"/>
      <c r="N35" s="240"/>
      <c r="O35" s="241" t="n">
        <f aca="false">IF(ISERROR(L35*N35),0,L35*N35)</f>
        <v>0</v>
      </c>
      <c r="P35" s="242" t="n">
        <v>4607105129566</v>
      </c>
      <c r="Q35" s="243"/>
      <c r="R35" s="157"/>
      <c r="S35" s="244" t="n">
        <f aca="false">ROUND(L35/K35,2)</f>
        <v>24.88</v>
      </c>
      <c r="T35" s="157"/>
    </row>
    <row r="36" customFormat="false" ht="24" hidden="false" customHeight="false" outlineLevel="0" collapsed="false">
      <c r="A36" s="220" t="n">
        <v>20</v>
      </c>
      <c r="B36" s="228" t="n">
        <v>7789</v>
      </c>
      <c r="C36" s="229" t="s">
        <v>205</v>
      </c>
      <c r="D36" s="245" t="s">
        <v>206</v>
      </c>
      <c r="E36" s="246" t="s">
        <v>207</v>
      </c>
      <c r="F36" s="247" t="str">
        <f aca="false">HYPERLINK("http://www.gardenbulbs.ru/images/Lilium_CL/thumbnails/"&amp;C36&amp;".jpg","фото")</f>
        <v>фото</v>
      </c>
      <c r="G36" s="248"/>
      <c r="H36" s="249" t="s">
        <v>208</v>
      </c>
      <c r="I36" s="250" t="n">
        <v>100</v>
      </c>
      <c r="J36" s="251" t="s">
        <v>139</v>
      </c>
      <c r="K36" s="252" t="n">
        <v>25</v>
      </c>
      <c r="L36" s="253" t="n">
        <v>727</v>
      </c>
      <c r="M36" s="254" t="s">
        <v>192</v>
      </c>
      <c r="N36" s="240"/>
      <c r="O36" s="241" t="n">
        <f aca="false">IF(ISERROR(L36*N36),0,L36*N36)</f>
        <v>0</v>
      </c>
      <c r="P36" s="242" t="n">
        <v>4607105129573</v>
      </c>
      <c r="Q36" s="243"/>
      <c r="R36" s="157"/>
      <c r="S36" s="244" t="n">
        <f aca="false">ROUND(L36/K36,2)</f>
        <v>29.08</v>
      </c>
      <c r="T36" s="157"/>
    </row>
    <row r="37" customFormat="false" ht="22.5" hidden="false" customHeight="true" outlineLevel="0" collapsed="false">
      <c r="A37" s="220" t="n">
        <v>21</v>
      </c>
      <c r="B37" s="228" t="n">
        <v>7786</v>
      </c>
      <c r="C37" s="229" t="s">
        <v>209</v>
      </c>
      <c r="D37" s="230" t="s">
        <v>210</v>
      </c>
      <c r="E37" s="231" t="s">
        <v>211</v>
      </c>
      <c r="F37" s="232" t="str">
        <f aca="false">HYPERLINK("http://www.gardenbulbs.ru/images/Lilium_CL/thumbnails/"&amp;C37&amp;".jpg","фото")</f>
        <v>фото</v>
      </c>
      <c r="G37" s="233"/>
      <c r="H37" s="234" t="s">
        <v>212</v>
      </c>
      <c r="I37" s="235" t="n">
        <v>110</v>
      </c>
      <c r="J37" s="236" t="s">
        <v>134</v>
      </c>
      <c r="K37" s="237" t="n">
        <v>25</v>
      </c>
      <c r="L37" s="238" t="n">
        <v>413</v>
      </c>
      <c r="M37" s="239"/>
      <c r="N37" s="240"/>
      <c r="O37" s="241" t="n">
        <f aca="false">IF(ISERROR(L37*N37),0,L37*N37)</f>
        <v>0</v>
      </c>
      <c r="P37" s="242" t="n">
        <v>4607105129597</v>
      </c>
      <c r="Q37" s="243"/>
      <c r="R37" s="157"/>
      <c r="S37" s="244" t="n">
        <f aca="false">ROUND(L37/K37,2)</f>
        <v>16.52</v>
      </c>
      <c r="T37" s="157"/>
    </row>
    <row r="38" customFormat="false" ht="24" hidden="false" customHeight="false" outlineLevel="0" collapsed="false">
      <c r="A38" s="220" t="n">
        <v>22</v>
      </c>
      <c r="B38" s="228" t="n">
        <v>7783</v>
      </c>
      <c r="C38" s="229" t="s">
        <v>213</v>
      </c>
      <c r="D38" s="230" t="s">
        <v>214</v>
      </c>
      <c r="E38" s="231" t="s">
        <v>215</v>
      </c>
      <c r="F38" s="232" t="str">
        <f aca="false">HYPERLINK("http://www.gardenbulbs.ru/images/Lilium_CL/thumbnails/"&amp;C38&amp;".jpg","фото")</f>
        <v>фото</v>
      </c>
      <c r="G38" s="233"/>
      <c r="H38" s="234" t="s">
        <v>216</v>
      </c>
      <c r="I38" s="235" t="n">
        <v>120</v>
      </c>
      <c r="J38" s="236" t="s">
        <v>134</v>
      </c>
      <c r="K38" s="237" t="n">
        <v>25</v>
      </c>
      <c r="L38" s="238" t="n">
        <v>428</v>
      </c>
      <c r="M38" s="239"/>
      <c r="N38" s="240"/>
      <c r="O38" s="241" t="n">
        <f aca="false">IF(ISERROR(L38*N38),0,L38*N38)</f>
        <v>0</v>
      </c>
      <c r="P38" s="242" t="n">
        <v>4607105129603</v>
      </c>
      <c r="Q38" s="243"/>
      <c r="R38" s="157"/>
      <c r="S38" s="244" t="n">
        <f aca="false">ROUND(L38/K38,2)</f>
        <v>17.12</v>
      </c>
      <c r="T38" s="157"/>
    </row>
    <row r="39" customFormat="false" ht="15.75" hidden="false" customHeight="false" outlineLevel="0" collapsed="false">
      <c r="A39" s="220" t="n">
        <v>23</v>
      </c>
      <c r="B39" s="255"/>
      <c r="C39" s="255"/>
      <c r="D39" s="256" t="s">
        <v>217</v>
      </c>
      <c r="E39" s="256"/>
      <c r="F39" s="257"/>
      <c r="G39" s="257"/>
      <c r="H39" s="257"/>
      <c r="I39" s="258"/>
      <c r="J39" s="259"/>
      <c r="K39" s="259"/>
      <c r="L39" s="259"/>
      <c r="M39" s="259"/>
      <c r="N39" s="259"/>
      <c r="O39" s="259"/>
      <c r="P39" s="259"/>
      <c r="Q39" s="259"/>
      <c r="R39" s="157"/>
      <c r="S39" s="157"/>
      <c r="T39" s="157"/>
    </row>
    <row r="40" customFormat="false" ht="24" hidden="false" customHeight="false" outlineLevel="0" collapsed="false">
      <c r="A40" s="220" t="n">
        <v>24</v>
      </c>
      <c r="B40" s="228" t="n">
        <v>7782</v>
      </c>
      <c r="C40" s="229" t="s">
        <v>218</v>
      </c>
      <c r="D40" s="230" t="s">
        <v>219</v>
      </c>
      <c r="E40" s="231" t="s">
        <v>220</v>
      </c>
      <c r="F40" s="232" t="str">
        <f aca="false">HYPERLINK("http://www.gardenbulbs.ru/images/Lilium_CL/thumbnails/"&amp;C40&amp;".jpg","фото")</f>
        <v>фото</v>
      </c>
      <c r="G40" s="233"/>
      <c r="H40" s="234" t="s">
        <v>221</v>
      </c>
      <c r="I40" s="235" t="n">
        <v>45</v>
      </c>
      <c r="J40" s="236" t="s">
        <v>134</v>
      </c>
      <c r="K40" s="237" t="n">
        <v>25</v>
      </c>
      <c r="L40" s="238" t="n">
        <v>518</v>
      </c>
      <c r="M40" s="239"/>
      <c r="N40" s="240"/>
      <c r="O40" s="241" t="n">
        <f aca="false">IF(ISERROR(L40*N40),0,L40*N40)</f>
        <v>0</v>
      </c>
      <c r="P40" s="242" t="n">
        <v>4607105129610</v>
      </c>
      <c r="Q40" s="243"/>
      <c r="R40" s="157"/>
      <c r="S40" s="244" t="n">
        <f aca="false">ROUND(L40/K40,2)</f>
        <v>20.72</v>
      </c>
      <c r="T40" s="157"/>
    </row>
    <row r="41" customFormat="false" ht="15.75" hidden="false" customHeight="false" outlineLevel="0" collapsed="false">
      <c r="A41" s="220" t="n">
        <v>25</v>
      </c>
      <c r="B41" s="228" t="n">
        <v>11062</v>
      </c>
      <c r="C41" s="229" t="s">
        <v>222</v>
      </c>
      <c r="D41" s="230" t="s">
        <v>223</v>
      </c>
      <c r="E41" s="231" t="s">
        <v>224</v>
      </c>
      <c r="F41" s="232" t="str">
        <f aca="false">HYPERLINK("http://www.gardenbulbs.ru/images/Lilium_CL/thumbnails/"&amp;C41&amp;".jpg","фото")</f>
        <v>фото</v>
      </c>
      <c r="G41" s="233"/>
      <c r="H41" s="234" t="s">
        <v>225</v>
      </c>
      <c r="I41" s="235" t="n">
        <v>40</v>
      </c>
      <c r="J41" s="236" t="s">
        <v>134</v>
      </c>
      <c r="K41" s="237" t="n">
        <v>25</v>
      </c>
      <c r="L41" s="238" t="n">
        <v>533</v>
      </c>
      <c r="M41" s="239"/>
      <c r="N41" s="240"/>
      <c r="O41" s="241" t="n">
        <f aca="false">IF(ISERROR(L41*N41),0,L41*N41)</f>
        <v>0</v>
      </c>
      <c r="P41" s="242" t="n">
        <v>4607105129627</v>
      </c>
      <c r="Q41" s="243" t="s">
        <v>226</v>
      </c>
      <c r="R41" s="157"/>
      <c r="S41" s="244" t="n">
        <f aca="false">ROUND(L41/K41,2)</f>
        <v>21.32</v>
      </c>
      <c r="T41" s="157"/>
    </row>
    <row r="42" customFormat="false" ht="15.75" hidden="false" customHeight="false" outlineLevel="0" collapsed="false">
      <c r="A42" s="220" t="n">
        <v>26</v>
      </c>
      <c r="B42" s="228" t="n">
        <v>10026</v>
      </c>
      <c r="C42" s="229" t="s">
        <v>227</v>
      </c>
      <c r="D42" s="230" t="s">
        <v>228</v>
      </c>
      <c r="E42" s="231" t="s">
        <v>229</v>
      </c>
      <c r="F42" s="232" t="str">
        <f aca="false">HYPERLINK("http://www.gardenbulbs.ru/images/Lilium_CL/thumbnails/"&amp;C42&amp;".jpg","фото")</f>
        <v>фото</v>
      </c>
      <c r="G42" s="233"/>
      <c r="H42" s="234" t="s">
        <v>230</v>
      </c>
      <c r="I42" s="235" t="n">
        <v>40</v>
      </c>
      <c r="J42" s="236" t="s">
        <v>134</v>
      </c>
      <c r="K42" s="237" t="n">
        <v>25</v>
      </c>
      <c r="L42" s="238" t="n">
        <v>518</v>
      </c>
      <c r="M42" s="239"/>
      <c r="N42" s="240"/>
      <c r="O42" s="241" t="n">
        <f aca="false">IF(ISERROR(L42*N42),0,L42*N42)</f>
        <v>0</v>
      </c>
      <c r="P42" s="242" t="n">
        <v>4607105129634</v>
      </c>
      <c r="Q42" s="243"/>
      <c r="R42" s="157"/>
      <c r="S42" s="244" t="n">
        <f aca="false">ROUND(L42/K42,2)</f>
        <v>20.72</v>
      </c>
      <c r="T42" s="157"/>
    </row>
    <row r="43" customFormat="false" ht="15.75" hidden="false" customHeight="false" outlineLevel="0" collapsed="false">
      <c r="A43" s="220" t="n">
        <v>27</v>
      </c>
      <c r="B43" s="228" t="n">
        <v>11063</v>
      </c>
      <c r="C43" s="229" t="s">
        <v>231</v>
      </c>
      <c r="D43" s="230" t="s">
        <v>232</v>
      </c>
      <c r="E43" s="231" t="s">
        <v>233</v>
      </c>
      <c r="F43" s="232" t="str">
        <f aca="false">HYPERLINK("http://www.gardenbulbs.ru/images/Lilium_CL/thumbnails/"&amp;C43&amp;".jpg","фото")</f>
        <v>фото</v>
      </c>
      <c r="G43" s="233"/>
      <c r="H43" s="234" t="s">
        <v>234</v>
      </c>
      <c r="I43" s="235" t="n">
        <v>40</v>
      </c>
      <c r="J43" s="236" t="s">
        <v>134</v>
      </c>
      <c r="K43" s="237" t="n">
        <v>25</v>
      </c>
      <c r="L43" s="238" t="n">
        <v>518</v>
      </c>
      <c r="M43" s="239"/>
      <c r="N43" s="240"/>
      <c r="O43" s="241" t="n">
        <f aca="false">IF(ISERROR(L43*N43),0,L43*N43)</f>
        <v>0</v>
      </c>
      <c r="P43" s="242" t="n">
        <v>4607105129641</v>
      </c>
      <c r="Q43" s="243"/>
      <c r="R43" s="157"/>
      <c r="S43" s="244" t="n">
        <f aca="false">ROUND(L43/K43,2)</f>
        <v>20.72</v>
      </c>
      <c r="T43" s="157"/>
    </row>
    <row r="44" customFormat="false" ht="15.75" hidden="false" customHeight="false" outlineLevel="0" collapsed="false">
      <c r="A44" s="220" t="n">
        <v>28</v>
      </c>
      <c r="B44" s="228" t="n">
        <v>7807</v>
      </c>
      <c r="C44" s="229" t="s">
        <v>235</v>
      </c>
      <c r="D44" s="230" t="s">
        <v>236</v>
      </c>
      <c r="E44" s="231" t="s">
        <v>237</v>
      </c>
      <c r="F44" s="232" t="str">
        <f aca="false">HYPERLINK("http://www.gardenbulbs.ru/images/Lilium_CL/thumbnails/"&amp;C44&amp;".jpg","фото")</f>
        <v>фото</v>
      </c>
      <c r="G44" s="233"/>
      <c r="H44" s="234" t="s">
        <v>238</v>
      </c>
      <c r="I44" s="235" t="n">
        <v>45</v>
      </c>
      <c r="J44" s="236" t="s">
        <v>134</v>
      </c>
      <c r="K44" s="237" t="n">
        <v>25</v>
      </c>
      <c r="L44" s="238" t="n">
        <v>518</v>
      </c>
      <c r="M44" s="239"/>
      <c r="N44" s="240"/>
      <c r="O44" s="241" t="n">
        <f aca="false">IF(ISERROR(L44*N44),0,L44*N44)</f>
        <v>0</v>
      </c>
      <c r="P44" s="242" t="n">
        <v>4607105129658</v>
      </c>
      <c r="Q44" s="243"/>
      <c r="R44" s="157"/>
      <c r="S44" s="244" t="n">
        <f aca="false">ROUND(L44/K44,2)</f>
        <v>20.72</v>
      </c>
      <c r="T44" s="157"/>
    </row>
    <row r="45" customFormat="false" ht="24" hidden="false" customHeight="false" outlineLevel="0" collapsed="false">
      <c r="A45" s="220" t="n">
        <v>29</v>
      </c>
      <c r="B45" s="228" t="n">
        <v>10016</v>
      </c>
      <c r="C45" s="229" t="s">
        <v>239</v>
      </c>
      <c r="D45" s="230" t="s">
        <v>240</v>
      </c>
      <c r="E45" s="231" t="s">
        <v>241</v>
      </c>
      <c r="F45" s="232" t="str">
        <f aca="false">HYPERLINK("http://www.gardenbulbs.ru/images/Lilium_CL/thumbnails/"&amp;C45&amp;".jpg","фото")</f>
        <v>фото</v>
      </c>
      <c r="G45" s="233"/>
      <c r="H45" s="234" t="s">
        <v>242</v>
      </c>
      <c r="I45" s="235" t="n">
        <v>40</v>
      </c>
      <c r="J45" s="236" t="s">
        <v>134</v>
      </c>
      <c r="K45" s="237" t="n">
        <v>25</v>
      </c>
      <c r="L45" s="238" t="n">
        <v>518</v>
      </c>
      <c r="M45" s="239"/>
      <c r="N45" s="240"/>
      <c r="O45" s="241" t="n">
        <f aca="false">IF(ISERROR(L45*N45),0,L45*N45)</f>
        <v>0</v>
      </c>
      <c r="P45" s="242" t="n">
        <v>4607105129665</v>
      </c>
      <c r="Q45" s="243"/>
      <c r="R45" s="157"/>
      <c r="S45" s="244" t="n">
        <f aca="false">ROUND(L45/K45,2)</f>
        <v>20.72</v>
      </c>
      <c r="T45" s="157"/>
    </row>
    <row r="46" customFormat="false" ht="15.75" hidden="false" customHeight="false" outlineLevel="0" collapsed="false">
      <c r="A46" s="220" t="n">
        <v>30</v>
      </c>
      <c r="B46" s="228" t="n">
        <v>307</v>
      </c>
      <c r="C46" s="229" t="s">
        <v>243</v>
      </c>
      <c r="D46" s="230" t="s">
        <v>244</v>
      </c>
      <c r="E46" s="231" t="s">
        <v>245</v>
      </c>
      <c r="F46" s="232" t="str">
        <f aca="false">HYPERLINK("http://www.gardenbulbs.ru/images/Lilium_CL/thumbnails/"&amp;C46&amp;".jpg","фото")</f>
        <v>фото</v>
      </c>
      <c r="G46" s="233"/>
      <c r="H46" s="234" t="s">
        <v>246</v>
      </c>
      <c r="I46" s="235" t="n">
        <v>45</v>
      </c>
      <c r="J46" s="236" t="s">
        <v>247</v>
      </c>
      <c r="K46" s="237" t="n">
        <v>25</v>
      </c>
      <c r="L46" s="238" t="n">
        <v>518</v>
      </c>
      <c r="M46" s="239"/>
      <c r="N46" s="240"/>
      <c r="O46" s="241" t="n">
        <f aca="false">IF(ISERROR(L46*N46),0,L46*N46)</f>
        <v>0</v>
      </c>
      <c r="P46" s="242" t="n">
        <v>4607105129672</v>
      </c>
      <c r="Q46" s="243"/>
      <c r="R46" s="157"/>
      <c r="S46" s="244" t="n">
        <f aca="false">ROUND(L46/K46,2)</f>
        <v>20.72</v>
      </c>
      <c r="T46" s="157"/>
    </row>
    <row r="47" customFormat="false" ht="24" hidden="false" customHeight="false" outlineLevel="0" collapsed="false">
      <c r="A47" s="220" t="n">
        <v>31</v>
      </c>
      <c r="B47" s="228" t="n">
        <v>10024</v>
      </c>
      <c r="C47" s="229" t="s">
        <v>248</v>
      </c>
      <c r="D47" s="230" t="s">
        <v>249</v>
      </c>
      <c r="E47" s="231" t="s">
        <v>250</v>
      </c>
      <c r="F47" s="232" t="str">
        <f aca="false">HYPERLINK("http://www.gardenbulbs.ru/images/Lilium_CL/thumbnails/"&amp;C47&amp;".jpg","фото")</f>
        <v>фото</v>
      </c>
      <c r="G47" s="233"/>
      <c r="H47" s="234" t="s">
        <v>251</v>
      </c>
      <c r="I47" s="235" t="n">
        <v>40</v>
      </c>
      <c r="J47" s="236" t="s">
        <v>134</v>
      </c>
      <c r="K47" s="237" t="n">
        <v>25</v>
      </c>
      <c r="L47" s="238" t="n">
        <v>518</v>
      </c>
      <c r="M47" s="239"/>
      <c r="N47" s="240"/>
      <c r="O47" s="241" t="n">
        <f aca="false">IF(ISERROR(L47*N47),0,L47*N47)</f>
        <v>0</v>
      </c>
      <c r="P47" s="242" t="n">
        <v>4607105129689</v>
      </c>
      <c r="Q47" s="243"/>
      <c r="R47" s="157"/>
      <c r="S47" s="244" t="n">
        <f aca="false">ROUND(L47/K47,2)</f>
        <v>20.72</v>
      </c>
      <c r="T47" s="157"/>
    </row>
    <row r="48" customFormat="false" ht="15.75" hidden="false" customHeight="false" outlineLevel="0" collapsed="false">
      <c r="A48" s="220" t="n">
        <v>32</v>
      </c>
      <c r="B48" s="228" t="n">
        <v>10022</v>
      </c>
      <c r="C48" s="229" t="s">
        <v>252</v>
      </c>
      <c r="D48" s="230" t="s">
        <v>253</v>
      </c>
      <c r="E48" s="231" t="s">
        <v>254</v>
      </c>
      <c r="F48" s="232" t="str">
        <f aca="false">HYPERLINK("http://www.gardenbulbs.ru/images/Lilium_CL/thumbnails/"&amp;C48&amp;".jpg","фото")</f>
        <v>фото</v>
      </c>
      <c r="G48" s="233"/>
      <c r="H48" s="234" t="s">
        <v>255</v>
      </c>
      <c r="I48" s="235" t="n">
        <v>45</v>
      </c>
      <c r="J48" s="236" t="s">
        <v>134</v>
      </c>
      <c r="K48" s="237" t="n">
        <v>25</v>
      </c>
      <c r="L48" s="238" t="n">
        <v>518</v>
      </c>
      <c r="M48" s="239"/>
      <c r="N48" s="240"/>
      <c r="O48" s="241" t="n">
        <f aca="false">IF(ISERROR(L48*N48),0,L48*N48)</f>
        <v>0</v>
      </c>
      <c r="P48" s="242" t="n">
        <v>4607105129702</v>
      </c>
      <c r="Q48" s="243"/>
      <c r="R48" s="157"/>
      <c r="S48" s="244" t="n">
        <f aca="false">ROUND(L48/K48,2)</f>
        <v>20.72</v>
      </c>
      <c r="T48" s="157"/>
    </row>
    <row r="49" customFormat="false" ht="24" hidden="false" customHeight="false" outlineLevel="0" collapsed="false">
      <c r="A49" s="220" t="n">
        <v>33</v>
      </c>
      <c r="B49" s="228" t="n">
        <v>10021</v>
      </c>
      <c r="C49" s="229" t="s">
        <v>256</v>
      </c>
      <c r="D49" s="230" t="s">
        <v>257</v>
      </c>
      <c r="E49" s="231" t="s">
        <v>258</v>
      </c>
      <c r="F49" s="232" t="str">
        <f aca="false">HYPERLINK("http://www.gardenbulbs.ru/images/Lilium_CL/thumbnails/"&amp;C49&amp;".jpg","фото")</f>
        <v>фото</v>
      </c>
      <c r="G49" s="233"/>
      <c r="H49" s="234" t="s">
        <v>259</v>
      </c>
      <c r="I49" s="235" t="n">
        <v>45</v>
      </c>
      <c r="J49" s="236" t="s">
        <v>134</v>
      </c>
      <c r="K49" s="237" t="n">
        <v>25</v>
      </c>
      <c r="L49" s="238" t="n">
        <v>518</v>
      </c>
      <c r="M49" s="239"/>
      <c r="N49" s="240"/>
      <c r="O49" s="241" t="n">
        <f aca="false">IF(ISERROR(L49*N49),0,L49*N49)</f>
        <v>0</v>
      </c>
      <c r="P49" s="242" t="n">
        <v>4607105129719</v>
      </c>
      <c r="Q49" s="243"/>
      <c r="R49" s="157"/>
      <c r="S49" s="244" t="n">
        <f aca="false">ROUND(L49/K49,2)</f>
        <v>20.72</v>
      </c>
      <c r="T49" s="157"/>
    </row>
    <row r="50" customFormat="false" ht="15.75" hidden="false" customHeight="false" outlineLevel="0" collapsed="false">
      <c r="A50" s="220" t="n">
        <v>34</v>
      </c>
      <c r="B50" s="228" t="n">
        <v>10020</v>
      </c>
      <c r="C50" s="229" t="s">
        <v>260</v>
      </c>
      <c r="D50" s="230" t="s">
        <v>261</v>
      </c>
      <c r="E50" s="231" t="s">
        <v>262</v>
      </c>
      <c r="F50" s="232" t="str">
        <f aca="false">HYPERLINK("http://www.gardenbulbs.ru/images/Lilium_CL/thumbnails/"&amp;C50&amp;".jpg","фото")</f>
        <v>фото</v>
      </c>
      <c r="G50" s="233"/>
      <c r="H50" s="234" t="s">
        <v>263</v>
      </c>
      <c r="I50" s="235" t="n">
        <v>45</v>
      </c>
      <c r="J50" s="236" t="s">
        <v>134</v>
      </c>
      <c r="K50" s="237" t="n">
        <v>25</v>
      </c>
      <c r="L50" s="238" t="n">
        <v>518</v>
      </c>
      <c r="M50" s="239"/>
      <c r="N50" s="240"/>
      <c r="O50" s="241" t="n">
        <f aca="false">IF(ISERROR(L50*N50),0,L50*N50)</f>
        <v>0</v>
      </c>
      <c r="P50" s="242" t="n">
        <v>4607105129726</v>
      </c>
      <c r="Q50" s="243"/>
      <c r="R50" s="157"/>
      <c r="S50" s="244" t="n">
        <f aca="false">ROUND(L50/K50,2)</f>
        <v>20.72</v>
      </c>
      <c r="T50" s="157"/>
    </row>
    <row r="51" customFormat="false" ht="24" hidden="false" customHeight="false" outlineLevel="0" collapsed="false">
      <c r="A51" s="220" t="n">
        <v>35</v>
      </c>
      <c r="B51" s="228" t="n">
        <v>10019</v>
      </c>
      <c r="C51" s="229" t="s">
        <v>264</v>
      </c>
      <c r="D51" s="230" t="s">
        <v>265</v>
      </c>
      <c r="E51" s="231" t="s">
        <v>266</v>
      </c>
      <c r="F51" s="232" t="str">
        <f aca="false">HYPERLINK("http://www.gardenbulbs.ru/images/Lilium_CL/thumbnails/"&amp;C51&amp;".jpg","фото")</f>
        <v>фото</v>
      </c>
      <c r="G51" s="233"/>
      <c r="H51" s="234" t="s">
        <v>267</v>
      </c>
      <c r="I51" s="235" t="n">
        <v>45</v>
      </c>
      <c r="J51" s="236" t="s">
        <v>134</v>
      </c>
      <c r="K51" s="237" t="n">
        <v>25</v>
      </c>
      <c r="L51" s="238" t="n">
        <v>518</v>
      </c>
      <c r="M51" s="239"/>
      <c r="N51" s="240"/>
      <c r="O51" s="241" t="n">
        <f aca="false">IF(ISERROR(L51*N51),0,L51*N51)</f>
        <v>0</v>
      </c>
      <c r="P51" s="242" t="n">
        <v>4607105129733</v>
      </c>
      <c r="Q51" s="243"/>
      <c r="R51" s="157"/>
      <c r="S51" s="244" t="n">
        <f aca="false">ROUND(L51/K51,2)</f>
        <v>20.72</v>
      </c>
      <c r="T51" s="157"/>
    </row>
    <row r="52" customFormat="false" ht="24" hidden="false" customHeight="false" outlineLevel="0" collapsed="false">
      <c r="A52" s="220" t="n">
        <v>36</v>
      </c>
      <c r="B52" s="228" t="n">
        <v>10006</v>
      </c>
      <c r="C52" s="229" t="s">
        <v>268</v>
      </c>
      <c r="D52" s="230" t="s">
        <v>269</v>
      </c>
      <c r="E52" s="231" t="s">
        <v>270</v>
      </c>
      <c r="F52" s="232" t="str">
        <f aca="false">HYPERLINK("http://www.gardenbulbs.ru/images/Lilium_CL/thumbnails/"&amp;C52&amp;".jpg","фото")</f>
        <v>фото</v>
      </c>
      <c r="G52" s="233"/>
      <c r="H52" s="234" t="s">
        <v>271</v>
      </c>
      <c r="I52" s="235" t="n">
        <v>45</v>
      </c>
      <c r="J52" s="236" t="s">
        <v>247</v>
      </c>
      <c r="K52" s="237" t="n">
        <v>25</v>
      </c>
      <c r="L52" s="238" t="n">
        <v>518</v>
      </c>
      <c r="M52" s="239"/>
      <c r="N52" s="240"/>
      <c r="O52" s="241" t="n">
        <f aca="false">IF(ISERROR(L52*N52),0,L52*N52)</f>
        <v>0</v>
      </c>
      <c r="P52" s="242" t="n">
        <v>4607105129740</v>
      </c>
      <c r="Q52" s="243"/>
      <c r="R52" s="157"/>
      <c r="S52" s="244" t="n">
        <f aca="false">ROUND(L52/K52,2)</f>
        <v>20.72</v>
      </c>
      <c r="T52" s="157"/>
    </row>
    <row r="53" customFormat="false" ht="24" hidden="false" customHeight="false" outlineLevel="0" collapsed="false">
      <c r="A53" s="220" t="n">
        <v>37</v>
      </c>
      <c r="B53" s="228" t="n">
        <v>11064</v>
      </c>
      <c r="C53" s="229" t="s">
        <v>272</v>
      </c>
      <c r="D53" s="230" t="s">
        <v>273</v>
      </c>
      <c r="E53" s="231" t="s">
        <v>274</v>
      </c>
      <c r="F53" s="232" t="str">
        <f aca="false">HYPERLINK("http://www.gardenbulbs.ru/images/Lilium_CL/thumbnails/"&amp;C53&amp;".jpg","фото")</f>
        <v>фото</v>
      </c>
      <c r="G53" s="233"/>
      <c r="H53" s="234" t="s">
        <v>275</v>
      </c>
      <c r="I53" s="235" t="n">
        <v>45</v>
      </c>
      <c r="J53" s="236" t="s">
        <v>134</v>
      </c>
      <c r="K53" s="237" t="n">
        <v>25</v>
      </c>
      <c r="L53" s="238" t="n">
        <v>518</v>
      </c>
      <c r="M53" s="239"/>
      <c r="N53" s="240"/>
      <c r="O53" s="241" t="n">
        <f aca="false">IF(ISERROR(L53*N53),0,L53*N53)</f>
        <v>0</v>
      </c>
      <c r="P53" s="242" t="n">
        <v>4607105129757</v>
      </c>
      <c r="Q53" s="243"/>
      <c r="R53" s="157"/>
      <c r="S53" s="244" t="n">
        <f aca="false">ROUND(L53/K53,2)</f>
        <v>20.72</v>
      </c>
      <c r="T53" s="157"/>
    </row>
    <row r="54" customFormat="false" ht="15.75" hidden="false" customHeight="false" outlineLevel="0" collapsed="false">
      <c r="A54" s="220" t="n">
        <v>38</v>
      </c>
      <c r="B54" s="228" t="n">
        <v>10017</v>
      </c>
      <c r="C54" s="229" t="s">
        <v>276</v>
      </c>
      <c r="D54" s="230" t="s">
        <v>277</v>
      </c>
      <c r="E54" s="231" t="s">
        <v>278</v>
      </c>
      <c r="F54" s="232" t="str">
        <f aca="false">HYPERLINK("http://www.gardenbulbs.ru/images/Lilium_CL/thumbnails/"&amp;C54&amp;".jpg","фото")</f>
        <v>фото</v>
      </c>
      <c r="G54" s="233"/>
      <c r="H54" s="234" t="s">
        <v>279</v>
      </c>
      <c r="I54" s="235" t="n">
        <v>45</v>
      </c>
      <c r="J54" s="236" t="s">
        <v>134</v>
      </c>
      <c r="K54" s="237" t="n">
        <v>25</v>
      </c>
      <c r="L54" s="238" t="n">
        <v>518</v>
      </c>
      <c r="M54" s="239"/>
      <c r="N54" s="240"/>
      <c r="O54" s="241" t="n">
        <f aca="false">IF(ISERROR(L54*N54),0,L54*N54)</f>
        <v>0</v>
      </c>
      <c r="P54" s="242" t="n">
        <v>4607105129764</v>
      </c>
      <c r="Q54" s="243"/>
      <c r="R54" s="157"/>
      <c r="S54" s="244" t="n">
        <f aca="false">ROUND(L54/K54,2)</f>
        <v>20.72</v>
      </c>
      <c r="T54" s="157"/>
    </row>
    <row r="55" customFormat="false" ht="15.75" hidden="false" customHeight="false" outlineLevel="0" collapsed="false">
      <c r="A55" s="220" t="n">
        <v>39</v>
      </c>
      <c r="B55" s="228" t="n">
        <v>10007</v>
      </c>
      <c r="C55" s="229" t="s">
        <v>280</v>
      </c>
      <c r="D55" s="230" t="s">
        <v>281</v>
      </c>
      <c r="E55" s="231" t="s">
        <v>282</v>
      </c>
      <c r="F55" s="232" t="str">
        <f aca="false">HYPERLINK("http://www.gardenbulbs.ru/images/Lilium_CL/thumbnails/"&amp;C55&amp;".jpg","фото")</f>
        <v>фото</v>
      </c>
      <c r="G55" s="233"/>
      <c r="H55" s="234" t="s">
        <v>283</v>
      </c>
      <c r="I55" s="235" t="n">
        <v>45</v>
      </c>
      <c r="J55" s="236" t="s">
        <v>134</v>
      </c>
      <c r="K55" s="237" t="n">
        <v>25</v>
      </c>
      <c r="L55" s="238" t="n">
        <v>518</v>
      </c>
      <c r="M55" s="239"/>
      <c r="N55" s="240"/>
      <c r="O55" s="241" t="n">
        <f aca="false">IF(ISERROR(L55*N55),0,L55*N55)</f>
        <v>0</v>
      </c>
      <c r="P55" s="242" t="n">
        <v>4607105129771</v>
      </c>
      <c r="Q55" s="243"/>
      <c r="R55" s="157"/>
      <c r="S55" s="244" t="n">
        <f aca="false">ROUND(L55/K55,2)</f>
        <v>20.72</v>
      </c>
      <c r="T55" s="157"/>
    </row>
    <row r="56" customFormat="false" ht="22.5" hidden="false" customHeight="true" outlineLevel="0" collapsed="false">
      <c r="A56" s="220" t="n">
        <v>40</v>
      </c>
      <c r="B56" s="255"/>
      <c r="C56" s="255"/>
      <c r="D56" s="256" t="s">
        <v>284</v>
      </c>
      <c r="E56" s="256"/>
      <c r="F56" s="257"/>
      <c r="G56" s="257"/>
      <c r="H56" s="257"/>
      <c r="I56" s="258"/>
      <c r="J56" s="259"/>
      <c r="K56" s="259"/>
      <c r="L56" s="259"/>
      <c r="M56" s="259"/>
      <c r="N56" s="259"/>
      <c r="O56" s="259"/>
      <c r="P56" s="259"/>
      <c r="Q56" s="259"/>
      <c r="R56" s="157"/>
      <c r="S56" s="157"/>
      <c r="T56" s="157"/>
    </row>
    <row r="57" customFormat="false" ht="24" hidden="false" customHeight="false" outlineLevel="0" collapsed="false">
      <c r="A57" s="220" t="n">
        <v>41</v>
      </c>
      <c r="B57" s="228" t="n">
        <v>10015</v>
      </c>
      <c r="C57" s="229" t="s">
        <v>285</v>
      </c>
      <c r="D57" s="230" t="s">
        <v>286</v>
      </c>
      <c r="E57" s="231" t="s">
        <v>287</v>
      </c>
      <c r="F57" s="232" t="str">
        <f aca="false">HYPERLINK("http://www.gardenbulbs.ru/images/Lilium_CL/thumbnails/"&amp;C57&amp;".jpg","фото")</f>
        <v>фото</v>
      </c>
      <c r="G57" s="233"/>
      <c r="H57" s="234" t="s">
        <v>288</v>
      </c>
      <c r="I57" s="235" t="n">
        <v>40</v>
      </c>
      <c r="J57" s="236" t="s">
        <v>289</v>
      </c>
      <c r="K57" s="237" t="n">
        <v>25</v>
      </c>
      <c r="L57" s="238" t="n">
        <v>443</v>
      </c>
      <c r="M57" s="239"/>
      <c r="N57" s="240"/>
      <c r="O57" s="241" t="n">
        <f aca="false">IF(ISERROR(L57*N57),0,L57*N57)</f>
        <v>0</v>
      </c>
      <c r="P57" s="242" t="n">
        <v>4607105129788</v>
      </c>
      <c r="Q57" s="243"/>
      <c r="R57" s="157"/>
      <c r="S57" s="244" t="n">
        <f aca="false">ROUND(L57/K57,2)</f>
        <v>17.72</v>
      </c>
      <c r="T57" s="157"/>
    </row>
    <row r="58" customFormat="false" ht="24" hidden="false" customHeight="false" outlineLevel="0" collapsed="false">
      <c r="A58" s="220" t="n">
        <v>42</v>
      </c>
      <c r="B58" s="228" t="n">
        <v>10014</v>
      </c>
      <c r="C58" s="229" t="s">
        <v>290</v>
      </c>
      <c r="D58" s="230" t="s">
        <v>291</v>
      </c>
      <c r="E58" s="231" t="s">
        <v>292</v>
      </c>
      <c r="F58" s="232" t="str">
        <f aca="false">HYPERLINK("http://www.gardenbulbs.ru/images/Lilium_CL/thumbnails/"&amp;C58&amp;".jpg","фото")</f>
        <v>фото</v>
      </c>
      <c r="G58" s="233"/>
      <c r="H58" s="234" t="s">
        <v>293</v>
      </c>
      <c r="I58" s="235" t="n">
        <v>40</v>
      </c>
      <c r="J58" s="236" t="s">
        <v>289</v>
      </c>
      <c r="K58" s="237" t="n">
        <v>25</v>
      </c>
      <c r="L58" s="238" t="n">
        <v>443</v>
      </c>
      <c r="M58" s="239"/>
      <c r="N58" s="240"/>
      <c r="O58" s="241" t="n">
        <f aca="false">IF(ISERROR(L58*N58),0,L58*N58)</f>
        <v>0</v>
      </c>
      <c r="P58" s="242" t="n">
        <v>4607105129795</v>
      </c>
      <c r="Q58" s="243"/>
      <c r="R58" s="157"/>
      <c r="S58" s="244" t="n">
        <f aca="false">ROUND(L58/K58,2)</f>
        <v>17.72</v>
      </c>
      <c r="T58" s="157"/>
    </row>
    <row r="59" customFormat="false" ht="15.75" hidden="false" customHeight="false" outlineLevel="0" collapsed="false">
      <c r="A59" s="220" t="n">
        <v>43</v>
      </c>
      <c r="B59" s="228" t="n">
        <v>10013</v>
      </c>
      <c r="C59" s="229" t="s">
        <v>294</v>
      </c>
      <c r="D59" s="230" t="s">
        <v>295</v>
      </c>
      <c r="E59" s="231" t="s">
        <v>296</v>
      </c>
      <c r="F59" s="232" t="str">
        <f aca="false">HYPERLINK("http://www.gardenbulbs.ru/images/Lilium_CL/thumbnails/"&amp;C59&amp;".jpg","фото")</f>
        <v>фото</v>
      </c>
      <c r="G59" s="233"/>
      <c r="H59" s="234" t="s">
        <v>297</v>
      </c>
      <c r="I59" s="235" t="n">
        <v>40</v>
      </c>
      <c r="J59" s="236" t="s">
        <v>134</v>
      </c>
      <c r="K59" s="237" t="n">
        <v>25</v>
      </c>
      <c r="L59" s="238" t="n">
        <v>443</v>
      </c>
      <c r="M59" s="239"/>
      <c r="N59" s="240"/>
      <c r="O59" s="241" t="n">
        <f aca="false">IF(ISERROR(L59*N59),0,L59*N59)</f>
        <v>0</v>
      </c>
      <c r="P59" s="242" t="n">
        <v>4607105129818</v>
      </c>
      <c r="Q59" s="243"/>
      <c r="R59" s="157"/>
      <c r="S59" s="244" t="n">
        <f aca="false">ROUND(L59/K59,2)</f>
        <v>17.72</v>
      </c>
      <c r="T59" s="157"/>
    </row>
    <row r="60" customFormat="false" ht="15.75" hidden="false" customHeight="false" outlineLevel="0" collapsed="false">
      <c r="A60" s="220" t="n">
        <v>44</v>
      </c>
      <c r="B60" s="228" t="n">
        <v>10012</v>
      </c>
      <c r="C60" s="229" t="s">
        <v>298</v>
      </c>
      <c r="D60" s="230" t="s">
        <v>299</v>
      </c>
      <c r="E60" s="231" t="s">
        <v>300</v>
      </c>
      <c r="F60" s="232" t="str">
        <f aca="false">HYPERLINK("http://www.gardenbulbs.ru/images/Lilium_CL/thumbnails/"&amp;C60&amp;".jpg","фото")</f>
        <v>фото</v>
      </c>
      <c r="G60" s="233"/>
      <c r="H60" s="234" t="s">
        <v>301</v>
      </c>
      <c r="I60" s="235" t="n">
        <v>40</v>
      </c>
      <c r="J60" s="236" t="s">
        <v>134</v>
      </c>
      <c r="K60" s="237" t="n">
        <v>25</v>
      </c>
      <c r="L60" s="238" t="n">
        <v>443</v>
      </c>
      <c r="M60" s="239"/>
      <c r="N60" s="240"/>
      <c r="O60" s="241" t="n">
        <f aca="false">IF(ISERROR(L60*N60),0,L60*N60)</f>
        <v>0</v>
      </c>
      <c r="P60" s="242" t="n">
        <v>4607105129825</v>
      </c>
      <c r="Q60" s="243"/>
      <c r="R60" s="157"/>
      <c r="S60" s="244" t="n">
        <f aca="false">ROUND(L60/K60,2)</f>
        <v>17.72</v>
      </c>
      <c r="T60" s="157"/>
    </row>
    <row r="61" customFormat="false" ht="24" hidden="false" customHeight="false" outlineLevel="0" collapsed="false">
      <c r="A61" s="220" t="n">
        <v>45</v>
      </c>
      <c r="B61" s="228" t="n">
        <v>10011</v>
      </c>
      <c r="C61" s="229" t="s">
        <v>302</v>
      </c>
      <c r="D61" s="230" t="s">
        <v>303</v>
      </c>
      <c r="E61" s="231" t="s">
        <v>304</v>
      </c>
      <c r="F61" s="232" t="str">
        <f aca="false">HYPERLINK("http://www.gardenbulbs.ru/images/Lilium_CL/thumbnails/"&amp;C61&amp;".jpg","фото")</f>
        <v>фото</v>
      </c>
      <c r="G61" s="233"/>
      <c r="H61" s="234" t="s">
        <v>305</v>
      </c>
      <c r="I61" s="235" t="n">
        <v>40</v>
      </c>
      <c r="J61" s="236" t="s">
        <v>134</v>
      </c>
      <c r="K61" s="237" t="n">
        <v>25</v>
      </c>
      <c r="L61" s="238" t="n">
        <v>443</v>
      </c>
      <c r="M61" s="239"/>
      <c r="N61" s="240"/>
      <c r="O61" s="241" t="n">
        <f aca="false">IF(ISERROR(L61*N61),0,L61*N61)</f>
        <v>0</v>
      </c>
      <c r="P61" s="242" t="n">
        <v>4607105129832</v>
      </c>
      <c r="Q61" s="243"/>
      <c r="R61" s="157"/>
      <c r="S61" s="244" t="n">
        <f aca="false">ROUND(L61/K61,2)</f>
        <v>17.72</v>
      </c>
      <c r="T61" s="157"/>
    </row>
    <row r="62" customFormat="false" ht="24" hidden="false" customHeight="false" outlineLevel="0" collapsed="false">
      <c r="A62" s="220" t="n">
        <v>46</v>
      </c>
      <c r="B62" s="228" t="n">
        <v>10010</v>
      </c>
      <c r="C62" s="229" t="s">
        <v>306</v>
      </c>
      <c r="D62" s="230" t="s">
        <v>307</v>
      </c>
      <c r="E62" s="231" t="s">
        <v>308</v>
      </c>
      <c r="F62" s="232" t="str">
        <f aca="false">HYPERLINK("http://www.gardenbulbs.ru/images/Lilium_CL/thumbnails/"&amp;C62&amp;".jpg","фото")</f>
        <v>фото</v>
      </c>
      <c r="G62" s="233"/>
      <c r="H62" s="234" t="s">
        <v>309</v>
      </c>
      <c r="I62" s="235" t="n">
        <v>40</v>
      </c>
      <c r="J62" s="236" t="s">
        <v>134</v>
      </c>
      <c r="K62" s="237" t="n">
        <v>25</v>
      </c>
      <c r="L62" s="238" t="n">
        <v>443</v>
      </c>
      <c r="M62" s="239"/>
      <c r="N62" s="240"/>
      <c r="O62" s="241" t="n">
        <f aca="false">IF(ISERROR(L62*N62),0,L62*N62)</f>
        <v>0</v>
      </c>
      <c r="P62" s="242" t="n">
        <v>4607105129849</v>
      </c>
      <c r="Q62" s="243"/>
      <c r="R62" s="157"/>
      <c r="S62" s="244" t="n">
        <f aca="false">ROUND(L62/K62,2)</f>
        <v>17.72</v>
      </c>
      <c r="T62" s="157"/>
    </row>
    <row r="63" customFormat="false" ht="24" hidden="false" customHeight="false" outlineLevel="0" collapsed="false">
      <c r="A63" s="220" t="n">
        <v>47</v>
      </c>
      <c r="B63" s="228" t="n">
        <v>7777</v>
      </c>
      <c r="C63" s="229" t="s">
        <v>310</v>
      </c>
      <c r="D63" s="230" t="s">
        <v>311</v>
      </c>
      <c r="E63" s="231" t="s">
        <v>312</v>
      </c>
      <c r="F63" s="232" t="str">
        <f aca="false">HYPERLINK("http://www.gardenbulbs.ru/images/Lilium_CL/thumbnails/"&amp;C63&amp;".jpg","фото")</f>
        <v>фото</v>
      </c>
      <c r="G63" s="233"/>
      <c r="H63" s="234" t="s">
        <v>313</v>
      </c>
      <c r="I63" s="235" t="n">
        <v>45</v>
      </c>
      <c r="J63" s="236" t="s">
        <v>247</v>
      </c>
      <c r="K63" s="237" t="n">
        <v>25</v>
      </c>
      <c r="L63" s="238" t="n">
        <v>443</v>
      </c>
      <c r="M63" s="239"/>
      <c r="N63" s="240"/>
      <c r="O63" s="241" t="n">
        <f aca="false">IF(ISERROR(L63*N63),0,L63*N63)</f>
        <v>0</v>
      </c>
      <c r="P63" s="242" t="n">
        <v>4607105129856</v>
      </c>
      <c r="Q63" s="243"/>
      <c r="R63" s="157"/>
      <c r="S63" s="244" t="n">
        <f aca="false">ROUND(L63/K63,2)</f>
        <v>17.72</v>
      </c>
      <c r="T63" s="157"/>
    </row>
    <row r="64" customFormat="false" ht="24" hidden="false" customHeight="false" outlineLevel="0" collapsed="false">
      <c r="A64" s="220" t="n">
        <v>48</v>
      </c>
      <c r="B64" s="228" t="n">
        <v>10018</v>
      </c>
      <c r="C64" s="229" t="s">
        <v>314</v>
      </c>
      <c r="D64" s="230" t="s">
        <v>315</v>
      </c>
      <c r="E64" s="231" t="s">
        <v>316</v>
      </c>
      <c r="F64" s="232" t="str">
        <f aca="false">HYPERLINK("http://www.gardenbulbs.ru/images/Lilium_CL/thumbnails/"&amp;C64&amp;".jpg","фото")</f>
        <v>фото</v>
      </c>
      <c r="G64" s="233"/>
      <c r="H64" s="234" t="s">
        <v>317</v>
      </c>
      <c r="I64" s="235" t="n">
        <v>40</v>
      </c>
      <c r="J64" s="236" t="s">
        <v>139</v>
      </c>
      <c r="K64" s="237" t="n">
        <v>25</v>
      </c>
      <c r="L64" s="238" t="n">
        <v>443</v>
      </c>
      <c r="M64" s="239"/>
      <c r="N64" s="240"/>
      <c r="O64" s="241" t="n">
        <f aca="false">IF(ISERROR(L64*N64),0,L64*N64)</f>
        <v>0</v>
      </c>
      <c r="P64" s="242" t="n">
        <v>4607105129863</v>
      </c>
      <c r="Q64" s="243"/>
      <c r="R64" s="157"/>
      <c r="S64" s="244" t="n">
        <f aca="false">ROUND(L64/K64,2)</f>
        <v>17.72</v>
      </c>
      <c r="T64" s="157"/>
    </row>
    <row r="65" customFormat="false" ht="24" hidden="false" customHeight="false" outlineLevel="0" collapsed="false">
      <c r="A65" s="220" t="n">
        <v>49</v>
      </c>
      <c r="B65" s="228" t="n">
        <v>2270</v>
      </c>
      <c r="C65" s="229" t="s">
        <v>318</v>
      </c>
      <c r="D65" s="230" t="s">
        <v>319</v>
      </c>
      <c r="E65" s="231" t="s">
        <v>320</v>
      </c>
      <c r="F65" s="232" t="str">
        <f aca="false">HYPERLINK("http://www.gardenbulbs.ru/images/Lilium_CL/thumbnails/"&amp;C65&amp;".jpg","фото")</f>
        <v>фото</v>
      </c>
      <c r="G65" s="233"/>
      <c r="H65" s="234" t="s">
        <v>321</v>
      </c>
      <c r="I65" s="235" t="n">
        <v>40</v>
      </c>
      <c r="J65" s="236" t="s">
        <v>134</v>
      </c>
      <c r="K65" s="237" t="n">
        <v>25</v>
      </c>
      <c r="L65" s="238" t="n">
        <v>443</v>
      </c>
      <c r="M65" s="239"/>
      <c r="N65" s="240"/>
      <c r="O65" s="241" t="n">
        <f aca="false">IF(ISERROR(L65*N65),0,L65*N65)</f>
        <v>0</v>
      </c>
      <c r="P65" s="242" t="n">
        <v>4607105129870</v>
      </c>
      <c r="Q65" s="243"/>
      <c r="R65" s="157"/>
      <c r="S65" s="244" t="n">
        <f aca="false">ROUND(L65/K65,2)</f>
        <v>17.72</v>
      </c>
      <c r="T65" s="157"/>
    </row>
    <row r="66" customFormat="false" ht="15.75" hidden="false" customHeight="false" outlineLevel="0" collapsed="false">
      <c r="A66" s="220" t="n">
        <v>50</v>
      </c>
      <c r="B66" s="228" t="n">
        <v>5118</v>
      </c>
      <c r="C66" s="229" t="s">
        <v>322</v>
      </c>
      <c r="D66" s="230" t="s">
        <v>323</v>
      </c>
      <c r="E66" s="231" t="s">
        <v>324</v>
      </c>
      <c r="F66" s="232" t="str">
        <f aca="false">HYPERLINK("http://www.gardenbulbs.ru/images/Lilium_CL/thumbnails/"&amp;C66&amp;".jpg","фото")</f>
        <v>фото</v>
      </c>
      <c r="G66" s="233"/>
      <c r="H66" s="234" t="s">
        <v>325</v>
      </c>
      <c r="I66" s="235" t="n">
        <v>45</v>
      </c>
      <c r="J66" s="236" t="s">
        <v>289</v>
      </c>
      <c r="K66" s="237" t="n">
        <v>25</v>
      </c>
      <c r="L66" s="238" t="n">
        <v>443</v>
      </c>
      <c r="M66" s="239"/>
      <c r="N66" s="240"/>
      <c r="O66" s="241" t="n">
        <f aca="false">IF(ISERROR(L66*N66),0,L66*N66)</f>
        <v>0</v>
      </c>
      <c r="P66" s="242" t="n">
        <v>4607105129887</v>
      </c>
      <c r="Q66" s="243"/>
      <c r="R66" s="157"/>
      <c r="S66" s="244" t="n">
        <f aca="false">ROUND(L66/K66,2)</f>
        <v>17.72</v>
      </c>
      <c r="T66" s="157"/>
    </row>
    <row r="67" customFormat="false" ht="24" hidden="false" customHeight="false" outlineLevel="0" collapsed="false">
      <c r="A67" s="220" t="n">
        <v>51</v>
      </c>
      <c r="B67" s="228" t="n">
        <v>10460</v>
      </c>
      <c r="C67" s="229" t="s">
        <v>326</v>
      </c>
      <c r="D67" s="230" t="s">
        <v>327</v>
      </c>
      <c r="E67" s="231" t="s">
        <v>328</v>
      </c>
      <c r="F67" s="232" t="str">
        <f aca="false">HYPERLINK("http://www.gardenbulbs.ru/images/Lilium_CL/thumbnails/"&amp;C67&amp;".jpg","фото")</f>
        <v>фото</v>
      </c>
      <c r="G67" s="233"/>
      <c r="H67" s="234" t="s">
        <v>329</v>
      </c>
      <c r="I67" s="235" t="n">
        <v>40</v>
      </c>
      <c r="J67" s="236" t="s">
        <v>134</v>
      </c>
      <c r="K67" s="237" t="n">
        <v>25</v>
      </c>
      <c r="L67" s="238" t="n">
        <v>443</v>
      </c>
      <c r="M67" s="239"/>
      <c r="N67" s="240"/>
      <c r="O67" s="241" t="n">
        <f aca="false">IF(ISERROR(L67*N67),0,L67*N67)</f>
        <v>0</v>
      </c>
      <c r="P67" s="242" t="n">
        <v>4607105129894</v>
      </c>
      <c r="Q67" s="243" t="s">
        <v>226</v>
      </c>
      <c r="R67" s="157"/>
      <c r="S67" s="244" t="n">
        <f aca="false">ROUND(L67/K67,2)</f>
        <v>17.72</v>
      </c>
      <c r="T67" s="157"/>
    </row>
    <row r="68" customFormat="false" ht="24" hidden="false" customHeight="false" outlineLevel="0" collapsed="false">
      <c r="A68" s="220" t="n">
        <v>52</v>
      </c>
      <c r="B68" s="228" t="n">
        <v>10462</v>
      </c>
      <c r="C68" s="229" t="s">
        <v>330</v>
      </c>
      <c r="D68" s="230" t="s">
        <v>331</v>
      </c>
      <c r="E68" s="231" t="s">
        <v>332</v>
      </c>
      <c r="F68" s="232" t="str">
        <f aca="false">HYPERLINK("http://www.gardenbulbs.ru/images/Lilium_CL/thumbnails/"&amp;C68&amp;".jpg","фото")</f>
        <v>фото</v>
      </c>
      <c r="G68" s="233"/>
      <c r="H68" s="234" t="s">
        <v>333</v>
      </c>
      <c r="I68" s="235" t="n">
        <v>40</v>
      </c>
      <c r="J68" s="236" t="s">
        <v>134</v>
      </c>
      <c r="K68" s="237" t="n">
        <v>25</v>
      </c>
      <c r="L68" s="238" t="n">
        <v>443</v>
      </c>
      <c r="M68" s="239"/>
      <c r="N68" s="240"/>
      <c r="O68" s="241" t="n">
        <f aca="false">IF(ISERROR(L68*N68),0,L68*N68)</f>
        <v>0</v>
      </c>
      <c r="P68" s="242" t="n">
        <v>4607105129900</v>
      </c>
      <c r="Q68" s="243" t="s">
        <v>226</v>
      </c>
      <c r="R68" s="157"/>
      <c r="S68" s="244" t="n">
        <f aca="false">ROUND(L68/K68,2)</f>
        <v>17.72</v>
      </c>
      <c r="T68" s="157"/>
    </row>
    <row r="69" customFormat="false" ht="15.75" hidden="false" customHeight="false" outlineLevel="0" collapsed="false">
      <c r="A69" s="220" t="n">
        <v>53</v>
      </c>
      <c r="B69" s="228" t="n">
        <v>11065</v>
      </c>
      <c r="C69" s="229" t="s">
        <v>334</v>
      </c>
      <c r="D69" s="230" t="s">
        <v>335</v>
      </c>
      <c r="E69" s="231" t="s">
        <v>336</v>
      </c>
      <c r="F69" s="232" t="str">
        <f aca="false">HYPERLINK("http://www.gardenbulbs.ru/images/Lilium_CL/thumbnails/"&amp;C69&amp;".jpg","фото")</f>
        <v>фото</v>
      </c>
      <c r="G69" s="233"/>
      <c r="H69" s="234" t="s">
        <v>337</v>
      </c>
      <c r="I69" s="235" t="n">
        <v>40</v>
      </c>
      <c r="J69" s="236" t="s">
        <v>247</v>
      </c>
      <c r="K69" s="237" t="n">
        <v>25</v>
      </c>
      <c r="L69" s="238" t="n">
        <v>443</v>
      </c>
      <c r="M69" s="239"/>
      <c r="N69" s="240"/>
      <c r="O69" s="241" t="n">
        <f aca="false">IF(ISERROR(L69*N69),0,L69*N69)</f>
        <v>0</v>
      </c>
      <c r="P69" s="242" t="n">
        <v>4607105129917</v>
      </c>
      <c r="Q69" s="243" t="s">
        <v>226</v>
      </c>
      <c r="R69" s="157"/>
      <c r="S69" s="244" t="n">
        <f aca="false">ROUND(L69/K69,2)</f>
        <v>17.72</v>
      </c>
      <c r="T69" s="157"/>
    </row>
    <row r="70" customFormat="false" ht="33.75" hidden="false" customHeight="true" outlineLevel="0" collapsed="false">
      <c r="A70" s="220" t="n">
        <v>54</v>
      </c>
      <c r="B70" s="228" t="n">
        <v>5117</v>
      </c>
      <c r="C70" s="229" t="s">
        <v>338</v>
      </c>
      <c r="D70" s="230" t="s">
        <v>339</v>
      </c>
      <c r="E70" s="231" t="s">
        <v>340</v>
      </c>
      <c r="F70" s="232" t="str">
        <f aca="false">HYPERLINK("http://www.gardenbulbs.ru/images/Lilium_CL/thumbnails/"&amp;C70&amp;".jpg","фото")</f>
        <v>фото</v>
      </c>
      <c r="G70" s="233"/>
      <c r="H70" s="234" t="s">
        <v>341</v>
      </c>
      <c r="I70" s="235" t="n">
        <v>45</v>
      </c>
      <c r="J70" s="236" t="s">
        <v>134</v>
      </c>
      <c r="K70" s="237" t="n">
        <v>25</v>
      </c>
      <c r="L70" s="238" t="n">
        <v>443</v>
      </c>
      <c r="M70" s="239"/>
      <c r="N70" s="240"/>
      <c r="O70" s="241" t="n">
        <f aca="false">IF(ISERROR(L70*N70),0,L70*N70)</f>
        <v>0</v>
      </c>
      <c r="P70" s="242" t="n">
        <v>4607105129924</v>
      </c>
      <c r="Q70" s="243"/>
      <c r="R70" s="157"/>
      <c r="S70" s="244" t="n">
        <f aca="false">ROUND(L70/K70,2)</f>
        <v>17.72</v>
      </c>
      <c r="T70" s="157"/>
    </row>
    <row r="71" customFormat="false" ht="24" hidden="false" customHeight="false" outlineLevel="0" collapsed="false">
      <c r="A71" s="220" t="n">
        <v>55</v>
      </c>
      <c r="B71" s="228" t="n">
        <v>5070</v>
      </c>
      <c r="C71" s="229" t="s">
        <v>342</v>
      </c>
      <c r="D71" s="230" t="s">
        <v>343</v>
      </c>
      <c r="E71" s="231" t="s">
        <v>344</v>
      </c>
      <c r="F71" s="232" t="str">
        <f aca="false">HYPERLINK("http://www.gardenbulbs.ru/images/Lilium_CL/thumbnails/"&amp;C71&amp;".jpg","фото")</f>
        <v>фото</v>
      </c>
      <c r="G71" s="233"/>
      <c r="H71" s="234" t="s">
        <v>345</v>
      </c>
      <c r="I71" s="235" t="n">
        <v>40</v>
      </c>
      <c r="J71" s="236" t="s">
        <v>134</v>
      </c>
      <c r="K71" s="237" t="n">
        <v>25</v>
      </c>
      <c r="L71" s="238" t="n">
        <v>443</v>
      </c>
      <c r="M71" s="239"/>
      <c r="N71" s="240"/>
      <c r="O71" s="241" t="n">
        <f aca="false">IF(ISERROR(L71*N71),0,L71*N71)</f>
        <v>0</v>
      </c>
      <c r="P71" s="242" t="n">
        <v>4607105129931</v>
      </c>
      <c r="Q71" s="243"/>
      <c r="R71" s="157"/>
      <c r="S71" s="244" t="n">
        <f aca="false">ROUND(L71/K71,2)</f>
        <v>17.72</v>
      </c>
      <c r="T71" s="157"/>
    </row>
    <row r="72" customFormat="false" ht="15.75" hidden="false" customHeight="false" outlineLevel="0" collapsed="false">
      <c r="A72" s="220" t="n">
        <v>56</v>
      </c>
      <c r="B72" s="228" t="n">
        <v>5069</v>
      </c>
      <c r="C72" s="229" t="s">
        <v>346</v>
      </c>
      <c r="D72" s="230" t="s">
        <v>347</v>
      </c>
      <c r="E72" s="231" t="s">
        <v>348</v>
      </c>
      <c r="F72" s="232" t="str">
        <f aca="false">HYPERLINK("http://www.gardenbulbs.ru/images/Lilium_CL/thumbnails/"&amp;C72&amp;".jpg","фото")</f>
        <v>фото</v>
      </c>
      <c r="G72" s="233"/>
      <c r="H72" s="234" t="s">
        <v>349</v>
      </c>
      <c r="I72" s="235" t="n">
        <v>60</v>
      </c>
      <c r="J72" s="236" t="s">
        <v>134</v>
      </c>
      <c r="K72" s="237" t="n">
        <v>25</v>
      </c>
      <c r="L72" s="238" t="n">
        <v>443</v>
      </c>
      <c r="M72" s="239"/>
      <c r="N72" s="240"/>
      <c r="O72" s="241" t="n">
        <f aca="false">IF(ISERROR(L72*N72),0,L72*N72)</f>
        <v>0</v>
      </c>
      <c r="P72" s="242" t="n">
        <v>4607105129948</v>
      </c>
      <c r="Q72" s="243"/>
      <c r="R72" s="157"/>
      <c r="S72" s="244" t="n">
        <f aca="false">ROUND(L72/K72,2)</f>
        <v>17.72</v>
      </c>
      <c r="T72" s="157"/>
    </row>
    <row r="73" customFormat="false" ht="24" hidden="false" customHeight="false" outlineLevel="0" collapsed="false">
      <c r="A73" s="220" t="n">
        <v>57</v>
      </c>
      <c r="B73" s="228" t="n">
        <v>11066</v>
      </c>
      <c r="C73" s="229" t="s">
        <v>350</v>
      </c>
      <c r="D73" s="230" t="s">
        <v>351</v>
      </c>
      <c r="E73" s="231" t="s">
        <v>352</v>
      </c>
      <c r="F73" s="232" t="str">
        <f aca="false">HYPERLINK("http://www.gardenbulbs.ru/images/Lilium_CL/thumbnails/"&amp;C73&amp;".jpg","фото")</f>
        <v>фото</v>
      </c>
      <c r="G73" s="233"/>
      <c r="H73" s="234" t="s">
        <v>353</v>
      </c>
      <c r="I73" s="235" t="n">
        <v>40</v>
      </c>
      <c r="J73" s="236" t="s">
        <v>134</v>
      </c>
      <c r="K73" s="237" t="n">
        <v>25</v>
      </c>
      <c r="L73" s="238" t="n">
        <v>443</v>
      </c>
      <c r="M73" s="239"/>
      <c r="N73" s="240"/>
      <c r="O73" s="241" t="n">
        <f aca="false">IF(ISERROR(L73*N73),0,L73*N73)</f>
        <v>0</v>
      </c>
      <c r="P73" s="242" t="n">
        <v>4607105129955</v>
      </c>
      <c r="Q73" s="243" t="s">
        <v>226</v>
      </c>
      <c r="R73" s="157"/>
      <c r="S73" s="244" t="n">
        <f aca="false">ROUND(L73/K73,2)</f>
        <v>17.72</v>
      </c>
      <c r="T73" s="157"/>
    </row>
    <row r="74" customFormat="false" ht="24" hidden="false" customHeight="false" outlineLevel="0" collapsed="false">
      <c r="A74" s="220" t="n">
        <v>58</v>
      </c>
      <c r="B74" s="228" t="n">
        <v>3806</v>
      </c>
      <c r="C74" s="229" t="s">
        <v>354</v>
      </c>
      <c r="D74" s="230" t="s">
        <v>355</v>
      </c>
      <c r="E74" s="231" t="s">
        <v>356</v>
      </c>
      <c r="F74" s="232" t="str">
        <f aca="false">HYPERLINK("http://www.gardenbulbs.ru/images/Lilium_CL/thumbnails/"&amp;C74&amp;".jpg","фото")</f>
        <v>фото</v>
      </c>
      <c r="G74" s="233"/>
      <c r="H74" s="234" t="s">
        <v>357</v>
      </c>
      <c r="I74" s="235" t="n">
        <v>60</v>
      </c>
      <c r="J74" s="236" t="s">
        <v>139</v>
      </c>
      <c r="K74" s="237" t="n">
        <v>25</v>
      </c>
      <c r="L74" s="238" t="n">
        <v>443</v>
      </c>
      <c r="M74" s="239"/>
      <c r="N74" s="240"/>
      <c r="O74" s="241" t="n">
        <f aca="false">IF(ISERROR(L74*N74),0,L74*N74)</f>
        <v>0</v>
      </c>
      <c r="P74" s="242" t="n">
        <v>4607105129962</v>
      </c>
      <c r="Q74" s="243"/>
      <c r="R74" s="157"/>
      <c r="S74" s="244" t="n">
        <f aca="false">ROUND(L74/K74,2)</f>
        <v>17.72</v>
      </c>
      <c r="T74" s="157"/>
    </row>
    <row r="75" customFormat="false" ht="15.75" hidden="false" customHeight="false" outlineLevel="0" collapsed="false">
      <c r="A75" s="220" t="n">
        <v>59</v>
      </c>
      <c r="B75" s="228" t="n">
        <v>3362</v>
      </c>
      <c r="C75" s="229" t="s">
        <v>358</v>
      </c>
      <c r="D75" s="230" t="s">
        <v>359</v>
      </c>
      <c r="E75" s="231" t="s">
        <v>360</v>
      </c>
      <c r="F75" s="232" t="str">
        <f aca="false">HYPERLINK("http://www.gardenbulbs.ru/images/Lilium_CL/thumbnails/"&amp;C75&amp;".jpg","фото")</f>
        <v>фото</v>
      </c>
      <c r="G75" s="233"/>
      <c r="H75" s="234" t="s">
        <v>361</v>
      </c>
      <c r="I75" s="235" t="n">
        <v>40</v>
      </c>
      <c r="J75" s="236" t="s">
        <v>134</v>
      </c>
      <c r="K75" s="237" t="n">
        <v>25</v>
      </c>
      <c r="L75" s="238" t="n">
        <v>443</v>
      </c>
      <c r="M75" s="239"/>
      <c r="N75" s="240"/>
      <c r="O75" s="241" t="n">
        <f aca="false">IF(ISERROR(L75*N75),0,L75*N75)</f>
        <v>0</v>
      </c>
      <c r="P75" s="242" t="n">
        <v>4607105129979</v>
      </c>
      <c r="Q75" s="243"/>
      <c r="R75" s="157"/>
      <c r="S75" s="244" t="n">
        <f aca="false">ROUND(L75/K75,2)</f>
        <v>17.72</v>
      </c>
      <c r="T75" s="157"/>
    </row>
    <row r="76" customFormat="false" ht="15.75" hidden="false" customHeight="false" outlineLevel="0" collapsed="false">
      <c r="A76" s="220" t="n">
        <v>60</v>
      </c>
      <c r="B76" s="228" t="n">
        <v>7780</v>
      </c>
      <c r="C76" s="229" t="s">
        <v>362</v>
      </c>
      <c r="D76" s="230" t="s">
        <v>363</v>
      </c>
      <c r="E76" s="231" t="s">
        <v>364</v>
      </c>
      <c r="F76" s="232" t="str">
        <f aca="false">HYPERLINK("http://www.gardenbulbs.ru/images/Lilium_CL/thumbnails/"&amp;C76&amp;".jpg","фото")</f>
        <v>фото</v>
      </c>
      <c r="G76" s="233"/>
      <c r="H76" s="234" t="s">
        <v>365</v>
      </c>
      <c r="I76" s="235" t="n">
        <v>40</v>
      </c>
      <c r="J76" s="236" t="s">
        <v>289</v>
      </c>
      <c r="K76" s="237" t="n">
        <v>25</v>
      </c>
      <c r="L76" s="238" t="n">
        <v>443</v>
      </c>
      <c r="M76" s="239"/>
      <c r="N76" s="240"/>
      <c r="O76" s="241" t="n">
        <f aca="false">IF(ISERROR(L76*N76),0,L76*N76)</f>
        <v>0</v>
      </c>
      <c r="P76" s="242" t="n">
        <v>4607105129986</v>
      </c>
      <c r="Q76" s="243"/>
      <c r="R76" s="157"/>
      <c r="S76" s="244" t="n">
        <f aca="false">ROUND(L76/K76,2)</f>
        <v>17.72</v>
      </c>
      <c r="T76" s="157"/>
    </row>
    <row r="77" customFormat="false" ht="24" hidden="false" customHeight="false" outlineLevel="0" collapsed="false">
      <c r="A77" s="220" t="n">
        <v>61</v>
      </c>
      <c r="B77" s="228" t="n">
        <v>2624</v>
      </c>
      <c r="C77" s="229" t="s">
        <v>366</v>
      </c>
      <c r="D77" s="230" t="s">
        <v>367</v>
      </c>
      <c r="E77" s="231" t="s">
        <v>368</v>
      </c>
      <c r="F77" s="232" t="str">
        <f aca="false">HYPERLINK("http://www.gardenbulbs.ru/images/Lilium_CL/thumbnails/"&amp;C77&amp;".jpg","фото")</f>
        <v>фото</v>
      </c>
      <c r="G77" s="233"/>
      <c r="H77" s="234" t="s">
        <v>369</v>
      </c>
      <c r="I77" s="235" t="n">
        <v>40</v>
      </c>
      <c r="J77" s="236" t="s">
        <v>289</v>
      </c>
      <c r="K77" s="237" t="n">
        <v>25</v>
      </c>
      <c r="L77" s="238" t="n">
        <v>443</v>
      </c>
      <c r="M77" s="239"/>
      <c r="N77" s="240"/>
      <c r="O77" s="241" t="n">
        <f aca="false">IF(ISERROR(L77*N77),0,L77*N77)</f>
        <v>0</v>
      </c>
      <c r="P77" s="242" t="n">
        <v>4607105129993</v>
      </c>
      <c r="Q77" s="243"/>
      <c r="R77" s="157"/>
      <c r="S77" s="244" t="n">
        <f aca="false">ROUND(L77/K77,2)</f>
        <v>17.72</v>
      </c>
      <c r="T77" s="157"/>
    </row>
    <row r="78" customFormat="false" ht="15.75" hidden="false" customHeight="false" outlineLevel="0" collapsed="false">
      <c r="A78" s="220" t="n">
        <v>62</v>
      </c>
      <c r="B78" s="260"/>
      <c r="C78" s="260"/>
      <c r="D78" s="261" t="s">
        <v>370</v>
      </c>
      <c r="E78" s="261"/>
      <c r="F78" s="262"/>
      <c r="G78" s="262"/>
      <c r="H78" s="262"/>
      <c r="I78" s="263"/>
      <c r="J78" s="259"/>
      <c r="K78" s="259"/>
      <c r="L78" s="259"/>
      <c r="M78" s="259"/>
      <c r="N78" s="259"/>
      <c r="O78" s="259"/>
      <c r="P78" s="259"/>
      <c r="Q78" s="259"/>
      <c r="R78" s="157"/>
      <c r="S78" s="157"/>
      <c r="T78" s="157"/>
    </row>
    <row r="79" customFormat="false" ht="15.75" hidden="false" customHeight="false" outlineLevel="0" collapsed="false">
      <c r="A79" s="220" t="n">
        <v>63</v>
      </c>
      <c r="B79" s="228" t="n">
        <v>10068</v>
      </c>
      <c r="C79" s="229" t="s">
        <v>371</v>
      </c>
      <c r="D79" s="230" t="s">
        <v>372</v>
      </c>
      <c r="E79" s="231" t="s">
        <v>373</v>
      </c>
      <c r="F79" s="232" t="str">
        <f aca="false">HYPERLINK("http://www.gardenbulbs.ru/images/Lilium_CL/thumbnails/"&amp;C79&amp;".jpg","фото")</f>
        <v>фото</v>
      </c>
      <c r="G79" s="233"/>
      <c r="H79" s="234" t="s">
        <v>374</v>
      </c>
      <c r="I79" s="235" t="n">
        <v>40</v>
      </c>
      <c r="J79" s="236" t="s">
        <v>134</v>
      </c>
      <c r="K79" s="237" t="n">
        <v>25</v>
      </c>
      <c r="L79" s="238" t="n">
        <v>407</v>
      </c>
      <c r="M79" s="239"/>
      <c r="N79" s="240"/>
      <c r="O79" s="241" t="n">
        <f aca="false">IF(ISERROR(L79*N79),0,L79*N79)</f>
        <v>0</v>
      </c>
      <c r="P79" s="242" t="n">
        <v>4607105130005</v>
      </c>
      <c r="Q79" s="243"/>
      <c r="R79" s="157"/>
      <c r="S79" s="244" t="n">
        <f aca="false">ROUND(L79/K79,2)</f>
        <v>16.28</v>
      </c>
      <c r="T79" s="157"/>
    </row>
    <row r="80" customFormat="false" ht="15.75" hidden="false" customHeight="false" outlineLevel="0" collapsed="false">
      <c r="A80" s="220" t="n">
        <v>64</v>
      </c>
      <c r="B80" s="228" t="n">
        <v>11067</v>
      </c>
      <c r="C80" s="229" t="s">
        <v>375</v>
      </c>
      <c r="D80" s="230" t="s">
        <v>376</v>
      </c>
      <c r="E80" s="231" t="s">
        <v>377</v>
      </c>
      <c r="F80" s="232" t="str">
        <f aca="false">HYPERLINK("http://www.gardenbulbs.ru/images/Lilium_CL/thumbnails/"&amp;C80&amp;".jpg","фото")</f>
        <v>фото</v>
      </c>
      <c r="G80" s="233"/>
      <c r="H80" s="234" t="s">
        <v>378</v>
      </c>
      <c r="I80" s="235" t="n">
        <v>40</v>
      </c>
      <c r="J80" s="236" t="s">
        <v>134</v>
      </c>
      <c r="K80" s="237" t="n">
        <v>25</v>
      </c>
      <c r="L80" s="238" t="n">
        <v>407</v>
      </c>
      <c r="M80" s="239"/>
      <c r="N80" s="240"/>
      <c r="O80" s="241" t="n">
        <f aca="false">IF(ISERROR(L80*N80),0,L80*N80)</f>
        <v>0</v>
      </c>
      <c r="P80" s="242" t="n">
        <v>4607105130012</v>
      </c>
      <c r="Q80" s="243"/>
      <c r="R80" s="157"/>
      <c r="S80" s="244" t="n">
        <f aca="false">ROUND(L80/K80,2)</f>
        <v>16.28</v>
      </c>
      <c r="T80" s="157"/>
    </row>
    <row r="81" customFormat="false" ht="15.75" hidden="false" customHeight="false" outlineLevel="0" collapsed="false">
      <c r="A81" s="220" t="n">
        <v>65</v>
      </c>
      <c r="B81" s="228" t="n">
        <v>11068</v>
      </c>
      <c r="C81" s="229" t="s">
        <v>379</v>
      </c>
      <c r="D81" s="230" t="s">
        <v>380</v>
      </c>
      <c r="E81" s="231" t="s">
        <v>381</v>
      </c>
      <c r="F81" s="232" t="str">
        <f aca="false">HYPERLINK("http://www.gardenbulbs.ru/images/Lilium_CL/thumbnails/"&amp;C81&amp;".jpg","фото")</f>
        <v>фото</v>
      </c>
      <c r="G81" s="233"/>
      <c r="H81" s="234" t="s">
        <v>382</v>
      </c>
      <c r="I81" s="235" t="n">
        <v>50</v>
      </c>
      <c r="J81" s="236" t="s">
        <v>134</v>
      </c>
      <c r="K81" s="237" t="n">
        <v>25</v>
      </c>
      <c r="L81" s="238" t="n">
        <v>458</v>
      </c>
      <c r="M81" s="239"/>
      <c r="N81" s="240"/>
      <c r="O81" s="241" t="n">
        <f aca="false">IF(ISERROR(L81*N81),0,L81*N81)</f>
        <v>0</v>
      </c>
      <c r="P81" s="242" t="n">
        <v>4607105130029</v>
      </c>
      <c r="Q81" s="243"/>
      <c r="R81" s="157"/>
      <c r="S81" s="244" t="n">
        <f aca="false">ROUND(L81/K81,2)</f>
        <v>18.32</v>
      </c>
      <c r="T81" s="157"/>
    </row>
    <row r="82" customFormat="false" ht="24" hidden="false" customHeight="false" outlineLevel="0" collapsed="false">
      <c r="A82" s="220" t="n">
        <v>66</v>
      </c>
      <c r="B82" s="228" t="n">
        <v>10067</v>
      </c>
      <c r="C82" s="229" t="s">
        <v>383</v>
      </c>
      <c r="D82" s="230" t="s">
        <v>384</v>
      </c>
      <c r="E82" s="231" t="s">
        <v>385</v>
      </c>
      <c r="F82" s="232" t="str">
        <f aca="false">HYPERLINK("http://www.gardenbulbs.ru/images/Lilium_CL/thumbnails/"&amp;C82&amp;".jpg","фото")</f>
        <v>фото</v>
      </c>
      <c r="G82" s="233"/>
      <c r="H82" s="234" t="s">
        <v>386</v>
      </c>
      <c r="I82" s="235" t="n">
        <v>50</v>
      </c>
      <c r="J82" s="236" t="s">
        <v>134</v>
      </c>
      <c r="K82" s="237" t="n">
        <v>25</v>
      </c>
      <c r="L82" s="238" t="n">
        <v>407</v>
      </c>
      <c r="M82" s="239"/>
      <c r="N82" s="240"/>
      <c r="O82" s="241" t="n">
        <f aca="false">IF(ISERROR(L82*N82),0,L82*N82)</f>
        <v>0</v>
      </c>
      <c r="P82" s="242" t="n">
        <v>4607105130036</v>
      </c>
      <c r="Q82" s="243"/>
      <c r="R82" s="157"/>
      <c r="S82" s="244" t="n">
        <f aca="false">ROUND(L82/K82,2)</f>
        <v>16.28</v>
      </c>
      <c r="T82" s="157"/>
    </row>
    <row r="83" customFormat="false" ht="15.75" hidden="false" customHeight="false" outlineLevel="0" collapsed="false">
      <c r="A83" s="220" t="n">
        <v>67</v>
      </c>
      <c r="B83" s="228" t="n">
        <v>10066</v>
      </c>
      <c r="C83" s="229" t="s">
        <v>387</v>
      </c>
      <c r="D83" s="230" t="s">
        <v>388</v>
      </c>
      <c r="E83" s="231" t="s">
        <v>389</v>
      </c>
      <c r="F83" s="232" t="str">
        <f aca="false">HYPERLINK("http://www.gardenbulbs.ru/images/Lilium_CL/thumbnails/"&amp;C83&amp;".jpg","фото")</f>
        <v>фото</v>
      </c>
      <c r="G83" s="233"/>
      <c r="H83" s="234" t="s">
        <v>390</v>
      </c>
      <c r="I83" s="235" t="n">
        <v>45</v>
      </c>
      <c r="J83" s="236" t="s">
        <v>134</v>
      </c>
      <c r="K83" s="237" t="n">
        <v>25</v>
      </c>
      <c r="L83" s="238" t="n">
        <v>407</v>
      </c>
      <c r="M83" s="239"/>
      <c r="N83" s="240"/>
      <c r="O83" s="241" t="n">
        <f aca="false">IF(ISERROR(L83*N83),0,L83*N83)</f>
        <v>0</v>
      </c>
      <c r="P83" s="242" t="n">
        <v>4607105130043</v>
      </c>
      <c r="Q83" s="243"/>
      <c r="R83" s="157"/>
      <c r="S83" s="244" t="n">
        <f aca="false">ROUND(L83/K83,2)</f>
        <v>16.28</v>
      </c>
      <c r="T83" s="157"/>
    </row>
    <row r="84" customFormat="false" ht="15.75" hidden="false" customHeight="false" outlineLevel="0" collapsed="false">
      <c r="A84" s="220" t="n">
        <v>68</v>
      </c>
      <c r="B84" s="264"/>
      <c r="C84" s="264"/>
      <c r="D84" s="256" t="s">
        <v>391</v>
      </c>
      <c r="E84" s="256"/>
      <c r="F84" s="265"/>
      <c r="G84" s="265"/>
      <c r="H84" s="265"/>
      <c r="I84" s="266"/>
      <c r="J84" s="259"/>
      <c r="K84" s="259"/>
      <c r="L84" s="259"/>
      <c r="M84" s="259"/>
      <c r="N84" s="259"/>
      <c r="O84" s="259"/>
      <c r="P84" s="259"/>
      <c r="Q84" s="259"/>
      <c r="R84" s="157"/>
      <c r="S84" s="157"/>
      <c r="T84" s="157"/>
    </row>
    <row r="85" customFormat="false" ht="24" hidden="false" customHeight="false" outlineLevel="0" collapsed="false">
      <c r="A85" s="220" t="n">
        <v>69</v>
      </c>
      <c r="B85" s="228" t="n">
        <v>5768</v>
      </c>
      <c r="C85" s="229" t="s">
        <v>392</v>
      </c>
      <c r="D85" s="230" t="s">
        <v>393</v>
      </c>
      <c r="E85" s="231" t="s">
        <v>394</v>
      </c>
      <c r="F85" s="232" t="str">
        <f aca="false">HYPERLINK("http://www.gardenbulbs.ru/images/Lilium_CL/thumbnails/"&amp;C85&amp;".jpg","фото")</f>
        <v>фото</v>
      </c>
      <c r="G85" s="233"/>
      <c r="H85" s="234" t="s">
        <v>395</v>
      </c>
      <c r="I85" s="235" t="n">
        <v>100</v>
      </c>
      <c r="J85" s="236" t="s">
        <v>139</v>
      </c>
      <c r="K85" s="237" t="n">
        <v>25</v>
      </c>
      <c r="L85" s="238" t="n">
        <v>428</v>
      </c>
      <c r="M85" s="239"/>
      <c r="N85" s="240"/>
      <c r="O85" s="241" t="n">
        <f aca="false">IF(ISERROR(L85*N85),0,L85*N85)</f>
        <v>0</v>
      </c>
      <c r="P85" s="242" t="n">
        <v>4607105130050</v>
      </c>
      <c r="Q85" s="243"/>
      <c r="R85" s="157"/>
      <c r="S85" s="244" t="n">
        <f aca="false">ROUND(L85/K85,2)</f>
        <v>17.12</v>
      </c>
      <c r="T85" s="157"/>
    </row>
    <row r="86" customFormat="false" ht="15.75" hidden="false" customHeight="false" outlineLevel="0" collapsed="false">
      <c r="A86" s="220" t="n">
        <v>70</v>
      </c>
      <c r="B86" s="228" t="n">
        <v>2213</v>
      </c>
      <c r="C86" s="229" t="s">
        <v>396</v>
      </c>
      <c r="D86" s="230" t="s">
        <v>397</v>
      </c>
      <c r="E86" s="231" t="s">
        <v>398</v>
      </c>
      <c r="F86" s="232" t="str">
        <f aca="false">HYPERLINK("http://www.gardenbulbs.ru/images/Lilium_CL/thumbnails/"&amp;C86&amp;".jpg","фото")</f>
        <v>фото</v>
      </c>
      <c r="G86" s="233"/>
      <c r="H86" s="234" t="s">
        <v>399</v>
      </c>
      <c r="I86" s="235" t="n">
        <v>90</v>
      </c>
      <c r="J86" s="236" t="s">
        <v>139</v>
      </c>
      <c r="K86" s="237" t="n">
        <v>25</v>
      </c>
      <c r="L86" s="238" t="n">
        <v>458</v>
      </c>
      <c r="M86" s="239"/>
      <c r="N86" s="240"/>
      <c r="O86" s="241" t="n">
        <f aca="false">IF(ISERROR(L86*N86),0,L86*N86)</f>
        <v>0</v>
      </c>
      <c r="P86" s="242" t="n">
        <v>4607105130067</v>
      </c>
      <c r="Q86" s="243"/>
      <c r="R86" s="157"/>
      <c r="S86" s="244" t="n">
        <f aca="false">ROUND(L86/K86,2)</f>
        <v>18.32</v>
      </c>
      <c r="T86" s="157"/>
    </row>
    <row r="87" customFormat="false" ht="24" hidden="false" customHeight="false" outlineLevel="0" collapsed="false">
      <c r="A87" s="220" t="n">
        <v>71</v>
      </c>
      <c r="B87" s="228" t="n">
        <v>2197</v>
      </c>
      <c r="C87" s="229" t="s">
        <v>400</v>
      </c>
      <c r="D87" s="230" t="s">
        <v>401</v>
      </c>
      <c r="E87" s="231" t="s">
        <v>402</v>
      </c>
      <c r="F87" s="232" t="str">
        <f aca="false">HYPERLINK("http://www.gardenbulbs.ru/images/Lilium_CL/thumbnails/"&amp;C87&amp;".jpg","фото")</f>
        <v>фото</v>
      </c>
      <c r="G87" s="233"/>
      <c r="H87" s="234" t="s">
        <v>403</v>
      </c>
      <c r="I87" s="235" t="n">
        <v>120</v>
      </c>
      <c r="J87" s="236" t="s">
        <v>134</v>
      </c>
      <c r="K87" s="237" t="n">
        <v>25</v>
      </c>
      <c r="L87" s="238" t="n">
        <v>398</v>
      </c>
      <c r="M87" s="239"/>
      <c r="N87" s="240"/>
      <c r="O87" s="241" t="n">
        <f aca="false">IF(ISERROR(L87*N87),0,L87*N87)</f>
        <v>0</v>
      </c>
      <c r="P87" s="242" t="n">
        <v>4607105130074</v>
      </c>
      <c r="Q87" s="243"/>
      <c r="R87" s="157"/>
      <c r="S87" s="244" t="n">
        <f aca="false">ROUND(L87/K87,2)</f>
        <v>15.92</v>
      </c>
      <c r="T87" s="157"/>
    </row>
    <row r="88" customFormat="false" ht="24" hidden="false" customHeight="false" outlineLevel="0" collapsed="false">
      <c r="A88" s="220" t="n">
        <v>72</v>
      </c>
      <c r="B88" s="228" t="n">
        <v>2196</v>
      </c>
      <c r="C88" s="229" t="s">
        <v>404</v>
      </c>
      <c r="D88" s="230" t="s">
        <v>405</v>
      </c>
      <c r="E88" s="231" t="s">
        <v>406</v>
      </c>
      <c r="F88" s="232" t="str">
        <f aca="false">HYPERLINK("http://www.gardenbulbs.ru/images/Lilium_CL/thumbnails/"&amp;C88&amp;".jpg","фото")</f>
        <v>фото</v>
      </c>
      <c r="G88" s="233"/>
      <c r="H88" s="234" t="s">
        <v>407</v>
      </c>
      <c r="I88" s="235" t="n">
        <v>50</v>
      </c>
      <c r="J88" s="236" t="s">
        <v>139</v>
      </c>
      <c r="K88" s="237" t="n">
        <v>25</v>
      </c>
      <c r="L88" s="238" t="n">
        <v>428</v>
      </c>
      <c r="M88" s="239"/>
      <c r="N88" s="240"/>
      <c r="O88" s="241" t="n">
        <f aca="false">IF(ISERROR(L88*N88),0,L88*N88)</f>
        <v>0</v>
      </c>
      <c r="P88" s="242" t="n">
        <v>4607105130081</v>
      </c>
      <c r="Q88" s="243"/>
      <c r="R88" s="157"/>
      <c r="S88" s="244" t="n">
        <f aca="false">ROUND(L88/K88,2)</f>
        <v>17.12</v>
      </c>
      <c r="T88" s="157"/>
    </row>
    <row r="89" customFormat="false" ht="24" hidden="false" customHeight="false" outlineLevel="0" collapsed="false">
      <c r="A89" s="220" t="n">
        <v>73</v>
      </c>
      <c r="B89" s="228" t="n">
        <v>1191</v>
      </c>
      <c r="C89" s="229" t="s">
        <v>408</v>
      </c>
      <c r="D89" s="230" t="s">
        <v>409</v>
      </c>
      <c r="E89" s="231" t="s">
        <v>410</v>
      </c>
      <c r="F89" s="232" t="str">
        <f aca="false">HYPERLINK("http://www.gardenbulbs.ru/images/Lilium_CL/thumbnails/"&amp;C89&amp;".jpg","фото")</f>
        <v>фото</v>
      </c>
      <c r="G89" s="233"/>
      <c r="H89" s="234" t="s">
        <v>411</v>
      </c>
      <c r="I89" s="235" t="n">
        <v>125</v>
      </c>
      <c r="J89" s="236" t="s">
        <v>139</v>
      </c>
      <c r="K89" s="237" t="n">
        <v>25</v>
      </c>
      <c r="L89" s="238" t="n">
        <v>428</v>
      </c>
      <c r="M89" s="239"/>
      <c r="N89" s="240"/>
      <c r="O89" s="241" t="n">
        <f aca="false">IF(ISERROR(L89*N89),0,L89*N89)</f>
        <v>0</v>
      </c>
      <c r="P89" s="242" t="n">
        <v>4607105130098</v>
      </c>
      <c r="Q89" s="243"/>
      <c r="R89" s="157"/>
      <c r="S89" s="244" t="n">
        <f aca="false">ROUND(L89/K89,2)</f>
        <v>17.12</v>
      </c>
      <c r="T89" s="157"/>
    </row>
    <row r="90" customFormat="false" ht="15.75" hidden="false" customHeight="false" outlineLevel="0" collapsed="false">
      <c r="A90" s="220" t="n">
        <v>74</v>
      </c>
      <c r="B90" s="228" t="n">
        <v>1190</v>
      </c>
      <c r="C90" s="229" t="s">
        <v>412</v>
      </c>
      <c r="D90" s="230" t="s">
        <v>413</v>
      </c>
      <c r="E90" s="231" t="s">
        <v>414</v>
      </c>
      <c r="F90" s="232" t="str">
        <f aca="false">HYPERLINK("http://www.gardenbulbs.ru/images/Lilium_CL/thumbnails/"&amp;C90&amp;".jpg","фото")</f>
        <v>фото</v>
      </c>
      <c r="G90" s="233"/>
      <c r="H90" s="234" t="s">
        <v>415</v>
      </c>
      <c r="I90" s="235" t="n">
        <v>90</v>
      </c>
      <c r="J90" s="236" t="s">
        <v>134</v>
      </c>
      <c r="K90" s="237" t="n">
        <v>25</v>
      </c>
      <c r="L90" s="238" t="n">
        <v>309</v>
      </c>
      <c r="M90" s="239"/>
      <c r="N90" s="240"/>
      <c r="O90" s="241" t="n">
        <f aca="false">IF(ISERROR(L90*N90),0,L90*N90)</f>
        <v>0</v>
      </c>
      <c r="P90" s="242" t="n">
        <v>4607105130104</v>
      </c>
      <c r="Q90" s="243"/>
      <c r="R90" s="157"/>
      <c r="S90" s="244" t="n">
        <f aca="false">ROUND(L90/K90,2)</f>
        <v>12.36</v>
      </c>
      <c r="T90" s="157"/>
    </row>
    <row r="91" customFormat="false" ht="15.75" hidden="false" customHeight="false" outlineLevel="0" collapsed="false">
      <c r="A91" s="220" t="n">
        <v>75</v>
      </c>
      <c r="B91" s="228" t="n">
        <v>456</v>
      </c>
      <c r="C91" s="229" t="s">
        <v>416</v>
      </c>
      <c r="D91" s="230" t="s">
        <v>417</v>
      </c>
      <c r="E91" s="231" t="s">
        <v>418</v>
      </c>
      <c r="F91" s="232" t="str">
        <f aca="false">HYPERLINK("http://www.gardenbulbs.ru/images/Lilium_CL/thumbnails/"&amp;C91&amp;".jpg","фото")</f>
        <v>фото</v>
      </c>
      <c r="G91" s="233"/>
      <c r="H91" s="234" t="s">
        <v>415</v>
      </c>
      <c r="I91" s="235" t="n">
        <v>130</v>
      </c>
      <c r="J91" s="236" t="s">
        <v>247</v>
      </c>
      <c r="K91" s="237" t="n">
        <v>25</v>
      </c>
      <c r="L91" s="238" t="n">
        <v>377</v>
      </c>
      <c r="M91" s="239"/>
      <c r="N91" s="240"/>
      <c r="O91" s="241" t="n">
        <f aca="false">IF(ISERROR(L91*N91),0,L91*N91)</f>
        <v>0</v>
      </c>
      <c r="P91" s="242" t="n">
        <v>4607105130111</v>
      </c>
      <c r="Q91" s="243"/>
      <c r="R91" s="157"/>
      <c r="S91" s="244" t="n">
        <f aca="false">ROUND(L91/K91,2)</f>
        <v>15.08</v>
      </c>
      <c r="T91" s="157"/>
    </row>
    <row r="92" customFormat="false" ht="24" hidden="false" customHeight="false" outlineLevel="0" collapsed="false">
      <c r="A92" s="220" t="n">
        <v>76</v>
      </c>
      <c r="B92" s="228" t="n">
        <v>323</v>
      </c>
      <c r="C92" s="229" t="s">
        <v>419</v>
      </c>
      <c r="D92" s="230" t="s">
        <v>420</v>
      </c>
      <c r="E92" s="231" t="s">
        <v>421</v>
      </c>
      <c r="F92" s="232" t="str">
        <f aca="false">HYPERLINK("http://www.gardenbulbs.ru/images/Lilium_CL/thumbnails/"&amp;C92&amp;".jpg","фото")</f>
        <v>фото</v>
      </c>
      <c r="G92" s="233"/>
      <c r="H92" s="234" t="s">
        <v>422</v>
      </c>
      <c r="I92" s="235" t="n">
        <v>90</v>
      </c>
      <c r="J92" s="236" t="s">
        <v>139</v>
      </c>
      <c r="K92" s="237" t="n">
        <v>25</v>
      </c>
      <c r="L92" s="238" t="n">
        <v>458</v>
      </c>
      <c r="M92" s="239"/>
      <c r="N92" s="240"/>
      <c r="O92" s="241" t="n">
        <f aca="false">IF(ISERROR(L92*N92),0,L92*N92)</f>
        <v>0</v>
      </c>
      <c r="P92" s="242" t="n">
        <v>4607105130128</v>
      </c>
      <c r="Q92" s="243"/>
      <c r="R92" s="157"/>
      <c r="S92" s="244" t="n">
        <f aca="false">ROUND(L92/K92,2)</f>
        <v>18.32</v>
      </c>
      <c r="T92" s="157"/>
    </row>
    <row r="93" customFormat="false" ht="15.75" hidden="false" customHeight="false" outlineLevel="0" collapsed="false">
      <c r="A93" s="220" t="n">
        <v>77</v>
      </c>
      <c r="B93" s="228" t="n">
        <v>10628</v>
      </c>
      <c r="C93" s="229" t="s">
        <v>423</v>
      </c>
      <c r="D93" s="230" t="s">
        <v>424</v>
      </c>
      <c r="E93" s="231" t="s">
        <v>425</v>
      </c>
      <c r="F93" s="232" t="str">
        <f aca="false">HYPERLINK("http://www.gardenbulbs.ru/images/Lilium_CL/thumbnails/"&amp;C93&amp;".jpg","фото")</f>
        <v>фото</v>
      </c>
      <c r="G93" s="233"/>
      <c r="H93" s="234" t="s">
        <v>426</v>
      </c>
      <c r="I93" s="235" t="n">
        <v>110</v>
      </c>
      <c r="J93" s="236" t="s">
        <v>139</v>
      </c>
      <c r="K93" s="237" t="n">
        <v>25</v>
      </c>
      <c r="L93" s="238" t="n">
        <v>458</v>
      </c>
      <c r="M93" s="239"/>
      <c r="N93" s="240"/>
      <c r="O93" s="241" t="n">
        <f aca="false">IF(ISERROR(L93*N93),0,L93*N93)</f>
        <v>0</v>
      </c>
      <c r="P93" s="242" t="n">
        <v>4607105130135</v>
      </c>
      <c r="Q93" s="243"/>
      <c r="R93" s="157"/>
      <c r="S93" s="244" t="n">
        <f aca="false">ROUND(L93/K93,2)</f>
        <v>18.32</v>
      </c>
      <c r="T93" s="157"/>
    </row>
    <row r="94" customFormat="false" ht="15.75" hidden="false" customHeight="false" outlineLevel="0" collapsed="false">
      <c r="A94" s="220" t="n">
        <v>78</v>
      </c>
      <c r="B94" s="228" t="n">
        <v>11069</v>
      </c>
      <c r="C94" s="229" t="s">
        <v>427</v>
      </c>
      <c r="D94" s="230" t="s">
        <v>428</v>
      </c>
      <c r="E94" s="231" t="s">
        <v>429</v>
      </c>
      <c r="F94" s="232" t="str">
        <f aca="false">HYPERLINK("http://www.gardenbulbs.ru/images/Lilium_CL/thumbnails/"&amp;C94&amp;".jpg","фото")</f>
        <v>фото</v>
      </c>
      <c r="G94" s="233"/>
      <c r="H94" s="234" t="s">
        <v>430</v>
      </c>
      <c r="I94" s="235" t="n">
        <v>110</v>
      </c>
      <c r="J94" s="236" t="s">
        <v>139</v>
      </c>
      <c r="K94" s="237" t="n">
        <v>25</v>
      </c>
      <c r="L94" s="238" t="n">
        <v>398</v>
      </c>
      <c r="M94" s="239"/>
      <c r="N94" s="240"/>
      <c r="O94" s="241" t="n">
        <f aca="false">IF(ISERROR(L94*N94),0,L94*N94)</f>
        <v>0</v>
      </c>
      <c r="P94" s="242" t="n">
        <v>4607105130142</v>
      </c>
      <c r="Q94" s="243" t="s">
        <v>226</v>
      </c>
      <c r="R94" s="157"/>
      <c r="S94" s="244" t="n">
        <f aca="false">ROUND(L94/K94,2)</f>
        <v>15.92</v>
      </c>
      <c r="T94" s="157"/>
    </row>
    <row r="95" customFormat="false" ht="24" hidden="false" customHeight="false" outlineLevel="0" collapsed="false">
      <c r="A95" s="220" t="n">
        <v>79</v>
      </c>
      <c r="B95" s="228" t="n">
        <v>11070</v>
      </c>
      <c r="C95" s="229" t="s">
        <v>431</v>
      </c>
      <c r="D95" s="230" t="s">
        <v>432</v>
      </c>
      <c r="E95" s="231" t="s">
        <v>433</v>
      </c>
      <c r="F95" s="232" t="str">
        <f aca="false">HYPERLINK("http://www.gardenbulbs.ru/images/Lilium_CL/thumbnails/"&amp;C95&amp;".jpg","фото")</f>
        <v>фото</v>
      </c>
      <c r="G95" s="233"/>
      <c r="H95" s="234" t="s">
        <v>434</v>
      </c>
      <c r="I95" s="235" t="n">
        <v>120</v>
      </c>
      <c r="J95" s="236" t="s">
        <v>139</v>
      </c>
      <c r="K95" s="237" t="n">
        <v>25</v>
      </c>
      <c r="L95" s="238" t="n">
        <v>458</v>
      </c>
      <c r="M95" s="239"/>
      <c r="N95" s="240"/>
      <c r="O95" s="241" t="n">
        <f aca="false">IF(ISERROR(L95*N95),0,L95*N95)</f>
        <v>0</v>
      </c>
      <c r="P95" s="242" t="n">
        <v>4607105130159</v>
      </c>
      <c r="Q95" s="243"/>
      <c r="R95" s="157"/>
      <c r="S95" s="244" t="n">
        <f aca="false">ROUND(L95/K95,2)</f>
        <v>18.32</v>
      </c>
      <c r="T95" s="157"/>
    </row>
    <row r="96" customFormat="false" ht="22.5" hidden="false" customHeight="true" outlineLevel="0" collapsed="false">
      <c r="A96" s="220" t="n">
        <v>80</v>
      </c>
      <c r="B96" s="228" t="n">
        <v>7608</v>
      </c>
      <c r="C96" s="229" t="s">
        <v>435</v>
      </c>
      <c r="D96" s="230" t="s">
        <v>436</v>
      </c>
      <c r="E96" s="231" t="s">
        <v>437</v>
      </c>
      <c r="F96" s="232" t="str">
        <f aca="false">HYPERLINK("http://www.gardenbulbs.ru/images/Lilium_CL/thumbnails/"&amp;C96&amp;".jpg","фото")</f>
        <v>фото</v>
      </c>
      <c r="G96" s="233"/>
      <c r="H96" s="234" t="s">
        <v>438</v>
      </c>
      <c r="I96" s="235" t="n">
        <v>100</v>
      </c>
      <c r="J96" s="236" t="s">
        <v>139</v>
      </c>
      <c r="K96" s="237" t="n">
        <v>25</v>
      </c>
      <c r="L96" s="238" t="n">
        <v>383</v>
      </c>
      <c r="M96" s="239"/>
      <c r="N96" s="240"/>
      <c r="O96" s="241" t="n">
        <f aca="false">IF(ISERROR(L96*N96),0,L96*N96)</f>
        <v>0</v>
      </c>
      <c r="P96" s="242" t="n">
        <v>4607105130166</v>
      </c>
      <c r="Q96" s="243"/>
      <c r="R96" s="157"/>
      <c r="S96" s="244" t="n">
        <f aca="false">ROUND(L96/K96,2)</f>
        <v>15.32</v>
      </c>
      <c r="T96" s="157"/>
    </row>
    <row r="97" customFormat="false" ht="45" hidden="false" customHeight="true" outlineLevel="0" collapsed="false">
      <c r="A97" s="220" t="n">
        <v>81</v>
      </c>
      <c r="B97" s="228" t="n">
        <v>7414</v>
      </c>
      <c r="C97" s="229" t="s">
        <v>439</v>
      </c>
      <c r="D97" s="230" t="s">
        <v>440</v>
      </c>
      <c r="E97" s="231" t="s">
        <v>441</v>
      </c>
      <c r="F97" s="232" t="str">
        <f aca="false">HYPERLINK("http://www.gardenbulbs.ru/images/Lilium_CL/thumbnails/"&amp;C97&amp;".jpg","фото")</f>
        <v>фото</v>
      </c>
      <c r="G97" s="233"/>
      <c r="H97" s="234" t="s">
        <v>442</v>
      </c>
      <c r="I97" s="235" t="n">
        <v>110</v>
      </c>
      <c r="J97" s="236" t="s">
        <v>134</v>
      </c>
      <c r="K97" s="237" t="n">
        <v>25</v>
      </c>
      <c r="L97" s="238" t="n">
        <v>473</v>
      </c>
      <c r="M97" s="239"/>
      <c r="N97" s="240"/>
      <c r="O97" s="241" t="n">
        <f aca="false">IF(ISERROR(L97*N97),0,L97*N97)</f>
        <v>0</v>
      </c>
      <c r="P97" s="242" t="n">
        <v>4607105130173</v>
      </c>
      <c r="Q97" s="243"/>
      <c r="R97" s="157"/>
      <c r="S97" s="244" t="n">
        <f aca="false">ROUND(L97/K97,2)</f>
        <v>18.92</v>
      </c>
      <c r="T97" s="157"/>
    </row>
    <row r="98" customFormat="false" ht="24" hidden="false" customHeight="false" outlineLevel="0" collapsed="false">
      <c r="A98" s="220" t="n">
        <v>82</v>
      </c>
      <c r="B98" s="228" t="n">
        <v>10629</v>
      </c>
      <c r="C98" s="229" t="s">
        <v>443</v>
      </c>
      <c r="D98" s="230" t="s">
        <v>444</v>
      </c>
      <c r="E98" s="231" t="s">
        <v>445</v>
      </c>
      <c r="F98" s="232" t="str">
        <f aca="false">HYPERLINK("http://www.gardenbulbs.ru/images/Lilium_CL/thumbnails/"&amp;C98&amp;".jpg","фото")</f>
        <v>фото</v>
      </c>
      <c r="G98" s="233"/>
      <c r="H98" s="234" t="s">
        <v>446</v>
      </c>
      <c r="I98" s="235" t="n">
        <v>130</v>
      </c>
      <c r="J98" s="236" t="s">
        <v>139</v>
      </c>
      <c r="K98" s="237" t="n">
        <v>25</v>
      </c>
      <c r="L98" s="238" t="n">
        <v>497</v>
      </c>
      <c r="M98" s="239"/>
      <c r="N98" s="240"/>
      <c r="O98" s="241" t="n">
        <f aca="false">IF(ISERROR(L98*N98),0,L98*N98)</f>
        <v>0</v>
      </c>
      <c r="P98" s="242" t="n">
        <v>4607105130180</v>
      </c>
      <c r="Q98" s="243"/>
      <c r="R98" s="157"/>
      <c r="S98" s="244" t="n">
        <f aca="false">ROUND(L98/K98,2)</f>
        <v>19.88</v>
      </c>
      <c r="T98" s="157"/>
    </row>
    <row r="99" customFormat="false" ht="24" hidden="false" customHeight="false" outlineLevel="0" collapsed="false">
      <c r="A99" s="220" t="n">
        <v>83</v>
      </c>
      <c r="B99" s="228" t="n">
        <v>11071</v>
      </c>
      <c r="C99" s="229" t="s">
        <v>447</v>
      </c>
      <c r="D99" s="230" t="s">
        <v>448</v>
      </c>
      <c r="E99" s="231" t="s">
        <v>449</v>
      </c>
      <c r="F99" s="232" t="str">
        <f aca="false">HYPERLINK("http://www.gardenbulbs.ru/images/Lilium_CL/thumbnails/"&amp;C99&amp;".jpg","фото")</f>
        <v>фото</v>
      </c>
      <c r="G99" s="233"/>
      <c r="H99" s="234" t="s">
        <v>450</v>
      </c>
      <c r="I99" s="235" t="n">
        <v>110</v>
      </c>
      <c r="J99" s="236" t="s">
        <v>139</v>
      </c>
      <c r="K99" s="237" t="n">
        <v>25</v>
      </c>
      <c r="L99" s="238" t="n">
        <v>497</v>
      </c>
      <c r="M99" s="239"/>
      <c r="N99" s="240"/>
      <c r="O99" s="241" t="n">
        <f aca="false">IF(ISERROR(L99*N99),0,L99*N99)</f>
        <v>0</v>
      </c>
      <c r="P99" s="242" t="n">
        <v>4607105130197</v>
      </c>
      <c r="Q99" s="243"/>
      <c r="R99" s="157"/>
      <c r="S99" s="244" t="n">
        <f aca="false">ROUND(L99/K99,2)</f>
        <v>19.88</v>
      </c>
      <c r="T99" s="157"/>
    </row>
    <row r="100" customFormat="false" ht="15.75" hidden="false" customHeight="false" outlineLevel="0" collapsed="false">
      <c r="A100" s="220" t="n">
        <v>84</v>
      </c>
      <c r="B100" s="228" t="n">
        <v>10630</v>
      </c>
      <c r="C100" s="229" t="s">
        <v>451</v>
      </c>
      <c r="D100" s="230" t="s">
        <v>452</v>
      </c>
      <c r="E100" s="231" t="s">
        <v>453</v>
      </c>
      <c r="F100" s="232" t="str">
        <f aca="false">HYPERLINK("http://www.gardenbulbs.ru/images/Lilium_CL/thumbnails/"&amp;C100&amp;".jpg","фото")</f>
        <v>фото</v>
      </c>
      <c r="G100" s="233"/>
      <c r="H100" s="234" t="s">
        <v>454</v>
      </c>
      <c r="I100" s="235" t="n">
        <v>90</v>
      </c>
      <c r="J100" s="236" t="s">
        <v>139</v>
      </c>
      <c r="K100" s="237" t="n">
        <v>25</v>
      </c>
      <c r="L100" s="238" t="n">
        <v>413</v>
      </c>
      <c r="M100" s="239"/>
      <c r="N100" s="240"/>
      <c r="O100" s="241" t="n">
        <f aca="false">IF(ISERROR(L100*N100),0,L100*N100)</f>
        <v>0</v>
      </c>
      <c r="P100" s="242" t="n">
        <v>4607105130203</v>
      </c>
      <c r="Q100" s="243"/>
      <c r="R100" s="157"/>
      <c r="S100" s="244" t="n">
        <f aca="false">ROUND(L100/K100,2)</f>
        <v>16.52</v>
      </c>
      <c r="T100" s="157"/>
    </row>
    <row r="101" customFormat="false" ht="15.75" hidden="false" customHeight="false" outlineLevel="0" collapsed="false">
      <c r="A101" s="220" t="n">
        <v>85</v>
      </c>
      <c r="B101" s="228" t="n">
        <v>10631</v>
      </c>
      <c r="C101" s="229" t="s">
        <v>455</v>
      </c>
      <c r="D101" s="230" t="s">
        <v>456</v>
      </c>
      <c r="E101" s="231" t="s">
        <v>457</v>
      </c>
      <c r="F101" s="232" t="str">
        <f aca="false">HYPERLINK("http://www.gardenbulbs.ru/images/Lilium_CL/thumbnails/"&amp;C101&amp;".jpg","фото")</f>
        <v>фото</v>
      </c>
      <c r="G101" s="233"/>
      <c r="H101" s="234" t="s">
        <v>458</v>
      </c>
      <c r="I101" s="235" t="n">
        <v>100</v>
      </c>
      <c r="J101" s="236" t="s">
        <v>134</v>
      </c>
      <c r="K101" s="237" t="n">
        <v>25</v>
      </c>
      <c r="L101" s="238" t="n">
        <v>279</v>
      </c>
      <c r="M101" s="239"/>
      <c r="N101" s="240"/>
      <c r="O101" s="241" t="n">
        <f aca="false">IF(ISERROR(L101*N101),0,L101*N101)</f>
        <v>0</v>
      </c>
      <c r="P101" s="242" t="n">
        <v>4607105130210</v>
      </c>
      <c r="Q101" s="243"/>
      <c r="R101" s="157"/>
      <c r="S101" s="244" t="n">
        <f aca="false">ROUND(L101/K101,2)</f>
        <v>11.16</v>
      </c>
      <c r="T101" s="157"/>
    </row>
    <row r="102" customFormat="false" ht="15.75" hidden="false" customHeight="false" outlineLevel="0" collapsed="false">
      <c r="A102" s="220" t="n">
        <v>86</v>
      </c>
      <c r="B102" s="228" t="n">
        <v>10632</v>
      </c>
      <c r="C102" s="229" t="s">
        <v>459</v>
      </c>
      <c r="D102" s="230" t="s">
        <v>460</v>
      </c>
      <c r="E102" s="231" t="s">
        <v>461</v>
      </c>
      <c r="F102" s="232" t="str">
        <f aca="false">HYPERLINK("http://www.gardenbulbs.ru/images/Lilium_CL/thumbnails/"&amp;C102&amp;".jpg","фото")</f>
        <v>фото</v>
      </c>
      <c r="G102" s="233"/>
      <c r="H102" s="234" t="s">
        <v>462</v>
      </c>
      <c r="I102" s="235" t="n">
        <v>120</v>
      </c>
      <c r="J102" s="236" t="s">
        <v>139</v>
      </c>
      <c r="K102" s="237" t="n">
        <v>25</v>
      </c>
      <c r="L102" s="238" t="n">
        <v>392</v>
      </c>
      <c r="M102" s="239"/>
      <c r="N102" s="240"/>
      <c r="O102" s="241" t="n">
        <f aca="false">IF(ISERROR(L102*N102),0,L102*N102)</f>
        <v>0</v>
      </c>
      <c r="P102" s="242" t="n">
        <v>4607105130227</v>
      </c>
      <c r="Q102" s="243"/>
      <c r="R102" s="157"/>
      <c r="S102" s="244" t="n">
        <f aca="false">ROUND(L102/K102,2)</f>
        <v>15.68</v>
      </c>
      <c r="T102" s="157"/>
    </row>
    <row r="103" customFormat="false" ht="15.75" hidden="false" customHeight="false" outlineLevel="0" collapsed="false">
      <c r="A103" s="220" t="n">
        <v>87</v>
      </c>
      <c r="B103" s="228" t="n">
        <v>7042</v>
      </c>
      <c r="C103" s="229" t="s">
        <v>463</v>
      </c>
      <c r="D103" s="230" t="s">
        <v>464</v>
      </c>
      <c r="E103" s="231" t="s">
        <v>465</v>
      </c>
      <c r="F103" s="232" t="str">
        <f aca="false">HYPERLINK("http://www.gardenbulbs.ru/images/Lilium_CL/thumbnails/"&amp;C103&amp;".jpg","фото")</f>
        <v>фото</v>
      </c>
      <c r="G103" s="233"/>
      <c r="H103" s="234" t="s">
        <v>466</v>
      </c>
      <c r="I103" s="235" t="n">
        <v>90</v>
      </c>
      <c r="J103" s="236" t="s">
        <v>139</v>
      </c>
      <c r="K103" s="237" t="n">
        <v>25</v>
      </c>
      <c r="L103" s="238" t="n">
        <v>697</v>
      </c>
      <c r="M103" s="239"/>
      <c r="N103" s="240"/>
      <c r="O103" s="241" t="n">
        <f aca="false">IF(ISERROR(L103*N103),0,L103*N103)</f>
        <v>0</v>
      </c>
      <c r="P103" s="242" t="n">
        <v>4607105130234</v>
      </c>
      <c r="Q103" s="243"/>
      <c r="R103" s="157"/>
      <c r="S103" s="244" t="n">
        <f aca="false">ROUND(L103/K103,2)</f>
        <v>27.88</v>
      </c>
      <c r="T103" s="157"/>
    </row>
    <row r="104" customFormat="false" ht="24" hidden="false" customHeight="false" outlineLevel="0" collapsed="false">
      <c r="A104" s="220" t="n">
        <v>88</v>
      </c>
      <c r="B104" s="228" t="n">
        <v>5120</v>
      </c>
      <c r="C104" s="229" t="s">
        <v>467</v>
      </c>
      <c r="D104" s="230" t="s">
        <v>468</v>
      </c>
      <c r="E104" s="231" t="s">
        <v>469</v>
      </c>
      <c r="F104" s="232" t="str">
        <f aca="false">HYPERLINK("http://www.gardenbulbs.ru/images/Lilium_CL/thumbnails/"&amp;C104&amp;".jpg","фото")</f>
        <v>фото</v>
      </c>
      <c r="G104" s="233"/>
      <c r="H104" s="234" t="s">
        <v>470</v>
      </c>
      <c r="I104" s="235" t="n">
        <v>115</v>
      </c>
      <c r="J104" s="236" t="s">
        <v>139</v>
      </c>
      <c r="K104" s="237" t="n">
        <v>25</v>
      </c>
      <c r="L104" s="238" t="n">
        <v>428</v>
      </c>
      <c r="M104" s="239"/>
      <c r="N104" s="240"/>
      <c r="O104" s="241" t="n">
        <f aca="false">IF(ISERROR(L104*N104),0,L104*N104)</f>
        <v>0</v>
      </c>
      <c r="P104" s="242" t="n">
        <v>4607105130241</v>
      </c>
      <c r="Q104" s="243"/>
      <c r="R104" s="157"/>
      <c r="S104" s="244" t="n">
        <f aca="false">ROUND(L104/K104,2)</f>
        <v>17.12</v>
      </c>
      <c r="T104" s="157"/>
    </row>
    <row r="105" customFormat="false" ht="24" hidden="false" customHeight="false" outlineLevel="0" collapsed="false">
      <c r="A105" s="220" t="n">
        <v>89</v>
      </c>
      <c r="B105" s="228" t="n">
        <v>5172</v>
      </c>
      <c r="C105" s="229" t="s">
        <v>471</v>
      </c>
      <c r="D105" s="230" t="s">
        <v>472</v>
      </c>
      <c r="E105" s="231" t="s">
        <v>473</v>
      </c>
      <c r="F105" s="232" t="str">
        <f aca="false">HYPERLINK("http://www.gardenbulbs.ru/images/Lilium_CL/thumbnails/"&amp;C105&amp;".jpg","фото")</f>
        <v>фото</v>
      </c>
      <c r="G105" s="233"/>
      <c r="H105" s="234" t="s">
        <v>474</v>
      </c>
      <c r="I105" s="235" t="n">
        <v>100</v>
      </c>
      <c r="J105" s="236" t="s">
        <v>139</v>
      </c>
      <c r="K105" s="237" t="n">
        <v>25</v>
      </c>
      <c r="L105" s="238" t="n">
        <v>646</v>
      </c>
      <c r="M105" s="239"/>
      <c r="N105" s="240"/>
      <c r="O105" s="241" t="n">
        <f aca="false">IF(ISERROR(L105*N105),0,L105*N105)</f>
        <v>0</v>
      </c>
      <c r="P105" s="242" t="n">
        <v>4607105130258</v>
      </c>
      <c r="Q105" s="243"/>
      <c r="R105" s="157"/>
      <c r="S105" s="244" t="n">
        <f aca="false">ROUND(L105/K105,2)</f>
        <v>25.84</v>
      </c>
      <c r="T105" s="157"/>
    </row>
    <row r="106" customFormat="false" ht="15.75" hidden="false" customHeight="false" outlineLevel="0" collapsed="false">
      <c r="A106" s="220" t="n">
        <v>90</v>
      </c>
      <c r="B106" s="228" t="n">
        <v>11072</v>
      </c>
      <c r="C106" s="229" t="s">
        <v>475</v>
      </c>
      <c r="D106" s="230" t="s">
        <v>476</v>
      </c>
      <c r="E106" s="231" t="s">
        <v>477</v>
      </c>
      <c r="F106" s="232" t="str">
        <f aca="false">HYPERLINK("http://www.gardenbulbs.ru/images/Lilium_CL/thumbnails/"&amp;C106&amp;".jpg","фото")</f>
        <v>фото</v>
      </c>
      <c r="G106" s="233"/>
      <c r="H106" s="234" t="s">
        <v>478</v>
      </c>
      <c r="I106" s="235" t="n">
        <v>90</v>
      </c>
      <c r="J106" s="236" t="s">
        <v>139</v>
      </c>
      <c r="K106" s="237" t="n">
        <v>25</v>
      </c>
      <c r="L106" s="238" t="n">
        <v>377</v>
      </c>
      <c r="M106" s="239"/>
      <c r="N106" s="240"/>
      <c r="O106" s="241" t="n">
        <f aca="false">IF(ISERROR(L106*N106),0,L106*N106)</f>
        <v>0</v>
      </c>
      <c r="P106" s="242" t="n">
        <v>4607105130265</v>
      </c>
      <c r="Q106" s="243"/>
      <c r="R106" s="157"/>
      <c r="S106" s="244" t="n">
        <f aca="false">ROUND(L106/K106,2)</f>
        <v>15.08</v>
      </c>
      <c r="T106" s="157"/>
    </row>
    <row r="107" customFormat="false" ht="15.75" hidden="false" customHeight="false" outlineLevel="0" collapsed="false">
      <c r="A107" s="220" t="n">
        <v>91</v>
      </c>
      <c r="B107" s="228" t="n">
        <v>11073</v>
      </c>
      <c r="C107" s="229" t="s">
        <v>479</v>
      </c>
      <c r="D107" s="230" t="s">
        <v>480</v>
      </c>
      <c r="E107" s="231" t="s">
        <v>481</v>
      </c>
      <c r="F107" s="232" t="str">
        <f aca="false">HYPERLINK("http://www.gardenbulbs.ru/images/Lilium_CL/thumbnails/"&amp;C107&amp;".jpg","фото")</f>
        <v>фото</v>
      </c>
      <c r="G107" s="233"/>
      <c r="H107" s="234" t="s">
        <v>482</v>
      </c>
      <c r="I107" s="235" t="n">
        <v>70</v>
      </c>
      <c r="J107" s="236" t="s">
        <v>139</v>
      </c>
      <c r="K107" s="237" t="n">
        <v>25</v>
      </c>
      <c r="L107" s="238" t="n">
        <v>377</v>
      </c>
      <c r="M107" s="239"/>
      <c r="N107" s="240"/>
      <c r="O107" s="241" t="n">
        <f aca="false">IF(ISERROR(L107*N107),0,L107*N107)</f>
        <v>0</v>
      </c>
      <c r="P107" s="242" t="n">
        <v>4607105130272</v>
      </c>
      <c r="Q107" s="243" t="s">
        <v>226</v>
      </c>
      <c r="R107" s="157"/>
      <c r="S107" s="244" t="n">
        <f aca="false">ROUND(L107/K107,2)</f>
        <v>15.08</v>
      </c>
      <c r="T107" s="157"/>
    </row>
    <row r="108" customFormat="false" ht="15.75" hidden="false" customHeight="false" outlineLevel="0" collapsed="false">
      <c r="A108" s="220" t="n">
        <v>92</v>
      </c>
      <c r="B108" s="228" t="n">
        <v>6142</v>
      </c>
      <c r="C108" s="229" t="s">
        <v>483</v>
      </c>
      <c r="D108" s="230" t="s">
        <v>484</v>
      </c>
      <c r="E108" s="231" t="s">
        <v>485</v>
      </c>
      <c r="F108" s="232" t="str">
        <f aca="false">HYPERLINK("http://www.gardenbulbs.ru/images/Lilium_CL/thumbnails/"&amp;C108&amp;".jpg","фото")</f>
        <v>фото</v>
      </c>
      <c r="G108" s="233"/>
      <c r="H108" s="234" t="s">
        <v>486</v>
      </c>
      <c r="I108" s="235" t="n">
        <v>80</v>
      </c>
      <c r="J108" s="236" t="s">
        <v>139</v>
      </c>
      <c r="K108" s="237" t="n">
        <v>25</v>
      </c>
      <c r="L108" s="238" t="n">
        <v>392</v>
      </c>
      <c r="M108" s="239"/>
      <c r="N108" s="240"/>
      <c r="O108" s="241" t="n">
        <f aca="false">IF(ISERROR(L108*N108),0,L108*N108)</f>
        <v>0</v>
      </c>
      <c r="P108" s="242" t="n">
        <v>4607105130289</v>
      </c>
      <c r="Q108" s="243"/>
      <c r="R108" s="157"/>
      <c r="S108" s="244" t="n">
        <f aca="false">ROUND(L108/K108,2)</f>
        <v>15.68</v>
      </c>
      <c r="T108" s="157"/>
    </row>
    <row r="109" customFormat="false" ht="15.75" hidden="false" customHeight="false" outlineLevel="0" collapsed="false">
      <c r="A109" s="220" t="n">
        <v>93</v>
      </c>
      <c r="B109" s="228" t="n">
        <v>6588</v>
      </c>
      <c r="C109" s="229" t="s">
        <v>487</v>
      </c>
      <c r="D109" s="230" t="s">
        <v>488</v>
      </c>
      <c r="E109" s="231" t="s">
        <v>489</v>
      </c>
      <c r="F109" s="232" t="str">
        <f aca="false">HYPERLINK("http://www.gardenbulbs.ru/images/Lilium_CL/thumbnails/"&amp;C109&amp;".jpg","фото")</f>
        <v>фото</v>
      </c>
      <c r="G109" s="233"/>
      <c r="H109" s="234" t="s">
        <v>378</v>
      </c>
      <c r="I109" s="235" t="n">
        <v>100</v>
      </c>
      <c r="J109" s="236" t="s">
        <v>247</v>
      </c>
      <c r="K109" s="237" t="n">
        <v>25</v>
      </c>
      <c r="L109" s="238" t="n">
        <v>488</v>
      </c>
      <c r="M109" s="239"/>
      <c r="N109" s="240"/>
      <c r="O109" s="241" t="n">
        <f aca="false">IF(ISERROR(L109*N109),0,L109*N109)</f>
        <v>0</v>
      </c>
      <c r="P109" s="242" t="n">
        <v>4607105130296</v>
      </c>
      <c r="Q109" s="243"/>
      <c r="R109" s="157"/>
      <c r="S109" s="244" t="n">
        <f aca="false">ROUND(L109/K109,2)</f>
        <v>19.52</v>
      </c>
      <c r="T109" s="157"/>
    </row>
    <row r="110" customFormat="false" ht="15.75" hidden="false" customHeight="false" outlineLevel="0" collapsed="false">
      <c r="A110" s="220" t="n">
        <v>94</v>
      </c>
      <c r="B110" s="228" t="n">
        <v>10090</v>
      </c>
      <c r="C110" s="229" t="s">
        <v>490</v>
      </c>
      <c r="D110" s="230" t="s">
        <v>491</v>
      </c>
      <c r="E110" s="231" t="s">
        <v>492</v>
      </c>
      <c r="F110" s="232" t="str">
        <f aca="false">HYPERLINK("http://www.gardenbulbs.ru/images/Lilium_CL/thumbnails/"&amp;C110&amp;".jpg","фото")</f>
        <v>фото</v>
      </c>
      <c r="G110" s="233"/>
      <c r="H110" s="234" t="s">
        <v>493</v>
      </c>
      <c r="I110" s="235" t="n">
        <v>110</v>
      </c>
      <c r="J110" s="236" t="s">
        <v>139</v>
      </c>
      <c r="K110" s="237" t="n">
        <v>25</v>
      </c>
      <c r="L110" s="238" t="n">
        <v>488</v>
      </c>
      <c r="M110" s="239"/>
      <c r="N110" s="240"/>
      <c r="O110" s="241" t="n">
        <f aca="false">IF(ISERROR(L110*N110),0,L110*N110)</f>
        <v>0</v>
      </c>
      <c r="P110" s="242" t="n">
        <v>4607105130302</v>
      </c>
      <c r="Q110" s="243"/>
      <c r="R110" s="157"/>
      <c r="S110" s="244" t="n">
        <f aca="false">ROUND(L110/K110,2)</f>
        <v>19.52</v>
      </c>
      <c r="T110" s="157"/>
    </row>
    <row r="111" customFormat="false" ht="15.75" hidden="false" customHeight="false" outlineLevel="0" collapsed="false">
      <c r="A111" s="220" t="n">
        <v>95</v>
      </c>
      <c r="B111" s="228" t="n">
        <v>11074</v>
      </c>
      <c r="C111" s="229" t="s">
        <v>494</v>
      </c>
      <c r="D111" s="230" t="s">
        <v>495</v>
      </c>
      <c r="E111" s="231" t="s">
        <v>496</v>
      </c>
      <c r="F111" s="232" t="str">
        <f aca="false">HYPERLINK("http://www.gardenbulbs.ru/images/Lilium_CL/thumbnails/"&amp;C111&amp;".jpg","фото")</f>
        <v>фото</v>
      </c>
      <c r="G111" s="233"/>
      <c r="H111" s="234" t="s">
        <v>497</v>
      </c>
      <c r="I111" s="235" t="n">
        <v>110</v>
      </c>
      <c r="J111" s="236" t="s">
        <v>139</v>
      </c>
      <c r="K111" s="237" t="n">
        <v>25</v>
      </c>
      <c r="L111" s="238" t="n">
        <v>458</v>
      </c>
      <c r="M111" s="239"/>
      <c r="N111" s="240"/>
      <c r="O111" s="241" t="n">
        <f aca="false">IF(ISERROR(L111*N111),0,L111*N111)</f>
        <v>0</v>
      </c>
      <c r="P111" s="242" t="n">
        <v>4607105130319</v>
      </c>
      <c r="Q111" s="243"/>
      <c r="R111" s="157"/>
      <c r="S111" s="244" t="n">
        <f aca="false">ROUND(L111/K111,2)</f>
        <v>18.32</v>
      </c>
      <c r="T111" s="157"/>
    </row>
    <row r="112" customFormat="false" ht="15.75" hidden="false" customHeight="false" outlineLevel="0" collapsed="false">
      <c r="A112" s="220" t="n">
        <v>96</v>
      </c>
      <c r="B112" s="267"/>
      <c r="C112" s="267"/>
      <c r="D112" s="256" t="s">
        <v>498</v>
      </c>
      <c r="E112" s="256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157"/>
      <c r="S112" s="157"/>
      <c r="T112" s="157"/>
    </row>
    <row r="113" customFormat="false" ht="33.75" hidden="false" customHeight="true" outlineLevel="0" collapsed="false">
      <c r="A113" s="220" t="n">
        <v>97</v>
      </c>
      <c r="B113" s="228" t="n">
        <v>6577</v>
      </c>
      <c r="C113" s="229" t="s">
        <v>499</v>
      </c>
      <c r="D113" s="230" t="s">
        <v>500</v>
      </c>
      <c r="E113" s="231" t="s">
        <v>501</v>
      </c>
      <c r="F113" s="232" t="str">
        <f aca="false">HYPERLINK("http://www.gardenbulbs.ru/images/Lilium_CL/thumbnails/"&amp;C113&amp;".jpg","фото")</f>
        <v>фото</v>
      </c>
      <c r="G113" s="233"/>
      <c r="H113" s="234" t="s">
        <v>502</v>
      </c>
      <c r="I113" s="235" t="n">
        <v>110</v>
      </c>
      <c r="J113" s="236" t="s">
        <v>139</v>
      </c>
      <c r="K113" s="237" t="n">
        <v>25</v>
      </c>
      <c r="L113" s="238" t="n">
        <v>488</v>
      </c>
      <c r="M113" s="239"/>
      <c r="N113" s="240"/>
      <c r="O113" s="241" t="n">
        <f aca="false">IF(ISERROR(L113*N113),0,L113*N113)</f>
        <v>0</v>
      </c>
      <c r="P113" s="242" t="n">
        <v>4607105130326</v>
      </c>
      <c r="Q113" s="243"/>
      <c r="R113" s="157"/>
      <c r="S113" s="244" t="n">
        <f aca="false">ROUND(L113/K113,2)</f>
        <v>19.52</v>
      </c>
      <c r="T113" s="157"/>
    </row>
    <row r="114" customFormat="false" ht="24" hidden="false" customHeight="false" outlineLevel="0" collapsed="false">
      <c r="A114" s="220" t="n">
        <v>98</v>
      </c>
      <c r="B114" s="228" t="n">
        <v>11075</v>
      </c>
      <c r="C114" s="229" t="s">
        <v>503</v>
      </c>
      <c r="D114" s="230" t="s">
        <v>504</v>
      </c>
      <c r="E114" s="231" t="s">
        <v>505</v>
      </c>
      <c r="F114" s="232" t="str">
        <f aca="false">HYPERLINK("http://www.gardenbulbs.ru/images/Lilium_CL/thumbnails/"&amp;C114&amp;".jpg","фото")</f>
        <v>фото</v>
      </c>
      <c r="G114" s="233"/>
      <c r="H114" s="234" t="s">
        <v>506</v>
      </c>
      <c r="I114" s="235" t="n">
        <v>60</v>
      </c>
      <c r="J114" s="236" t="s">
        <v>139</v>
      </c>
      <c r="K114" s="237" t="n">
        <v>25</v>
      </c>
      <c r="L114" s="238" t="n">
        <v>592</v>
      </c>
      <c r="M114" s="239"/>
      <c r="N114" s="240"/>
      <c r="O114" s="241" t="n">
        <f aca="false">IF(ISERROR(L114*N114),0,L114*N114)</f>
        <v>0</v>
      </c>
      <c r="P114" s="242" t="n">
        <v>4607105130333</v>
      </c>
      <c r="Q114" s="243"/>
      <c r="R114" s="157"/>
      <c r="S114" s="244" t="n">
        <f aca="false">ROUND(L114/K114,2)</f>
        <v>23.68</v>
      </c>
      <c r="T114" s="157"/>
    </row>
    <row r="115" customFormat="false" ht="24" hidden="false" customHeight="false" outlineLevel="0" collapsed="false">
      <c r="A115" s="220" t="n">
        <v>99</v>
      </c>
      <c r="B115" s="228" t="n">
        <v>6568</v>
      </c>
      <c r="C115" s="229" t="s">
        <v>507</v>
      </c>
      <c r="D115" s="230" t="s">
        <v>508</v>
      </c>
      <c r="E115" s="231" t="s">
        <v>509</v>
      </c>
      <c r="F115" s="232" t="str">
        <f aca="false">HYPERLINK("http://www.gardenbulbs.ru/images/Lilium_CL/thumbnails/"&amp;C115&amp;".jpg","фото")</f>
        <v>фото</v>
      </c>
      <c r="G115" s="233"/>
      <c r="H115" s="234" t="s">
        <v>510</v>
      </c>
      <c r="I115" s="235" t="n">
        <v>100</v>
      </c>
      <c r="J115" s="236" t="s">
        <v>139</v>
      </c>
      <c r="K115" s="237" t="n">
        <v>25</v>
      </c>
      <c r="L115" s="238" t="n">
        <v>589</v>
      </c>
      <c r="M115" s="239"/>
      <c r="N115" s="240"/>
      <c r="O115" s="241" t="n">
        <f aca="false">IF(ISERROR(L115*N115),0,L115*N115)</f>
        <v>0</v>
      </c>
      <c r="P115" s="242" t="n">
        <v>4607105130364</v>
      </c>
      <c r="Q115" s="243"/>
      <c r="R115" s="157"/>
      <c r="S115" s="244" t="n">
        <f aca="false">ROUND(L115/K115,2)</f>
        <v>23.56</v>
      </c>
      <c r="T115" s="157"/>
    </row>
    <row r="116" customFormat="false" ht="24" hidden="false" customHeight="false" outlineLevel="0" collapsed="false">
      <c r="A116" s="220" t="n">
        <v>100</v>
      </c>
      <c r="B116" s="228" t="n">
        <v>11078</v>
      </c>
      <c r="C116" s="229" t="s">
        <v>511</v>
      </c>
      <c r="D116" s="230" t="s">
        <v>512</v>
      </c>
      <c r="E116" s="231" t="s">
        <v>513</v>
      </c>
      <c r="F116" s="232" t="str">
        <f aca="false">HYPERLINK("http://www.gardenbulbs.ru/images/Lilium_CL/thumbnails/"&amp;C116&amp;".jpg","фото")</f>
        <v>фото</v>
      </c>
      <c r="G116" s="233"/>
      <c r="H116" s="234" t="s">
        <v>514</v>
      </c>
      <c r="I116" s="235" t="n">
        <v>60</v>
      </c>
      <c r="J116" s="236" t="s">
        <v>139</v>
      </c>
      <c r="K116" s="237" t="n">
        <v>25</v>
      </c>
      <c r="L116" s="238" t="n">
        <v>589</v>
      </c>
      <c r="M116" s="239"/>
      <c r="N116" s="240"/>
      <c r="O116" s="241" t="n">
        <f aca="false">IF(ISERROR(L116*N116),0,L116*N116)</f>
        <v>0</v>
      </c>
      <c r="P116" s="242" t="n">
        <v>4607105130371</v>
      </c>
      <c r="Q116" s="243"/>
      <c r="R116" s="157"/>
      <c r="S116" s="244" t="n">
        <f aca="false">ROUND(L116/K116,2)</f>
        <v>23.56</v>
      </c>
      <c r="T116" s="157"/>
    </row>
    <row r="117" customFormat="false" ht="15.75" hidden="false" customHeight="false" outlineLevel="0" collapsed="false">
      <c r="A117" s="220" t="n">
        <v>101</v>
      </c>
      <c r="B117" s="228" t="n">
        <v>6566</v>
      </c>
      <c r="C117" s="229" t="s">
        <v>515</v>
      </c>
      <c r="D117" s="230" t="s">
        <v>516</v>
      </c>
      <c r="E117" s="231" t="s">
        <v>517</v>
      </c>
      <c r="F117" s="232" t="str">
        <f aca="false">HYPERLINK("http://www.gardenbulbs.ru/images/Lilium_CL/thumbnails/"&amp;C117&amp;".jpg","фото")</f>
        <v>фото</v>
      </c>
      <c r="G117" s="233"/>
      <c r="H117" s="234" t="s">
        <v>518</v>
      </c>
      <c r="I117" s="235" t="n">
        <v>60</v>
      </c>
      <c r="J117" s="236" t="s">
        <v>134</v>
      </c>
      <c r="K117" s="237" t="n">
        <v>25</v>
      </c>
      <c r="L117" s="238" t="n">
        <v>458</v>
      </c>
      <c r="M117" s="239"/>
      <c r="N117" s="240"/>
      <c r="O117" s="241" t="n">
        <f aca="false">IF(ISERROR(L117*N117),0,L117*N117)</f>
        <v>0</v>
      </c>
      <c r="P117" s="242" t="n">
        <v>4607105130388</v>
      </c>
      <c r="Q117" s="243"/>
      <c r="R117" s="157"/>
      <c r="S117" s="244" t="n">
        <f aca="false">ROUND(L117/K117,2)</f>
        <v>18.32</v>
      </c>
      <c r="T117" s="157"/>
    </row>
    <row r="118" customFormat="false" ht="36" hidden="false" customHeight="false" outlineLevel="0" collapsed="false">
      <c r="A118" s="220" t="n">
        <v>102</v>
      </c>
      <c r="B118" s="228" t="n">
        <v>11079</v>
      </c>
      <c r="C118" s="229" t="s">
        <v>519</v>
      </c>
      <c r="D118" s="230" t="s">
        <v>520</v>
      </c>
      <c r="E118" s="231" t="s">
        <v>521</v>
      </c>
      <c r="F118" s="232" t="str">
        <f aca="false">HYPERLINK("http://www.gardenbulbs.ru/images/Lilium_CL/thumbnails/"&amp;C118&amp;".jpg","фото")</f>
        <v>фото</v>
      </c>
      <c r="G118" s="233"/>
      <c r="H118" s="234" t="s">
        <v>522</v>
      </c>
      <c r="I118" s="235" t="n">
        <v>100</v>
      </c>
      <c r="J118" s="236" t="s">
        <v>134</v>
      </c>
      <c r="K118" s="237" t="n">
        <v>25</v>
      </c>
      <c r="L118" s="238" t="n">
        <v>473</v>
      </c>
      <c r="M118" s="239"/>
      <c r="N118" s="240"/>
      <c r="O118" s="241" t="n">
        <f aca="false">IF(ISERROR(L118*N118),0,L118*N118)</f>
        <v>0</v>
      </c>
      <c r="P118" s="242" t="n">
        <v>4607105130395</v>
      </c>
      <c r="Q118" s="243"/>
      <c r="R118" s="157"/>
      <c r="S118" s="244" t="n">
        <f aca="false">ROUND(L118/K118,2)</f>
        <v>18.92</v>
      </c>
      <c r="T118" s="157"/>
    </row>
    <row r="119" customFormat="false" ht="24" hidden="false" customHeight="false" outlineLevel="0" collapsed="false">
      <c r="A119" s="220" t="n">
        <v>103</v>
      </c>
      <c r="B119" s="228" t="n">
        <v>10521</v>
      </c>
      <c r="C119" s="229" t="s">
        <v>523</v>
      </c>
      <c r="D119" s="230" t="s">
        <v>524</v>
      </c>
      <c r="E119" s="231" t="s">
        <v>525</v>
      </c>
      <c r="F119" s="232" t="str">
        <f aca="false">HYPERLINK("http://www.gardenbulbs.ru/images/Lilium_CL/thumbnails/"&amp;C119&amp;".jpg","фото")</f>
        <v>фото</v>
      </c>
      <c r="G119" s="233"/>
      <c r="H119" s="234" t="s">
        <v>526</v>
      </c>
      <c r="I119" s="235" t="n">
        <v>70</v>
      </c>
      <c r="J119" s="236" t="s">
        <v>139</v>
      </c>
      <c r="K119" s="237" t="n">
        <v>25</v>
      </c>
      <c r="L119" s="238" t="n">
        <v>676</v>
      </c>
      <c r="M119" s="239"/>
      <c r="N119" s="240"/>
      <c r="O119" s="241" t="n">
        <f aca="false">IF(ISERROR(L119*N119),0,L119*N119)</f>
        <v>0</v>
      </c>
      <c r="P119" s="242" t="n">
        <v>4607105130401</v>
      </c>
      <c r="Q119" s="243" t="s">
        <v>226</v>
      </c>
      <c r="R119" s="157"/>
      <c r="S119" s="244" t="n">
        <f aca="false">ROUND(L119/K119,2)</f>
        <v>27.04</v>
      </c>
      <c r="T119" s="157"/>
    </row>
    <row r="120" customFormat="false" ht="15.75" hidden="false" customHeight="false" outlineLevel="0" collapsed="false">
      <c r="A120" s="220" t="n">
        <v>104</v>
      </c>
      <c r="B120" s="228" t="n">
        <v>10027</v>
      </c>
      <c r="C120" s="229" t="s">
        <v>527</v>
      </c>
      <c r="D120" s="230" t="s">
        <v>528</v>
      </c>
      <c r="E120" s="231" t="s">
        <v>529</v>
      </c>
      <c r="F120" s="232" t="str">
        <f aca="false">HYPERLINK("http://www.gardenbulbs.ru/images/Lilium_CL/thumbnails/"&amp;C120&amp;".jpg","фото")</f>
        <v>фото</v>
      </c>
      <c r="G120" s="233"/>
      <c r="H120" s="234" t="s">
        <v>530</v>
      </c>
      <c r="I120" s="235" t="n">
        <v>60</v>
      </c>
      <c r="J120" s="236" t="s">
        <v>139</v>
      </c>
      <c r="K120" s="237" t="n">
        <v>25</v>
      </c>
      <c r="L120" s="238" t="n">
        <v>607</v>
      </c>
      <c r="M120" s="239"/>
      <c r="N120" s="240"/>
      <c r="O120" s="241" t="n">
        <f aca="false">IF(ISERROR(L120*N120),0,L120*N120)</f>
        <v>0</v>
      </c>
      <c r="P120" s="242" t="n">
        <v>4607105130425</v>
      </c>
      <c r="Q120" s="243"/>
      <c r="R120" s="157"/>
      <c r="S120" s="244" t="n">
        <f aca="false">ROUND(L120/K120,2)</f>
        <v>24.28</v>
      </c>
      <c r="T120" s="157"/>
    </row>
    <row r="121" customFormat="false" ht="22.5" hidden="false" customHeight="true" outlineLevel="0" collapsed="false">
      <c r="A121" s="220" t="n">
        <v>105</v>
      </c>
      <c r="B121" s="228" t="n">
        <v>6731</v>
      </c>
      <c r="C121" s="229" t="s">
        <v>531</v>
      </c>
      <c r="D121" s="230" t="s">
        <v>532</v>
      </c>
      <c r="E121" s="231" t="s">
        <v>533</v>
      </c>
      <c r="F121" s="232" t="str">
        <f aca="false">HYPERLINK("http://www.gardenbulbs.ru/images/Lilium_CL/thumbnails/"&amp;C121&amp;".jpg","фото")</f>
        <v>фото</v>
      </c>
      <c r="G121" s="233"/>
      <c r="H121" s="234" t="s">
        <v>534</v>
      </c>
      <c r="I121" s="235" t="n">
        <v>90</v>
      </c>
      <c r="J121" s="236" t="s">
        <v>139</v>
      </c>
      <c r="K121" s="237" t="n">
        <v>25</v>
      </c>
      <c r="L121" s="238" t="n">
        <v>586</v>
      </c>
      <c r="M121" s="239"/>
      <c r="N121" s="240"/>
      <c r="O121" s="241" t="n">
        <f aca="false">IF(ISERROR(L121*N121),0,L121*N121)</f>
        <v>0</v>
      </c>
      <c r="P121" s="242" t="n">
        <v>4607105130432</v>
      </c>
      <c r="Q121" s="243"/>
      <c r="R121" s="157"/>
      <c r="S121" s="244" t="n">
        <f aca="false">ROUND(L121/K121,2)</f>
        <v>23.44</v>
      </c>
      <c r="T121" s="157"/>
    </row>
    <row r="122" customFormat="false" ht="15.75" hidden="false" customHeight="false" outlineLevel="0" collapsed="false">
      <c r="A122" s="220" t="n">
        <v>106</v>
      </c>
      <c r="B122" s="228" t="n">
        <v>11080</v>
      </c>
      <c r="C122" s="229" t="s">
        <v>535</v>
      </c>
      <c r="D122" s="230" t="s">
        <v>536</v>
      </c>
      <c r="E122" s="231" t="s">
        <v>537</v>
      </c>
      <c r="F122" s="232" t="str">
        <f aca="false">HYPERLINK("http://www.gardenbulbs.ru/images/Lilium_CL/thumbnails/"&amp;C122&amp;".jpg","фото")</f>
        <v>фото</v>
      </c>
      <c r="G122" s="233"/>
      <c r="H122" s="234" t="s">
        <v>538</v>
      </c>
      <c r="I122" s="235" t="n">
        <v>100</v>
      </c>
      <c r="J122" s="236" t="s">
        <v>139</v>
      </c>
      <c r="K122" s="237" t="n">
        <v>25</v>
      </c>
      <c r="L122" s="238" t="n">
        <v>589</v>
      </c>
      <c r="M122" s="239"/>
      <c r="N122" s="240"/>
      <c r="O122" s="241" t="n">
        <f aca="false">IF(ISERROR(L122*N122),0,L122*N122)</f>
        <v>0</v>
      </c>
      <c r="P122" s="242" t="n">
        <v>4607105130449</v>
      </c>
      <c r="Q122" s="243"/>
      <c r="R122" s="157"/>
      <c r="S122" s="244" t="n">
        <f aca="false">ROUND(L122/K122,2)</f>
        <v>23.56</v>
      </c>
      <c r="T122" s="157"/>
    </row>
    <row r="123" customFormat="false" ht="15.75" hidden="false" customHeight="false" outlineLevel="0" collapsed="false">
      <c r="A123" s="220" t="n">
        <v>107</v>
      </c>
      <c r="B123" s="228" t="n">
        <v>11081</v>
      </c>
      <c r="C123" s="229" t="s">
        <v>539</v>
      </c>
      <c r="D123" s="230" t="s">
        <v>540</v>
      </c>
      <c r="E123" s="231" t="s">
        <v>541</v>
      </c>
      <c r="F123" s="232" t="str">
        <f aca="false">HYPERLINK("http://www.gardenbulbs.ru/images/Lilium_CL/thumbnails/"&amp;C123&amp;".jpg","фото")</f>
        <v>фото</v>
      </c>
      <c r="G123" s="233"/>
      <c r="H123" s="234" t="s">
        <v>542</v>
      </c>
      <c r="I123" s="235" t="n">
        <v>100</v>
      </c>
      <c r="J123" s="236" t="s">
        <v>139</v>
      </c>
      <c r="K123" s="237" t="n">
        <v>25</v>
      </c>
      <c r="L123" s="238" t="n">
        <v>515</v>
      </c>
      <c r="M123" s="239"/>
      <c r="N123" s="240"/>
      <c r="O123" s="241" t="n">
        <f aca="false">IF(ISERROR(L123*N123),0,L123*N123)</f>
        <v>0</v>
      </c>
      <c r="P123" s="242" t="n">
        <v>4607105130456</v>
      </c>
      <c r="Q123" s="243"/>
      <c r="R123" s="157"/>
      <c r="S123" s="244" t="n">
        <f aca="false">ROUND(L123/K123,2)</f>
        <v>20.6</v>
      </c>
      <c r="T123" s="157"/>
    </row>
    <row r="124" customFormat="false" ht="15.75" hidden="false" customHeight="false" outlineLevel="0" collapsed="false">
      <c r="A124" s="220" t="n">
        <v>108</v>
      </c>
      <c r="B124" s="228" t="n">
        <v>11082</v>
      </c>
      <c r="C124" s="229" t="s">
        <v>543</v>
      </c>
      <c r="D124" s="230" t="s">
        <v>544</v>
      </c>
      <c r="E124" s="231" t="s">
        <v>545</v>
      </c>
      <c r="F124" s="232" t="str">
        <f aca="false">HYPERLINK("http://www.gardenbulbs.ru/images/Lilium_CL/thumbnails/"&amp;C124&amp;".jpg","фото")</f>
        <v>фото</v>
      </c>
      <c r="G124" s="233"/>
      <c r="H124" s="234" t="s">
        <v>546</v>
      </c>
      <c r="I124" s="235" t="n">
        <v>110</v>
      </c>
      <c r="J124" s="236" t="s">
        <v>139</v>
      </c>
      <c r="K124" s="237" t="n">
        <v>25</v>
      </c>
      <c r="L124" s="238" t="n">
        <v>473</v>
      </c>
      <c r="M124" s="239"/>
      <c r="N124" s="240"/>
      <c r="O124" s="241" t="n">
        <f aca="false">IF(ISERROR(L124*N124),0,L124*N124)</f>
        <v>0</v>
      </c>
      <c r="P124" s="242" t="n">
        <v>4607105130463</v>
      </c>
      <c r="Q124" s="243"/>
      <c r="R124" s="157"/>
      <c r="S124" s="244" t="n">
        <f aca="false">ROUND(L124/K124,2)</f>
        <v>18.92</v>
      </c>
      <c r="T124" s="157"/>
    </row>
    <row r="125" customFormat="false" ht="22.5" hidden="false" customHeight="true" outlineLevel="0" collapsed="false">
      <c r="A125" s="220" t="n">
        <v>109</v>
      </c>
      <c r="B125" s="228" t="n">
        <v>11083</v>
      </c>
      <c r="C125" s="229" t="s">
        <v>547</v>
      </c>
      <c r="D125" s="230" t="s">
        <v>548</v>
      </c>
      <c r="E125" s="231" t="s">
        <v>549</v>
      </c>
      <c r="F125" s="232" t="str">
        <f aca="false">HYPERLINK("http://www.gardenbulbs.ru/images/Lilium_CL/thumbnails/"&amp;C125&amp;".jpg","фото")</f>
        <v>фото</v>
      </c>
      <c r="G125" s="233"/>
      <c r="H125" s="234" t="s">
        <v>550</v>
      </c>
      <c r="I125" s="235" t="n">
        <v>100</v>
      </c>
      <c r="J125" s="236" t="s">
        <v>139</v>
      </c>
      <c r="K125" s="237" t="n">
        <v>25</v>
      </c>
      <c r="L125" s="238" t="n">
        <v>622</v>
      </c>
      <c r="M125" s="239"/>
      <c r="N125" s="240"/>
      <c r="O125" s="241" t="n">
        <f aca="false">IF(ISERROR(L125*N125),0,L125*N125)</f>
        <v>0</v>
      </c>
      <c r="P125" s="242" t="n">
        <v>4607105130487</v>
      </c>
      <c r="Q125" s="243"/>
      <c r="R125" s="157"/>
      <c r="S125" s="244" t="n">
        <f aca="false">ROUND(L125/K125,2)</f>
        <v>24.88</v>
      </c>
      <c r="T125" s="157"/>
    </row>
    <row r="126" customFormat="false" ht="24" hidden="false" customHeight="false" outlineLevel="0" collapsed="false">
      <c r="A126" s="220" t="n">
        <v>110</v>
      </c>
      <c r="B126" s="228" t="n">
        <v>11084</v>
      </c>
      <c r="C126" s="229" t="s">
        <v>551</v>
      </c>
      <c r="D126" s="230" t="s">
        <v>552</v>
      </c>
      <c r="E126" s="231" t="s">
        <v>553</v>
      </c>
      <c r="F126" s="232" t="str">
        <f aca="false">HYPERLINK("http://www.gardenbulbs.ru/images/Lilium_CL/thumbnails/"&amp;C126&amp;".jpg","фото")</f>
        <v>фото</v>
      </c>
      <c r="G126" s="233"/>
      <c r="H126" s="234" t="s">
        <v>554</v>
      </c>
      <c r="I126" s="235" t="n">
        <v>45</v>
      </c>
      <c r="J126" s="236" t="s">
        <v>134</v>
      </c>
      <c r="K126" s="237" t="n">
        <v>25</v>
      </c>
      <c r="L126" s="238" t="n">
        <v>383</v>
      </c>
      <c r="M126" s="239"/>
      <c r="N126" s="240"/>
      <c r="O126" s="241" t="n">
        <f aca="false">IF(ISERROR(L126*N126),0,L126*N126)</f>
        <v>0</v>
      </c>
      <c r="P126" s="242" t="n">
        <v>4607105130494</v>
      </c>
      <c r="Q126" s="243"/>
      <c r="R126" s="157"/>
      <c r="S126" s="244" t="n">
        <f aca="false">ROUND(L126/K126,2)</f>
        <v>15.32</v>
      </c>
      <c r="T126" s="157"/>
    </row>
    <row r="127" customFormat="false" ht="15.75" hidden="false" customHeight="false" outlineLevel="0" collapsed="false">
      <c r="A127" s="220" t="n">
        <v>111</v>
      </c>
      <c r="B127" s="228" t="n">
        <v>11085</v>
      </c>
      <c r="C127" s="229" t="s">
        <v>555</v>
      </c>
      <c r="D127" s="245" t="s">
        <v>556</v>
      </c>
      <c r="E127" s="246" t="s">
        <v>557</v>
      </c>
      <c r="F127" s="247" t="str">
        <f aca="false">HYPERLINK("http://www.gardenbulbs.ru/images/Lilium_CL/thumbnails/"&amp;C127&amp;".jpg","фото")</f>
        <v>фото</v>
      </c>
      <c r="G127" s="248"/>
      <c r="H127" s="249" t="s">
        <v>558</v>
      </c>
      <c r="I127" s="250" t="n">
        <v>100</v>
      </c>
      <c r="J127" s="251" t="s">
        <v>139</v>
      </c>
      <c r="K127" s="252" t="n">
        <v>25</v>
      </c>
      <c r="L127" s="253" t="n">
        <v>542</v>
      </c>
      <c r="M127" s="254" t="s">
        <v>192</v>
      </c>
      <c r="N127" s="240"/>
      <c r="O127" s="241" t="n">
        <f aca="false">IF(ISERROR(L127*N127),0,L127*N127)</f>
        <v>0</v>
      </c>
      <c r="P127" s="242" t="n">
        <v>4607105130500</v>
      </c>
      <c r="Q127" s="243"/>
      <c r="R127" s="157"/>
      <c r="S127" s="244" t="n">
        <f aca="false">ROUND(L127/K127,2)</f>
        <v>21.68</v>
      </c>
      <c r="T127" s="157"/>
    </row>
    <row r="128" customFormat="false" ht="15.75" hidden="false" customHeight="false" outlineLevel="0" collapsed="false">
      <c r="A128" s="220" t="n">
        <v>112</v>
      </c>
      <c r="B128" s="228" t="n">
        <v>10080</v>
      </c>
      <c r="C128" s="229" t="s">
        <v>559</v>
      </c>
      <c r="D128" s="230" t="s">
        <v>560</v>
      </c>
      <c r="E128" s="231" t="s">
        <v>561</v>
      </c>
      <c r="F128" s="232" t="str">
        <f aca="false">HYPERLINK("http://www.gardenbulbs.ru/images/Lilium_CL/thumbnails/"&amp;C128&amp;".jpg","фото")</f>
        <v>фото</v>
      </c>
      <c r="G128" s="233"/>
      <c r="H128" s="234" t="s">
        <v>562</v>
      </c>
      <c r="I128" s="235" t="n">
        <v>70</v>
      </c>
      <c r="J128" s="236" t="s">
        <v>139</v>
      </c>
      <c r="K128" s="237" t="n">
        <v>25</v>
      </c>
      <c r="L128" s="238" t="n">
        <v>607</v>
      </c>
      <c r="M128" s="239"/>
      <c r="N128" s="240"/>
      <c r="O128" s="241" t="n">
        <f aca="false">IF(ISERROR(L128*N128),0,L128*N128)</f>
        <v>0</v>
      </c>
      <c r="P128" s="242" t="n">
        <v>4607105130517</v>
      </c>
      <c r="Q128" s="243"/>
      <c r="R128" s="157"/>
      <c r="S128" s="244" t="n">
        <f aca="false">ROUND(L128/K128,2)</f>
        <v>24.28</v>
      </c>
      <c r="T128" s="157"/>
    </row>
    <row r="129" customFormat="false" ht="15.75" hidden="false" customHeight="false" outlineLevel="0" collapsed="false">
      <c r="A129" s="220" t="n">
        <v>113</v>
      </c>
      <c r="B129" s="228" t="n">
        <v>10079</v>
      </c>
      <c r="C129" s="229" t="s">
        <v>563</v>
      </c>
      <c r="D129" s="230" t="s">
        <v>564</v>
      </c>
      <c r="E129" s="231" t="s">
        <v>565</v>
      </c>
      <c r="F129" s="232" t="str">
        <f aca="false">HYPERLINK("http://www.gardenbulbs.ru/images/Lilium_CL/thumbnails/"&amp;C129&amp;".jpg","фото")</f>
        <v>фото</v>
      </c>
      <c r="G129" s="233"/>
      <c r="H129" s="234" t="s">
        <v>566</v>
      </c>
      <c r="I129" s="235" t="n">
        <v>70</v>
      </c>
      <c r="J129" s="236" t="s">
        <v>134</v>
      </c>
      <c r="K129" s="237" t="n">
        <v>25</v>
      </c>
      <c r="L129" s="238" t="n">
        <v>413</v>
      </c>
      <c r="M129" s="239"/>
      <c r="N129" s="240"/>
      <c r="O129" s="241" t="n">
        <f aca="false">IF(ISERROR(L129*N129),0,L129*N129)</f>
        <v>0</v>
      </c>
      <c r="P129" s="242" t="n">
        <v>4607105130524</v>
      </c>
      <c r="Q129" s="243"/>
      <c r="R129" s="157"/>
      <c r="S129" s="244" t="n">
        <f aca="false">ROUND(L129/K129,2)</f>
        <v>16.52</v>
      </c>
      <c r="T129" s="157"/>
    </row>
    <row r="130" customFormat="false" ht="24" hidden="false" customHeight="false" outlineLevel="0" collapsed="false">
      <c r="A130" s="220" t="n">
        <v>114</v>
      </c>
      <c r="B130" s="228" t="n">
        <v>10077</v>
      </c>
      <c r="C130" s="229" t="s">
        <v>567</v>
      </c>
      <c r="D130" s="245" t="s">
        <v>568</v>
      </c>
      <c r="E130" s="246" t="s">
        <v>569</v>
      </c>
      <c r="F130" s="247" t="str">
        <f aca="false">HYPERLINK("http://www.gardenbulbs.ru/images/Lilium_CL/thumbnails/"&amp;C130&amp;".jpg","фото")</f>
        <v>фото</v>
      </c>
      <c r="G130" s="248"/>
      <c r="H130" s="249" t="s">
        <v>570</v>
      </c>
      <c r="I130" s="250" t="n">
        <v>120</v>
      </c>
      <c r="J130" s="251" t="s">
        <v>139</v>
      </c>
      <c r="K130" s="252" t="n">
        <v>25</v>
      </c>
      <c r="L130" s="253" t="n">
        <v>551</v>
      </c>
      <c r="M130" s="254" t="s">
        <v>192</v>
      </c>
      <c r="N130" s="240"/>
      <c r="O130" s="241" t="n">
        <f aca="false">IF(ISERROR(L130*N130),0,L130*N130)</f>
        <v>0</v>
      </c>
      <c r="P130" s="242" t="n">
        <v>4607105130548</v>
      </c>
      <c r="Q130" s="243"/>
      <c r="R130" s="157"/>
      <c r="S130" s="244" t="n">
        <f aca="false">ROUND(L130/K130,2)</f>
        <v>22.04</v>
      </c>
      <c r="T130" s="157"/>
    </row>
    <row r="131" customFormat="false" ht="24" hidden="false" customHeight="false" outlineLevel="0" collapsed="false">
      <c r="A131" s="220" t="n">
        <v>115</v>
      </c>
      <c r="B131" s="228" t="n">
        <v>10076</v>
      </c>
      <c r="C131" s="229" t="s">
        <v>571</v>
      </c>
      <c r="D131" s="230" t="s">
        <v>572</v>
      </c>
      <c r="E131" s="231" t="s">
        <v>573</v>
      </c>
      <c r="F131" s="232" t="str">
        <f aca="false">HYPERLINK("http://www.gardenbulbs.ru/images/Lilium_CL/thumbnails/"&amp;C131&amp;".jpg","фото")</f>
        <v>фото</v>
      </c>
      <c r="G131" s="233"/>
      <c r="H131" s="234" t="s">
        <v>574</v>
      </c>
      <c r="I131" s="235" t="n">
        <v>60</v>
      </c>
      <c r="J131" s="236" t="s">
        <v>139</v>
      </c>
      <c r="K131" s="237" t="n">
        <v>25</v>
      </c>
      <c r="L131" s="238" t="n">
        <v>607</v>
      </c>
      <c r="M131" s="239"/>
      <c r="N131" s="240"/>
      <c r="O131" s="241" t="n">
        <f aca="false">IF(ISERROR(L131*N131),0,L131*N131)</f>
        <v>0</v>
      </c>
      <c r="P131" s="242" t="n">
        <v>4607105130555</v>
      </c>
      <c r="Q131" s="243"/>
      <c r="R131" s="157"/>
      <c r="S131" s="244" t="n">
        <f aca="false">ROUND(L131/K131,2)</f>
        <v>24.28</v>
      </c>
      <c r="T131" s="157"/>
    </row>
    <row r="132" customFormat="false" ht="24" hidden="false" customHeight="false" outlineLevel="0" collapsed="false">
      <c r="A132" s="220" t="n">
        <v>116</v>
      </c>
      <c r="B132" s="228" t="n">
        <v>10064</v>
      </c>
      <c r="C132" s="229" t="s">
        <v>575</v>
      </c>
      <c r="D132" s="230" t="s">
        <v>576</v>
      </c>
      <c r="E132" s="231" t="s">
        <v>577</v>
      </c>
      <c r="F132" s="232" t="str">
        <f aca="false">HYPERLINK("http://www.gardenbulbs.ru/images/Lilium_CL/thumbnails/"&amp;C132&amp;".jpg","фото")</f>
        <v>фото</v>
      </c>
      <c r="G132" s="233"/>
      <c r="H132" s="234" t="s">
        <v>578</v>
      </c>
      <c r="I132" s="235" t="n">
        <v>60</v>
      </c>
      <c r="J132" s="236" t="s">
        <v>139</v>
      </c>
      <c r="K132" s="237" t="n">
        <v>25</v>
      </c>
      <c r="L132" s="238" t="n">
        <v>607</v>
      </c>
      <c r="M132" s="239"/>
      <c r="N132" s="240"/>
      <c r="O132" s="241" t="n">
        <f aca="false">IF(ISERROR(L132*N132),0,L132*N132)</f>
        <v>0</v>
      </c>
      <c r="P132" s="242" t="n">
        <v>4607105130562</v>
      </c>
      <c r="Q132" s="243"/>
      <c r="R132" s="157"/>
      <c r="S132" s="244" t="n">
        <f aca="false">ROUND(L132/K132,2)</f>
        <v>24.28</v>
      </c>
      <c r="T132" s="157"/>
    </row>
    <row r="133" customFormat="false" ht="24" hidden="false" customHeight="false" outlineLevel="0" collapsed="false">
      <c r="A133" s="220" t="n">
        <v>117</v>
      </c>
      <c r="B133" s="228" t="n">
        <v>10073</v>
      </c>
      <c r="C133" s="229" t="s">
        <v>579</v>
      </c>
      <c r="D133" s="245" t="s">
        <v>580</v>
      </c>
      <c r="E133" s="246" t="s">
        <v>581</v>
      </c>
      <c r="F133" s="247" t="str">
        <f aca="false">HYPERLINK("http://www.gardenbulbs.ru/images/Lilium_CL/thumbnails/"&amp;C133&amp;".jpg","фото")</f>
        <v>фото</v>
      </c>
      <c r="G133" s="248"/>
      <c r="H133" s="249" t="s">
        <v>582</v>
      </c>
      <c r="I133" s="250" t="n">
        <v>60</v>
      </c>
      <c r="J133" s="251" t="s">
        <v>139</v>
      </c>
      <c r="K133" s="252" t="n">
        <v>25</v>
      </c>
      <c r="L133" s="253" t="n">
        <v>727</v>
      </c>
      <c r="M133" s="254" t="s">
        <v>192</v>
      </c>
      <c r="N133" s="240"/>
      <c r="O133" s="241" t="n">
        <f aca="false">IF(ISERROR(L133*N133),0,L133*N133)</f>
        <v>0</v>
      </c>
      <c r="P133" s="242" t="n">
        <v>4607105130579</v>
      </c>
      <c r="Q133" s="243"/>
      <c r="R133" s="157"/>
      <c r="S133" s="244" t="n">
        <f aca="false">ROUND(L133/K133,2)</f>
        <v>29.08</v>
      </c>
      <c r="T133" s="157"/>
    </row>
    <row r="134" customFormat="false" ht="24" hidden="false" customHeight="false" outlineLevel="0" collapsed="false">
      <c r="A134" s="220" t="n">
        <v>118</v>
      </c>
      <c r="B134" s="228" t="n">
        <v>11086</v>
      </c>
      <c r="C134" s="229" t="s">
        <v>583</v>
      </c>
      <c r="D134" s="230" t="s">
        <v>584</v>
      </c>
      <c r="E134" s="231" t="s">
        <v>585</v>
      </c>
      <c r="F134" s="232" t="str">
        <f aca="false">HYPERLINK("http://www.gardenbulbs.ru/images/Lilium_CL/thumbnails/"&amp;C134&amp;".jpg","фото")</f>
        <v>фото</v>
      </c>
      <c r="G134" s="233"/>
      <c r="H134" s="234" t="s">
        <v>586</v>
      </c>
      <c r="I134" s="235" t="n">
        <v>80</v>
      </c>
      <c r="J134" s="236" t="s">
        <v>139</v>
      </c>
      <c r="K134" s="237" t="n">
        <v>25</v>
      </c>
      <c r="L134" s="238" t="n">
        <v>488</v>
      </c>
      <c r="M134" s="239"/>
      <c r="N134" s="240"/>
      <c r="O134" s="241" t="n">
        <f aca="false">IF(ISERROR(L134*N134),0,L134*N134)</f>
        <v>0</v>
      </c>
      <c r="P134" s="242" t="n">
        <v>4607105130586</v>
      </c>
      <c r="Q134" s="243"/>
      <c r="R134" s="157"/>
      <c r="S134" s="244" t="n">
        <f aca="false">ROUND(L134/K134,2)</f>
        <v>19.52</v>
      </c>
      <c r="T134" s="157"/>
    </row>
    <row r="135" customFormat="false" ht="15.75" hidden="false" customHeight="false" outlineLevel="0" collapsed="false">
      <c r="A135" s="220" t="n">
        <v>119</v>
      </c>
      <c r="B135" s="228" t="n">
        <v>11087</v>
      </c>
      <c r="C135" s="229" t="s">
        <v>587</v>
      </c>
      <c r="D135" s="230" t="s">
        <v>588</v>
      </c>
      <c r="E135" s="231" t="s">
        <v>589</v>
      </c>
      <c r="F135" s="232" t="str">
        <f aca="false">HYPERLINK("http://www.gardenbulbs.ru/images/Lilium_CL/thumbnails/"&amp;C135&amp;".jpg","фото")</f>
        <v>фото</v>
      </c>
      <c r="G135" s="233"/>
      <c r="H135" s="234" t="s">
        <v>590</v>
      </c>
      <c r="I135" s="235" t="n">
        <v>50</v>
      </c>
      <c r="J135" s="236" t="s">
        <v>134</v>
      </c>
      <c r="K135" s="237" t="n">
        <v>25</v>
      </c>
      <c r="L135" s="238" t="n">
        <v>398</v>
      </c>
      <c r="M135" s="239"/>
      <c r="N135" s="240"/>
      <c r="O135" s="241" t="n">
        <f aca="false">IF(ISERROR(L135*N135),0,L135*N135)</f>
        <v>0</v>
      </c>
      <c r="P135" s="242" t="n">
        <v>4607105130593</v>
      </c>
      <c r="Q135" s="243"/>
      <c r="R135" s="157"/>
      <c r="S135" s="244" t="n">
        <f aca="false">ROUND(L135/K135,2)</f>
        <v>15.92</v>
      </c>
      <c r="T135" s="157"/>
    </row>
    <row r="136" customFormat="false" ht="24" hidden="false" customHeight="false" outlineLevel="0" collapsed="false">
      <c r="A136" s="220" t="n">
        <v>120</v>
      </c>
      <c r="B136" s="228" t="n">
        <v>11088</v>
      </c>
      <c r="C136" s="229" t="s">
        <v>591</v>
      </c>
      <c r="D136" s="230" t="s">
        <v>592</v>
      </c>
      <c r="E136" s="231" t="s">
        <v>593</v>
      </c>
      <c r="F136" s="232" t="str">
        <f aca="false">HYPERLINK("http://www.gardenbulbs.ru/images/Lilium_CL/thumbnails/"&amp;C136&amp;".jpg","фото")</f>
        <v>фото</v>
      </c>
      <c r="G136" s="233"/>
      <c r="H136" s="234" t="s">
        <v>594</v>
      </c>
      <c r="I136" s="235" t="n">
        <v>60</v>
      </c>
      <c r="J136" s="236" t="s">
        <v>139</v>
      </c>
      <c r="K136" s="237" t="n">
        <v>25</v>
      </c>
      <c r="L136" s="238" t="n">
        <v>449</v>
      </c>
      <c r="M136" s="239"/>
      <c r="N136" s="240"/>
      <c r="O136" s="241" t="n">
        <f aca="false">IF(ISERROR(L136*N136),0,L136*N136)</f>
        <v>0</v>
      </c>
      <c r="P136" s="242" t="n">
        <v>4607105130609</v>
      </c>
      <c r="Q136" s="243"/>
      <c r="R136" s="157"/>
      <c r="S136" s="244" t="n">
        <f aca="false">ROUND(L136/K136,2)</f>
        <v>17.96</v>
      </c>
      <c r="T136" s="157"/>
    </row>
    <row r="137" customFormat="false" ht="56.25" hidden="false" customHeight="true" outlineLevel="0" collapsed="false">
      <c r="A137" s="220" t="n">
        <v>121</v>
      </c>
      <c r="B137" s="228" t="n">
        <v>10083</v>
      </c>
      <c r="C137" s="229" t="s">
        <v>595</v>
      </c>
      <c r="D137" s="230" t="s">
        <v>596</v>
      </c>
      <c r="E137" s="231" t="s">
        <v>597</v>
      </c>
      <c r="F137" s="232" t="str">
        <f aca="false">HYPERLINK("http://www.gardenbulbs.ru/images/Lilium_CL/thumbnails/"&amp;C137&amp;".jpg","фото")</f>
        <v>фото</v>
      </c>
      <c r="G137" s="233"/>
      <c r="H137" s="234" t="s">
        <v>598</v>
      </c>
      <c r="I137" s="235" t="n">
        <v>80</v>
      </c>
      <c r="J137" s="236" t="s">
        <v>139</v>
      </c>
      <c r="K137" s="237" t="n">
        <v>25</v>
      </c>
      <c r="L137" s="238" t="n">
        <v>607</v>
      </c>
      <c r="M137" s="239"/>
      <c r="N137" s="240"/>
      <c r="O137" s="241" t="n">
        <f aca="false">IF(ISERROR(L137*N137),0,L137*N137)</f>
        <v>0</v>
      </c>
      <c r="P137" s="242" t="n">
        <v>4607105130616</v>
      </c>
      <c r="Q137" s="243"/>
      <c r="R137" s="157"/>
      <c r="S137" s="244" t="n">
        <f aca="false">ROUND(L137/K137,2)</f>
        <v>24.28</v>
      </c>
      <c r="T137" s="157"/>
    </row>
    <row r="138" customFormat="false" ht="24" hidden="false" customHeight="false" outlineLevel="0" collapsed="false">
      <c r="A138" s="220" t="n">
        <v>122</v>
      </c>
      <c r="B138" s="228" t="n">
        <v>10071</v>
      </c>
      <c r="C138" s="229" t="s">
        <v>599</v>
      </c>
      <c r="D138" s="230" t="s">
        <v>600</v>
      </c>
      <c r="E138" s="231" t="s">
        <v>601</v>
      </c>
      <c r="F138" s="232" t="str">
        <f aca="false">HYPERLINK("http://www.gardenbulbs.ru/images/Lilium_CL/thumbnails/"&amp;C138&amp;".jpg","фото")</f>
        <v>фото</v>
      </c>
      <c r="G138" s="233"/>
      <c r="H138" s="234" t="s">
        <v>602</v>
      </c>
      <c r="I138" s="235" t="n">
        <v>60</v>
      </c>
      <c r="J138" s="236" t="s">
        <v>139</v>
      </c>
      <c r="K138" s="237" t="n">
        <v>25</v>
      </c>
      <c r="L138" s="238" t="n">
        <v>607</v>
      </c>
      <c r="M138" s="239"/>
      <c r="N138" s="240"/>
      <c r="O138" s="241" t="n">
        <f aca="false">IF(ISERROR(L138*N138),0,L138*N138)</f>
        <v>0</v>
      </c>
      <c r="P138" s="242" t="n">
        <v>4607105130623</v>
      </c>
      <c r="Q138" s="243"/>
      <c r="R138" s="157"/>
      <c r="S138" s="244" t="n">
        <f aca="false">ROUND(L138/K138,2)</f>
        <v>24.28</v>
      </c>
      <c r="T138" s="157"/>
    </row>
    <row r="139" customFormat="false" ht="24" hidden="false" customHeight="false" outlineLevel="0" collapsed="false">
      <c r="A139" s="220" t="n">
        <v>123</v>
      </c>
      <c r="B139" s="228" t="n">
        <v>11090</v>
      </c>
      <c r="C139" s="229" t="s">
        <v>603</v>
      </c>
      <c r="D139" s="230" t="s">
        <v>604</v>
      </c>
      <c r="E139" s="231" t="s">
        <v>605</v>
      </c>
      <c r="F139" s="232" t="str">
        <f aca="false">HYPERLINK("http://www.gardenbulbs.ru/images/Lilium_CL/thumbnails/"&amp;C139&amp;".jpg","фото")</f>
        <v>фото</v>
      </c>
      <c r="G139" s="233"/>
      <c r="H139" s="234" t="s">
        <v>606</v>
      </c>
      <c r="I139" s="235" t="n">
        <v>45</v>
      </c>
      <c r="J139" s="236" t="s">
        <v>134</v>
      </c>
      <c r="K139" s="237" t="n">
        <v>25</v>
      </c>
      <c r="L139" s="238" t="n">
        <v>458</v>
      </c>
      <c r="M139" s="239"/>
      <c r="N139" s="240"/>
      <c r="O139" s="241" t="n">
        <f aca="false">IF(ISERROR(L139*N139),0,L139*N139)</f>
        <v>0</v>
      </c>
      <c r="P139" s="242" t="n">
        <v>4607105130647</v>
      </c>
      <c r="Q139" s="243"/>
      <c r="R139" s="157"/>
      <c r="S139" s="244" t="n">
        <f aca="false">ROUND(L139/K139,2)</f>
        <v>18.32</v>
      </c>
      <c r="T139" s="157"/>
    </row>
    <row r="140" customFormat="false" ht="16.5" hidden="false" customHeight="true" outlineLevel="0" collapsed="false">
      <c r="A140" s="220" t="n">
        <v>124</v>
      </c>
      <c r="B140" s="228" t="n">
        <v>11093</v>
      </c>
      <c r="C140" s="229" t="s">
        <v>607</v>
      </c>
      <c r="D140" s="230" t="s">
        <v>608</v>
      </c>
      <c r="E140" s="231" t="s">
        <v>609</v>
      </c>
      <c r="F140" s="232" t="str">
        <f aca="false">HYPERLINK("http://www.gardenbulbs.ru/images/Lilium_CL/thumbnails/"&amp;C140&amp;".jpg","фото")</f>
        <v>фото</v>
      </c>
      <c r="G140" s="233"/>
      <c r="H140" s="234" t="s">
        <v>610</v>
      </c>
      <c r="I140" s="235" t="n">
        <v>45</v>
      </c>
      <c r="J140" s="236" t="s">
        <v>134</v>
      </c>
      <c r="K140" s="237" t="n">
        <v>25</v>
      </c>
      <c r="L140" s="238" t="n">
        <v>458</v>
      </c>
      <c r="M140" s="239"/>
      <c r="N140" s="240"/>
      <c r="O140" s="241" t="n">
        <f aca="false">IF(ISERROR(L140*N140),0,L140*N140)</f>
        <v>0</v>
      </c>
      <c r="P140" s="242" t="n">
        <v>4607105130678</v>
      </c>
      <c r="Q140" s="243"/>
      <c r="R140" s="157"/>
      <c r="S140" s="244" t="n">
        <f aca="false">ROUND(L140/K140,2)</f>
        <v>18.32</v>
      </c>
      <c r="T140" s="157"/>
    </row>
    <row r="141" customFormat="false" ht="36" hidden="false" customHeight="false" outlineLevel="0" collapsed="false">
      <c r="A141" s="220" t="n">
        <v>125</v>
      </c>
      <c r="B141" s="228" t="n">
        <v>11094</v>
      </c>
      <c r="C141" s="229" t="s">
        <v>611</v>
      </c>
      <c r="D141" s="230" t="s">
        <v>612</v>
      </c>
      <c r="E141" s="231" t="s">
        <v>613</v>
      </c>
      <c r="F141" s="232" t="str">
        <f aca="false">HYPERLINK("http://www.gardenbulbs.ru/images/Lilium_CL/thumbnails/"&amp;C141&amp;".jpg","фото")</f>
        <v>фото</v>
      </c>
      <c r="G141" s="233"/>
      <c r="H141" s="234" t="s">
        <v>614</v>
      </c>
      <c r="I141" s="235" t="n">
        <v>100</v>
      </c>
      <c r="J141" s="236" t="s">
        <v>139</v>
      </c>
      <c r="K141" s="237" t="n">
        <v>25</v>
      </c>
      <c r="L141" s="238" t="n">
        <v>607</v>
      </c>
      <c r="M141" s="239"/>
      <c r="N141" s="240"/>
      <c r="O141" s="241" t="n">
        <f aca="false">IF(ISERROR(L141*N141),0,L141*N141)</f>
        <v>0</v>
      </c>
      <c r="P141" s="242" t="n">
        <v>4607105130685</v>
      </c>
      <c r="Q141" s="243"/>
      <c r="R141" s="157"/>
      <c r="S141" s="244" t="n">
        <f aca="false">ROUND(L141/K141,2)</f>
        <v>24.28</v>
      </c>
      <c r="T141" s="157"/>
    </row>
    <row r="142" customFormat="false" ht="24" hidden="false" customHeight="false" outlineLevel="0" collapsed="false">
      <c r="A142" s="220" t="n">
        <v>126</v>
      </c>
      <c r="B142" s="228" t="n">
        <v>10070</v>
      </c>
      <c r="C142" s="229" t="s">
        <v>615</v>
      </c>
      <c r="D142" s="230" t="s">
        <v>616</v>
      </c>
      <c r="E142" s="231" t="s">
        <v>617</v>
      </c>
      <c r="F142" s="232" t="str">
        <f aca="false">HYPERLINK("http://www.gardenbulbs.ru/images/Lilium_CL/thumbnails/"&amp;C142&amp;".jpg","фото")</f>
        <v>фото</v>
      </c>
      <c r="G142" s="233"/>
      <c r="H142" s="234" t="s">
        <v>618</v>
      </c>
      <c r="I142" s="235" t="n">
        <v>90</v>
      </c>
      <c r="J142" s="236" t="s">
        <v>139</v>
      </c>
      <c r="K142" s="237" t="n">
        <v>25</v>
      </c>
      <c r="L142" s="238" t="n">
        <v>607</v>
      </c>
      <c r="M142" s="239"/>
      <c r="N142" s="240"/>
      <c r="O142" s="241" t="n">
        <f aca="false">IF(ISERROR(L142*N142),0,L142*N142)</f>
        <v>0</v>
      </c>
      <c r="P142" s="242" t="n">
        <v>4607105130692</v>
      </c>
      <c r="Q142" s="243"/>
      <c r="R142" s="157"/>
      <c r="S142" s="244" t="n">
        <f aca="false">ROUND(L142/K142,2)</f>
        <v>24.28</v>
      </c>
      <c r="T142" s="157"/>
    </row>
    <row r="143" customFormat="false" ht="24" hidden="false" customHeight="false" outlineLevel="0" collapsed="false">
      <c r="A143" s="220" t="n">
        <v>127</v>
      </c>
      <c r="B143" s="228" t="n">
        <v>10069</v>
      </c>
      <c r="C143" s="229" t="s">
        <v>619</v>
      </c>
      <c r="D143" s="230" t="s">
        <v>620</v>
      </c>
      <c r="E143" s="231" t="s">
        <v>621</v>
      </c>
      <c r="F143" s="232" t="str">
        <f aca="false">HYPERLINK("http://www.gardenbulbs.ru/images/Lilium_CL/thumbnails/"&amp;C143&amp;".jpg","фото")</f>
        <v>фото</v>
      </c>
      <c r="G143" s="233"/>
      <c r="H143" s="234" t="s">
        <v>622</v>
      </c>
      <c r="I143" s="235" t="n">
        <v>95</v>
      </c>
      <c r="J143" s="236" t="s">
        <v>139</v>
      </c>
      <c r="K143" s="237" t="n">
        <v>25</v>
      </c>
      <c r="L143" s="238" t="n">
        <v>518</v>
      </c>
      <c r="M143" s="239"/>
      <c r="N143" s="240"/>
      <c r="O143" s="241" t="n">
        <f aca="false">IF(ISERROR(L143*N143),0,L143*N143)</f>
        <v>0</v>
      </c>
      <c r="P143" s="242" t="n">
        <v>4607105130708</v>
      </c>
      <c r="Q143" s="243"/>
      <c r="R143" s="157"/>
      <c r="S143" s="244" t="n">
        <f aca="false">ROUND(L143/K143,2)</f>
        <v>20.72</v>
      </c>
      <c r="T143" s="157"/>
    </row>
    <row r="144" customFormat="false" ht="15.75" hidden="false" customHeight="false" outlineLevel="0" collapsed="false">
      <c r="A144" s="220" t="n">
        <v>128</v>
      </c>
      <c r="B144" s="268"/>
      <c r="C144" s="268"/>
      <c r="D144" s="256" t="s">
        <v>623</v>
      </c>
      <c r="E144" s="256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157"/>
      <c r="S144" s="157"/>
      <c r="T144" s="157"/>
    </row>
    <row r="145" customFormat="false" ht="15.75" hidden="false" customHeight="false" outlineLevel="0" collapsed="false">
      <c r="A145" s="220" t="n">
        <v>129</v>
      </c>
      <c r="B145" s="228" t="n">
        <v>11095</v>
      </c>
      <c r="C145" s="229" t="s">
        <v>624</v>
      </c>
      <c r="D145" s="230" t="s">
        <v>625</v>
      </c>
      <c r="E145" s="231" t="s">
        <v>626</v>
      </c>
      <c r="F145" s="232" t="str">
        <f aca="false">HYPERLINK("http://www.gardenbulbs.ru/images/Lilium_CL/thumbnails/"&amp;C145&amp;".jpg","фото")</f>
        <v>фото</v>
      </c>
      <c r="G145" s="233"/>
      <c r="H145" s="234" t="s">
        <v>627</v>
      </c>
      <c r="I145" s="235" t="n">
        <v>65</v>
      </c>
      <c r="J145" s="236" t="s">
        <v>139</v>
      </c>
      <c r="K145" s="237" t="n">
        <v>25</v>
      </c>
      <c r="L145" s="238" t="n">
        <v>786</v>
      </c>
      <c r="M145" s="239"/>
      <c r="N145" s="240"/>
      <c r="O145" s="241" t="n">
        <f aca="false">IF(ISERROR(L145*N145),0,L145*N145)</f>
        <v>0</v>
      </c>
      <c r="P145" s="242" t="n">
        <v>4607105130715</v>
      </c>
      <c r="Q145" s="243"/>
      <c r="R145" s="157"/>
      <c r="S145" s="244" t="n">
        <f aca="false">ROUND(L145/K145,2)</f>
        <v>31.44</v>
      </c>
      <c r="T145" s="157"/>
    </row>
    <row r="146" customFormat="false" ht="15.75" hidden="false" customHeight="false" outlineLevel="0" collapsed="false">
      <c r="A146" s="220" t="n">
        <v>130</v>
      </c>
      <c r="B146" s="228" t="n">
        <v>10099</v>
      </c>
      <c r="C146" s="229" t="s">
        <v>628</v>
      </c>
      <c r="D146" s="230" t="s">
        <v>629</v>
      </c>
      <c r="E146" s="231" t="s">
        <v>630</v>
      </c>
      <c r="F146" s="232" t="str">
        <f aca="false">HYPERLINK("http://www.gardenbulbs.ru/images/Lilium_CL/thumbnails/"&amp;C146&amp;".jpg","фото")</f>
        <v>фото</v>
      </c>
      <c r="G146" s="233"/>
      <c r="H146" s="234" t="s">
        <v>627</v>
      </c>
      <c r="I146" s="235" t="n">
        <v>60</v>
      </c>
      <c r="J146" s="236" t="s">
        <v>139</v>
      </c>
      <c r="K146" s="237" t="n">
        <v>25</v>
      </c>
      <c r="L146" s="238" t="n">
        <v>831</v>
      </c>
      <c r="M146" s="239"/>
      <c r="N146" s="240"/>
      <c r="O146" s="241" t="n">
        <f aca="false">IF(ISERROR(L146*N146),0,L146*N146)</f>
        <v>0</v>
      </c>
      <c r="P146" s="242" t="n">
        <v>4607105130722</v>
      </c>
      <c r="Q146" s="243"/>
      <c r="R146" s="157"/>
      <c r="S146" s="244" t="n">
        <f aca="false">ROUND(L146/K146,2)</f>
        <v>33.24</v>
      </c>
      <c r="T146" s="157"/>
    </row>
    <row r="147" customFormat="false" ht="15.75" hidden="false" customHeight="false" outlineLevel="0" collapsed="false">
      <c r="A147" s="220" t="n">
        <v>131</v>
      </c>
      <c r="B147" s="228" t="n">
        <v>10098</v>
      </c>
      <c r="C147" s="229" t="s">
        <v>631</v>
      </c>
      <c r="D147" s="230" t="s">
        <v>632</v>
      </c>
      <c r="E147" s="231" t="s">
        <v>633</v>
      </c>
      <c r="F147" s="232" t="str">
        <f aca="false">HYPERLINK("http://www.gardenbulbs.ru/images/Lilium_CL/thumbnails/"&amp;C147&amp;".jpg","фото")</f>
        <v>фото</v>
      </c>
      <c r="G147" s="233"/>
      <c r="H147" s="234" t="s">
        <v>634</v>
      </c>
      <c r="I147" s="235" t="n">
        <v>60</v>
      </c>
      <c r="J147" s="236" t="s">
        <v>139</v>
      </c>
      <c r="K147" s="237" t="n">
        <v>25</v>
      </c>
      <c r="L147" s="238" t="n">
        <v>906</v>
      </c>
      <c r="M147" s="239"/>
      <c r="N147" s="240"/>
      <c r="O147" s="241" t="n">
        <f aca="false">IF(ISERROR(L147*N147),0,L147*N147)</f>
        <v>0</v>
      </c>
      <c r="P147" s="242" t="n">
        <v>4607105130739</v>
      </c>
      <c r="Q147" s="243"/>
      <c r="R147" s="157"/>
      <c r="S147" s="244" t="n">
        <f aca="false">ROUND(L147/K147,2)</f>
        <v>36.24</v>
      </c>
      <c r="T147" s="157"/>
    </row>
    <row r="148" customFormat="false" ht="36" hidden="false" customHeight="false" outlineLevel="0" collapsed="false">
      <c r="A148" s="220" t="n">
        <v>132</v>
      </c>
      <c r="B148" s="228" t="n">
        <v>11096</v>
      </c>
      <c r="C148" s="229" t="s">
        <v>635</v>
      </c>
      <c r="D148" s="230" t="s">
        <v>636</v>
      </c>
      <c r="E148" s="231" t="s">
        <v>637</v>
      </c>
      <c r="F148" s="232" t="str">
        <f aca="false">HYPERLINK("http://www.gardenbulbs.ru/images/Lilium_CL/thumbnails/"&amp;C148&amp;".jpg","фото")</f>
        <v>фото</v>
      </c>
      <c r="G148" s="233"/>
      <c r="H148" s="234" t="s">
        <v>638</v>
      </c>
      <c r="I148" s="235" t="n">
        <v>100</v>
      </c>
      <c r="J148" s="236" t="s">
        <v>139</v>
      </c>
      <c r="K148" s="237" t="n">
        <v>25</v>
      </c>
      <c r="L148" s="238" t="n">
        <v>906</v>
      </c>
      <c r="M148" s="239"/>
      <c r="N148" s="240"/>
      <c r="O148" s="241" t="n">
        <f aca="false">IF(ISERROR(L148*N148),0,L148*N148)</f>
        <v>0</v>
      </c>
      <c r="P148" s="242" t="n">
        <v>4607105130746</v>
      </c>
      <c r="Q148" s="243" t="s">
        <v>226</v>
      </c>
      <c r="R148" s="157"/>
      <c r="S148" s="244" t="n">
        <f aca="false">ROUND(L148/K148,2)</f>
        <v>36.24</v>
      </c>
      <c r="T148" s="157"/>
    </row>
    <row r="149" customFormat="false" ht="24" hidden="false" customHeight="false" outlineLevel="0" collapsed="false">
      <c r="A149" s="220" t="n">
        <v>133</v>
      </c>
      <c r="B149" s="228" t="n">
        <v>10097</v>
      </c>
      <c r="C149" s="229" t="s">
        <v>639</v>
      </c>
      <c r="D149" s="230" t="s">
        <v>640</v>
      </c>
      <c r="E149" s="231" t="s">
        <v>641</v>
      </c>
      <c r="F149" s="232" t="str">
        <f aca="false">HYPERLINK("http://www.gardenbulbs.ru/images/Lilium_CL/thumbnails/"&amp;C149&amp;".jpg","фото")</f>
        <v>фото</v>
      </c>
      <c r="G149" s="233"/>
      <c r="H149" s="234" t="s">
        <v>642</v>
      </c>
      <c r="I149" s="235" t="n">
        <v>90</v>
      </c>
      <c r="J149" s="236" t="s">
        <v>139</v>
      </c>
      <c r="K149" s="237" t="n">
        <v>25</v>
      </c>
      <c r="L149" s="238" t="n">
        <v>906</v>
      </c>
      <c r="M149" s="239"/>
      <c r="N149" s="240"/>
      <c r="O149" s="241" t="n">
        <f aca="false">IF(ISERROR(L149*N149),0,L149*N149)</f>
        <v>0</v>
      </c>
      <c r="P149" s="242" t="n">
        <v>4607105130753</v>
      </c>
      <c r="Q149" s="243"/>
      <c r="R149" s="157"/>
      <c r="S149" s="244" t="n">
        <f aca="false">ROUND(L149/K149,2)</f>
        <v>36.24</v>
      </c>
      <c r="T149" s="157"/>
    </row>
    <row r="150" customFormat="false" ht="15.75" hidden="false" customHeight="false" outlineLevel="0" collapsed="false">
      <c r="A150" s="220" t="n">
        <v>134</v>
      </c>
      <c r="B150" s="228" t="n">
        <v>10096</v>
      </c>
      <c r="C150" s="229" t="s">
        <v>643</v>
      </c>
      <c r="D150" s="230" t="s">
        <v>644</v>
      </c>
      <c r="E150" s="231" t="s">
        <v>645</v>
      </c>
      <c r="F150" s="232" t="str">
        <f aca="false">HYPERLINK("http://www.gardenbulbs.ru/images/Lilium_CL/thumbnails/"&amp;C150&amp;".jpg","фото")</f>
        <v>фото</v>
      </c>
      <c r="G150" s="233"/>
      <c r="H150" s="234" t="s">
        <v>646</v>
      </c>
      <c r="I150" s="235" t="n">
        <v>80</v>
      </c>
      <c r="J150" s="236" t="s">
        <v>139</v>
      </c>
      <c r="K150" s="237" t="n">
        <v>25</v>
      </c>
      <c r="L150" s="238" t="n">
        <v>816</v>
      </c>
      <c r="M150" s="239"/>
      <c r="N150" s="240"/>
      <c r="O150" s="241" t="n">
        <f aca="false">IF(ISERROR(L150*N150),0,L150*N150)</f>
        <v>0</v>
      </c>
      <c r="P150" s="242" t="n">
        <v>4607105130760</v>
      </c>
      <c r="Q150" s="243"/>
      <c r="R150" s="157"/>
      <c r="S150" s="244" t="n">
        <f aca="false">ROUND(L150/K150,2)</f>
        <v>32.64</v>
      </c>
      <c r="T150" s="157"/>
    </row>
    <row r="151" customFormat="false" ht="15.75" hidden="false" customHeight="false" outlineLevel="0" collapsed="false">
      <c r="A151" s="220" t="n">
        <v>135</v>
      </c>
      <c r="B151" s="228" t="n">
        <v>10095</v>
      </c>
      <c r="C151" s="229" t="s">
        <v>647</v>
      </c>
      <c r="D151" s="230" t="s">
        <v>648</v>
      </c>
      <c r="E151" s="231" t="s">
        <v>649</v>
      </c>
      <c r="F151" s="232" t="str">
        <f aca="false">HYPERLINK("http://www.gardenbulbs.ru/images/Lilium_CL/thumbnails/"&amp;C151&amp;".jpg","фото")</f>
        <v>фото</v>
      </c>
      <c r="G151" s="233"/>
      <c r="H151" s="234" t="s">
        <v>650</v>
      </c>
      <c r="I151" s="235" t="n">
        <v>100</v>
      </c>
      <c r="J151" s="236" t="s">
        <v>139</v>
      </c>
      <c r="K151" s="237" t="n">
        <v>25</v>
      </c>
      <c r="L151" s="238" t="n">
        <v>906</v>
      </c>
      <c r="M151" s="239"/>
      <c r="N151" s="240"/>
      <c r="O151" s="241" t="n">
        <f aca="false">IF(ISERROR(L151*N151),0,L151*N151)</f>
        <v>0</v>
      </c>
      <c r="P151" s="242" t="n">
        <v>4607105130777</v>
      </c>
      <c r="Q151" s="243"/>
      <c r="R151" s="157"/>
      <c r="S151" s="244" t="n">
        <f aca="false">ROUND(L151/K151,2)</f>
        <v>36.24</v>
      </c>
      <c r="T151" s="157"/>
    </row>
    <row r="152" customFormat="false" ht="15.75" hidden="false" customHeight="false" outlineLevel="0" collapsed="false">
      <c r="A152" s="220" t="n">
        <v>136</v>
      </c>
      <c r="B152" s="228" t="n">
        <v>11097</v>
      </c>
      <c r="C152" s="229" t="s">
        <v>651</v>
      </c>
      <c r="D152" s="230" t="s">
        <v>652</v>
      </c>
      <c r="E152" s="231" t="s">
        <v>653</v>
      </c>
      <c r="F152" s="232" t="str">
        <f aca="false">HYPERLINK("http://www.gardenbulbs.ru/images/Lilium_CL/thumbnails/"&amp;C152&amp;".jpg","фото")</f>
        <v>фото</v>
      </c>
      <c r="G152" s="233"/>
      <c r="H152" s="234" t="s">
        <v>654</v>
      </c>
      <c r="I152" s="235" t="n">
        <v>70</v>
      </c>
      <c r="J152" s="236" t="s">
        <v>139</v>
      </c>
      <c r="K152" s="237" t="n">
        <v>25</v>
      </c>
      <c r="L152" s="238" t="n">
        <v>831</v>
      </c>
      <c r="M152" s="239"/>
      <c r="N152" s="240"/>
      <c r="O152" s="241" t="n">
        <f aca="false">IF(ISERROR(L152*N152),0,L152*N152)</f>
        <v>0</v>
      </c>
      <c r="P152" s="242" t="n">
        <v>4607105130784</v>
      </c>
      <c r="Q152" s="243"/>
      <c r="R152" s="157"/>
      <c r="S152" s="244" t="n">
        <f aca="false">ROUND(L152/K152,2)</f>
        <v>33.24</v>
      </c>
      <c r="T152" s="157"/>
    </row>
    <row r="153" customFormat="false" ht="36" hidden="false" customHeight="false" outlineLevel="0" collapsed="false">
      <c r="A153" s="220" t="n">
        <v>137</v>
      </c>
      <c r="B153" s="228" t="n">
        <v>10094</v>
      </c>
      <c r="C153" s="229" t="s">
        <v>655</v>
      </c>
      <c r="D153" s="230" t="s">
        <v>656</v>
      </c>
      <c r="E153" s="231" t="s">
        <v>657</v>
      </c>
      <c r="F153" s="232" t="str">
        <f aca="false">HYPERLINK("http://www.gardenbulbs.ru/images/Lilium_CL/thumbnails/"&amp;C153&amp;".jpg","фото")</f>
        <v>фото</v>
      </c>
      <c r="G153" s="233"/>
      <c r="H153" s="234" t="s">
        <v>658</v>
      </c>
      <c r="I153" s="235" t="n">
        <v>90</v>
      </c>
      <c r="J153" s="236" t="s">
        <v>139</v>
      </c>
      <c r="K153" s="237" t="n">
        <v>25</v>
      </c>
      <c r="L153" s="238" t="n">
        <v>786</v>
      </c>
      <c r="M153" s="239"/>
      <c r="N153" s="240"/>
      <c r="O153" s="241" t="n">
        <f aca="false">IF(ISERROR(L153*N153),0,L153*N153)</f>
        <v>0</v>
      </c>
      <c r="P153" s="242" t="n">
        <v>4607105130791</v>
      </c>
      <c r="Q153" s="243"/>
      <c r="R153" s="157"/>
      <c r="S153" s="244" t="n">
        <f aca="false">ROUND(L153/K153,2)</f>
        <v>31.44</v>
      </c>
      <c r="T153" s="157"/>
    </row>
    <row r="154" customFormat="false" ht="15.75" hidden="false" customHeight="false" outlineLevel="0" collapsed="false">
      <c r="A154" s="220" t="n">
        <v>138</v>
      </c>
      <c r="B154" s="228" t="n">
        <v>10093</v>
      </c>
      <c r="C154" s="229" t="s">
        <v>659</v>
      </c>
      <c r="D154" s="230" t="s">
        <v>660</v>
      </c>
      <c r="E154" s="231" t="s">
        <v>661</v>
      </c>
      <c r="F154" s="232" t="str">
        <f aca="false">HYPERLINK("http://www.gardenbulbs.ru/images/Lilium_CL/thumbnails/"&amp;C154&amp;".jpg","фото")</f>
        <v>фото</v>
      </c>
      <c r="G154" s="233"/>
      <c r="H154" s="234" t="s">
        <v>662</v>
      </c>
      <c r="I154" s="235" t="n">
        <v>90</v>
      </c>
      <c r="J154" s="236" t="s">
        <v>139</v>
      </c>
      <c r="K154" s="237" t="n">
        <v>25</v>
      </c>
      <c r="L154" s="238" t="n">
        <v>906</v>
      </c>
      <c r="M154" s="239"/>
      <c r="N154" s="240"/>
      <c r="O154" s="241" t="n">
        <f aca="false">IF(ISERROR(L154*N154),0,L154*N154)</f>
        <v>0</v>
      </c>
      <c r="P154" s="242" t="n">
        <v>4607105130807</v>
      </c>
      <c r="Q154" s="243"/>
      <c r="R154" s="157"/>
      <c r="S154" s="244" t="n">
        <f aca="false">ROUND(L154/K154,2)</f>
        <v>36.24</v>
      </c>
      <c r="T154" s="157"/>
    </row>
    <row r="155" customFormat="false" ht="15.75" hidden="false" customHeight="false" outlineLevel="0" collapsed="false">
      <c r="A155" s="220" t="n">
        <v>139</v>
      </c>
      <c r="B155" s="228" t="n">
        <v>11098</v>
      </c>
      <c r="C155" s="229" t="s">
        <v>663</v>
      </c>
      <c r="D155" s="230" t="s">
        <v>664</v>
      </c>
      <c r="E155" s="231" t="s">
        <v>665</v>
      </c>
      <c r="F155" s="232" t="str">
        <f aca="false">HYPERLINK("http://www.gardenbulbs.ru/images/Lilium_CL/thumbnails/"&amp;C155&amp;".jpg","фото")</f>
        <v>фото</v>
      </c>
      <c r="G155" s="233"/>
      <c r="H155" s="234" t="s">
        <v>650</v>
      </c>
      <c r="I155" s="235" t="n">
        <v>80</v>
      </c>
      <c r="J155" s="236" t="s">
        <v>139</v>
      </c>
      <c r="K155" s="237" t="n">
        <v>25</v>
      </c>
      <c r="L155" s="238" t="n">
        <v>831</v>
      </c>
      <c r="M155" s="239"/>
      <c r="N155" s="240"/>
      <c r="O155" s="241" t="n">
        <f aca="false">IF(ISERROR(L155*N155),0,L155*N155)</f>
        <v>0</v>
      </c>
      <c r="P155" s="242" t="n">
        <v>4607105130814</v>
      </c>
      <c r="Q155" s="243"/>
      <c r="R155" s="157"/>
      <c r="S155" s="244" t="n">
        <f aca="false">ROUND(L155/K155,2)</f>
        <v>33.24</v>
      </c>
      <c r="T155" s="157"/>
    </row>
    <row r="156" customFormat="false" ht="48" hidden="false" customHeight="false" outlineLevel="0" collapsed="false">
      <c r="A156" s="220" t="n">
        <v>140</v>
      </c>
      <c r="B156" s="228" t="n">
        <v>10081</v>
      </c>
      <c r="C156" s="229" t="s">
        <v>666</v>
      </c>
      <c r="D156" s="230" t="s">
        <v>667</v>
      </c>
      <c r="E156" s="231" t="s">
        <v>668</v>
      </c>
      <c r="F156" s="232" t="str">
        <f aca="false">HYPERLINK("http://www.gardenbulbs.ru/images/Lilium_CL/thumbnails/"&amp;C156&amp;".jpg","фото")</f>
        <v>фото</v>
      </c>
      <c r="G156" s="233"/>
      <c r="H156" s="234" t="s">
        <v>669</v>
      </c>
      <c r="I156" s="235" t="n">
        <v>100</v>
      </c>
      <c r="J156" s="236" t="s">
        <v>139</v>
      </c>
      <c r="K156" s="237" t="n">
        <v>25</v>
      </c>
      <c r="L156" s="238" t="n">
        <v>831</v>
      </c>
      <c r="M156" s="239"/>
      <c r="N156" s="240"/>
      <c r="O156" s="241" t="n">
        <f aca="false">IF(ISERROR(L156*N156),0,L156*N156)</f>
        <v>0</v>
      </c>
      <c r="P156" s="242" t="n">
        <v>4607105130821</v>
      </c>
      <c r="Q156" s="243"/>
      <c r="R156" s="157"/>
      <c r="S156" s="244" t="n">
        <f aca="false">ROUND(L156/K156,2)</f>
        <v>33.24</v>
      </c>
      <c r="T156" s="157"/>
    </row>
    <row r="157" customFormat="false" ht="15.75" hidden="false" customHeight="false" outlineLevel="0" collapsed="false">
      <c r="A157" s="220" t="n">
        <v>141</v>
      </c>
      <c r="B157" s="228" t="n">
        <v>10091</v>
      </c>
      <c r="C157" s="229" t="s">
        <v>670</v>
      </c>
      <c r="D157" s="230" t="s">
        <v>671</v>
      </c>
      <c r="E157" s="231" t="s">
        <v>672</v>
      </c>
      <c r="F157" s="232" t="str">
        <f aca="false">HYPERLINK("http://www.gardenbulbs.ru/images/Lilium_CL/thumbnails/"&amp;C157&amp;".jpg","фото")</f>
        <v>фото</v>
      </c>
      <c r="G157" s="233"/>
      <c r="H157" s="234" t="s">
        <v>673</v>
      </c>
      <c r="I157" s="235" t="n">
        <v>75</v>
      </c>
      <c r="J157" s="236" t="s">
        <v>139</v>
      </c>
      <c r="K157" s="237" t="n">
        <v>25</v>
      </c>
      <c r="L157" s="238" t="n">
        <v>831</v>
      </c>
      <c r="M157" s="239"/>
      <c r="N157" s="240"/>
      <c r="O157" s="241" t="n">
        <f aca="false">IF(ISERROR(L157*N157),0,L157*N157)</f>
        <v>0</v>
      </c>
      <c r="P157" s="242" t="n">
        <v>4607105130838</v>
      </c>
      <c r="Q157" s="243"/>
      <c r="R157" s="157"/>
      <c r="S157" s="244" t="n">
        <f aca="false">ROUND(L157/K157,2)</f>
        <v>33.24</v>
      </c>
      <c r="T157" s="157"/>
    </row>
    <row r="158" customFormat="false" ht="24" hidden="false" customHeight="false" outlineLevel="0" collapsed="false">
      <c r="A158" s="220" t="n">
        <v>142</v>
      </c>
      <c r="B158" s="228" t="n">
        <v>10525</v>
      </c>
      <c r="C158" s="229" t="s">
        <v>674</v>
      </c>
      <c r="D158" s="230" t="s">
        <v>675</v>
      </c>
      <c r="E158" s="231" t="s">
        <v>676</v>
      </c>
      <c r="F158" s="232" t="str">
        <f aca="false">HYPERLINK("http://www.gardenbulbs.ru/images/Lilium_CL/thumbnails/"&amp;C158&amp;".jpg","фото")</f>
        <v>фото</v>
      </c>
      <c r="G158" s="233"/>
      <c r="H158" s="234" t="s">
        <v>677</v>
      </c>
      <c r="I158" s="235" t="n">
        <v>100</v>
      </c>
      <c r="J158" s="236" t="s">
        <v>139</v>
      </c>
      <c r="K158" s="237" t="n">
        <v>25</v>
      </c>
      <c r="L158" s="238" t="n">
        <v>906</v>
      </c>
      <c r="M158" s="239"/>
      <c r="N158" s="240"/>
      <c r="O158" s="241" t="n">
        <f aca="false">IF(ISERROR(L158*N158),0,L158*N158)</f>
        <v>0</v>
      </c>
      <c r="P158" s="242" t="n">
        <v>4607105130845</v>
      </c>
      <c r="Q158" s="243" t="s">
        <v>226</v>
      </c>
      <c r="R158" s="157"/>
      <c r="S158" s="244" t="n">
        <f aca="false">ROUND(L158/K158,2)</f>
        <v>36.24</v>
      </c>
      <c r="T158" s="157"/>
    </row>
    <row r="159" customFormat="false" ht="24" hidden="false" customHeight="false" outlineLevel="0" collapsed="false">
      <c r="A159" s="220" t="n">
        <v>143</v>
      </c>
      <c r="B159" s="228" t="n">
        <v>10082</v>
      </c>
      <c r="C159" s="229" t="s">
        <v>678</v>
      </c>
      <c r="D159" s="230" t="s">
        <v>679</v>
      </c>
      <c r="E159" s="231" t="s">
        <v>680</v>
      </c>
      <c r="F159" s="232" t="str">
        <f aca="false">HYPERLINK("http://www.gardenbulbs.ru/images/Lilium_CL/thumbnails/"&amp;C159&amp;".jpg","фото")</f>
        <v>фото</v>
      </c>
      <c r="G159" s="233"/>
      <c r="H159" s="234" t="s">
        <v>681</v>
      </c>
      <c r="I159" s="235" t="n">
        <v>100</v>
      </c>
      <c r="J159" s="236" t="s">
        <v>139</v>
      </c>
      <c r="K159" s="237" t="n">
        <v>25</v>
      </c>
      <c r="L159" s="238" t="n">
        <v>846</v>
      </c>
      <c r="M159" s="239"/>
      <c r="N159" s="240"/>
      <c r="O159" s="241" t="n">
        <f aca="false">IF(ISERROR(L159*N159),0,L159*N159)</f>
        <v>0</v>
      </c>
      <c r="P159" s="242" t="n">
        <v>4607105130852</v>
      </c>
      <c r="Q159" s="243"/>
      <c r="R159" s="157"/>
      <c r="S159" s="244" t="n">
        <f aca="false">ROUND(L159/K159,2)</f>
        <v>33.84</v>
      </c>
      <c r="T159" s="157"/>
    </row>
    <row r="160" customFormat="false" ht="24" hidden="false" customHeight="false" outlineLevel="0" collapsed="false">
      <c r="A160" s="220" t="n">
        <v>144</v>
      </c>
      <c r="B160" s="228" t="n">
        <v>10089</v>
      </c>
      <c r="C160" s="229" t="s">
        <v>682</v>
      </c>
      <c r="D160" s="230" t="s">
        <v>683</v>
      </c>
      <c r="E160" s="231" t="s">
        <v>684</v>
      </c>
      <c r="F160" s="232" t="str">
        <f aca="false">HYPERLINK("http://www.gardenbulbs.ru/images/Lilium_CL/thumbnails/"&amp;C160&amp;".jpg","фото")</f>
        <v>фото</v>
      </c>
      <c r="G160" s="233"/>
      <c r="H160" s="234" t="s">
        <v>685</v>
      </c>
      <c r="I160" s="235" t="n">
        <v>100</v>
      </c>
      <c r="J160" s="236" t="s">
        <v>139</v>
      </c>
      <c r="K160" s="237" t="n">
        <v>25</v>
      </c>
      <c r="L160" s="238" t="n">
        <v>906</v>
      </c>
      <c r="M160" s="239"/>
      <c r="N160" s="240"/>
      <c r="O160" s="241" t="n">
        <f aca="false">IF(ISERROR(L160*N160),0,L160*N160)</f>
        <v>0</v>
      </c>
      <c r="P160" s="242" t="n">
        <v>4607105130869</v>
      </c>
      <c r="Q160" s="243"/>
      <c r="R160" s="157"/>
      <c r="S160" s="244" t="n">
        <f aca="false">ROUND(L160/K160,2)</f>
        <v>36.24</v>
      </c>
      <c r="T160" s="157"/>
    </row>
    <row r="161" customFormat="false" ht="15.75" hidden="false" customHeight="false" outlineLevel="0" collapsed="false">
      <c r="A161" s="220" t="n">
        <v>145</v>
      </c>
      <c r="B161" s="228" t="n">
        <v>10088</v>
      </c>
      <c r="C161" s="229" t="s">
        <v>686</v>
      </c>
      <c r="D161" s="230" t="s">
        <v>687</v>
      </c>
      <c r="E161" s="231" t="s">
        <v>688</v>
      </c>
      <c r="F161" s="232" t="str">
        <f aca="false">HYPERLINK("http://www.gardenbulbs.ru/images/Lilium_CL/thumbnails/"&amp;C161&amp;".jpg","фото")</f>
        <v>фото</v>
      </c>
      <c r="G161" s="233"/>
      <c r="H161" s="234" t="s">
        <v>689</v>
      </c>
      <c r="I161" s="235" t="n">
        <v>90</v>
      </c>
      <c r="J161" s="236" t="s">
        <v>139</v>
      </c>
      <c r="K161" s="237" t="n">
        <v>25</v>
      </c>
      <c r="L161" s="238" t="n">
        <v>846</v>
      </c>
      <c r="M161" s="239"/>
      <c r="N161" s="240"/>
      <c r="O161" s="241" t="n">
        <f aca="false">IF(ISERROR(L161*N161),0,L161*N161)</f>
        <v>0</v>
      </c>
      <c r="P161" s="242" t="n">
        <v>4607105130876</v>
      </c>
      <c r="Q161" s="243"/>
      <c r="R161" s="157"/>
      <c r="S161" s="244" t="n">
        <f aca="false">ROUND(L161/K161,2)</f>
        <v>33.84</v>
      </c>
      <c r="T161" s="157"/>
    </row>
    <row r="162" customFormat="false" ht="24" hidden="false" customHeight="false" outlineLevel="0" collapsed="false">
      <c r="A162" s="220" t="n">
        <v>146</v>
      </c>
      <c r="B162" s="228" t="n">
        <v>11099</v>
      </c>
      <c r="C162" s="229" t="s">
        <v>690</v>
      </c>
      <c r="D162" s="230" t="s">
        <v>691</v>
      </c>
      <c r="E162" s="231" t="s">
        <v>692</v>
      </c>
      <c r="F162" s="232" t="str">
        <f aca="false">HYPERLINK("http://www.gardenbulbs.ru/images/Lilium_CL/thumbnails/"&amp;C162&amp;".jpg","фото")</f>
        <v>фото</v>
      </c>
      <c r="G162" s="233"/>
      <c r="H162" s="234" t="s">
        <v>693</v>
      </c>
      <c r="I162" s="235" t="n">
        <v>95</v>
      </c>
      <c r="J162" s="236" t="s">
        <v>247</v>
      </c>
      <c r="K162" s="237" t="n">
        <v>25</v>
      </c>
      <c r="L162" s="238" t="n">
        <v>846</v>
      </c>
      <c r="M162" s="239"/>
      <c r="N162" s="240"/>
      <c r="O162" s="241" t="n">
        <f aca="false">IF(ISERROR(L162*N162),0,L162*N162)</f>
        <v>0</v>
      </c>
      <c r="P162" s="242" t="n">
        <v>4607105130883</v>
      </c>
      <c r="Q162" s="243"/>
      <c r="R162" s="157"/>
      <c r="S162" s="244" t="n">
        <f aca="false">ROUND(L162/K162,2)</f>
        <v>33.84</v>
      </c>
      <c r="T162" s="157"/>
    </row>
    <row r="163" customFormat="false" ht="48" hidden="false" customHeight="false" outlineLevel="0" collapsed="false">
      <c r="A163" s="220" t="n">
        <v>147</v>
      </c>
      <c r="B163" s="228" t="n">
        <v>10087</v>
      </c>
      <c r="C163" s="229" t="s">
        <v>694</v>
      </c>
      <c r="D163" s="230" t="s">
        <v>695</v>
      </c>
      <c r="E163" s="231" t="s">
        <v>696</v>
      </c>
      <c r="F163" s="232" t="str">
        <f aca="false">HYPERLINK("http://www.gardenbulbs.ru/images/Lilium_CL/thumbnails/"&amp;C163&amp;".jpg","фото")</f>
        <v>фото</v>
      </c>
      <c r="G163" s="233"/>
      <c r="H163" s="234" t="s">
        <v>697</v>
      </c>
      <c r="I163" s="235" t="n">
        <v>100</v>
      </c>
      <c r="J163" s="236" t="s">
        <v>139</v>
      </c>
      <c r="K163" s="237" t="n">
        <v>25</v>
      </c>
      <c r="L163" s="238" t="n">
        <v>846</v>
      </c>
      <c r="M163" s="239"/>
      <c r="N163" s="240"/>
      <c r="O163" s="241" t="n">
        <f aca="false">IF(ISERROR(L163*N163),0,L163*N163)</f>
        <v>0</v>
      </c>
      <c r="P163" s="242" t="n">
        <v>4607105130890</v>
      </c>
      <c r="Q163" s="243"/>
      <c r="R163" s="157"/>
      <c r="S163" s="244" t="n">
        <f aca="false">ROUND(L163/K163,2)</f>
        <v>33.84</v>
      </c>
      <c r="T163" s="157"/>
    </row>
    <row r="164" customFormat="false" ht="22.5" hidden="false" customHeight="true" outlineLevel="0" collapsed="false">
      <c r="A164" s="220" t="n">
        <v>148</v>
      </c>
      <c r="B164" s="228" t="n">
        <v>10086</v>
      </c>
      <c r="C164" s="229" t="s">
        <v>698</v>
      </c>
      <c r="D164" s="230" t="s">
        <v>699</v>
      </c>
      <c r="E164" s="231" t="s">
        <v>700</v>
      </c>
      <c r="F164" s="232" t="str">
        <f aca="false">HYPERLINK("http://www.gardenbulbs.ru/images/Lilium_CL/thumbnails/"&amp;C164&amp;".jpg","фото")</f>
        <v>фото</v>
      </c>
      <c r="G164" s="233"/>
      <c r="H164" s="234" t="s">
        <v>701</v>
      </c>
      <c r="I164" s="235" t="n">
        <v>90</v>
      </c>
      <c r="J164" s="236" t="s">
        <v>139</v>
      </c>
      <c r="K164" s="237" t="n">
        <v>25</v>
      </c>
      <c r="L164" s="238" t="n">
        <v>786</v>
      </c>
      <c r="M164" s="239"/>
      <c r="N164" s="240"/>
      <c r="O164" s="241" t="n">
        <f aca="false">IF(ISERROR(L164*N164),0,L164*N164)</f>
        <v>0</v>
      </c>
      <c r="P164" s="242" t="n">
        <v>4607105130906</v>
      </c>
      <c r="Q164" s="243"/>
      <c r="R164" s="157"/>
      <c r="S164" s="244" t="n">
        <f aca="false">ROUND(L164/K164,2)</f>
        <v>31.44</v>
      </c>
      <c r="T164" s="157"/>
    </row>
    <row r="165" customFormat="false" ht="15.75" hidden="false" customHeight="false" outlineLevel="0" collapsed="false">
      <c r="A165" s="220" t="n">
        <v>149</v>
      </c>
      <c r="B165" s="228" t="n">
        <v>10085</v>
      </c>
      <c r="C165" s="229" t="s">
        <v>702</v>
      </c>
      <c r="D165" s="230" t="s">
        <v>703</v>
      </c>
      <c r="E165" s="231" t="s">
        <v>704</v>
      </c>
      <c r="F165" s="232" t="str">
        <f aca="false">HYPERLINK("http://www.gardenbulbs.ru/images/Lilium_CL/thumbnails/"&amp;C165&amp;".jpg","фото")</f>
        <v>фото</v>
      </c>
      <c r="G165" s="233"/>
      <c r="H165" s="234" t="s">
        <v>705</v>
      </c>
      <c r="I165" s="235" t="n">
        <v>90</v>
      </c>
      <c r="J165" s="236" t="s">
        <v>139</v>
      </c>
      <c r="K165" s="237" t="n">
        <v>25</v>
      </c>
      <c r="L165" s="238" t="n">
        <v>846</v>
      </c>
      <c r="M165" s="239"/>
      <c r="N165" s="240"/>
      <c r="O165" s="241" t="n">
        <f aca="false">IF(ISERROR(L165*N165),0,L165*N165)</f>
        <v>0</v>
      </c>
      <c r="P165" s="242" t="n">
        <v>4607105130913</v>
      </c>
      <c r="Q165" s="243"/>
      <c r="R165" s="157"/>
      <c r="S165" s="244" t="n">
        <f aca="false">ROUND(L165/K165,2)</f>
        <v>33.84</v>
      </c>
      <c r="T165" s="157"/>
    </row>
    <row r="166" customFormat="false" ht="36" hidden="false" customHeight="false" outlineLevel="0" collapsed="false">
      <c r="A166" s="220" t="n">
        <v>150</v>
      </c>
      <c r="B166" s="228" t="n">
        <v>10084</v>
      </c>
      <c r="C166" s="229" t="s">
        <v>706</v>
      </c>
      <c r="D166" s="230" t="s">
        <v>707</v>
      </c>
      <c r="E166" s="231" t="s">
        <v>708</v>
      </c>
      <c r="F166" s="232" t="str">
        <f aca="false">HYPERLINK("http://www.gardenbulbs.ru/images/Lilium_CL/thumbnails/"&amp;C166&amp;".jpg","фото")</f>
        <v>фото</v>
      </c>
      <c r="G166" s="233"/>
      <c r="H166" s="234" t="s">
        <v>709</v>
      </c>
      <c r="I166" s="235" t="n">
        <v>100</v>
      </c>
      <c r="J166" s="236" t="s">
        <v>139</v>
      </c>
      <c r="K166" s="237" t="n">
        <v>25</v>
      </c>
      <c r="L166" s="238" t="n">
        <v>846</v>
      </c>
      <c r="M166" s="239"/>
      <c r="N166" s="240"/>
      <c r="O166" s="241" t="n">
        <f aca="false">IF(ISERROR(L166*N166),0,L166*N166)</f>
        <v>0</v>
      </c>
      <c r="P166" s="242" t="n">
        <v>4607105130920</v>
      </c>
      <c r="Q166" s="243"/>
      <c r="R166" s="157"/>
      <c r="S166" s="244" t="n">
        <f aca="false">ROUND(L166/K166,2)</f>
        <v>33.84</v>
      </c>
      <c r="T166" s="157"/>
    </row>
    <row r="167" customFormat="false" ht="22.5" hidden="false" customHeight="true" outlineLevel="0" collapsed="false">
      <c r="A167" s="220" t="n">
        <v>151</v>
      </c>
      <c r="B167" s="228" t="n">
        <v>11100</v>
      </c>
      <c r="C167" s="229" t="s">
        <v>710</v>
      </c>
      <c r="D167" s="230" t="s">
        <v>711</v>
      </c>
      <c r="E167" s="231" t="s">
        <v>712</v>
      </c>
      <c r="F167" s="232" t="str">
        <f aca="false">HYPERLINK("http://www.gardenbulbs.ru/images/Lilium_CL/thumbnails/"&amp;C167&amp;".jpg","фото")</f>
        <v>фото</v>
      </c>
      <c r="G167" s="233"/>
      <c r="H167" s="234" t="s">
        <v>713</v>
      </c>
      <c r="I167" s="235" t="n">
        <v>90</v>
      </c>
      <c r="J167" s="236" t="s">
        <v>134</v>
      </c>
      <c r="K167" s="237" t="n">
        <v>25</v>
      </c>
      <c r="L167" s="238" t="n">
        <v>846</v>
      </c>
      <c r="M167" s="239"/>
      <c r="N167" s="240"/>
      <c r="O167" s="241" t="n">
        <f aca="false">IF(ISERROR(L167*N167),0,L167*N167)</f>
        <v>0</v>
      </c>
      <c r="P167" s="242" t="n">
        <v>4607105130937</v>
      </c>
      <c r="Q167" s="243"/>
      <c r="R167" s="157"/>
      <c r="S167" s="244" t="n">
        <f aca="false">ROUND(L167/K167,2)</f>
        <v>33.84</v>
      </c>
      <c r="T167" s="157"/>
    </row>
    <row r="168" customFormat="false" ht="15.75" hidden="false" customHeight="false" outlineLevel="0" collapsed="false">
      <c r="A168" s="220" t="n">
        <v>152</v>
      </c>
      <c r="B168" s="228" t="n">
        <v>10063</v>
      </c>
      <c r="C168" s="229" t="s">
        <v>714</v>
      </c>
      <c r="D168" s="230" t="s">
        <v>715</v>
      </c>
      <c r="E168" s="231" t="s">
        <v>716</v>
      </c>
      <c r="F168" s="232" t="str">
        <f aca="false">HYPERLINK("http://www.gardenbulbs.ru/images/Lilium_CL/thumbnails/"&amp;C168&amp;".jpg","фото")</f>
        <v>фото</v>
      </c>
      <c r="G168" s="233"/>
      <c r="H168" s="234" t="s">
        <v>717</v>
      </c>
      <c r="I168" s="235" t="n">
        <v>100</v>
      </c>
      <c r="J168" s="236" t="s">
        <v>139</v>
      </c>
      <c r="K168" s="237" t="n">
        <v>25</v>
      </c>
      <c r="L168" s="238" t="n">
        <v>831</v>
      </c>
      <c r="M168" s="239"/>
      <c r="N168" s="240"/>
      <c r="O168" s="241" t="n">
        <f aca="false">IF(ISERROR(L168*N168),0,L168*N168)</f>
        <v>0</v>
      </c>
      <c r="P168" s="242" t="n">
        <v>4607105130951</v>
      </c>
      <c r="Q168" s="243"/>
      <c r="R168" s="157"/>
      <c r="S168" s="244" t="n">
        <f aca="false">ROUND(L168/K168,2)</f>
        <v>33.24</v>
      </c>
      <c r="T168" s="157"/>
    </row>
    <row r="169" customFormat="false" ht="15.75" hidden="false" customHeight="false" outlineLevel="0" collapsed="false">
      <c r="A169" s="220" t="n">
        <v>153</v>
      </c>
      <c r="B169" s="228" t="n">
        <v>10092</v>
      </c>
      <c r="C169" s="229" t="s">
        <v>718</v>
      </c>
      <c r="D169" s="245" t="s">
        <v>719</v>
      </c>
      <c r="E169" s="246" t="s">
        <v>720</v>
      </c>
      <c r="F169" s="247" t="str">
        <f aca="false">HYPERLINK("http://www.gardenbulbs.ru/images/Lilium_CL/thumbnails/"&amp;C169&amp;".jpg","фото")</f>
        <v>фото</v>
      </c>
      <c r="G169" s="248"/>
      <c r="H169" s="249" t="s">
        <v>650</v>
      </c>
      <c r="I169" s="250" t="n">
        <v>110</v>
      </c>
      <c r="J169" s="251" t="s">
        <v>139</v>
      </c>
      <c r="K169" s="252" t="n">
        <v>25</v>
      </c>
      <c r="L169" s="253" t="n">
        <v>906</v>
      </c>
      <c r="M169" s="254" t="s">
        <v>192</v>
      </c>
      <c r="N169" s="240"/>
      <c r="O169" s="241" t="n">
        <f aca="false">IF(ISERROR(L169*N169),0,L169*N169)</f>
        <v>0</v>
      </c>
      <c r="P169" s="242" t="n">
        <v>4607105130968</v>
      </c>
      <c r="Q169" s="243"/>
      <c r="R169" s="157"/>
      <c r="S169" s="244" t="n">
        <f aca="false">ROUND(L169/K169,2)</f>
        <v>36.24</v>
      </c>
      <c r="T169" s="157"/>
    </row>
    <row r="170" customFormat="false" ht="48" hidden="false" customHeight="false" outlineLevel="0" collapsed="false">
      <c r="A170" s="220" t="n">
        <v>154</v>
      </c>
      <c r="B170" s="228" t="n">
        <v>10531</v>
      </c>
      <c r="C170" s="229" t="s">
        <v>721</v>
      </c>
      <c r="D170" s="230" t="s">
        <v>722</v>
      </c>
      <c r="E170" s="231" t="s">
        <v>723</v>
      </c>
      <c r="F170" s="232" t="str">
        <f aca="false">HYPERLINK("http://www.gardenbulbs.ru/images/Lilium_CL/thumbnails/"&amp;C170&amp;".jpg","фото")</f>
        <v>фото</v>
      </c>
      <c r="G170" s="233"/>
      <c r="H170" s="234" t="s">
        <v>724</v>
      </c>
      <c r="I170" s="235" t="n">
        <v>100</v>
      </c>
      <c r="J170" s="236" t="s">
        <v>139</v>
      </c>
      <c r="K170" s="237" t="n">
        <v>25</v>
      </c>
      <c r="L170" s="238" t="n">
        <v>906</v>
      </c>
      <c r="M170" s="239"/>
      <c r="N170" s="240"/>
      <c r="O170" s="241" t="n">
        <f aca="false">IF(ISERROR(L170*N170),0,L170*N170)</f>
        <v>0</v>
      </c>
      <c r="P170" s="242" t="n">
        <v>4607105130975</v>
      </c>
      <c r="Q170" s="243" t="s">
        <v>226</v>
      </c>
      <c r="R170" s="157"/>
      <c r="S170" s="244" t="n">
        <f aca="false">ROUND(L170/K170,2)</f>
        <v>36.24</v>
      </c>
      <c r="T170" s="157"/>
    </row>
    <row r="171" customFormat="false" ht="33.75" hidden="false" customHeight="true" outlineLevel="0" collapsed="false">
      <c r="A171" s="220" t="n">
        <v>155</v>
      </c>
      <c r="B171" s="228" t="n">
        <v>6718</v>
      </c>
      <c r="C171" s="229" t="s">
        <v>725</v>
      </c>
      <c r="D171" s="230" t="s">
        <v>726</v>
      </c>
      <c r="E171" s="231" t="s">
        <v>727</v>
      </c>
      <c r="F171" s="232" t="str">
        <f aca="false">HYPERLINK("http://www.gardenbulbs.ru/images/Lilium_CL/thumbnails/"&amp;C171&amp;".jpg","фото")</f>
        <v>фото</v>
      </c>
      <c r="G171" s="233"/>
      <c r="H171" s="234" t="s">
        <v>728</v>
      </c>
      <c r="I171" s="235" t="n">
        <v>100</v>
      </c>
      <c r="J171" s="236" t="s">
        <v>139</v>
      </c>
      <c r="K171" s="237" t="n">
        <v>25</v>
      </c>
      <c r="L171" s="238" t="n">
        <v>906</v>
      </c>
      <c r="M171" s="239"/>
      <c r="N171" s="240"/>
      <c r="O171" s="241" t="n">
        <f aca="false">IF(ISERROR(L171*N171),0,L171*N171)</f>
        <v>0</v>
      </c>
      <c r="P171" s="242" t="n">
        <v>4607105130982</v>
      </c>
      <c r="Q171" s="243" t="s">
        <v>226</v>
      </c>
      <c r="R171" s="157"/>
      <c r="S171" s="244" t="n">
        <f aca="false">ROUND(L171/K171,2)</f>
        <v>36.24</v>
      </c>
      <c r="T171" s="157"/>
    </row>
    <row r="172" customFormat="false" ht="15.75" hidden="false" customHeight="false" outlineLevel="0" collapsed="false">
      <c r="A172" s="220" t="n">
        <v>156</v>
      </c>
      <c r="B172" s="228" t="n">
        <v>10035</v>
      </c>
      <c r="C172" s="229" t="s">
        <v>729</v>
      </c>
      <c r="D172" s="230" t="s">
        <v>730</v>
      </c>
      <c r="E172" s="231" t="s">
        <v>731</v>
      </c>
      <c r="F172" s="232" t="str">
        <f aca="false">HYPERLINK("http://www.gardenbulbs.ru/images/Lilium_CL/thumbnails/"&amp;C172&amp;".jpg","фото")</f>
        <v>фото</v>
      </c>
      <c r="G172" s="233"/>
      <c r="H172" s="234" t="s">
        <v>732</v>
      </c>
      <c r="I172" s="235" t="n">
        <v>110</v>
      </c>
      <c r="J172" s="236" t="s">
        <v>139</v>
      </c>
      <c r="K172" s="237" t="n">
        <v>25</v>
      </c>
      <c r="L172" s="238" t="n">
        <v>906</v>
      </c>
      <c r="M172" s="239"/>
      <c r="N172" s="240"/>
      <c r="O172" s="241" t="n">
        <f aca="false">IF(ISERROR(L172*N172),0,L172*N172)</f>
        <v>0</v>
      </c>
      <c r="P172" s="242" t="n">
        <v>4607105130999</v>
      </c>
      <c r="Q172" s="243"/>
      <c r="R172" s="157"/>
      <c r="S172" s="244" t="n">
        <f aca="false">ROUND(L172/K172,2)</f>
        <v>36.24</v>
      </c>
      <c r="T172" s="157"/>
    </row>
    <row r="173" customFormat="false" ht="15.75" hidden="false" customHeight="false" outlineLevel="0" collapsed="false">
      <c r="A173" s="220" t="n">
        <v>157</v>
      </c>
      <c r="B173" s="228" t="n">
        <v>10043</v>
      </c>
      <c r="C173" s="229" t="s">
        <v>733</v>
      </c>
      <c r="D173" s="230" t="s">
        <v>734</v>
      </c>
      <c r="E173" s="231" t="s">
        <v>735</v>
      </c>
      <c r="F173" s="232" t="str">
        <f aca="false">HYPERLINK("http://www.gardenbulbs.ru/images/Lilium_CL/thumbnails/"&amp;C173&amp;".jpg","фото")</f>
        <v>фото</v>
      </c>
      <c r="G173" s="233"/>
      <c r="H173" s="234" t="s">
        <v>736</v>
      </c>
      <c r="I173" s="235" t="n">
        <v>90</v>
      </c>
      <c r="J173" s="236" t="s">
        <v>139</v>
      </c>
      <c r="K173" s="237" t="n">
        <v>25</v>
      </c>
      <c r="L173" s="238" t="n">
        <v>906</v>
      </c>
      <c r="M173" s="239"/>
      <c r="N173" s="240"/>
      <c r="O173" s="241" t="n">
        <f aca="false">IF(ISERROR(L173*N173),0,L173*N173)</f>
        <v>0</v>
      </c>
      <c r="P173" s="242" t="n">
        <v>4607105131002</v>
      </c>
      <c r="Q173" s="243"/>
      <c r="R173" s="157"/>
      <c r="S173" s="244" t="n">
        <f aca="false">ROUND(L173/K173,2)</f>
        <v>36.24</v>
      </c>
      <c r="T173" s="157"/>
    </row>
    <row r="174" customFormat="false" ht="15.75" hidden="false" customHeight="false" outlineLevel="0" collapsed="false">
      <c r="A174" s="220" t="n">
        <v>158</v>
      </c>
      <c r="B174" s="228" t="n">
        <v>10042</v>
      </c>
      <c r="C174" s="229" t="s">
        <v>737</v>
      </c>
      <c r="D174" s="230" t="s">
        <v>738</v>
      </c>
      <c r="E174" s="231" t="s">
        <v>739</v>
      </c>
      <c r="F174" s="232" t="str">
        <f aca="false">HYPERLINK("http://www.gardenbulbs.ru/images/Lilium_CL/thumbnails/"&amp;C174&amp;".jpg","фото")</f>
        <v>фото</v>
      </c>
      <c r="G174" s="233"/>
      <c r="H174" s="234" t="s">
        <v>740</v>
      </c>
      <c r="I174" s="235" t="n">
        <v>100</v>
      </c>
      <c r="J174" s="236" t="s">
        <v>139</v>
      </c>
      <c r="K174" s="237" t="n">
        <v>25</v>
      </c>
      <c r="L174" s="238" t="n">
        <v>906</v>
      </c>
      <c r="M174" s="239"/>
      <c r="N174" s="240"/>
      <c r="O174" s="241" t="n">
        <f aca="false">IF(ISERROR(L174*N174),0,L174*N174)</f>
        <v>0</v>
      </c>
      <c r="P174" s="242" t="n">
        <v>4607105131019</v>
      </c>
      <c r="Q174" s="243"/>
      <c r="R174" s="157"/>
      <c r="S174" s="244" t="n">
        <f aca="false">ROUND(L174/K174,2)</f>
        <v>36.24</v>
      </c>
      <c r="T174" s="157"/>
    </row>
    <row r="175" customFormat="false" ht="15.75" hidden="false" customHeight="false" outlineLevel="0" collapsed="false">
      <c r="A175" s="220" t="n">
        <v>159</v>
      </c>
      <c r="B175" s="228" t="n">
        <v>10041</v>
      </c>
      <c r="C175" s="229" t="s">
        <v>741</v>
      </c>
      <c r="D175" s="230" t="s">
        <v>742</v>
      </c>
      <c r="E175" s="231" t="s">
        <v>743</v>
      </c>
      <c r="F175" s="232" t="str">
        <f aca="false">HYPERLINK("http://www.gardenbulbs.ru/images/Lilium_CL/thumbnails/"&amp;C175&amp;".jpg","фото")</f>
        <v>фото</v>
      </c>
      <c r="G175" s="233"/>
      <c r="H175" s="234" t="s">
        <v>744</v>
      </c>
      <c r="I175" s="235" t="n">
        <v>85</v>
      </c>
      <c r="J175" s="236" t="s">
        <v>139</v>
      </c>
      <c r="K175" s="237" t="n">
        <v>25</v>
      </c>
      <c r="L175" s="238" t="n">
        <v>846</v>
      </c>
      <c r="M175" s="239"/>
      <c r="N175" s="240"/>
      <c r="O175" s="241" t="n">
        <f aca="false">IF(ISERROR(L175*N175),0,L175*N175)</f>
        <v>0</v>
      </c>
      <c r="P175" s="242" t="n">
        <v>4607105131026</v>
      </c>
      <c r="Q175" s="243"/>
      <c r="R175" s="157"/>
      <c r="S175" s="244" t="n">
        <f aca="false">ROUND(L175/K175,2)</f>
        <v>33.84</v>
      </c>
      <c r="T175" s="157"/>
    </row>
    <row r="176" customFormat="false" ht="24" hidden="false" customHeight="false" outlineLevel="0" collapsed="false">
      <c r="A176" s="220" t="n">
        <v>160</v>
      </c>
      <c r="B176" s="228" t="n">
        <v>10040</v>
      </c>
      <c r="C176" s="229" t="s">
        <v>745</v>
      </c>
      <c r="D176" s="230" t="s">
        <v>746</v>
      </c>
      <c r="E176" s="231" t="s">
        <v>747</v>
      </c>
      <c r="F176" s="232" t="str">
        <f aca="false">HYPERLINK("http://www.gardenbulbs.ru/images/Lilium_CL/thumbnails/"&amp;C176&amp;".jpg","фото")</f>
        <v>фото</v>
      </c>
      <c r="G176" s="233"/>
      <c r="H176" s="234" t="s">
        <v>748</v>
      </c>
      <c r="I176" s="235" t="n">
        <v>100</v>
      </c>
      <c r="J176" s="236" t="s">
        <v>139</v>
      </c>
      <c r="K176" s="237" t="n">
        <v>25</v>
      </c>
      <c r="L176" s="238" t="n">
        <v>846</v>
      </c>
      <c r="M176" s="239"/>
      <c r="N176" s="240"/>
      <c r="O176" s="241" t="n">
        <f aca="false">IF(ISERROR(L176*N176),0,L176*N176)</f>
        <v>0</v>
      </c>
      <c r="P176" s="242" t="n">
        <v>4607105131033</v>
      </c>
      <c r="Q176" s="243"/>
      <c r="R176" s="157"/>
      <c r="S176" s="244" t="n">
        <f aca="false">ROUND(L176/K176,2)</f>
        <v>33.84</v>
      </c>
      <c r="T176" s="157"/>
    </row>
    <row r="177" customFormat="false" ht="24" hidden="false" customHeight="false" outlineLevel="0" collapsed="false">
      <c r="A177" s="220" t="n">
        <v>161</v>
      </c>
      <c r="B177" s="228" t="n">
        <v>10039</v>
      </c>
      <c r="C177" s="229" t="s">
        <v>749</v>
      </c>
      <c r="D177" s="230" t="s">
        <v>750</v>
      </c>
      <c r="E177" s="231" t="s">
        <v>751</v>
      </c>
      <c r="F177" s="232" t="str">
        <f aca="false">HYPERLINK("http://www.gardenbulbs.ru/images/Lilium_CL/thumbnails/"&amp;C177&amp;".jpg","фото")</f>
        <v>фото</v>
      </c>
      <c r="G177" s="233"/>
      <c r="H177" s="234" t="s">
        <v>752</v>
      </c>
      <c r="I177" s="235" t="n">
        <v>120</v>
      </c>
      <c r="J177" s="236" t="s">
        <v>139</v>
      </c>
      <c r="K177" s="237" t="n">
        <v>25</v>
      </c>
      <c r="L177" s="238" t="n">
        <v>533</v>
      </c>
      <c r="M177" s="239"/>
      <c r="N177" s="240"/>
      <c r="O177" s="241" t="n">
        <f aca="false">IF(ISERROR(L177*N177),0,L177*N177)</f>
        <v>0</v>
      </c>
      <c r="P177" s="242" t="n">
        <v>4607105131040</v>
      </c>
      <c r="Q177" s="243"/>
      <c r="R177" s="157"/>
      <c r="S177" s="244" t="n">
        <f aca="false">ROUND(L177/K177,2)</f>
        <v>21.32</v>
      </c>
      <c r="T177" s="157"/>
    </row>
    <row r="178" customFormat="false" ht="15.75" hidden="false" customHeight="false" outlineLevel="0" collapsed="false">
      <c r="A178" s="220" t="n">
        <v>162</v>
      </c>
      <c r="B178" s="264"/>
      <c r="C178" s="264"/>
      <c r="D178" s="261" t="s">
        <v>753</v>
      </c>
      <c r="E178" s="261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259"/>
      <c r="Q178" s="259"/>
      <c r="R178" s="157"/>
      <c r="S178" s="157"/>
      <c r="T178" s="157"/>
    </row>
    <row r="179" customFormat="false" ht="24" hidden="false" customHeight="false" outlineLevel="0" collapsed="false">
      <c r="A179" s="220" t="n">
        <v>163</v>
      </c>
      <c r="B179" s="228" t="n">
        <v>11102</v>
      </c>
      <c r="C179" s="229" t="s">
        <v>754</v>
      </c>
      <c r="D179" s="245" t="s">
        <v>755</v>
      </c>
      <c r="E179" s="246" t="s">
        <v>756</v>
      </c>
      <c r="F179" s="247" t="str">
        <f aca="false">HYPERLINK("http://www.gardenbulbs.ru/images/Lilium_CL/thumbnails/"&amp;C179&amp;".jpg","фото")</f>
        <v>фото</v>
      </c>
      <c r="G179" s="248"/>
      <c r="H179" s="249" t="s">
        <v>757</v>
      </c>
      <c r="I179" s="250" t="n">
        <v>100</v>
      </c>
      <c r="J179" s="251" t="s">
        <v>139</v>
      </c>
      <c r="K179" s="252" t="n">
        <v>25</v>
      </c>
      <c r="L179" s="253" t="n">
        <v>876</v>
      </c>
      <c r="M179" s="254" t="s">
        <v>192</v>
      </c>
      <c r="N179" s="240"/>
      <c r="O179" s="241" t="n">
        <f aca="false">IF(ISERROR(L179*N179),0,L179*N179)</f>
        <v>0</v>
      </c>
      <c r="P179" s="242" t="n">
        <v>4607105131057</v>
      </c>
      <c r="Q179" s="243" t="s">
        <v>226</v>
      </c>
      <c r="R179" s="157"/>
      <c r="S179" s="244" t="n">
        <f aca="false">ROUND(L179/K179,2)</f>
        <v>35.04</v>
      </c>
      <c r="T179" s="157"/>
    </row>
    <row r="180" customFormat="false" ht="24" hidden="false" customHeight="false" outlineLevel="0" collapsed="false">
      <c r="A180" s="220" t="n">
        <v>164</v>
      </c>
      <c r="B180" s="228" t="n">
        <v>10025</v>
      </c>
      <c r="C180" s="229" t="s">
        <v>758</v>
      </c>
      <c r="D180" s="245" t="s">
        <v>759</v>
      </c>
      <c r="E180" s="246" t="s">
        <v>760</v>
      </c>
      <c r="F180" s="247" t="str">
        <f aca="false">HYPERLINK("http://www.gardenbulbs.ru/images/Lilium_CL/thumbnails/"&amp;C180&amp;".jpg","фото")</f>
        <v>фото</v>
      </c>
      <c r="G180" s="248"/>
      <c r="H180" s="249" t="s">
        <v>761</v>
      </c>
      <c r="I180" s="250" t="n">
        <v>100</v>
      </c>
      <c r="J180" s="251" t="s">
        <v>139</v>
      </c>
      <c r="K180" s="252" t="n">
        <v>25</v>
      </c>
      <c r="L180" s="253" t="n">
        <v>876</v>
      </c>
      <c r="M180" s="254" t="s">
        <v>192</v>
      </c>
      <c r="N180" s="240"/>
      <c r="O180" s="241" t="n">
        <f aca="false">IF(ISERROR(L180*N180),0,L180*N180)</f>
        <v>0</v>
      </c>
      <c r="P180" s="242" t="n">
        <v>4607105131064</v>
      </c>
      <c r="Q180" s="243" t="s">
        <v>226</v>
      </c>
      <c r="R180" s="157"/>
      <c r="S180" s="244" t="n">
        <f aca="false">ROUND(L180/K180,2)</f>
        <v>35.04</v>
      </c>
      <c r="T180" s="157"/>
    </row>
    <row r="181" customFormat="false" ht="22.5" hidden="false" customHeight="true" outlineLevel="0" collapsed="false">
      <c r="A181" s="220" t="n">
        <v>165</v>
      </c>
      <c r="B181" s="228" t="n">
        <v>11104</v>
      </c>
      <c r="C181" s="229" t="s">
        <v>762</v>
      </c>
      <c r="D181" s="245" t="s">
        <v>763</v>
      </c>
      <c r="E181" s="246" t="s">
        <v>764</v>
      </c>
      <c r="F181" s="247" t="str">
        <f aca="false">HYPERLINK("http://www.gardenbulbs.ru/images/Lilium_CL/thumbnails/"&amp;C181&amp;".jpg","фото")</f>
        <v>фото</v>
      </c>
      <c r="G181" s="248"/>
      <c r="H181" s="249" t="s">
        <v>765</v>
      </c>
      <c r="I181" s="250" t="n">
        <v>100</v>
      </c>
      <c r="J181" s="251" t="s">
        <v>139</v>
      </c>
      <c r="K181" s="252" t="n">
        <v>25</v>
      </c>
      <c r="L181" s="253" t="n">
        <v>846</v>
      </c>
      <c r="M181" s="254" t="s">
        <v>192</v>
      </c>
      <c r="N181" s="240"/>
      <c r="O181" s="241" t="n">
        <f aca="false">IF(ISERROR(L181*N181),0,L181*N181)</f>
        <v>0</v>
      </c>
      <c r="P181" s="242" t="n">
        <v>4607105131088</v>
      </c>
      <c r="Q181" s="243" t="s">
        <v>226</v>
      </c>
      <c r="R181" s="157"/>
      <c r="S181" s="244" t="n">
        <f aca="false">ROUND(L181/K181,2)</f>
        <v>33.84</v>
      </c>
      <c r="T181" s="157"/>
    </row>
    <row r="182" customFormat="false" ht="24" hidden="false" customHeight="false" outlineLevel="0" collapsed="false">
      <c r="A182" s="220" t="n">
        <v>166</v>
      </c>
      <c r="B182" s="228" t="n">
        <v>10327</v>
      </c>
      <c r="C182" s="229" t="s">
        <v>766</v>
      </c>
      <c r="D182" s="245" t="s">
        <v>767</v>
      </c>
      <c r="E182" s="246" t="s">
        <v>768</v>
      </c>
      <c r="F182" s="247" t="str">
        <f aca="false">HYPERLINK("http://www.gardenbulbs.ru/images/Lilium_CL/thumbnails/"&amp;C182&amp;".jpg","фото")</f>
        <v>фото</v>
      </c>
      <c r="G182" s="248"/>
      <c r="H182" s="249" t="s">
        <v>769</v>
      </c>
      <c r="I182" s="250" t="n">
        <v>100</v>
      </c>
      <c r="J182" s="251" t="s">
        <v>139</v>
      </c>
      <c r="K182" s="252" t="n">
        <v>25</v>
      </c>
      <c r="L182" s="253" t="n">
        <v>846</v>
      </c>
      <c r="M182" s="254" t="s">
        <v>192</v>
      </c>
      <c r="N182" s="240"/>
      <c r="O182" s="241" t="n">
        <f aca="false">IF(ISERROR(L182*N182),0,L182*N182)</f>
        <v>0</v>
      </c>
      <c r="P182" s="242" t="n">
        <v>4607105131101</v>
      </c>
      <c r="Q182" s="243" t="s">
        <v>226</v>
      </c>
      <c r="R182" s="157"/>
      <c r="S182" s="244" t="n">
        <f aca="false">ROUND(L182/K182,2)</f>
        <v>33.84</v>
      </c>
      <c r="T182" s="157"/>
    </row>
    <row r="183" customFormat="false" ht="24" hidden="false" customHeight="false" outlineLevel="0" collapsed="false">
      <c r="A183" s="220" t="n">
        <v>167</v>
      </c>
      <c r="B183" s="228" t="n">
        <v>11105</v>
      </c>
      <c r="C183" s="229" t="s">
        <v>770</v>
      </c>
      <c r="D183" s="245" t="s">
        <v>771</v>
      </c>
      <c r="E183" s="246" t="s">
        <v>772</v>
      </c>
      <c r="F183" s="247" t="str">
        <f aca="false">HYPERLINK("http://www.gardenbulbs.ru/images/Lilium_CL/thumbnails/"&amp;C183&amp;".jpg","фото")</f>
        <v>фото</v>
      </c>
      <c r="G183" s="248"/>
      <c r="H183" s="249" t="s">
        <v>773</v>
      </c>
      <c r="I183" s="250" t="n">
        <v>100</v>
      </c>
      <c r="J183" s="251" t="s">
        <v>139</v>
      </c>
      <c r="K183" s="252" t="n">
        <v>25</v>
      </c>
      <c r="L183" s="253" t="n">
        <v>846</v>
      </c>
      <c r="M183" s="254" t="s">
        <v>192</v>
      </c>
      <c r="N183" s="240"/>
      <c r="O183" s="241" t="n">
        <f aca="false">IF(ISERROR(L183*N183),0,L183*N183)</f>
        <v>0</v>
      </c>
      <c r="P183" s="242" t="n">
        <v>4607105131118</v>
      </c>
      <c r="Q183" s="243" t="s">
        <v>226</v>
      </c>
      <c r="R183" s="157"/>
      <c r="S183" s="244" t="n">
        <f aca="false">ROUND(L183/K183,2)</f>
        <v>33.84</v>
      </c>
      <c r="T183" s="157"/>
    </row>
    <row r="184" customFormat="false" ht="22.5" hidden="false" customHeight="true" outlineLevel="0" collapsed="false">
      <c r="A184" s="220" t="n">
        <v>168</v>
      </c>
      <c r="B184" s="264"/>
      <c r="C184" s="264"/>
      <c r="D184" s="261" t="s">
        <v>774</v>
      </c>
      <c r="E184" s="261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157"/>
      <c r="S184" s="157"/>
      <c r="T184" s="157"/>
    </row>
    <row r="185" customFormat="false" ht="24" hidden="false" customHeight="false" outlineLevel="0" collapsed="false">
      <c r="A185" s="220" t="n">
        <v>169</v>
      </c>
      <c r="B185" s="228" t="n">
        <v>11106</v>
      </c>
      <c r="C185" s="229" t="s">
        <v>775</v>
      </c>
      <c r="D185" s="230" t="s">
        <v>776</v>
      </c>
      <c r="E185" s="231" t="s">
        <v>777</v>
      </c>
      <c r="F185" s="232" t="str">
        <f aca="false">HYPERLINK("http://www.gardenbulbs.ru/images/Lilium_CL/thumbnails/"&amp;C185&amp;".jpg","фото")</f>
        <v>фото</v>
      </c>
      <c r="G185" s="233"/>
      <c r="H185" s="234" t="s">
        <v>778</v>
      </c>
      <c r="I185" s="235" t="n">
        <v>100</v>
      </c>
      <c r="J185" s="236" t="s">
        <v>139</v>
      </c>
      <c r="K185" s="237" t="n">
        <v>25</v>
      </c>
      <c r="L185" s="238" t="n">
        <v>607</v>
      </c>
      <c r="M185" s="239"/>
      <c r="N185" s="240"/>
      <c r="O185" s="241" t="n">
        <f aca="false">IF(ISERROR(L185*N185),0,L185*N185)</f>
        <v>0</v>
      </c>
      <c r="P185" s="242" t="n">
        <v>4607105131125</v>
      </c>
      <c r="Q185" s="243"/>
      <c r="R185" s="157"/>
      <c r="S185" s="244" t="n">
        <f aca="false">ROUND(L185/K185,2)</f>
        <v>24.28</v>
      </c>
      <c r="T185" s="157"/>
    </row>
    <row r="186" customFormat="false" ht="24" hidden="false" customHeight="false" outlineLevel="0" collapsed="false">
      <c r="A186" s="220" t="n">
        <v>170</v>
      </c>
      <c r="B186" s="228" t="n">
        <v>11107</v>
      </c>
      <c r="C186" s="229" t="s">
        <v>779</v>
      </c>
      <c r="D186" s="230" t="s">
        <v>780</v>
      </c>
      <c r="E186" s="231" t="s">
        <v>781</v>
      </c>
      <c r="F186" s="232" t="str">
        <f aca="false">HYPERLINK("http://www.gardenbulbs.ru/images/Lilium_CL/thumbnails/"&amp;C186&amp;".jpg","фото")</f>
        <v>фото</v>
      </c>
      <c r="G186" s="233"/>
      <c r="H186" s="234" t="s">
        <v>782</v>
      </c>
      <c r="I186" s="235" t="n">
        <v>100</v>
      </c>
      <c r="J186" s="236" t="s">
        <v>139</v>
      </c>
      <c r="K186" s="237" t="n">
        <v>25</v>
      </c>
      <c r="L186" s="238" t="n">
        <v>607</v>
      </c>
      <c r="M186" s="239"/>
      <c r="N186" s="240"/>
      <c r="O186" s="241" t="n">
        <f aca="false">IF(ISERROR(L186*N186),0,L186*N186)</f>
        <v>0</v>
      </c>
      <c r="P186" s="242" t="n">
        <v>4607105131132</v>
      </c>
      <c r="Q186" s="243"/>
      <c r="R186" s="157"/>
      <c r="S186" s="244" t="n">
        <f aca="false">ROUND(L186/K186,2)</f>
        <v>24.28</v>
      </c>
      <c r="T186" s="157"/>
    </row>
    <row r="187" customFormat="false" ht="24" hidden="false" customHeight="false" outlineLevel="0" collapsed="false">
      <c r="A187" s="220" t="n">
        <v>171</v>
      </c>
      <c r="B187" s="228" t="n">
        <v>10074</v>
      </c>
      <c r="C187" s="229" t="s">
        <v>783</v>
      </c>
      <c r="D187" s="230" t="s">
        <v>784</v>
      </c>
      <c r="E187" s="231" t="s">
        <v>785</v>
      </c>
      <c r="F187" s="232" t="str">
        <f aca="false">HYPERLINK("http://www.gardenbulbs.ru/images/Lilium_CL/thumbnails/"&amp;C187&amp;".jpg","фото")</f>
        <v>фото</v>
      </c>
      <c r="G187" s="233"/>
      <c r="H187" s="234" t="s">
        <v>786</v>
      </c>
      <c r="I187" s="235" t="n">
        <v>110</v>
      </c>
      <c r="J187" s="236" t="s">
        <v>139</v>
      </c>
      <c r="K187" s="237" t="n">
        <v>25</v>
      </c>
      <c r="L187" s="238" t="n">
        <v>607</v>
      </c>
      <c r="M187" s="239"/>
      <c r="N187" s="240"/>
      <c r="O187" s="241" t="n">
        <f aca="false">IF(ISERROR(L187*N187),0,L187*N187)</f>
        <v>0</v>
      </c>
      <c r="P187" s="242" t="n">
        <v>4607105131163</v>
      </c>
      <c r="Q187" s="243"/>
      <c r="R187" s="157"/>
      <c r="S187" s="244" t="n">
        <f aca="false">ROUND(L187/K187,2)</f>
        <v>24.28</v>
      </c>
      <c r="T187" s="157"/>
    </row>
    <row r="188" customFormat="false" ht="22.5" hidden="false" customHeight="true" outlineLevel="0" collapsed="false">
      <c r="A188" s="220" t="n">
        <v>172</v>
      </c>
      <c r="B188" s="264"/>
      <c r="C188" s="264"/>
      <c r="D188" s="256" t="s">
        <v>787</v>
      </c>
      <c r="E188" s="256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157"/>
      <c r="S188" s="157"/>
      <c r="T188" s="157"/>
    </row>
    <row r="189" customFormat="false" ht="24" hidden="false" customHeight="false" outlineLevel="0" collapsed="false">
      <c r="A189" s="220" t="n">
        <v>173</v>
      </c>
      <c r="B189" s="228" t="n">
        <v>11111</v>
      </c>
      <c r="C189" s="229" t="s">
        <v>788</v>
      </c>
      <c r="D189" s="230" t="s">
        <v>789</v>
      </c>
      <c r="E189" s="231" t="s">
        <v>790</v>
      </c>
      <c r="F189" s="232" t="str">
        <f aca="false">HYPERLINK("http://www.gardenbulbs.ru/images/Lilium_CL/thumbnails/"&amp;C189&amp;".jpg","фото")</f>
        <v>фото</v>
      </c>
      <c r="G189" s="233"/>
      <c r="H189" s="234" t="s">
        <v>791</v>
      </c>
      <c r="I189" s="235" t="n">
        <v>100</v>
      </c>
      <c r="J189" s="236" t="s">
        <v>139</v>
      </c>
      <c r="K189" s="237" t="n">
        <v>25</v>
      </c>
      <c r="L189" s="238" t="n">
        <v>712</v>
      </c>
      <c r="M189" s="239"/>
      <c r="N189" s="240"/>
      <c r="O189" s="241" t="n">
        <f aca="false">IF(ISERROR(L189*N189),0,L189*N189)</f>
        <v>0</v>
      </c>
      <c r="P189" s="242" t="n">
        <v>4607105131187</v>
      </c>
      <c r="Q189" s="243"/>
      <c r="R189" s="157"/>
      <c r="S189" s="244" t="n">
        <f aca="false">ROUND(L189/K189,2)</f>
        <v>28.48</v>
      </c>
      <c r="T189" s="157"/>
    </row>
    <row r="190" customFormat="false" ht="15.75" hidden="false" customHeight="false" outlineLevel="0" collapsed="false">
      <c r="A190" s="220" t="n">
        <v>174</v>
      </c>
      <c r="B190" s="228" t="n">
        <v>10065</v>
      </c>
      <c r="C190" s="229" t="s">
        <v>792</v>
      </c>
      <c r="D190" s="230" t="s">
        <v>793</v>
      </c>
      <c r="E190" s="231" t="s">
        <v>794</v>
      </c>
      <c r="F190" s="232" t="str">
        <f aca="false">HYPERLINK("http://www.gardenbulbs.ru/images/Lilium_CL/thumbnails/"&amp;C190&amp;".jpg","фото")</f>
        <v>фото</v>
      </c>
      <c r="G190" s="233"/>
      <c r="H190" s="234" t="s">
        <v>795</v>
      </c>
      <c r="I190" s="235" t="n">
        <v>100</v>
      </c>
      <c r="J190" s="236" t="s">
        <v>139</v>
      </c>
      <c r="K190" s="237" t="n">
        <v>25</v>
      </c>
      <c r="L190" s="238" t="n">
        <v>706</v>
      </c>
      <c r="M190" s="239"/>
      <c r="N190" s="240"/>
      <c r="O190" s="241" t="n">
        <f aca="false">IF(ISERROR(L190*N190),0,L190*N190)</f>
        <v>0</v>
      </c>
      <c r="P190" s="242" t="n">
        <v>4607105131194</v>
      </c>
      <c r="Q190" s="243"/>
      <c r="R190" s="157"/>
      <c r="S190" s="244" t="n">
        <f aca="false">ROUND(L190/K190,2)</f>
        <v>28.24</v>
      </c>
      <c r="T190" s="157"/>
    </row>
    <row r="191" customFormat="false" ht="24" hidden="false" customHeight="false" outlineLevel="0" collapsed="false">
      <c r="A191" s="220" t="n">
        <v>175</v>
      </c>
      <c r="B191" s="228" t="n">
        <v>10036</v>
      </c>
      <c r="C191" s="229" t="s">
        <v>796</v>
      </c>
      <c r="D191" s="230" t="s">
        <v>797</v>
      </c>
      <c r="E191" s="231" t="s">
        <v>798</v>
      </c>
      <c r="F191" s="232" t="str">
        <f aca="false">HYPERLINK("http://www.gardenbulbs.ru/images/Lilium_CL/thumbnails/"&amp;C191&amp;".jpg","фото")</f>
        <v>фото</v>
      </c>
      <c r="G191" s="233"/>
      <c r="H191" s="234" t="s">
        <v>799</v>
      </c>
      <c r="I191" s="235" t="n">
        <v>100</v>
      </c>
      <c r="J191" s="236" t="s">
        <v>139</v>
      </c>
      <c r="K191" s="237" t="n">
        <v>25</v>
      </c>
      <c r="L191" s="238" t="n">
        <v>706</v>
      </c>
      <c r="M191" s="239"/>
      <c r="N191" s="240"/>
      <c r="O191" s="241" t="n">
        <f aca="false">IF(ISERROR(L191*N191),0,L191*N191)</f>
        <v>0</v>
      </c>
      <c r="P191" s="242" t="n">
        <v>4607105131200</v>
      </c>
      <c r="Q191" s="243"/>
      <c r="R191" s="157"/>
      <c r="S191" s="244" t="n">
        <f aca="false">ROUND(L191/K191,2)</f>
        <v>28.24</v>
      </c>
      <c r="T191" s="157"/>
    </row>
    <row r="192" customFormat="false" ht="15.75" hidden="false" customHeight="false" outlineLevel="0" collapsed="false">
      <c r="A192" s="220" t="n">
        <v>176</v>
      </c>
      <c r="B192" s="264"/>
      <c r="C192" s="264"/>
      <c r="D192" s="256" t="s">
        <v>800</v>
      </c>
      <c r="E192" s="256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157"/>
      <c r="S192" s="157"/>
      <c r="T192" s="157"/>
    </row>
    <row r="193" customFormat="false" ht="15.75" hidden="false" customHeight="false" outlineLevel="0" collapsed="false">
      <c r="A193" s="220" t="n">
        <v>177</v>
      </c>
      <c r="B193" s="228" t="n">
        <v>10046</v>
      </c>
      <c r="C193" s="229" t="s">
        <v>801</v>
      </c>
      <c r="D193" s="230" t="s">
        <v>802</v>
      </c>
      <c r="E193" s="231" t="s">
        <v>803</v>
      </c>
      <c r="F193" s="232" t="str">
        <f aca="false">HYPERLINK("http://www.gardenbulbs.ru/images/Lilium_CL/thumbnails/"&amp;C193&amp;".jpg","фото")</f>
        <v>фото</v>
      </c>
      <c r="G193" s="233"/>
      <c r="H193" s="234" t="s">
        <v>804</v>
      </c>
      <c r="I193" s="235" t="n">
        <v>120</v>
      </c>
      <c r="J193" s="236" t="s">
        <v>139</v>
      </c>
      <c r="K193" s="237" t="n">
        <v>25</v>
      </c>
      <c r="L193" s="238" t="n">
        <v>383</v>
      </c>
      <c r="M193" s="239"/>
      <c r="N193" s="240"/>
      <c r="O193" s="241" t="n">
        <f aca="false">IF(ISERROR(L193*N193),0,L193*N193)</f>
        <v>0</v>
      </c>
      <c r="P193" s="242" t="n">
        <v>4607105131217</v>
      </c>
      <c r="Q193" s="243"/>
      <c r="R193" s="157"/>
      <c r="S193" s="244" t="n">
        <f aca="false">ROUND(L193/K193,2)</f>
        <v>15.32</v>
      </c>
      <c r="T193" s="157"/>
    </row>
    <row r="194" customFormat="false" ht="15.75" hidden="false" customHeight="false" outlineLevel="0" collapsed="false">
      <c r="A194" s="220" t="n">
        <v>178</v>
      </c>
      <c r="B194" s="228" t="n">
        <v>10034</v>
      </c>
      <c r="C194" s="229" t="s">
        <v>805</v>
      </c>
      <c r="D194" s="230" t="s">
        <v>806</v>
      </c>
      <c r="E194" s="231" t="s">
        <v>807</v>
      </c>
      <c r="F194" s="232" t="str">
        <f aca="false">HYPERLINK("http://www.gardenbulbs.ru/images/Lilium_CL/thumbnails/"&amp;C194&amp;".jpg","фото")</f>
        <v>фото</v>
      </c>
      <c r="G194" s="233"/>
      <c r="H194" s="234" t="s">
        <v>808</v>
      </c>
      <c r="I194" s="235" t="n">
        <v>120</v>
      </c>
      <c r="J194" s="236" t="s">
        <v>139</v>
      </c>
      <c r="K194" s="237" t="n">
        <v>25</v>
      </c>
      <c r="L194" s="238" t="n">
        <v>377</v>
      </c>
      <c r="M194" s="239"/>
      <c r="N194" s="240"/>
      <c r="O194" s="241" t="n">
        <f aca="false">IF(ISERROR(L194*N194),0,L194*N194)</f>
        <v>0</v>
      </c>
      <c r="P194" s="242" t="n">
        <v>4607105131224</v>
      </c>
      <c r="Q194" s="243"/>
      <c r="R194" s="157"/>
      <c r="S194" s="244" t="n">
        <f aca="false">ROUND(L194/K194,2)</f>
        <v>15.08</v>
      </c>
      <c r="T194" s="157"/>
    </row>
    <row r="195" customFormat="false" ht="15.75" hidden="false" customHeight="false" outlineLevel="0" collapsed="false">
      <c r="A195" s="220" t="n">
        <v>179</v>
      </c>
      <c r="B195" s="228" t="n">
        <v>10033</v>
      </c>
      <c r="C195" s="229" t="s">
        <v>809</v>
      </c>
      <c r="D195" s="230" t="s">
        <v>810</v>
      </c>
      <c r="E195" s="231" t="s">
        <v>811</v>
      </c>
      <c r="F195" s="232" t="str">
        <f aca="false">HYPERLINK("http://www.gardenbulbs.ru/images/Lilium_CL/thumbnails/"&amp;C195&amp;".jpg","фото")</f>
        <v>фото</v>
      </c>
      <c r="G195" s="233"/>
      <c r="H195" s="234" t="s">
        <v>812</v>
      </c>
      <c r="I195" s="235" t="n">
        <v>125</v>
      </c>
      <c r="J195" s="236" t="s">
        <v>139</v>
      </c>
      <c r="K195" s="237" t="n">
        <v>25</v>
      </c>
      <c r="L195" s="238" t="n">
        <v>350</v>
      </c>
      <c r="M195" s="239"/>
      <c r="N195" s="240"/>
      <c r="O195" s="241" t="n">
        <f aca="false">IF(ISERROR(L195*N195),0,L195*N195)</f>
        <v>0</v>
      </c>
      <c r="P195" s="242" t="n">
        <v>4607105131231</v>
      </c>
      <c r="Q195" s="243"/>
      <c r="R195" s="157"/>
      <c r="S195" s="244" t="n">
        <f aca="false">ROUND(L195/K195,2)</f>
        <v>14</v>
      </c>
      <c r="T195" s="157"/>
    </row>
    <row r="196" customFormat="false" ht="15.75" hidden="false" customHeight="false" outlineLevel="0" collapsed="false">
      <c r="A196" s="220" t="n">
        <v>180</v>
      </c>
      <c r="B196" s="228" t="n">
        <v>10032</v>
      </c>
      <c r="C196" s="229" t="s">
        <v>813</v>
      </c>
      <c r="D196" s="230" t="s">
        <v>814</v>
      </c>
      <c r="E196" s="231" t="s">
        <v>815</v>
      </c>
      <c r="F196" s="232" t="str">
        <f aca="false">HYPERLINK("http://www.gardenbulbs.ru/images/Lilium_CL/thumbnails/"&amp;C196&amp;".jpg","фото")</f>
        <v>фото</v>
      </c>
      <c r="G196" s="233"/>
      <c r="H196" s="234" t="s">
        <v>390</v>
      </c>
      <c r="I196" s="235" t="n">
        <v>120</v>
      </c>
      <c r="J196" s="236" t="s">
        <v>139</v>
      </c>
      <c r="K196" s="237" t="n">
        <v>25</v>
      </c>
      <c r="L196" s="238" t="n">
        <v>350</v>
      </c>
      <c r="M196" s="239"/>
      <c r="N196" s="240"/>
      <c r="O196" s="241" t="n">
        <f aca="false">IF(ISERROR(L196*N196),0,L196*N196)</f>
        <v>0</v>
      </c>
      <c r="P196" s="242" t="n">
        <v>4607105131248</v>
      </c>
      <c r="Q196" s="243"/>
      <c r="R196" s="157"/>
      <c r="S196" s="244" t="n">
        <f aca="false">ROUND(L196/K196,2)</f>
        <v>14</v>
      </c>
      <c r="T196" s="157"/>
    </row>
    <row r="197" customFormat="false" ht="22.5" hidden="false" customHeight="true" outlineLevel="0" collapsed="false">
      <c r="A197" s="220" t="n">
        <v>181</v>
      </c>
      <c r="B197" s="228" t="n">
        <v>11112</v>
      </c>
      <c r="C197" s="229" t="s">
        <v>816</v>
      </c>
      <c r="D197" s="230" t="s">
        <v>817</v>
      </c>
      <c r="E197" s="231" t="s">
        <v>818</v>
      </c>
      <c r="F197" s="232" t="str">
        <f aca="false">HYPERLINK("http://www.gardenbulbs.ru/images/Lilium_CL/thumbnails/"&amp;C197&amp;".jpg","фото")</f>
        <v>фото</v>
      </c>
      <c r="G197" s="233"/>
      <c r="H197" s="234" t="s">
        <v>819</v>
      </c>
      <c r="I197" s="235" t="n">
        <v>120</v>
      </c>
      <c r="J197" s="236" t="s">
        <v>139</v>
      </c>
      <c r="K197" s="237" t="n">
        <v>25</v>
      </c>
      <c r="L197" s="238" t="n">
        <v>368</v>
      </c>
      <c r="M197" s="239"/>
      <c r="N197" s="240"/>
      <c r="O197" s="241" t="n">
        <f aca="false">IF(ISERROR(L197*N197),0,L197*N197)</f>
        <v>0</v>
      </c>
      <c r="P197" s="242" t="n">
        <v>4607105131255</v>
      </c>
      <c r="Q197" s="243"/>
      <c r="R197" s="157"/>
      <c r="S197" s="244" t="n">
        <f aca="false">ROUND(L197/K197,2)</f>
        <v>14.72</v>
      </c>
      <c r="T197" s="157"/>
    </row>
    <row r="198" customFormat="false" ht="15.75" hidden="false" customHeight="false" outlineLevel="0" collapsed="false">
      <c r="A198" s="220" t="n">
        <v>182</v>
      </c>
      <c r="B198" s="228" t="n">
        <v>10031</v>
      </c>
      <c r="C198" s="229" t="s">
        <v>820</v>
      </c>
      <c r="D198" s="230" t="s">
        <v>821</v>
      </c>
      <c r="E198" s="231" t="s">
        <v>822</v>
      </c>
      <c r="F198" s="232" t="str">
        <f aca="false">HYPERLINK("http://www.gardenbulbs.ru/images/Lilium_CL/thumbnails/"&amp;C198&amp;".jpg","фото")</f>
        <v>фото</v>
      </c>
      <c r="G198" s="233"/>
      <c r="H198" s="234" t="s">
        <v>390</v>
      </c>
      <c r="I198" s="235" t="n">
        <v>105</v>
      </c>
      <c r="J198" s="236" t="s">
        <v>139</v>
      </c>
      <c r="K198" s="237" t="n">
        <v>25</v>
      </c>
      <c r="L198" s="238" t="n">
        <v>347</v>
      </c>
      <c r="M198" s="239"/>
      <c r="N198" s="240"/>
      <c r="O198" s="241" t="n">
        <f aca="false">IF(ISERROR(L198*N198),0,L198*N198)</f>
        <v>0</v>
      </c>
      <c r="P198" s="242" t="n">
        <v>4607105131279</v>
      </c>
      <c r="Q198" s="243"/>
      <c r="R198" s="157"/>
      <c r="S198" s="244" t="n">
        <f aca="false">ROUND(L198/K198,2)</f>
        <v>13.88</v>
      </c>
      <c r="T198" s="157"/>
    </row>
    <row r="199" customFormat="false" ht="24" hidden="false" customHeight="false" outlineLevel="0" collapsed="false">
      <c r="A199" s="220" t="n">
        <v>183</v>
      </c>
      <c r="B199" s="228" t="n">
        <v>10030</v>
      </c>
      <c r="C199" s="229" t="s">
        <v>823</v>
      </c>
      <c r="D199" s="230" t="s">
        <v>824</v>
      </c>
      <c r="E199" s="231" t="s">
        <v>825</v>
      </c>
      <c r="F199" s="232" t="str">
        <f aca="false">HYPERLINK("http://www.gardenbulbs.ru/images/Lilium_CL/thumbnails/"&amp;C199&amp;".jpg","фото")</f>
        <v>фото</v>
      </c>
      <c r="G199" s="233"/>
      <c r="H199" s="234" t="s">
        <v>826</v>
      </c>
      <c r="I199" s="235" t="n">
        <v>110</v>
      </c>
      <c r="J199" s="236" t="s">
        <v>139</v>
      </c>
      <c r="K199" s="237" t="n">
        <v>25</v>
      </c>
      <c r="L199" s="238" t="n">
        <v>458</v>
      </c>
      <c r="M199" s="239"/>
      <c r="N199" s="240"/>
      <c r="O199" s="241" t="n">
        <f aca="false">IF(ISERROR(L199*N199),0,L199*N199)</f>
        <v>0</v>
      </c>
      <c r="P199" s="242" t="n">
        <v>4607105131286</v>
      </c>
      <c r="Q199" s="243"/>
      <c r="R199" s="157"/>
      <c r="S199" s="244" t="n">
        <f aca="false">ROUND(L199/K199,2)</f>
        <v>18.32</v>
      </c>
      <c r="T199" s="157"/>
    </row>
    <row r="200" customFormat="false" ht="15.75" hidden="false" customHeight="false" outlineLevel="0" collapsed="false">
      <c r="A200" s="220" t="n">
        <v>184</v>
      </c>
      <c r="B200" s="228" t="n">
        <v>10029</v>
      </c>
      <c r="C200" s="229" t="s">
        <v>827</v>
      </c>
      <c r="D200" s="230" t="s">
        <v>828</v>
      </c>
      <c r="E200" s="231" t="s">
        <v>829</v>
      </c>
      <c r="F200" s="232" t="str">
        <f aca="false">HYPERLINK("http://www.gardenbulbs.ru/images/Lilium_CL/thumbnails/"&amp;C200&amp;".jpg","фото")</f>
        <v>фото</v>
      </c>
      <c r="G200" s="233"/>
      <c r="H200" s="234" t="s">
        <v>830</v>
      </c>
      <c r="I200" s="235" t="n">
        <v>110</v>
      </c>
      <c r="J200" s="236" t="s">
        <v>831</v>
      </c>
      <c r="K200" s="237" t="n">
        <v>25</v>
      </c>
      <c r="L200" s="238" t="n">
        <v>377</v>
      </c>
      <c r="M200" s="239"/>
      <c r="N200" s="240"/>
      <c r="O200" s="241" t="n">
        <f aca="false">IF(ISERROR(L200*N200),0,L200*N200)</f>
        <v>0</v>
      </c>
      <c r="P200" s="242" t="n">
        <v>4607105131293</v>
      </c>
      <c r="Q200" s="243"/>
      <c r="R200" s="157"/>
      <c r="S200" s="244" t="n">
        <f aca="false">ROUND(L200/K200,2)</f>
        <v>15.08</v>
      </c>
      <c r="T200" s="157"/>
    </row>
    <row r="201" customFormat="false" ht="15.75" hidden="false" customHeight="false" outlineLevel="0" collapsed="false">
      <c r="A201" s="220" t="n">
        <v>185</v>
      </c>
      <c r="B201" s="228" t="n">
        <v>10028</v>
      </c>
      <c r="C201" s="229" t="s">
        <v>832</v>
      </c>
      <c r="D201" s="230" t="s">
        <v>833</v>
      </c>
      <c r="E201" s="231" t="s">
        <v>834</v>
      </c>
      <c r="F201" s="232" t="str">
        <f aca="false">HYPERLINK("http://www.gardenbulbs.ru/images/Lilium_CL/thumbnails/"&amp;C201&amp;".jpg","фото")</f>
        <v>фото</v>
      </c>
      <c r="G201" s="233"/>
      <c r="H201" s="234" t="s">
        <v>835</v>
      </c>
      <c r="I201" s="235" t="n">
        <v>115</v>
      </c>
      <c r="J201" s="236" t="s">
        <v>247</v>
      </c>
      <c r="K201" s="237" t="n">
        <v>25</v>
      </c>
      <c r="L201" s="238" t="n">
        <v>488</v>
      </c>
      <c r="M201" s="239"/>
      <c r="N201" s="240"/>
      <c r="O201" s="241" t="n">
        <f aca="false">IF(ISERROR(L201*N201),0,L201*N201)</f>
        <v>0</v>
      </c>
      <c r="P201" s="242" t="n">
        <v>4607105131309</v>
      </c>
      <c r="Q201" s="243"/>
      <c r="R201" s="157"/>
      <c r="S201" s="244" t="n">
        <f aca="false">ROUND(L201/K201,2)</f>
        <v>19.52</v>
      </c>
      <c r="T201" s="157"/>
    </row>
    <row r="202" customFormat="false" ht="15.75" hidden="false" customHeight="false" outlineLevel="0" collapsed="false">
      <c r="A202" s="220" t="n">
        <v>186</v>
      </c>
      <c r="B202" s="228" t="n">
        <v>10037</v>
      </c>
      <c r="C202" s="229" t="s">
        <v>836</v>
      </c>
      <c r="D202" s="230" t="s">
        <v>837</v>
      </c>
      <c r="E202" s="231" t="s">
        <v>838</v>
      </c>
      <c r="F202" s="232" t="str">
        <f aca="false">HYPERLINK("http://www.gardenbulbs.ru/images/Lilium_CL/thumbnails/"&amp;C202&amp;".jpg","фото")</f>
        <v>фото</v>
      </c>
      <c r="G202" s="233"/>
      <c r="H202" s="234" t="s">
        <v>839</v>
      </c>
      <c r="I202" s="235" t="n">
        <v>140</v>
      </c>
      <c r="J202" s="236" t="s">
        <v>289</v>
      </c>
      <c r="K202" s="237" t="n">
        <v>25</v>
      </c>
      <c r="L202" s="238" t="n">
        <v>279</v>
      </c>
      <c r="M202" s="239"/>
      <c r="N202" s="240"/>
      <c r="O202" s="241" t="n">
        <f aca="false">IF(ISERROR(L202*N202),0,L202*N202)</f>
        <v>0</v>
      </c>
      <c r="P202" s="242" t="n">
        <v>4607105131316</v>
      </c>
      <c r="Q202" s="243"/>
      <c r="R202" s="157"/>
      <c r="S202" s="244" t="n">
        <f aca="false">ROUND(L202/K202,2)</f>
        <v>11.16</v>
      </c>
      <c r="T202" s="157"/>
    </row>
    <row r="203" customFormat="false" ht="15.75" hidden="false" customHeight="false" outlineLevel="0" collapsed="false">
      <c r="A203" s="220" t="n">
        <v>187</v>
      </c>
      <c r="B203" s="228" t="n">
        <v>10053</v>
      </c>
      <c r="C203" s="229" t="s">
        <v>840</v>
      </c>
      <c r="D203" s="230" t="s">
        <v>841</v>
      </c>
      <c r="E203" s="231" t="s">
        <v>842</v>
      </c>
      <c r="F203" s="232" t="str">
        <f aca="false">HYPERLINK("http://www.gardenbulbs.ru/images/Lilium_CL/thumbnails/"&amp;C203&amp;".jpg","фото")</f>
        <v>фото</v>
      </c>
      <c r="G203" s="233"/>
      <c r="H203" s="234" t="s">
        <v>390</v>
      </c>
      <c r="I203" s="235" t="n">
        <v>130</v>
      </c>
      <c r="J203" s="236" t="s">
        <v>134</v>
      </c>
      <c r="K203" s="237" t="n">
        <v>25</v>
      </c>
      <c r="L203" s="238" t="n">
        <v>309</v>
      </c>
      <c r="M203" s="239"/>
      <c r="N203" s="240"/>
      <c r="O203" s="241" t="n">
        <f aca="false">IF(ISERROR(L203*N203),0,L203*N203)</f>
        <v>0</v>
      </c>
      <c r="P203" s="242" t="n">
        <v>4607105131323</v>
      </c>
      <c r="Q203" s="243"/>
      <c r="R203" s="157"/>
      <c r="S203" s="244" t="n">
        <f aca="false">ROUND(L203/K203,2)</f>
        <v>12.36</v>
      </c>
      <c r="T203" s="157"/>
    </row>
    <row r="204" customFormat="false" ht="15.75" hidden="false" customHeight="false" outlineLevel="0" collapsed="false">
      <c r="A204" s="220" t="n">
        <v>188</v>
      </c>
      <c r="B204" s="228" t="n">
        <v>10062</v>
      </c>
      <c r="C204" s="229" t="s">
        <v>843</v>
      </c>
      <c r="D204" s="230" t="s">
        <v>844</v>
      </c>
      <c r="E204" s="231" t="s">
        <v>845</v>
      </c>
      <c r="F204" s="232" t="str">
        <f aca="false">HYPERLINK("http://www.gardenbulbs.ru/images/Lilium_CL/thumbnails/"&amp;C204&amp;".jpg","фото")</f>
        <v>фото</v>
      </c>
      <c r="G204" s="233"/>
      <c r="H204" s="234" t="s">
        <v>846</v>
      </c>
      <c r="I204" s="235" t="n">
        <v>120</v>
      </c>
      <c r="J204" s="236" t="s">
        <v>831</v>
      </c>
      <c r="K204" s="237" t="n">
        <v>25</v>
      </c>
      <c r="L204" s="238" t="n">
        <v>374</v>
      </c>
      <c r="M204" s="239"/>
      <c r="N204" s="240"/>
      <c r="O204" s="241" t="n">
        <f aca="false">IF(ISERROR(L204*N204),0,L204*N204)</f>
        <v>0</v>
      </c>
      <c r="P204" s="242" t="n">
        <v>4607105131330</v>
      </c>
      <c r="Q204" s="243"/>
      <c r="R204" s="157"/>
      <c r="S204" s="244" t="n">
        <f aca="false">ROUND(L204/K204,2)</f>
        <v>14.96</v>
      </c>
      <c r="T204" s="157"/>
    </row>
    <row r="205" customFormat="false" ht="15.75" hidden="false" customHeight="false" outlineLevel="0" collapsed="false">
      <c r="A205" s="220" t="n">
        <v>189</v>
      </c>
      <c r="B205" s="228" t="n">
        <v>10061</v>
      </c>
      <c r="C205" s="229" t="s">
        <v>847</v>
      </c>
      <c r="D205" s="230" t="s">
        <v>848</v>
      </c>
      <c r="E205" s="231" t="s">
        <v>849</v>
      </c>
      <c r="F205" s="232" t="str">
        <f aca="false">HYPERLINK("http://www.gardenbulbs.ru/images/Lilium_CL/thumbnails/"&amp;C205&amp;".jpg","фото")</f>
        <v>фото</v>
      </c>
      <c r="G205" s="233"/>
      <c r="H205" s="234" t="s">
        <v>850</v>
      </c>
      <c r="I205" s="235" t="n">
        <v>100</v>
      </c>
      <c r="J205" s="236" t="s">
        <v>134</v>
      </c>
      <c r="K205" s="237" t="n">
        <v>25</v>
      </c>
      <c r="L205" s="238" t="n">
        <v>338</v>
      </c>
      <c r="M205" s="239"/>
      <c r="N205" s="240"/>
      <c r="O205" s="241" t="n">
        <f aca="false">IF(ISERROR(L205*N205),0,L205*N205)</f>
        <v>0</v>
      </c>
      <c r="P205" s="242" t="n">
        <v>4607105131347</v>
      </c>
      <c r="Q205" s="243"/>
      <c r="R205" s="157"/>
      <c r="S205" s="244" t="n">
        <f aca="false">ROUND(L205/K205,2)</f>
        <v>13.52</v>
      </c>
      <c r="T205" s="157"/>
    </row>
    <row r="206" customFormat="false" ht="24" hidden="false" customHeight="false" outlineLevel="0" collapsed="false">
      <c r="A206" s="220" t="n">
        <v>190</v>
      </c>
      <c r="B206" s="228" t="n">
        <v>10060</v>
      </c>
      <c r="C206" s="229" t="s">
        <v>851</v>
      </c>
      <c r="D206" s="230" t="s">
        <v>852</v>
      </c>
      <c r="E206" s="231" t="s">
        <v>853</v>
      </c>
      <c r="F206" s="232" t="str">
        <f aca="false">HYPERLINK("http://www.gardenbulbs.ru/images/Lilium_CL/thumbnails/"&amp;C206&amp;".jpg","фото")</f>
        <v>фото</v>
      </c>
      <c r="G206" s="233"/>
      <c r="H206" s="234" t="s">
        <v>854</v>
      </c>
      <c r="I206" s="235" t="n">
        <v>110</v>
      </c>
      <c r="J206" s="236" t="s">
        <v>139</v>
      </c>
      <c r="K206" s="237" t="n">
        <v>25</v>
      </c>
      <c r="L206" s="238" t="n">
        <v>413</v>
      </c>
      <c r="M206" s="239"/>
      <c r="N206" s="240"/>
      <c r="O206" s="241" t="n">
        <f aca="false">IF(ISERROR(L206*N206),0,L206*N206)</f>
        <v>0</v>
      </c>
      <c r="P206" s="242" t="n">
        <v>4607105131354</v>
      </c>
      <c r="Q206" s="243"/>
      <c r="R206" s="157"/>
      <c r="S206" s="244" t="n">
        <f aca="false">ROUND(L206/K206,2)</f>
        <v>16.52</v>
      </c>
      <c r="T206" s="157"/>
    </row>
    <row r="207" customFormat="false" ht="24" hidden="false" customHeight="false" outlineLevel="0" collapsed="false">
      <c r="A207" s="220" t="n">
        <v>191</v>
      </c>
      <c r="B207" s="228" t="n">
        <v>11113</v>
      </c>
      <c r="C207" s="229" t="s">
        <v>855</v>
      </c>
      <c r="D207" s="230" t="s">
        <v>856</v>
      </c>
      <c r="E207" s="231" t="s">
        <v>857</v>
      </c>
      <c r="F207" s="232" t="str">
        <f aca="false">HYPERLINK("http://www.gardenbulbs.ru/images/Lilium_CL/thumbnails/"&amp;C207&amp;".jpg","фото")</f>
        <v>фото</v>
      </c>
      <c r="G207" s="233"/>
      <c r="H207" s="234" t="s">
        <v>858</v>
      </c>
      <c r="I207" s="235" t="n">
        <v>120</v>
      </c>
      <c r="J207" s="236" t="s">
        <v>139</v>
      </c>
      <c r="K207" s="237" t="n">
        <v>25</v>
      </c>
      <c r="L207" s="238" t="n">
        <v>383</v>
      </c>
      <c r="M207" s="239"/>
      <c r="N207" s="240"/>
      <c r="O207" s="241" t="n">
        <f aca="false">IF(ISERROR(L207*N207),0,L207*N207)</f>
        <v>0</v>
      </c>
      <c r="P207" s="242" t="n">
        <v>4607105131361</v>
      </c>
      <c r="Q207" s="243" t="s">
        <v>226</v>
      </c>
      <c r="R207" s="157"/>
      <c r="S207" s="244" t="n">
        <f aca="false">ROUND(L207/K207,2)</f>
        <v>15.32</v>
      </c>
      <c r="T207" s="157"/>
    </row>
    <row r="208" customFormat="false" ht="15.75" hidden="false" customHeight="false" outlineLevel="0" collapsed="false">
      <c r="A208" s="220" t="n">
        <v>192</v>
      </c>
      <c r="B208" s="228" t="n">
        <v>10058</v>
      </c>
      <c r="C208" s="229" t="s">
        <v>859</v>
      </c>
      <c r="D208" s="230" t="s">
        <v>860</v>
      </c>
      <c r="E208" s="231" t="s">
        <v>861</v>
      </c>
      <c r="F208" s="232" t="str">
        <f aca="false">HYPERLINK("http://www.gardenbulbs.ru/images/Lilium_CL/thumbnails/"&amp;C208&amp;".jpg","фото")</f>
        <v>фото</v>
      </c>
      <c r="G208" s="233"/>
      <c r="H208" s="234" t="s">
        <v>482</v>
      </c>
      <c r="I208" s="235" t="n">
        <v>110</v>
      </c>
      <c r="J208" s="236" t="s">
        <v>139</v>
      </c>
      <c r="K208" s="237" t="n">
        <v>25</v>
      </c>
      <c r="L208" s="238" t="n">
        <v>413</v>
      </c>
      <c r="M208" s="239"/>
      <c r="N208" s="240"/>
      <c r="O208" s="241" t="n">
        <f aca="false">IF(ISERROR(L208*N208),0,L208*N208)</f>
        <v>0</v>
      </c>
      <c r="P208" s="242" t="n">
        <v>4607105131385</v>
      </c>
      <c r="Q208" s="243"/>
      <c r="R208" s="157"/>
      <c r="S208" s="244" t="n">
        <f aca="false">ROUND(L208/K208,2)</f>
        <v>16.52</v>
      </c>
      <c r="T208" s="157"/>
    </row>
    <row r="209" customFormat="false" ht="15.75" hidden="false" customHeight="false" outlineLevel="0" collapsed="false">
      <c r="A209" s="220" t="n">
        <v>193</v>
      </c>
      <c r="B209" s="228" t="n">
        <v>11114</v>
      </c>
      <c r="C209" s="229" t="s">
        <v>862</v>
      </c>
      <c r="D209" s="230" t="s">
        <v>863</v>
      </c>
      <c r="E209" s="231" t="s">
        <v>864</v>
      </c>
      <c r="F209" s="232" t="str">
        <f aca="false">HYPERLINK("http://www.gardenbulbs.ru/images/Lilium_CL/thumbnails/"&amp;C209&amp;".jpg","фото")</f>
        <v>фото</v>
      </c>
      <c r="G209" s="233"/>
      <c r="H209" s="234" t="s">
        <v>865</v>
      </c>
      <c r="I209" s="235" t="n">
        <v>120</v>
      </c>
      <c r="J209" s="236" t="s">
        <v>139</v>
      </c>
      <c r="K209" s="237" t="n">
        <v>25</v>
      </c>
      <c r="L209" s="238" t="n">
        <v>386</v>
      </c>
      <c r="M209" s="239"/>
      <c r="N209" s="240"/>
      <c r="O209" s="241" t="n">
        <f aca="false">IF(ISERROR(L209*N209),0,L209*N209)</f>
        <v>0</v>
      </c>
      <c r="P209" s="242" t="n">
        <v>4607105131392</v>
      </c>
      <c r="Q209" s="243" t="s">
        <v>226</v>
      </c>
      <c r="R209" s="157"/>
      <c r="S209" s="244" t="n">
        <f aca="false">ROUND(L209/K209,2)</f>
        <v>15.44</v>
      </c>
      <c r="T209" s="157"/>
    </row>
    <row r="210" customFormat="false" ht="15.75" hidden="false" customHeight="false" outlineLevel="0" collapsed="false">
      <c r="A210" s="220" t="n">
        <v>194</v>
      </c>
      <c r="B210" s="228" t="n">
        <v>10057</v>
      </c>
      <c r="C210" s="229" t="s">
        <v>866</v>
      </c>
      <c r="D210" s="230" t="s">
        <v>867</v>
      </c>
      <c r="E210" s="231" t="s">
        <v>868</v>
      </c>
      <c r="F210" s="232" t="str">
        <f aca="false">HYPERLINK("http://www.gardenbulbs.ru/images/Lilium_CL/thumbnails/"&amp;C210&amp;".jpg","фото")</f>
        <v>фото</v>
      </c>
      <c r="G210" s="233"/>
      <c r="H210" s="234" t="s">
        <v>869</v>
      </c>
      <c r="I210" s="235" t="n">
        <v>110</v>
      </c>
      <c r="J210" s="236" t="s">
        <v>139</v>
      </c>
      <c r="K210" s="237" t="n">
        <v>25</v>
      </c>
      <c r="L210" s="238" t="n">
        <v>413</v>
      </c>
      <c r="M210" s="239"/>
      <c r="N210" s="240"/>
      <c r="O210" s="241" t="n">
        <f aca="false">IF(ISERROR(L210*N210),0,L210*N210)</f>
        <v>0</v>
      </c>
      <c r="P210" s="242" t="n">
        <v>4607105131408</v>
      </c>
      <c r="Q210" s="243"/>
      <c r="R210" s="157"/>
      <c r="S210" s="244" t="n">
        <f aca="false">ROUND(L210/K210,2)</f>
        <v>16.52</v>
      </c>
      <c r="T210" s="157"/>
    </row>
    <row r="211" customFormat="false" ht="15.75" hidden="false" customHeight="false" outlineLevel="0" collapsed="false">
      <c r="A211" s="220" t="n">
        <v>195</v>
      </c>
      <c r="B211" s="228" t="n">
        <v>10056</v>
      </c>
      <c r="C211" s="229" t="s">
        <v>870</v>
      </c>
      <c r="D211" s="230" t="s">
        <v>871</v>
      </c>
      <c r="E211" s="231" t="s">
        <v>872</v>
      </c>
      <c r="F211" s="232" t="str">
        <f aca="false">HYPERLINK("http://www.gardenbulbs.ru/images/Lilium_CL/thumbnails/"&amp;C211&amp;".jpg","фото")</f>
        <v>фото</v>
      </c>
      <c r="G211" s="233"/>
      <c r="H211" s="234" t="s">
        <v>873</v>
      </c>
      <c r="I211" s="235" t="n">
        <v>120</v>
      </c>
      <c r="J211" s="236" t="s">
        <v>139</v>
      </c>
      <c r="K211" s="237" t="n">
        <v>25</v>
      </c>
      <c r="L211" s="238" t="n">
        <v>383</v>
      </c>
      <c r="M211" s="239"/>
      <c r="N211" s="240"/>
      <c r="O211" s="241" t="n">
        <f aca="false">IF(ISERROR(L211*N211),0,L211*N211)</f>
        <v>0</v>
      </c>
      <c r="P211" s="242" t="n">
        <v>4607105131415</v>
      </c>
      <c r="Q211" s="243"/>
      <c r="R211" s="157"/>
      <c r="S211" s="244" t="n">
        <f aca="false">ROUND(L211/K211,2)</f>
        <v>15.32</v>
      </c>
      <c r="T211" s="157"/>
    </row>
    <row r="212" customFormat="false" ht="36" hidden="false" customHeight="false" outlineLevel="0" collapsed="false">
      <c r="A212" s="220" t="n">
        <v>196</v>
      </c>
      <c r="B212" s="228" t="n">
        <v>10044</v>
      </c>
      <c r="C212" s="229" t="s">
        <v>874</v>
      </c>
      <c r="D212" s="230" t="s">
        <v>875</v>
      </c>
      <c r="E212" s="231" t="s">
        <v>876</v>
      </c>
      <c r="F212" s="232" t="str">
        <f aca="false">HYPERLINK("http://www.gardenbulbs.ru/images/Lilium_CL/thumbnails/"&amp;C212&amp;".jpg","фото")</f>
        <v>фото</v>
      </c>
      <c r="G212" s="233"/>
      <c r="H212" s="234" t="s">
        <v>877</v>
      </c>
      <c r="I212" s="235" t="n">
        <v>110</v>
      </c>
      <c r="J212" s="236" t="s">
        <v>139</v>
      </c>
      <c r="K212" s="237" t="n">
        <v>25</v>
      </c>
      <c r="L212" s="238" t="n">
        <v>616</v>
      </c>
      <c r="M212" s="239"/>
      <c r="N212" s="240"/>
      <c r="O212" s="241" t="n">
        <f aca="false">IF(ISERROR(L212*N212),0,L212*N212)</f>
        <v>0</v>
      </c>
      <c r="P212" s="242" t="n">
        <v>4607105131422</v>
      </c>
      <c r="Q212" s="243"/>
      <c r="R212" s="157"/>
      <c r="S212" s="244" t="n">
        <f aca="false">ROUND(L212/K212,2)</f>
        <v>24.64</v>
      </c>
      <c r="T212" s="157"/>
    </row>
    <row r="213" customFormat="false" ht="24" hidden="false" customHeight="false" outlineLevel="0" collapsed="false">
      <c r="A213" s="220" t="n">
        <v>197</v>
      </c>
      <c r="B213" s="228" t="n">
        <v>10054</v>
      </c>
      <c r="C213" s="229" t="s">
        <v>878</v>
      </c>
      <c r="D213" s="230" t="s">
        <v>879</v>
      </c>
      <c r="E213" s="231" t="s">
        <v>880</v>
      </c>
      <c r="F213" s="232" t="str">
        <f aca="false">HYPERLINK("http://www.gardenbulbs.ru/images/Lilium_CL/thumbnails/"&amp;C213&amp;".jpg","фото")</f>
        <v>фото</v>
      </c>
      <c r="G213" s="233"/>
      <c r="H213" s="234" t="s">
        <v>881</v>
      </c>
      <c r="I213" s="235" t="n">
        <v>130</v>
      </c>
      <c r="J213" s="236" t="s">
        <v>139</v>
      </c>
      <c r="K213" s="237" t="n">
        <v>25</v>
      </c>
      <c r="L213" s="238" t="n">
        <v>347</v>
      </c>
      <c r="M213" s="239"/>
      <c r="N213" s="240"/>
      <c r="O213" s="241" t="n">
        <f aca="false">IF(ISERROR(L213*N213),0,L213*N213)</f>
        <v>0</v>
      </c>
      <c r="P213" s="242" t="n">
        <v>4607105131439</v>
      </c>
      <c r="Q213" s="243"/>
      <c r="R213" s="157"/>
      <c r="S213" s="244" t="n">
        <f aca="false">ROUND(L213/K213,2)</f>
        <v>13.88</v>
      </c>
      <c r="T213" s="157"/>
    </row>
    <row r="214" customFormat="false" ht="15.75" hidden="false" customHeight="false" outlineLevel="0" collapsed="false">
      <c r="A214" s="220" t="n">
        <v>198</v>
      </c>
      <c r="B214" s="228" t="n">
        <v>10045</v>
      </c>
      <c r="C214" s="229" t="s">
        <v>882</v>
      </c>
      <c r="D214" s="230" t="s">
        <v>883</v>
      </c>
      <c r="E214" s="231" t="s">
        <v>884</v>
      </c>
      <c r="F214" s="232" t="str">
        <f aca="false">HYPERLINK("http://www.gardenbulbs.ru/images/Lilium_CL/thumbnails/"&amp;C214&amp;".jpg","фото")</f>
        <v>фото</v>
      </c>
      <c r="G214" s="233"/>
      <c r="H214" s="234" t="s">
        <v>885</v>
      </c>
      <c r="I214" s="235" t="n">
        <v>120</v>
      </c>
      <c r="J214" s="236" t="s">
        <v>139</v>
      </c>
      <c r="K214" s="237" t="n">
        <v>25</v>
      </c>
      <c r="L214" s="238" t="n">
        <v>383</v>
      </c>
      <c r="M214" s="239"/>
      <c r="N214" s="240"/>
      <c r="O214" s="241" t="n">
        <f aca="false">IF(ISERROR(L214*N214),0,L214*N214)</f>
        <v>0</v>
      </c>
      <c r="P214" s="242" t="n">
        <v>4607105131446</v>
      </c>
      <c r="Q214" s="243"/>
      <c r="R214" s="157"/>
      <c r="S214" s="244" t="n">
        <f aca="false">ROUND(L214/K214,2)</f>
        <v>15.32</v>
      </c>
      <c r="T214" s="157"/>
    </row>
    <row r="215" customFormat="false" ht="22.5" hidden="false" customHeight="true" outlineLevel="0" collapsed="false">
      <c r="A215" s="220" t="n">
        <v>199</v>
      </c>
      <c r="B215" s="228" t="n">
        <v>10052</v>
      </c>
      <c r="C215" s="229" t="s">
        <v>886</v>
      </c>
      <c r="D215" s="230" t="s">
        <v>887</v>
      </c>
      <c r="E215" s="231" t="s">
        <v>888</v>
      </c>
      <c r="F215" s="232" t="str">
        <f aca="false">HYPERLINK("http://www.gardenbulbs.ru/images/Lilium_CL/thumbnails/"&amp;C215&amp;".jpg","фото")</f>
        <v>фото</v>
      </c>
      <c r="G215" s="233"/>
      <c r="H215" s="234" t="s">
        <v>889</v>
      </c>
      <c r="I215" s="235" t="n">
        <v>100</v>
      </c>
      <c r="J215" s="236" t="s">
        <v>139</v>
      </c>
      <c r="K215" s="237" t="n">
        <v>25</v>
      </c>
      <c r="L215" s="238" t="n">
        <v>347</v>
      </c>
      <c r="M215" s="239"/>
      <c r="N215" s="240"/>
      <c r="O215" s="241" t="n">
        <f aca="false">IF(ISERROR(L215*N215),0,L215*N215)</f>
        <v>0</v>
      </c>
      <c r="P215" s="242" t="n">
        <v>4607105131453</v>
      </c>
      <c r="Q215" s="243"/>
      <c r="R215" s="157"/>
      <c r="S215" s="244" t="n">
        <f aca="false">ROUND(L215/K215,2)</f>
        <v>13.88</v>
      </c>
      <c r="T215" s="157"/>
    </row>
    <row r="216" customFormat="false" ht="15.75" hidden="false" customHeight="false" outlineLevel="0" collapsed="false">
      <c r="A216" s="220" t="n">
        <v>200</v>
      </c>
      <c r="B216" s="228" t="n">
        <v>10051</v>
      </c>
      <c r="C216" s="229" t="s">
        <v>890</v>
      </c>
      <c r="D216" s="230" t="s">
        <v>891</v>
      </c>
      <c r="E216" s="231" t="s">
        <v>892</v>
      </c>
      <c r="F216" s="232" t="str">
        <f aca="false">HYPERLINK("http://www.gardenbulbs.ru/images/Lilium_CL/thumbnails/"&amp;C216&amp;".jpg","фото")</f>
        <v>фото</v>
      </c>
      <c r="G216" s="233"/>
      <c r="H216" s="234" t="s">
        <v>893</v>
      </c>
      <c r="I216" s="235" t="n">
        <v>90</v>
      </c>
      <c r="J216" s="236" t="s">
        <v>139</v>
      </c>
      <c r="K216" s="237" t="n">
        <v>25</v>
      </c>
      <c r="L216" s="238" t="n">
        <v>443</v>
      </c>
      <c r="M216" s="239"/>
      <c r="N216" s="240"/>
      <c r="O216" s="241" t="n">
        <f aca="false">IF(ISERROR(L216*N216),0,L216*N216)</f>
        <v>0</v>
      </c>
      <c r="P216" s="242" t="n">
        <v>4607105131460</v>
      </c>
      <c r="Q216" s="243"/>
      <c r="R216" s="157"/>
      <c r="S216" s="244" t="n">
        <f aca="false">ROUND(L216/K216,2)</f>
        <v>17.72</v>
      </c>
      <c r="T216" s="157"/>
    </row>
    <row r="217" customFormat="false" ht="24" hidden="false" customHeight="false" outlineLevel="0" collapsed="false">
      <c r="A217" s="220" t="n">
        <v>201</v>
      </c>
      <c r="B217" s="228" t="n">
        <v>10050</v>
      </c>
      <c r="C217" s="229" t="s">
        <v>894</v>
      </c>
      <c r="D217" s="230" t="s">
        <v>895</v>
      </c>
      <c r="E217" s="231" t="s">
        <v>896</v>
      </c>
      <c r="F217" s="232" t="str">
        <f aca="false">HYPERLINK("http://www.gardenbulbs.ru/images/Lilium_CL/thumbnails/"&amp;C217&amp;".jpg","фото")</f>
        <v>фото</v>
      </c>
      <c r="G217" s="233"/>
      <c r="H217" s="234" t="s">
        <v>897</v>
      </c>
      <c r="I217" s="235" t="n">
        <v>120</v>
      </c>
      <c r="J217" s="236" t="s">
        <v>139</v>
      </c>
      <c r="K217" s="237" t="n">
        <v>25</v>
      </c>
      <c r="L217" s="238" t="n">
        <v>362</v>
      </c>
      <c r="M217" s="239"/>
      <c r="N217" s="240"/>
      <c r="O217" s="241" t="n">
        <f aca="false">IF(ISERROR(L217*N217),0,L217*N217)</f>
        <v>0</v>
      </c>
      <c r="P217" s="242" t="n">
        <v>4607105131477</v>
      </c>
      <c r="Q217" s="243"/>
      <c r="R217" s="157"/>
      <c r="S217" s="244" t="n">
        <f aca="false">ROUND(L217/K217,2)</f>
        <v>14.48</v>
      </c>
      <c r="T217" s="157"/>
    </row>
    <row r="218" customFormat="false" ht="24" hidden="false" customHeight="false" outlineLevel="0" collapsed="false">
      <c r="A218" s="220" t="n">
        <v>202</v>
      </c>
      <c r="B218" s="228" t="n">
        <v>10049</v>
      </c>
      <c r="C218" s="229" t="s">
        <v>898</v>
      </c>
      <c r="D218" s="230" t="s">
        <v>899</v>
      </c>
      <c r="E218" s="231" t="s">
        <v>900</v>
      </c>
      <c r="F218" s="232" t="str">
        <f aca="false">HYPERLINK("http://www.gardenbulbs.ru/images/Lilium_CL/thumbnails/"&amp;C218&amp;".jpg","фото")</f>
        <v>фото</v>
      </c>
      <c r="G218" s="233"/>
      <c r="H218" s="234" t="s">
        <v>901</v>
      </c>
      <c r="I218" s="235" t="n">
        <v>95</v>
      </c>
      <c r="J218" s="236" t="s">
        <v>139</v>
      </c>
      <c r="K218" s="237" t="n">
        <v>25</v>
      </c>
      <c r="L218" s="238" t="n">
        <v>368</v>
      </c>
      <c r="M218" s="239"/>
      <c r="N218" s="240"/>
      <c r="O218" s="241" t="n">
        <f aca="false">IF(ISERROR(L218*N218),0,L218*N218)</f>
        <v>0</v>
      </c>
      <c r="P218" s="242" t="n">
        <v>4607105131484</v>
      </c>
      <c r="Q218" s="243"/>
      <c r="R218" s="157"/>
      <c r="S218" s="244" t="n">
        <f aca="false">ROUND(L218/K218,2)</f>
        <v>14.72</v>
      </c>
      <c r="T218" s="157"/>
    </row>
    <row r="219" customFormat="false" ht="15.75" hidden="false" customHeight="false" outlineLevel="0" collapsed="false">
      <c r="A219" s="220" t="n">
        <v>203</v>
      </c>
      <c r="B219" s="228" t="n">
        <v>10048</v>
      </c>
      <c r="C219" s="229" t="s">
        <v>902</v>
      </c>
      <c r="D219" s="230" t="s">
        <v>903</v>
      </c>
      <c r="E219" s="231" t="s">
        <v>904</v>
      </c>
      <c r="F219" s="232" t="str">
        <f aca="false">HYPERLINK("http://www.gardenbulbs.ru/images/Lilium_CL/thumbnails/"&amp;C219&amp;".jpg","фото")</f>
        <v>фото</v>
      </c>
      <c r="G219" s="233"/>
      <c r="H219" s="234" t="s">
        <v>905</v>
      </c>
      <c r="I219" s="235" t="n">
        <v>120</v>
      </c>
      <c r="J219" s="236" t="s">
        <v>139</v>
      </c>
      <c r="K219" s="237" t="n">
        <v>25</v>
      </c>
      <c r="L219" s="238" t="n">
        <v>368</v>
      </c>
      <c r="M219" s="239"/>
      <c r="N219" s="240"/>
      <c r="O219" s="241" t="n">
        <f aca="false">IF(ISERROR(L219*N219),0,L219*N219)</f>
        <v>0</v>
      </c>
      <c r="P219" s="242" t="n">
        <v>4607105131491</v>
      </c>
      <c r="Q219" s="243"/>
      <c r="R219" s="157"/>
      <c r="S219" s="244" t="n">
        <f aca="false">ROUND(L219/K219,2)</f>
        <v>14.72</v>
      </c>
      <c r="T219" s="157"/>
    </row>
    <row r="220" customFormat="false" ht="15.75" hidden="false" customHeight="false" outlineLevel="0" collapsed="false">
      <c r="A220" s="220" t="n">
        <v>204</v>
      </c>
      <c r="B220" s="228" t="n">
        <v>10047</v>
      </c>
      <c r="C220" s="229" t="s">
        <v>906</v>
      </c>
      <c r="D220" s="230" t="s">
        <v>907</v>
      </c>
      <c r="E220" s="231" t="s">
        <v>908</v>
      </c>
      <c r="F220" s="232" t="str">
        <f aca="false">HYPERLINK("http://www.gardenbulbs.ru/images/Lilium_CL/thumbnails/"&amp;C220&amp;".jpg","фото")</f>
        <v>фото</v>
      </c>
      <c r="G220" s="233"/>
      <c r="H220" s="234" t="s">
        <v>399</v>
      </c>
      <c r="I220" s="235" t="n">
        <v>130</v>
      </c>
      <c r="J220" s="236" t="s">
        <v>139</v>
      </c>
      <c r="K220" s="237" t="n">
        <v>25</v>
      </c>
      <c r="L220" s="238" t="n">
        <v>413</v>
      </c>
      <c r="M220" s="239"/>
      <c r="N220" s="240"/>
      <c r="O220" s="241" t="n">
        <f aca="false">IF(ISERROR(L220*N220),0,L220*N220)</f>
        <v>0</v>
      </c>
      <c r="P220" s="242" t="n">
        <v>4607105131507</v>
      </c>
      <c r="Q220" s="243"/>
      <c r="R220" s="157"/>
      <c r="S220" s="244" t="n">
        <f aca="false">ROUND(L220/K220,2)</f>
        <v>16.52</v>
      </c>
      <c r="T220" s="157"/>
    </row>
    <row r="221" customFormat="false" ht="15.75" hidden="false" customHeight="false" outlineLevel="0" collapsed="false">
      <c r="A221" s="220" t="n">
        <v>205</v>
      </c>
      <c r="B221" s="228" t="n">
        <v>10100</v>
      </c>
      <c r="C221" s="229" t="s">
        <v>909</v>
      </c>
      <c r="D221" s="230" t="s">
        <v>910</v>
      </c>
      <c r="E221" s="231" t="s">
        <v>911</v>
      </c>
      <c r="F221" s="232" t="str">
        <f aca="false">HYPERLINK("http://www.gardenbulbs.ru/images/Lilium_CL/thumbnails/"&amp;C221&amp;".jpg","фото")</f>
        <v>фото</v>
      </c>
      <c r="G221" s="233"/>
      <c r="H221" s="234" t="s">
        <v>912</v>
      </c>
      <c r="I221" s="235" t="n">
        <v>130</v>
      </c>
      <c r="J221" s="236" t="s">
        <v>134</v>
      </c>
      <c r="K221" s="237" t="n">
        <v>25</v>
      </c>
      <c r="L221" s="238" t="n">
        <v>279</v>
      </c>
      <c r="M221" s="239"/>
      <c r="N221" s="240"/>
      <c r="O221" s="241" t="n">
        <f aca="false">IF(ISERROR(L221*N221),0,L221*N221)</f>
        <v>0</v>
      </c>
      <c r="P221" s="242" t="n">
        <v>4607105131514</v>
      </c>
      <c r="Q221" s="243"/>
      <c r="R221" s="157"/>
      <c r="S221" s="244" t="n">
        <f aca="false">ROUND(L221/K221,2)</f>
        <v>11.16</v>
      </c>
      <c r="T221" s="157"/>
    </row>
    <row r="222" customFormat="false" ht="15.75" hidden="false" customHeight="false" outlineLevel="0" collapsed="false">
      <c r="A222" s="220" t="n">
        <v>206</v>
      </c>
      <c r="B222" s="228" t="n">
        <v>10055</v>
      </c>
      <c r="C222" s="229" t="s">
        <v>913</v>
      </c>
      <c r="D222" s="230" t="s">
        <v>914</v>
      </c>
      <c r="E222" s="231" t="s">
        <v>915</v>
      </c>
      <c r="F222" s="232" t="str">
        <f aca="false">HYPERLINK("http://www.gardenbulbs.ru/images/Lilium_CL/thumbnails/"&amp;C222&amp;".jpg","фото")</f>
        <v>фото</v>
      </c>
      <c r="G222" s="233"/>
      <c r="H222" s="234" t="s">
        <v>916</v>
      </c>
      <c r="I222" s="235" t="n">
        <v>120</v>
      </c>
      <c r="J222" s="236" t="s">
        <v>831</v>
      </c>
      <c r="K222" s="237" t="n">
        <v>25</v>
      </c>
      <c r="L222" s="238" t="n">
        <v>368</v>
      </c>
      <c r="M222" s="239"/>
      <c r="N222" s="240"/>
      <c r="O222" s="241" t="n">
        <f aca="false">IF(ISERROR(L222*N222),0,L222*N222)</f>
        <v>0</v>
      </c>
      <c r="P222" s="242" t="n">
        <v>4607105131521</v>
      </c>
      <c r="Q222" s="243"/>
      <c r="R222" s="157"/>
      <c r="S222" s="244" t="n">
        <f aca="false">ROUND(L222/K222,2)</f>
        <v>14.72</v>
      </c>
      <c r="T222" s="157"/>
    </row>
    <row r="223" customFormat="false" ht="15.75" hidden="false" customHeight="false" outlineLevel="0" collapsed="false">
      <c r="A223" s="220" t="n">
        <v>207</v>
      </c>
      <c r="B223" s="228" t="n">
        <v>11115</v>
      </c>
      <c r="C223" s="229" t="s">
        <v>917</v>
      </c>
      <c r="D223" s="230" t="s">
        <v>918</v>
      </c>
      <c r="E223" s="231" t="s">
        <v>919</v>
      </c>
      <c r="F223" s="232" t="str">
        <f aca="false">HYPERLINK("http://www.gardenbulbs.ru/images/Lilium_CL/thumbnails/"&amp;C223&amp;".jpg","фото")</f>
        <v>фото</v>
      </c>
      <c r="G223" s="233"/>
      <c r="H223" s="234" t="s">
        <v>920</v>
      </c>
      <c r="I223" s="235" t="n">
        <v>135</v>
      </c>
      <c r="J223" s="236" t="s">
        <v>139</v>
      </c>
      <c r="K223" s="237" t="n">
        <v>25</v>
      </c>
      <c r="L223" s="238" t="n">
        <v>368</v>
      </c>
      <c r="M223" s="239"/>
      <c r="N223" s="240"/>
      <c r="O223" s="241" t="n">
        <f aca="false">IF(ISERROR(L223*N223),0,L223*N223)</f>
        <v>0</v>
      </c>
      <c r="P223" s="242" t="n">
        <v>4607105131538</v>
      </c>
      <c r="Q223" s="243"/>
      <c r="R223" s="157"/>
      <c r="S223" s="244" t="n">
        <f aca="false">ROUND(L223/K223,2)</f>
        <v>14.72</v>
      </c>
      <c r="T223" s="157"/>
    </row>
    <row r="224" customFormat="false" ht="24" hidden="false" customHeight="false" outlineLevel="0" collapsed="false">
      <c r="A224" s="220" t="n">
        <v>208</v>
      </c>
      <c r="B224" s="228" t="n">
        <v>10244</v>
      </c>
      <c r="C224" s="229" t="s">
        <v>921</v>
      </c>
      <c r="D224" s="230" t="s">
        <v>922</v>
      </c>
      <c r="E224" s="231" t="s">
        <v>923</v>
      </c>
      <c r="F224" s="232" t="str">
        <f aca="false">HYPERLINK("http://www.gardenbulbs.ru/images/Lilium_CL/thumbnails/"&amp;C224&amp;".jpg","фото")</f>
        <v>фото</v>
      </c>
      <c r="G224" s="233"/>
      <c r="H224" s="234" t="s">
        <v>924</v>
      </c>
      <c r="I224" s="235" t="n">
        <v>120</v>
      </c>
      <c r="J224" s="236" t="s">
        <v>139</v>
      </c>
      <c r="K224" s="237" t="n">
        <v>25</v>
      </c>
      <c r="L224" s="238" t="n">
        <v>368</v>
      </c>
      <c r="M224" s="239"/>
      <c r="N224" s="240"/>
      <c r="O224" s="241" t="n">
        <f aca="false">IF(ISERROR(L224*N224),0,L224*N224)</f>
        <v>0</v>
      </c>
      <c r="P224" s="242" t="n">
        <v>4607105131545</v>
      </c>
      <c r="Q224" s="243"/>
      <c r="R224" s="157"/>
      <c r="S224" s="244" t="n">
        <f aca="false">ROUND(L224/K224,2)</f>
        <v>14.72</v>
      </c>
      <c r="T224" s="157"/>
    </row>
    <row r="225" customFormat="false" ht="15.75" hidden="false" customHeight="false" outlineLevel="0" collapsed="false">
      <c r="A225" s="220" t="n">
        <v>209</v>
      </c>
      <c r="B225" s="228" t="n">
        <v>10245</v>
      </c>
      <c r="C225" s="229" t="s">
        <v>925</v>
      </c>
      <c r="D225" s="230" t="s">
        <v>926</v>
      </c>
      <c r="E225" s="231" t="s">
        <v>927</v>
      </c>
      <c r="F225" s="232" t="str">
        <f aca="false">HYPERLINK("http://www.gardenbulbs.ru/images/Lilium_CL/thumbnails/"&amp;C225&amp;".jpg","фото")</f>
        <v>фото</v>
      </c>
      <c r="G225" s="233"/>
      <c r="H225" s="234" t="s">
        <v>928</v>
      </c>
      <c r="I225" s="235" t="n">
        <v>130</v>
      </c>
      <c r="J225" s="236" t="s">
        <v>139</v>
      </c>
      <c r="K225" s="237" t="n">
        <v>25</v>
      </c>
      <c r="L225" s="238" t="n">
        <v>338</v>
      </c>
      <c r="M225" s="239"/>
      <c r="N225" s="240"/>
      <c r="O225" s="241" t="n">
        <f aca="false">IF(ISERROR(L225*N225),0,L225*N225)</f>
        <v>0</v>
      </c>
      <c r="P225" s="242" t="n">
        <v>4607105131552</v>
      </c>
      <c r="Q225" s="243"/>
      <c r="R225" s="157"/>
      <c r="S225" s="244" t="n">
        <f aca="false">ROUND(L225/K225,2)</f>
        <v>13.52</v>
      </c>
      <c r="T225" s="157"/>
    </row>
    <row r="226" customFormat="false" ht="15.75" hidden="false" customHeight="false" outlineLevel="0" collapsed="false">
      <c r="A226" s="220" t="n">
        <v>210</v>
      </c>
      <c r="B226" s="228" t="n">
        <v>10246</v>
      </c>
      <c r="C226" s="229" t="s">
        <v>929</v>
      </c>
      <c r="D226" s="230" t="s">
        <v>930</v>
      </c>
      <c r="E226" s="231" t="s">
        <v>931</v>
      </c>
      <c r="F226" s="232" t="str">
        <f aca="false">HYPERLINK("http://www.gardenbulbs.ru/images/Lilium_CL/thumbnails/"&amp;C226&amp;".jpg","фото")</f>
        <v>фото</v>
      </c>
      <c r="G226" s="233"/>
      <c r="H226" s="234" t="s">
        <v>932</v>
      </c>
      <c r="I226" s="235" t="n">
        <v>110</v>
      </c>
      <c r="J226" s="236" t="s">
        <v>134</v>
      </c>
      <c r="K226" s="237" t="n">
        <v>25</v>
      </c>
      <c r="L226" s="238" t="n">
        <v>338</v>
      </c>
      <c r="M226" s="239"/>
      <c r="N226" s="240"/>
      <c r="O226" s="241" t="n">
        <f aca="false">IF(ISERROR(L226*N226),0,L226*N226)</f>
        <v>0</v>
      </c>
      <c r="P226" s="242" t="n">
        <v>4607105131569</v>
      </c>
      <c r="Q226" s="243"/>
      <c r="R226" s="157"/>
      <c r="S226" s="244" t="n">
        <f aca="false">ROUND(L226/K226,2)</f>
        <v>13.52</v>
      </c>
      <c r="T226" s="157"/>
    </row>
    <row r="227" customFormat="false" ht="33.75" hidden="false" customHeight="true" outlineLevel="0" collapsed="false">
      <c r="A227" s="220" t="n">
        <v>211</v>
      </c>
      <c r="B227" s="228" t="n">
        <v>10247</v>
      </c>
      <c r="C227" s="229" t="s">
        <v>933</v>
      </c>
      <c r="D227" s="230" t="s">
        <v>934</v>
      </c>
      <c r="E227" s="231" t="s">
        <v>935</v>
      </c>
      <c r="F227" s="232" t="str">
        <f aca="false">HYPERLINK("http://www.gardenbulbs.ru/images/Lilium_CL/thumbnails/"&amp;C227&amp;".jpg","фото")</f>
        <v>фото</v>
      </c>
      <c r="G227" s="233"/>
      <c r="H227" s="234" t="s">
        <v>936</v>
      </c>
      <c r="I227" s="235" t="n">
        <v>100</v>
      </c>
      <c r="J227" s="236" t="s">
        <v>139</v>
      </c>
      <c r="K227" s="237" t="n">
        <v>25</v>
      </c>
      <c r="L227" s="238" t="n">
        <v>368</v>
      </c>
      <c r="M227" s="239"/>
      <c r="N227" s="240"/>
      <c r="O227" s="241" t="n">
        <f aca="false">IF(ISERROR(L227*N227),0,L227*N227)</f>
        <v>0</v>
      </c>
      <c r="P227" s="242" t="n">
        <v>4607105131576</v>
      </c>
      <c r="Q227" s="243"/>
      <c r="R227" s="157"/>
      <c r="S227" s="244" t="n">
        <f aca="false">ROUND(L227/K227,2)</f>
        <v>14.72</v>
      </c>
      <c r="T227" s="157"/>
    </row>
    <row r="228" customFormat="false" ht="15.75" hidden="false" customHeight="false" outlineLevel="0" collapsed="false">
      <c r="A228" s="220" t="n">
        <v>212</v>
      </c>
      <c r="B228" s="228" t="n">
        <v>10248</v>
      </c>
      <c r="C228" s="229" t="s">
        <v>937</v>
      </c>
      <c r="D228" s="230" t="s">
        <v>938</v>
      </c>
      <c r="E228" s="231" t="s">
        <v>939</v>
      </c>
      <c r="F228" s="232" t="str">
        <f aca="false">HYPERLINK("http://www.gardenbulbs.ru/images/Lilium_CL/thumbnails/"&amp;C228&amp;".jpg","фото")</f>
        <v>фото</v>
      </c>
      <c r="G228" s="233"/>
      <c r="H228" s="234" t="s">
        <v>940</v>
      </c>
      <c r="I228" s="235" t="n">
        <v>130</v>
      </c>
      <c r="J228" s="236" t="s">
        <v>134</v>
      </c>
      <c r="K228" s="237" t="n">
        <v>25</v>
      </c>
      <c r="L228" s="238" t="n">
        <v>258</v>
      </c>
      <c r="M228" s="239"/>
      <c r="N228" s="240"/>
      <c r="O228" s="241" t="n">
        <f aca="false">IF(ISERROR(L228*N228),0,L228*N228)</f>
        <v>0</v>
      </c>
      <c r="P228" s="242" t="n">
        <v>4607105131583</v>
      </c>
      <c r="Q228" s="243"/>
      <c r="R228" s="157"/>
      <c r="S228" s="244" t="n">
        <f aca="false">ROUND(L228/K228,2)</f>
        <v>10.32</v>
      </c>
      <c r="T228" s="157"/>
    </row>
    <row r="229" customFormat="false" ht="24" hidden="false" customHeight="false" outlineLevel="0" collapsed="false">
      <c r="A229" s="220" t="n">
        <v>213</v>
      </c>
      <c r="B229" s="228" t="n">
        <v>10249</v>
      </c>
      <c r="C229" s="229" t="s">
        <v>941</v>
      </c>
      <c r="D229" s="230" t="s">
        <v>942</v>
      </c>
      <c r="E229" s="231" t="s">
        <v>943</v>
      </c>
      <c r="F229" s="232" t="str">
        <f aca="false">HYPERLINK("http://www.gardenbulbs.ru/images/Lilium_CL/thumbnails/"&amp;C229&amp;".jpg","фото")</f>
        <v>фото</v>
      </c>
      <c r="G229" s="233"/>
      <c r="H229" s="234" t="s">
        <v>944</v>
      </c>
      <c r="I229" s="235" t="n">
        <v>110</v>
      </c>
      <c r="J229" s="236" t="s">
        <v>139</v>
      </c>
      <c r="K229" s="237" t="n">
        <v>25</v>
      </c>
      <c r="L229" s="238" t="n">
        <v>398</v>
      </c>
      <c r="M229" s="239"/>
      <c r="N229" s="240"/>
      <c r="O229" s="241" t="n">
        <f aca="false">IF(ISERROR(L229*N229),0,L229*N229)</f>
        <v>0</v>
      </c>
      <c r="P229" s="242" t="n">
        <v>4607105131606</v>
      </c>
      <c r="Q229" s="243"/>
      <c r="R229" s="157"/>
      <c r="S229" s="244" t="n">
        <f aca="false">ROUND(L229/K229,2)</f>
        <v>15.92</v>
      </c>
      <c r="T229" s="157"/>
    </row>
    <row r="230" customFormat="false" ht="15.75" hidden="false" customHeight="false" outlineLevel="0" collapsed="false">
      <c r="A230" s="220" t="n">
        <v>214</v>
      </c>
      <c r="B230" s="228" t="n">
        <v>10250</v>
      </c>
      <c r="C230" s="229" t="s">
        <v>945</v>
      </c>
      <c r="D230" s="230" t="s">
        <v>946</v>
      </c>
      <c r="E230" s="231" t="s">
        <v>947</v>
      </c>
      <c r="F230" s="232" t="str">
        <f aca="false">HYPERLINK("http://www.gardenbulbs.ru/images/Lilium_CL/thumbnails/"&amp;C230&amp;".jpg","фото")</f>
        <v>фото</v>
      </c>
      <c r="G230" s="233"/>
      <c r="H230" s="234" t="s">
        <v>948</v>
      </c>
      <c r="I230" s="235" t="n">
        <v>100</v>
      </c>
      <c r="J230" s="236" t="s">
        <v>139</v>
      </c>
      <c r="K230" s="237" t="n">
        <v>25</v>
      </c>
      <c r="L230" s="238" t="n">
        <v>368</v>
      </c>
      <c r="M230" s="239"/>
      <c r="N230" s="240"/>
      <c r="O230" s="241" t="n">
        <f aca="false">IF(ISERROR(L230*N230),0,L230*N230)</f>
        <v>0</v>
      </c>
      <c r="P230" s="242" t="n">
        <v>4607105131613</v>
      </c>
      <c r="Q230" s="243"/>
      <c r="R230" s="157"/>
      <c r="S230" s="244" t="n">
        <f aca="false">ROUND(L230/K230,2)</f>
        <v>14.72</v>
      </c>
      <c r="T230" s="157"/>
    </row>
    <row r="231" customFormat="false" ht="45" hidden="false" customHeight="true" outlineLevel="0" collapsed="false">
      <c r="A231" s="220" t="n">
        <v>215</v>
      </c>
      <c r="B231" s="228" t="n">
        <v>10251</v>
      </c>
      <c r="C231" s="229" t="s">
        <v>949</v>
      </c>
      <c r="D231" s="230" t="s">
        <v>950</v>
      </c>
      <c r="E231" s="231" t="s">
        <v>951</v>
      </c>
      <c r="F231" s="232" t="str">
        <f aca="false">HYPERLINK("http://www.gardenbulbs.ru/images/Lilium_CL/thumbnails/"&amp;C231&amp;".jpg","фото")</f>
        <v>фото</v>
      </c>
      <c r="G231" s="233"/>
      <c r="H231" s="234" t="s">
        <v>952</v>
      </c>
      <c r="I231" s="235" t="n">
        <v>130</v>
      </c>
      <c r="J231" s="236" t="s">
        <v>831</v>
      </c>
      <c r="K231" s="237" t="n">
        <v>25</v>
      </c>
      <c r="L231" s="238" t="n">
        <v>368</v>
      </c>
      <c r="M231" s="239"/>
      <c r="N231" s="240"/>
      <c r="O231" s="241" t="n">
        <f aca="false">IF(ISERROR(L231*N231),0,L231*N231)</f>
        <v>0</v>
      </c>
      <c r="P231" s="242" t="n">
        <v>4607105131620</v>
      </c>
      <c r="Q231" s="243"/>
      <c r="R231" s="157"/>
      <c r="S231" s="244" t="n">
        <f aca="false">ROUND(L231/K231,2)</f>
        <v>14.72</v>
      </c>
      <c r="T231" s="157"/>
    </row>
    <row r="232" customFormat="false" ht="15.75" hidden="false" customHeight="false" outlineLevel="0" collapsed="false">
      <c r="A232" s="220" t="n">
        <v>216</v>
      </c>
      <c r="B232" s="228" t="n">
        <v>10252</v>
      </c>
      <c r="C232" s="229" t="s">
        <v>953</v>
      </c>
      <c r="D232" s="230" t="s">
        <v>954</v>
      </c>
      <c r="E232" s="231" t="s">
        <v>955</v>
      </c>
      <c r="F232" s="232" t="str">
        <f aca="false">HYPERLINK("http://www.gardenbulbs.ru/images/Lilium_CL/thumbnails/"&amp;C232&amp;".jpg","фото")</f>
        <v>фото</v>
      </c>
      <c r="G232" s="233"/>
      <c r="H232" s="234" t="s">
        <v>956</v>
      </c>
      <c r="I232" s="235" t="n">
        <v>110</v>
      </c>
      <c r="J232" s="236" t="s">
        <v>139</v>
      </c>
      <c r="K232" s="237" t="n">
        <v>25</v>
      </c>
      <c r="L232" s="238" t="n">
        <v>368</v>
      </c>
      <c r="M232" s="239"/>
      <c r="N232" s="240"/>
      <c r="O232" s="241" t="n">
        <f aca="false">IF(ISERROR(L232*N232),0,L232*N232)</f>
        <v>0</v>
      </c>
      <c r="P232" s="242" t="n">
        <v>4607105131637</v>
      </c>
      <c r="Q232" s="243"/>
      <c r="R232" s="157"/>
      <c r="S232" s="244" t="n">
        <f aca="false">ROUND(L232/K232,2)</f>
        <v>14.72</v>
      </c>
      <c r="T232" s="157"/>
    </row>
    <row r="233" customFormat="false" ht="15.75" hidden="false" customHeight="false" outlineLevel="0" collapsed="false">
      <c r="A233" s="220" t="n">
        <v>217</v>
      </c>
      <c r="B233" s="228" t="n">
        <v>10253</v>
      </c>
      <c r="C233" s="229" t="s">
        <v>957</v>
      </c>
      <c r="D233" s="230" t="s">
        <v>958</v>
      </c>
      <c r="E233" s="231" t="s">
        <v>959</v>
      </c>
      <c r="F233" s="232" t="str">
        <f aca="false">HYPERLINK("http://www.gardenbulbs.ru/images/Lilium_CL/thumbnails/"&amp;C233&amp;".jpg","фото")</f>
        <v>фото</v>
      </c>
      <c r="G233" s="233"/>
      <c r="H233" s="234" t="s">
        <v>960</v>
      </c>
      <c r="I233" s="235" t="n">
        <v>110</v>
      </c>
      <c r="J233" s="236" t="s">
        <v>139</v>
      </c>
      <c r="K233" s="237" t="n">
        <v>25</v>
      </c>
      <c r="L233" s="238" t="n">
        <v>368</v>
      </c>
      <c r="M233" s="239"/>
      <c r="N233" s="240"/>
      <c r="O233" s="241" t="n">
        <f aca="false">IF(ISERROR(L233*N233),0,L233*N233)</f>
        <v>0</v>
      </c>
      <c r="P233" s="242" t="n">
        <v>4607105131644</v>
      </c>
      <c r="Q233" s="243"/>
      <c r="R233" s="157"/>
      <c r="S233" s="244" t="n">
        <f aca="false">ROUND(L233/K233,2)</f>
        <v>14.72</v>
      </c>
      <c r="T233" s="157"/>
    </row>
    <row r="234" customFormat="false" ht="15.75" hidden="false" customHeight="false" outlineLevel="0" collapsed="false">
      <c r="A234" s="220" t="n">
        <v>218</v>
      </c>
      <c r="B234" s="228" t="n">
        <v>10255</v>
      </c>
      <c r="C234" s="229" t="s">
        <v>961</v>
      </c>
      <c r="D234" s="230" t="s">
        <v>962</v>
      </c>
      <c r="E234" s="231" t="s">
        <v>963</v>
      </c>
      <c r="F234" s="232" t="str">
        <f aca="false">HYPERLINK("http://www.gardenbulbs.ru/images/Lilium_CL/thumbnails/"&amp;C234&amp;".jpg","фото")</f>
        <v>фото</v>
      </c>
      <c r="G234" s="233"/>
      <c r="H234" s="234" t="s">
        <v>964</v>
      </c>
      <c r="I234" s="235" t="n">
        <v>105</v>
      </c>
      <c r="J234" s="236" t="s">
        <v>139</v>
      </c>
      <c r="K234" s="237" t="n">
        <v>25</v>
      </c>
      <c r="L234" s="238" t="n">
        <v>347</v>
      </c>
      <c r="M234" s="239"/>
      <c r="N234" s="240"/>
      <c r="O234" s="241" t="n">
        <f aca="false">IF(ISERROR(L234*N234),0,L234*N234)</f>
        <v>0</v>
      </c>
      <c r="P234" s="242" t="n">
        <v>4607105131668</v>
      </c>
      <c r="Q234" s="243"/>
      <c r="R234" s="157"/>
      <c r="S234" s="244" t="n">
        <f aca="false">ROUND(L234/K234,2)</f>
        <v>13.88</v>
      </c>
      <c r="T234" s="157"/>
    </row>
    <row r="235" customFormat="false" ht="15.75" hidden="false" customHeight="false" outlineLevel="0" collapsed="false">
      <c r="A235" s="220" t="n">
        <v>219</v>
      </c>
      <c r="B235" s="228" t="n">
        <v>10256</v>
      </c>
      <c r="C235" s="229" t="s">
        <v>965</v>
      </c>
      <c r="D235" s="230" t="s">
        <v>966</v>
      </c>
      <c r="E235" s="231" t="s">
        <v>967</v>
      </c>
      <c r="F235" s="232" t="str">
        <f aca="false">HYPERLINK("http://www.gardenbulbs.ru/images/Lilium_CL/thumbnails/"&amp;C235&amp;".jpg","фото")</f>
        <v>фото</v>
      </c>
      <c r="G235" s="233"/>
      <c r="H235" s="234" t="s">
        <v>968</v>
      </c>
      <c r="I235" s="235" t="n">
        <v>120</v>
      </c>
      <c r="J235" s="236" t="s">
        <v>139</v>
      </c>
      <c r="K235" s="237" t="n">
        <v>25</v>
      </c>
      <c r="L235" s="238" t="n">
        <v>368</v>
      </c>
      <c r="M235" s="239"/>
      <c r="N235" s="240"/>
      <c r="O235" s="241" t="n">
        <f aca="false">IF(ISERROR(L235*N235),0,L235*N235)</f>
        <v>0</v>
      </c>
      <c r="P235" s="242" t="n">
        <v>4607105131675</v>
      </c>
      <c r="Q235" s="243"/>
      <c r="R235" s="157"/>
      <c r="S235" s="244" t="n">
        <f aca="false">ROUND(L235/K235,2)</f>
        <v>14.72</v>
      </c>
      <c r="T235" s="157"/>
    </row>
    <row r="236" customFormat="false" ht="24" hidden="false" customHeight="false" outlineLevel="0" collapsed="false">
      <c r="A236" s="220" t="n">
        <v>220</v>
      </c>
      <c r="B236" s="228" t="n">
        <v>10257</v>
      </c>
      <c r="C236" s="229" t="s">
        <v>969</v>
      </c>
      <c r="D236" s="230" t="s">
        <v>970</v>
      </c>
      <c r="E236" s="231" t="s">
        <v>971</v>
      </c>
      <c r="F236" s="232" t="str">
        <f aca="false">HYPERLINK("http://www.gardenbulbs.ru/images/Lilium_CL/thumbnails/"&amp;C236&amp;".jpg","фото")</f>
        <v>фото</v>
      </c>
      <c r="G236" s="233"/>
      <c r="H236" s="234" t="s">
        <v>972</v>
      </c>
      <c r="I236" s="235" t="n">
        <v>120</v>
      </c>
      <c r="J236" s="236" t="s">
        <v>289</v>
      </c>
      <c r="K236" s="237" t="n">
        <v>25</v>
      </c>
      <c r="L236" s="238" t="n">
        <v>294</v>
      </c>
      <c r="M236" s="239"/>
      <c r="N236" s="240"/>
      <c r="O236" s="241" t="n">
        <f aca="false">IF(ISERROR(L236*N236),0,L236*N236)</f>
        <v>0</v>
      </c>
      <c r="P236" s="242" t="n">
        <v>4607105131682</v>
      </c>
      <c r="Q236" s="243"/>
      <c r="R236" s="157"/>
      <c r="S236" s="244" t="n">
        <f aca="false">ROUND(L236/K236,2)</f>
        <v>11.76</v>
      </c>
      <c r="T236" s="157"/>
    </row>
    <row r="237" customFormat="false" ht="15.75" hidden="false" customHeight="false" outlineLevel="0" collapsed="false">
      <c r="A237" s="220" t="n">
        <v>221</v>
      </c>
      <c r="B237" s="228" t="n">
        <v>10258</v>
      </c>
      <c r="C237" s="229" t="s">
        <v>973</v>
      </c>
      <c r="D237" s="230" t="s">
        <v>974</v>
      </c>
      <c r="E237" s="231" t="s">
        <v>975</v>
      </c>
      <c r="F237" s="232" t="str">
        <f aca="false">HYPERLINK("http://www.gardenbulbs.ru/images/Lilium_CL/thumbnails/"&amp;C237&amp;".jpg","фото")</f>
        <v>фото</v>
      </c>
      <c r="G237" s="233"/>
      <c r="H237" s="234" t="s">
        <v>976</v>
      </c>
      <c r="I237" s="235" t="n">
        <v>120</v>
      </c>
      <c r="J237" s="236" t="s">
        <v>139</v>
      </c>
      <c r="K237" s="237" t="n">
        <v>25</v>
      </c>
      <c r="L237" s="238" t="n">
        <v>377</v>
      </c>
      <c r="M237" s="239"/>
      <c r="N237" s="240"/>
      <c r="O237" s="241" t="n">
        <f aca="false">IF(ISERROR(L237*N237),0,L237*N237)</f>
        <v>0</v>
      </c>
      <c r="P237" s="242" t="n">
        <v>4607105131699</v>
      </c>
      <c r="Q237" s="243"/>
      <c r="R237" s="157"/>
      <c r="S237" s="244" t="n">
        <f aca="false">ROUND(L237/K237,2)</f>
        <v>15.08</v>
      </c>
      <c r="T237" s="157"/>
    </row>
    <row r="238" customFormat="false" ht="15.75" hidden="false" customHeight="false" outlineLevel="0" collapsed="false">
      <c r="A238" s="220" t="n">
        <v>222</v>
      </c>
      <c r="B238" s="228" t="n">
        <v>10259</v>
      </c>
      <c r="C238" s="229" t="s">
        <v>977</v>
      </c>
      <c r="D238" s="230" t="s">
        <v>978</v>
      </c>
      <c r="E238" s="231" t="s">
        <v>979</v>
      </c>
      <c r="F238" s="232" t="str">
        <f aca="false">HYPERLINK("http://www.gardenbulbs.ru/images/Lilium_CL/thumbnails/"&amp;C238&amp;".jpg","фото")</f>
        <v>фото</v>
      </c>
      <c r="G238" s="233"/>
      <c r="H238" s="234" t="s">
        <v>980</v>
      </c>
      <c r="I238" s="235" t="n">
        <v>110</v>
      </c>
      <c r="J238" s="236" t="s">
        <v>139</v>
      </c>
      <c r="K238" s="237" t="n">
        <v>25</v>
      </c>
      <c r="L238" s="238" t="n">
        <v>377</v>
      </c>
      <c r="M238" s="239"/>
      <c r="N238" s="240"/>
      <c r="O238" s="241" t="n">
        <f aca="false">IF(ISERROR(L238*N238),0,L238*N238)</f>
        <v>0</v>
      </c>
      <c r="P238" s="242" t="n">
        <v>4607105131705</v>
      </c>
      <c r="Q238" s="243"/>
      <c r="R238" s="157"/>
      <c r="S238" s="244" t="n">
        <f aca="false">ROUND(L238/K238,2)</f>
        <v>15.08</v>
      </c>
      <c r="T238" s="157"/>
    </row>
    <row r="239" customFormat="false" ht="15.75" hidden="false" customHeight="false" outlineLevel="0" collapsed="false">
      <c r="A239" s="220" t="n">
        <v>223</v>
      </c>
      <c r="B239" s="228" t="n">
        <v>10260</v>
      </c>
      <c r="C239" s="229" t="s">
        <v>981</v>
      </c>
      <c r="D239" s="230" t="s">
        <v>982</v>
      </c>
      <c r="E239" s="231" t="s">
        <v>983</v>
      </c>
      <c r="F239" s="232" t="str">
        <f aca="false">HYPERLINK("http://www.gardenbulbs.ru/images/Lilium_CL/thumbnails/"&amp;C239&amp;".jpg","фото")</f>
        <v>фото</v>
      </c>
      <c r="G239" s="233"/>
      <c r="H239" s="234" t="s">
        <v>984</v>
      </c>
      <c r="I239" s="235" t="n">
        <v>110</v>
      </c>
      <c r="J239" s="236" t="s">
        <v>139</v>
      </c>
      <c r="K239" s="237" t="n">
        <v>25</v>
      </c>
      <c r="L239" s="238" t="n">
        <v>413</v>
      </c>
      <c r="M239" s="239"/>
      <c r="N239" s="240"/>
      <c r="O239" s="241" t="n">
        <f aca="false">IF(ISERROR(L239*N239),0,L239*N239)</f>
        <v>0</v>
      </c>
      <c r="P239" s="242" t="n">
        <v>4607105131712</v>
      </c>
      <c r="Q239" s="243"/>
      <c r="R239" s="157"/>
      <c r="S239" s="244" t="n">
        <f aca="false">ROUND(L239/K239,2)</f>
        <v>16.52</v>
      </c>
      <c r="T239" s="157"/>
    </row>
    <row r="240" customFormat="false" ht="24" hidden="false" customHeight="false" outlineLevel="0" collapsed="false">
      <c r="A240" s="220" t="n">
        <v>224</v>
      </c>
      <c r="B240" s="228" t="n">
        <v>10261</v>
      </c>
      <c r="C240" s="229" t="s">
        <v>985</v>
      </c>
      <c r="D240" s="230" t="s">
        <v>986</v>
      </c>
      <c r="E240" s="231" t="s">
        <v>987</v>
      </c>
      <c r="F240" s="232" t="str">
        <f aca="false">HYPERLINK("http://www.gardenbulbs.ru/images/Lilium_CL/thumbnails/"&amp;C240&amp;".jpg","фото")</f>
        <v>фото</v>
      </c>
      <c r="G240" s="233"/>
      <c r="H240" s="234" t="s">
        <v>988</v>
      </c>
      <c r="I240" s="235" t="n">
        <v>100</v>
      </c>
      <c r="J240" s="236" t="s">
        <v>831</v>
      </c>
      <c r="K240" s="237" t="n">
        <v>25</v>
      </c>
      <c r="L240" s="238" t="n">
        <v>347</v>
      </c>
      <c r="M240" s="239"/>
      <c r="N240" s="240"/>
      <c r="O240" s="241" t="n">
        <f aca="false">IF(ISERROR(L240*N240),0,L240*N240)</f>
        <v>0</v>
      </c>
      <c r="P240" s="242" t="n">
        <v>4607105131729</v>
      </c>
      <c r="Q240" s="243"/>
      <c r="R240" s="157"/>
      <c r="S240" s="244" t="n">
        <f aca="false">ROUND(L240/K240,2)</f>
        <v>13.88</v>
      </c>
      <c r="T240" s="157"/>
    </row>
    <row r="241" customFormat="false" ht="15.75" hidden="false" customHeight="false" outlineLevel="0" collapsed="false">
      <c r="A241" s="220" t="n">
        <v>225</v>
      </c>
      <c r="B241" s="228" t="n">
        <v>10262</v>
      </c>
      <c r="C241" s="229" t="s">
        <v>989</v>
      </c>
      <c r="D241" s="230" t="s">
        <v>990</v>
      </c>
      <c r="E241" s="231" t="s">
        <v>991</v>
      </c>
      <c r="F241" s="232" t="str">
        <f aca="false">HYPERLINK("http://www.gardenbulbs.ru/images/Lilium_CL/thumbnails/"&amp;C241&amp;".jpg","фото")</f>
        <v>фото</v>
      </c>
      <c r="G241" s="233"/>
      <c r="H241" s="234" t="s">
        <v>992</v>
      </c>
      <c r="I241" s="235" t="n">
        <v>120</v>
      </c>
      <c r="J241" s="236" t="s">
        <v>139</v>
      </c>
      <c r="K241" s="237" t="n">
        <v>25</v>
      </c>
      <c r="L241" s="238" t="n">
        <v>377</v>
      </c>
      <c r="M241" s="239"/>
      <c r="N241" s="240"/>
      <c r="O241" s="241" t="n">
        <f aca="false">IF(ISERROR(L241*N241),0,L241*N241)</f>
        <v>0</v>
      </c>
      <c r="P241" s="242" t="n">
        <v>4607105131736</v>
      </c>
      <c r="Q241" s="243"/>
      <c r="R241" s="157"/>
      <c r="S241" s="244" t="n">
        <f aca="false">ROUND(L241/K241,2)</f>
        <v>15.08</v>
      </c>
      <c r="T241" s="157"/>
    </row>
    <row r="242" customFormat="false" ht="15.75" hidden="false" customHeight="false" outlineLevel="0" collapsed="false">
      <c r="A242" s="220" t="n">
        <v>226</v>
      </c>
      <c r="B242" s="228" t="n">
        <v>10264</v>
      </c>
      <c r="C242" s="229" t="s">
        <v>993</v>
      </c>
      <c r="D242" s="230" t="s">
        <v>994</v>
      </c>
      <c r="E242" s="231" t="s">
        <v>995</v>
      </c>
      <c r="F242" s="232" t="str">
        <f aca="false">HYPERLINK("http://www.gardenbulbs.ru/images/Lilium_CL/thumbnails/"&amp;C242&amp;".jpg","фото")</f>
        <v>фото</v>
      </c>
      <c r="G242" s="233"/>
      <c r="H242" s="234" t="s">
        <v>390</v>
      </c>
      <c r="I242" s="235" t="n">
        <v>130</v>
      </c>
      <c r="J242" s="236" t="s">
        <v>289</v>
      </c>
      <c r="K242" s="237" t="n">
        <v>25</v>
      </c>
      <c r="L242" s="238" t="n">
        <v>279</v>
      </c>
      <c r="M242" s="239"/>
      <c r="N242" s="240"/>
      <c r="O242" s="241" t="n">
        <f aca="false">IF(ISERROR(L242*N242),0,L242*N242)</f>
        <v>0</v>
      </c>
      <c r="P242" s="242" t="n">
        <v>4607105131750</v>
      </c>
      <c r="Q242" s="243"/>
      <c r="R242" s="157"/>
      <c r="S242" s="244" t="n">
        <f aca="false">ROUND(L242/K242,2)</f>
        <v>11.16</v>
      </c>
      <c r="T242" s="157"/>
    </row>
    <row r="243" customFormat="false" ht="15.75" hidden="false" customHeight="false" outlineLevel="0" collapsed="false">
      <c r="A243" s="220" t="n">
        <v>227</v>
      </c>
      <c r="B243" s="228" t="n">
        <v>10265</v>
      </c>
      <c r="C243" s="229" t="s">
        <v>996</v>
      </c>
      <c r="D243" s="230" t="s">
        <v>997</v>
      </c>
      <c r="E243" s="231" t="s">
        <v>998</v>
      </c>
      <c r="F243" s="232" t="str">
        <f aca="false">HYPERLINK("http://www.gardenbulbs.ru/images/Lilium_CL/thumbnails/"&amp;C243&amp;".jpg","фото")</f>
        <v>фото</v>
      </c>
      <c r="G243" s="233"/>
      <c r="H243" s="234" t="s">
        <v>497</v>
      </c>
      <c r="I243" s="235" t="n">
        <v>115</v>
      </c>
      <c r="J243" s="236" t="s">
        <v>139</v>
      </c>
      <c r="K243" s="237" t="n">
        <v>25</v>
      </c>
      <c r="L243" s="238" t="n">
        <v>323</v>
      </c>
      <c r="M243" s="239"/>
      <c r="N243" s="240"/>
      <c r="O243" s="241" t="n">
        <f aca="false">IF(ISERROR(L243*N243),0,L243*N243)</f>
        <v>0</v>
      </c>
      <c r="P243" s="242" t="n">
        <v>4607105131767</v>
      </c>
      <c r="Q243" s="243"/>
      <c r="R243" s="157"/>
      <c r="S243" s="244" t="n">
        <f aca="false">ROUND(L243/K243,2)</f>
        <v>12.92</v>
      </c>
      <c r="T243" s="157"/>
    </row>
    <row r="244" customFormat="false" ht="15.75" hidden="false" customHeight="false" outlineLevel="0" collapsed="false">
      <c r="A244" s="220" t="n">
        <v>228</v>
      </c>
      <c r="B244" s="228" t="n">
        <v>10266</v>
      </c>
      <c r="C244" s="229" t="s">
        <v>999</v>
      </c>
      <c r="D244" s="230" t="s">
        <v>1000</v>
      </c>
      <c r="E244" s="231" t="s">
        <v>1001</v>
      </c>
      <c r="F244" s="232" t="str">
        <f aca="false">HYPERLINK("http://www.gardenbulbs.ru/images/Lilium_CL/thumbnails/"&amp;C244&amp;".jpg","фото")</f>
        <v>фото</v>
      </c>
      <c r="G244" s="233"/>
      <c r="H244" s="234" t="s">
        <v>1002</v>
      </c>
      <c r="I244" s="235" t="n">
        <v>110</v>
      </c>
      <c r="J244" s="236" t="s">
        <v>139</v>
      </c>
      <c r="K244" s="237" t="n">
        <v>25</v>
      </c>
      <c r="L244" s="238" t="n">
        <v>323</v>
      </c>
      <c r="M244" s="239"/>
      <c r="N244" s="240"/>
      <c r="O244" s="241" t="n">
        <f aca="false">IF(ISERROR(L244*N244),0,L244*N244)</f>
        <v>0</v>
      </c>
      <c r="P244" s="242" t="n">
        <v>4607105131774</v>
      </c>
      <c r="Q244" s="243"/>
      <c r="R244" s="157"/>
      <c r="S244" s="244" t="n">
        <f aca="false">ROUND(L244/K244,2)</f>
        <v>12.92</v>
      </c>
      <c r="T244" s="157"/>
    </row>
    <row r="245" customFormat="false" ht="15.75" hidden="false" customHeight="false" outlineLevel="0" collapsed="false">
      <c r="A245" s="220" t="n">
        <v>229</v>
      </c>
      <c r="B245" s="228" t="n">
        <v>10267</v>
      </c>
      <c r="C245" s="229" t="s">
        <v>1003</v>
      </c>
      <c r="D245" s="230" t="s">
        <v>1004</v>
      </c>
      <c r="E245" s="231" t="s">
        <v>1005</v>
      </c>
      <c r="F245" s="232" t="str">
        <f aca="false">HYPERLINK("http://www.gardenbulbs.ru/images/Lilium_CL/thumbnails/"&amp;C245&amp;".jpg","фото")</f>
        <v>фото</v>
      </c>
      <c r="G245" s="233"/>
      <c r="H245" s="234" t="s">
        <v>283</v>
      </c>
      <c r="I245" s="235" t="n">
        <v>120</v>
      </c>
      <c r="J245" s="236" t="s">
        <v>139</v>
      </c>
      <c r="K245" s="237" t="n">
        <v>25</v>
      </c>
      <c r="L245" s="238" t="n">
        <v>377</v>
      </c>
      <c r="M245" s="239"/>
      <c r="N245" s="240"/>
      <c r="O245" s="241" t="n">
        <f aca="false">IF(ISERROR(L245*N245),0,L245*N245)</f>
        <v>0</v>
      </c>
      <c r="P245" s="242" t="n">
        <v>4607105131798</v>
      </c>
      <c r="Q245" s="243"/>
      <c r="R245" s="157"/>
      <c r="S245" s="244" t="n">
        <f aca="false">ROUND(L245/K245,2)</f>
        <v>15.08</v>
      </c>
      <c r="T245" s="157"/>
    </row>
    <row r="246" customFormat="false" ht="15.75" hidden="false" customHeight="false" outlineLevel="0" collapsed="false">
      <c r="A246" s="220" t="n">
        <v>230</v>
      </c>
      <c r="B246" s="228" t="n">
        <v>10268</v>
      </c>
      <c r="C246" s="229" t="s">
        <v>1006</v>
      </c>
      <c r="D246" s="230" t="s">
        <v>1007</v>
      </c>
      <c r="E246" s="231" t="s">
        <v>1008</v>
      </c>
      <c r="F246" s="232" t="str">
        <f aca="false">HYPERLINK("http://www.gardenbulbs.ru/images/Lilium_CL/thumbnails/"&amp;C246&amp;".jpg","фото")</f>
        <v>фото</v>
      </c>
      <c r="G246" s="233"/>
      <c r="H246" s="234" t="s">
        <v>1009</v>
      </c>
      <c r="I246" s="235" t="n">
        <v>120</v>
      </c>
      <c r="J246" s="236" t="s">
        <v>139</v>
      </c>
      <c r="K246" s="237" t="n">
        <v>25</v>
      </c>
      <c r="L246" s="238" t="n">
        <v>368</v>
      </c>
      <c r="M246" s="239"/>
      <c r="N246" s="240"/>
      <c r="O246" s="241" t="n">
        <f aca="false">IF(ISERROR(L246*N246),0,L246*N246)</f>
        <v>0</v>
      </c>
      <c r="P246" s="242" t="n">
        <v>4607105131811</v>
      </c>
      <c r="Q246" s="243"/>
      <c r="R246" s="157"/>
      <c r="S246" s="244" t="n">
        <f aca="false">ROUND(L246/K246,2)</f>
        <v>14.72</v>
      </c>
      <c r="T246" s="157"/>
    </row>
    <row r="247" customFormat="false" ht="15.75" hidden="false" customHeight="false" outlineLevel="0" collapsed="false">
      <c r="A247" s="220" t="n">
        <v>231</v>
      </c>
      <c r="B247" s="228" t="n">
        <v>11119</v>
      </c>
      <c r="C247" s="229" t="s">
        <v>1010</v>
      </c>
      <c r="D247" s="230" t="s">
        <v>1011</v>
      </c>
      <c r="E247" s="231" t="s">
        <v>1012</v>
      </c>
      <c r="F247" s="232" t="str">
        <f aca="false">HYPERLINK("http://www.gardenbulbs.ru/images/Lilium_CL/thumbnails/"&amp;C247&amp;".jpg","фото")</f>
        <v>фото</v>
      </c>
      <c r="G247" s="233"/>
      <c r="H247" s="234" t="s">
        <v>865</v>
      </c>
      <c r="I247" s="235" t="n">
        <v>120</v>
      </c>
      <c r="J247" s="236" t="s">
        <v>139</v>
      </c>
      <c r="K247" s="237" t="n">
        <v>25</v>
      </c>
      <c r="L247" s="238" t="n">
        <v>383</v>
      </c>
      <c r="M247" s="239"/>
      <c r="N247" s="240"/>
      <c r="O247" s="241" t="n">
        <f aca="false">IF(ISERROR(L247*N247),0,L247*N247)</f>
        <v>0</v>
      </c>
      <c r="P247" s="242" t="n">
        <v>4607105131828</v>
      </c>
      <c r="Q247" s="243"/>
      <c r="R247" s="157"/>
      <c r="S247" s="244" t="n">
        <f aca="false">ROUND(L247/K247,2)</f>
        <v>15.32</v>
      </c>
      <c r="T247" s="157"/>
    </row>
    <row r="248" customFormat="false" ht="24" hidden="false" customHeight="false" outlineLevel="0" collapsed="false">
      <c r="A248" s="220" t="n">
        <v>232</v>
      </c>
      <c r="B248" s="228" t="n">
        <v>10269</v>
      </c>
      <c r="C248" s="229" t="s">
        <v>1013</v>
      </c>
      <c r="D248" s="230" t="s">
        <v>1014</v>
      </c>
      <c r="E248" s="231" t="s">
        <v>1015</v>
      </c>
      <c r="F248" s="232" t="str">
        <f aca="false">HYPERLINK("http://www.gardenbulbs.ru/images/Lilium_CL/thumbnails/"&amp;C248&amp;".jpg","фото")</f>
        <v>фото</v>
      </c>
      <c r="G248" s="233"/>
      <c r="H248" s="234" t="s">
        <v>1016</v>
      </c>
      <c r="I248" s="235" t="n">
        <v>120</v>
      </c>
      <c r="J248" s="236" t="s">
        <v>139</v>
      </c>
      <c r="K248" s="237" t="n">
        <v>25</v>
      </c>
      <c r="L248" s="238" t="n">
        <v>383</v>
      </c>
      <c r="M248" s="239"/>
      <c r="N248" s="240"/>
      <c r="O248" s="241" t="n">
        <f aca="false">IF(ISERROR(L248*N248),0,L248*N248)</f>
        <v>0</v>
      </c>
      <c r="P248" s="242" t="n">
        <v>4607105131835</v>
      </c>
      <c r="Q248" s="243"/>
      <c r="R248" s="157"/>
      <c r="S248" s="244" t="n">
        <f aca="false">ROUND(L248/K248,2)</f>
        <v>15.32</v>
      </c>
      <c r="T248" s="157"/>
    </row>
    <row r="249" customFormat="false" ht="15.75" hidden="false" customHeight="false" outlineLevel="0" collapsed="false">
      <c r="A249" s="220" t="n">
        <v>233</v>
      </c>
      <c r="B249" s="228" t="n">
        <v>10270</v>
      </c>
      <c r="C249" s="229" t="s">
        <v>1017</v>
      </c>
      <c r="D249" s="230" t="s">
        <v>1018</v>
      </c>
      <c r="E249" s="231" t="s">
        <v>1019</v>
      </c>
      <c r="F249" s="232" t="str">
        <f aca="false">HYPERLINK("http://www.gardenbulbs.ru/images/Lilium_CL/thumbnails/"&amp;C249&amp;".jpg","фото")</f>
        <v>фото</v>
      </c>
      <c r="G249" s="233"/>
      <c r="H249" s="234" t="s">
        <v>378</v>
      </c>
      <c r="I249" s="235" t="n">
        <v>140</v>
      </c>
      <c r="J249" s="236" t="s">
        <v>139</v>
      </c>
      <c r="K249" s="237" t="n">
        <v>25</v>
      </c>
      <c r="L249" s="238" t="n">
        <v>353</v>
      </c>
      <c r="M249" s="239"/>
      <c r="N249" s="240"/>
      <c r="O249" s="241" t="n">
        <f aca="false">IF(ISERROR(L249*N249),0,L249*N249)</f>
        <v>0</v>
      </c>
      <c r="P249" s="242" t="n">
        <v>4607105131842</v>
      </c>
      <c r="Q249" s="243"/>
      <c r="R249" s="157"/>
      <c r="S249" s="244" t="n">
        <f aca="false">ROUND(L249/K249,2)</f>
        <v>14.12</v>
      </c>
      <c r="T249" s="157"/>
    </row>
    <row r="250" customFormat="false" ht="45" hidden="false" customHeight="true" outlineLevel="0" collapsed="false">
      <c r="A250" s="220" t="n">
        <v>234</v>
      </c>
      <c r="B250" s="228" t="n">
        <v>10271</v>
      </c>
      <c r="C250" s="229" t="s">
        <v>1020</v>
      </c>
      <c r="D250" s="230" t="s">
        <v>1021</v>
      </c>
      <c r="E250" s="231" t="s">
        <v>1022</v>
      </c>
      <c r="F250" s="232" t="str">
        <f aca="false">HYPERLINK("http://www.gardenbulbs.ru/images/Lilium_CL/thumbnails/"&amp;C250&amp;".jpg","фото")</f>
        <v>фото</v>
      </c>
      <c r="G250" s="233"/>
      <c r="H250" s="234" t="s">
        <v>912</v>
      </c>
      <c r="I250" s="235" t="n">
        <v>130</v>
      </c>
      <c r="J250" s="236" t="s">
        <v>831</v>
      </c>
      <c r="K250" s="237" t="n">
        <v>25</v>
      </c>
      <c r="L250" s="238" t="n">
        <v>312</v>
      </c>
      <c r="M250" s="239"/>
      <c r="N250" s="240"/>
      <c r="O250" s="241" t="n">
        <f aca="false">IF(ISERROR(L250*N250),0,L250*N250)</f>
        <v>0</v>
      </c>
      <c r="P250" s="242" t="n">
        <v>4607105131859</v>
      </c>
      <c r="Q250" s="243"/>
      <c r="R250" s="157"/>
      <c r="S250" s="244" t="n">
        <f aca="false">ROUND(L250/K250,2)</f>
        <v>12.48</v>
      </c>
      <c r="T250" s="157"/>
    </row>
    <row r="251" customFormat="false" ht="15.75" hidden="false" customHeight="false" outlineLevel="0" collapsed="false">
      <c r="A251" s="220" t="n">
        <v>235</v>
      </c>
      <c r="B251" s="228" t="n">
        <v>11120</v>
      </c>
      <c r="C251" s="229" t="s">
        <v>1023</v>
      </c>
      <c r="D251" s="230" t="s">
        <v>1024</v>
      </c>
      <c r="E251" s="231" t="s">
        <v>1025</v>
      </c>
      <c r="F251" s="232" t="str">
        <f aca="false">HYPERLINK("http://www.gardenbulbs.ru/images/Lilium_CL/thumbnails/"&amp;C251&amp;".jpg","фото")</f>
        <v>фото</v>
      </c>
      <c r="G251" s="233"/>
      <c r="H251" s="234" t="s">
        <v>1026</v>
      </c>
      <c r="I251" s="235" t="n">
        <v>100</v>
      </c>
      <c r="J251" s="236" t="s">
        <v>139</v>
      </c>
      <c r="K251" s="237" t="n">
        <v>25</v>
      </c>
      <c r="L251" s="238" t="n">
        <v>368</v>
      </c>
      <c r="M251" s="239"/>
      <c r="N251" s="240"/>
      <c r="O251" s="241" t="n">
        <f aca="false">IF(ISERROR(L251*N251),0,L251*N251)</f>
        <v>0</v>
      </c>
      <c r="P251" s="242" t="n">
        <v>4607105131866</v>
      </c>
      <c r="Q251" s="243"/>
      <c r="R251" s="157"/>
      <c r="S251" s="244" t="n">
        <f aca="false">ROUND(L251/K251,2)</f>
        <v>14.72</v>
      </c>
      <c r="T251" s="157"/>
    </row>
    <row r="252" customFormat="false" ht="33.75" hidden="false" customHeight="true" outlineLevel="0" collapsed="false">
      <c r="A252" s="220" t="n">
        <v>236</v>
      </c>
      <c r="B252" s="228" t="n">
        <v>10273</v>
      </c>
      <c r="C252" s="229" t="s">
        <v>1027</v>
      </c>
      <c r="D252" s="230" t="s">
        <v>1028</v>
      </c>
      <c r="E252" s="231" t="s">
        <v>1029</v>
      </c>
      <c r="F252" s="232" t="str">
        <f aca="false">HYPERLINK("http://www.gardenbulbs.ru/images/Lilium_CL/thumbnails/"&amp;C252&amp;".jpg","фото")</f>
        <v>фото</v>
      </c>
      <c r="G252" s="233"/>
      <c r="H252" s="234" t="s">
        <v>1030</v>
      </c>
      <c r="I252" s="235" t="n">
        <v>110</v>
      </c>
      <c r="J252" s="236" t="s">
        <v>831</v>
      </c>
      <c r="K252" s="237" t="n">
        <v>25</v>
      </c>
      <c r="L252" s="238" t="n">
        <v>368</v>
      </c>
      <c r="M252" s="239"/>
      <c r="N252" s="240"/>
      <c r="O252" s="241" t="n">
        <f aca="false">IF(ISERROR(L252*N252),0,L252*N252)</f>
        <v>0</v>
      </c>
      <c r="P252" s="242" t="n">
        <v>4607105131880</v>
      </c>
      <c r="Q252" s="243"/>
      <c r="R252" s="157"/>
      <c r="S252" s="244" t="n">
        <f aca="false">ROUND(L252/K252,2)</f>
        <v>14.72</v>
      </c>
      <c r="T252" s="157"/>
    </row>
    <row r="253" customFormat="false" ht="15.75" hidden="false" customHeight="false" outlineLevel="0" collapsed="false">
      <c r="A253" s="220" t="n">
        <v>237</v>
      </c>
      <c r="B253" s="228" t="n">
        <v>10274</v>
      </c>
      <c r="C253" s="229" t="s">
        <v>1031</v>
      </c>
      <c r="D253" s="230" t="s">
        <v>1032</v>
      </c>
      <c r="E253" s="231" t="s">
        <v>1033</v>
      </c>
      <c r="F253" s="232" t="str">
        <f aca="false">HYPERLINK("http://www.gardenbulbs.ru/images/Lilium_CL/thumbnails/"&amp;C253&amp;".jpg","фото")</f>
        <v>фото</v>
      </c>
      <c r="G253" s="233"/>
      <c r="H253" s="234" t="s">
        <v>1034</v>
      </c>
      <c r="I253" s="235" t="n">
        <v>100</v>
      </c>
      <c r="J253" s="236" t="s">
        <v>134</v>
      </c>
      <c r="K253" s="237" t="n">
        <v>25</v>
      </c>
      <c r="L253" s="238" t="n">
        <v>323</v>
      </c>
      <c r="M253" s="239"/>
      <c r="N253" s="240"/>
      <c r="O253" s="241" t="n">
        <f aca="false">IF(ISERROR(L253*N253),0,L253*N253)</f>
        <v>0</v>
      </c>
      <c r="P253" s="242" t="n">
        <v>4607105131910</v>
      </c>
      <c r="Q253" s="243"/>
      <c r="R253" s="157"/>
      <c r="S253" s="244" t="n">
        <f aca="false">ROUND(L253/K253,2)</f>
        <v>12.92</v>
      </c>
      <c r="T253" s="157"/>
    </row>
    <row r="254" customFormat="false" ht="33.75" hidden="false" customHeight="true" outlineLevel="0" collapsed="false">
      <c r="A254" s="220" t="n">
        <v>238</v>
      </c>
      <c r="B254" s="228" t="n">
        <v>6613</v>
      </c>
      <c r="C254" s="229" t="s">
        <v>1035</v>
      </c>
      <c r="D254" s="230" t="s">
        <v>1036</v>
      </c>
      <c r="E254" s="231" t="s">
        <v>1037</v>
      </c>
      <c r="F254" s="232" t="str">
        <f aca="false">HYPERLINK("http://www.gardenbulbs.ru/images/Lilium_CL/thumbnails/"&amp;C254&amp;".jpg","фото")</f>
        <v>фото</v>
      </c>
      <c r="G254" s="233"/>
      <c r="H254" s="234" t="s">
        <v>1038</v>
      </c>
      <c r="I254" s="235" t="n">
        <v>120</v>
      </c>
      <c r="J254" s="236" t="s">
        <v>139</v>
      </c>
      <c r="K254" s="237" t="n">
        <v>25</v>
      </c>
      <c r="L254" s="238" t="n">
        <v>377</v>
      </c>
      <c r="M254" s="239"/>
      <c r="N254" s="240"/>
      <c r="O254" s="241" t="n">
        <f aca="false">IF(ISERROR(L254*N254),0,L254*N254)</f>
        <v>0</v>
      </c>
      <c r="P254" s="242" t="n">
        <v>4607105131934</v>
      </c>
      <c r="Q254" s="243" t="s">
        <v>226</v>
      </c>
      <c r="R254" s="157"/>
      <c r="S254" s="244" t="n">
        <f aca="false">ROUND(L254/K254,2)</f>
        <v>15.08</v>
      </c>
      <c r="T254" s="157"/>
    </row>
    <row r="255" customFormat="false" ht="36" hidden="false" customHeight="false" outlineLevel="0" collapsed="false">
      <c r="A255" s="220" t="n">
        <v>239</v>
      </c>
      <c r="B255" s="228" t="n">
        <v>10277</v>
      </c>
      <c r="C255" s="229" t="s">
        <v>1039</v>
      </c>
      <c r="D255" s="230" t="s">
        <v>1040</v>
      </c>
      <c r="E255" s="231" t="s">
        <v>1041</v>
      </c>
      <c r="F255" s="232" t="str">
        <f aca="false">HYPERLINK("http://www.gardenbulbs.ru/images/Lilium_CL/thumbnails/"&amp;C255&amp;".jpg","фото")</f>
        <v>фото</v>
      </c>
      <c r="G255" s="233"/>
      <c r="H255" s="234" t="s">
        <v>1042</v>
      </c>
      <c r="I255" s="235" t="n">
        <v>130</v>
      </c>
      <c r="J255" s="236" t="s">
        <v>831</v>
      </c>
      <c r="K255" s="237" t="n">
        <v>25</v>
      </c>
      <c r="L255" s="238" t="n">
        <v>347</v>
      </c>
      <c r="M255" s="239"/>
      <c r="N255" s="240"/>
      <c r="O255" s="241" t="n">
        <f aca="false">IF(ISERROR(L255*N255),0,L255*N255)</f>
        <v>0</v>
      </c>
      <c r="P255" s="242" t="n">
        <v>4607105131958</v>
      </c>
      <c r="Q255" s="243"/>
      <c r="R255" s="157"/>
      <c r="S255" s="244" t="n">
        <f aca="false">ROUND(L255/K255,2)</f>
        <v>13.88</v>
      </c>
      <c r="T255" s="157"/>
    </row>
    <row r="256" customFormat="false" ht="15.75" hidden="false" customHeight="false" outlineLevel="0" collapsed="false">
      <c r="A256" s="220" t="n">
        <v>240</v>
      </c>
      <c r="B256" s="228" t="n">
        <v>10278</v>
      </c>
      <c r="C256" s="229" t="s">
        <v>1043</v>
      </c>
      <c r="D256" s="230" t="s">
        <v>1044</v>
      </c>
      <c r="E256" s="231" t="s">
        <v>1045</v>
      </c>
      <c r="F256" s="232" t="str">
        <f aca="false">HYPERLINK("http://www.gardenbulbs.ru/images/Lilium_CL/thumbnails/"&amp;C256&amp;".jpg","фото")</f>
        <v>фото</v>
      </c>
      <c r="G256" s="233"/>
      <c r="H256" s="234" t="s">
        <v>1046</v>
      </c>
      <c r="I256" s="235" t="n">
        <v>120</v>
      </c>
      <c r="J256" s="236" t="s">
        <v>139</v>
      </c>
      <c r="K256" s="237" t="n">
        <v>25</v>
      </c>
      <c r="L256" s="238" t="n">
        <v>407</v>
      </c>
      <c r="M256" s="239"/>
      <c r="N256" s="240"/>
      <c r="O256" s="241" t="n">
        <f aca="false">IF(ISERROR(L256*N256),0,L256*N256)</f>
        <v>0</v>
      </c>
      <c r="P256" s="242" t="n">
        <v>4607105131965</v>
      </c>
      <c r="Q256" s="243"/>
      <c r="R256" s="157"/>
      <c r="S256" s="244" t="n">
        <f aca="false">ROUND(L256/K256,2)</f>
        <v>16.28</v>
      </c>
      <c r="T256" s="157"/>
    </row>
    <row r="257" customFormat="false" ht="33.75" hidden="false" customHeight="true" outlineLevel="0" collapsed="false">
      <c r="A257" s="220" t="n">
        <v>241</v>
      </c>
      <c r="B257" s="228" t="n">
        <v>10279</v>
      </c>
      <c r="C257" s="229" t="s">
        <v>1047</v>
      </c>
      <c r="D257" s="230" t="s">
        <v>1048</v>
      </c>
      <c r="E257" s="231" t="s">
        <v>1049</v>
      </c>
      <c r="F257" s="232" t="str">
        <f aca="false">HYPERLINK("http://www.gardenbulbs.ru/images/Lilium_CL/thumbnails/"&amp;C257&amp;".jpg","фото")</f>
        <v>фото</v>
      </c>
      <c r="G257" s="233"/>
      <c r="H257" s="234" t="s">
        <v>1050</v>
      </c>
      <c r="I257" s="235" t="n">
        <v>110</v>
      </c>
      <c r="J257" s="236" t="s">
        <v>139</v>
      </c>
      <c r="K257" s="237" t="n">
        <v>25</v>
      </c>
      <c r="L257" s="238" t="n">
        <v>383</v>
      </c>
      <c r="M257" s="239"/>
      <c r="N257" s="240"/>
      <c r="O257" s="241" t="n">
        <f aca="false">IF(ISERROR(L257*N257),0,L257*N257)</f>
        <v>0</v>
      </c>
      <c r="P257" s="242" t="n">
        <v>4607105131972</v>
      </c>
      <c r="Q257" s="243"/>
      <c r="R257" s="157"/>
      <c r="S257" s="244" t="n">
        <f aca="false">ROUND(L257/K257,2)</f>
        <v>15.32</v>
      </c>
      <c r="T257" s="157"/>
    </row>
    <row r="258" customFormat="false" ht="15.75" hidden="false" customHeight="false" outlineLevel="0" collapsed="false">
      <c r="A258" s="220" t="n">
        <v>242</v>
      </c>
      <c r="B258" s="228" t="n">
        <v>11123</v>
      </c>
      <c r="C258" s="229" t="s">
        <v>1051</v>
      </c>
      <c r="D258" s="230" t="s">
        <v>1052</v>
      </c>
      <c r="E258" s="231" t="s">
        <v>1053</v>
      </c>
      <c r="F258" s="232" t="str">
        <f aca="false">HYPERLINK("http://www.gardenbulbs.ru/images/Lilium_CL/thumbnails/"&amp;C258&amp;".jpg","фото")</f>
        <v>фото</v>
      </c>
      <c r="G258" s="233"/>
      <c r="H258" s="234" t="s">
        <v>1054</v>
      </c>
      <c r="I258" s="235" t="n">
        <v>95</v>
      </c>
      <c r="J258" s="236" t="s">
        <v>139</v>
      </c>
      <c r="K258" s="237" t="n">
        <v>25</v>
      </c>
      <c r="L258" s="238" t="n">
        <v>383</v>
      </c>
      <c r="M258" s="239"/>
      <c r="N258" s="240"/>
      <c r="O258" s="241" t="n">
        <f aca="false">IF(ISERROR(L258*N258),0,L258*N258)</f>
        <v>0</v>
      </c>
      <c r="P258" s="242" t="n">
        <v>4607105131989</v>
      </c>
      <c r="Q258" s="243"/>
      <c r="R258" s="157"/>
      <c r="S258" s="244" t="n">
        <f aca="false">ROUND(L258/K258,2)</f>
        <v>15.32</v>
      </c>
      <c r="T258" s="157"/>
    </row>
    <row r="259" customFormat="false" ht="15.75" hidden="false" customHeight="false" outlineLevel="0" collapsed="false">
      <c r="A259" s="220" t="n">
        <v>243</v>
      </c>
      <c r="B259" s="228" t="n">
        <v>10280</v>
      </c>
      <c r="C259" s="229" t="s">
        <v>1055</v>
      </c>
      <c r="D259" s="230" t="s">
        <v>1056</v>
      </c>
      <c r="E259" s="231" t="s">
        <v>1057</v>
      </c>
      <c r="F259" s="232" t="str">
        <f aca="false">HYPERLINK("http://www.gardenbulbs.ru/images/Lilium_CL/thumbnails/"&amp;C259&amp;".jpg","фото")</f>
        <v>фото</v>
      </c>
      <c r="G259" s="233"/>
      <c r="H259" s="234" t="s">
        <v>1058</v>
      </c>
      <c r="I259" s="235" t="n">
        <v>110</v>
      </c>
      <c r="J259" s="236" t="s">
        <v>831</v>
      </c>
      <c r="K259" s="237" t="n">
        <v>25</v>
      </c>
      <c r="L259" s="238" t="n">
        <v>338</v>
      </c>
      <c r="M259" s="239"/>
      <c r="N259" s="240"/>
      <c r="O259" s="241" t="n">
        <f aca="false">IF(ISERROR(L259*N259),0,L259*N259)</f>
        <v>0</v>
      </c>
      <c r="P259" s="242" t="n">
        <v>4607105131996</v>
      </c>
      <c r="Q259" s="243"/>
      <c r="R259" s="157"/>
      <c r="S259" s="244" t="n">
        <f aca="false">ROUND(L259/K259,2)</f>
        <v>13.52</v>
      </c>
      <c r="T259" s="157"/>
    </row>
    <row r="260" customFormat="false" ht="15.75" hidden="false" customHeight="false" outlineLevel="0" collapsed="false">
      <c r="A260" s="220" t="n">
        <v>244</v>
      </c>
      <c r="B260" s="228" t="n">
        <v>10281</v>
      </c>
      <c r="C260" s="229" t="s">
        <v>1059</v>
      </c>
      <c r="D260" s="230" t="s">
        <v>1060</v>
      </c>
      <c r="E260" s="231" t="s">
        <v>1061</v>
      </c>
      <c r="F260" s="232" t="str">
        <f aca="false">HYPERLINK("http://www.gardenbulbs.ru/images/Lilium_CL/thumbnails/"&amp;C260&amp;".jpg","фото")</f>
        <v>фото</v>
      </c>
      <c r="G260" s="233"/>
      <c r="H260" s="234" t="s">
        <v>1062</v>
      </c>
      <c r="I260" s="235" t="n">
        <v>130</v>
      </c>
      <c r="J260" s="236" t="s">
        <v>139</v>
      </c>
      <c r="K260" s="237" t="n">
        <v>25</v>
      </c>
      <c r="L260" s="238" t="n">
        <v>413</v>
      </c>
      <c r="M260" s="239"/>
      <c r="N260" s="240"/>
      <c r="O260" s="241" t="n">
        <f aca="false">IF(ISERROR(L260*N260),0,L260*N260)</f>
        <v>0</v>
      </c>
      <c r="P260" s="242" t="n">
        <v>4607105132016</v>
      </c>
      <c r="Q260" s="243"/>
      <c r="R260" s="157"/>
      <c r="S260" s="244" t="n">
        <f aca="false">ROUND(L260/K260,2)</f>
        <v>16.52</v>
      </c>
      <c r="T260" s="157"/>
    </row>
    <row r="261" customFormat="false" ht="15.75" hidden="false" customHeight="false" outlineLevel="0" collapsed="false">
      <c r="A261" s="220" t="n">
        <v>245</v>
      </c>
      <c r="B261" s="228" t="n">
        <v>10283</v>
      </c>
      <c r="C261" s="229" t="s">
        <v>1063</v>
      </c>
      <c r="D261" s="230" t="s">
        <v>1064</v>
      </c>
      <c r="E261" s="231" t="s">
        <v>1065</v>
      </c>
      <c r="F261" s="232" t="str">
        <f aca="false">HYPERLINK("http://www.gardenbulbs.ru/images/Lilium_CL/thumbnails/"&amp;C261&amp;".jpg","фото")</f>
        <v>фото</v>
      </c>
      <c r="G261" s="233"/>
      <c r="H261" s="234" t="s">
        <v>1066</v>
      </c>
      <c r="I261" s="235" t="n">
        <v>140</v>
      </c>
      <c r="J261" s="236" t="s">
        <v>139</v>
      </c>
      <c r="K261" s="237" t="n">
        <v>25</v>
      </c>
      <c r="L261" s="238" t="n">
        <v>398</v>
      </c>
      <c r="M261" s="239"/>
      <c r="N261" s="240"/>
      <c r="O261" s="241" t="n">
        <f aca="false">IF(ISERROR(L261*N261),0,L261*N261)</f>
        <v>0</v>
      </c>
      <c r="P261" s="242" t="n">
        <v>4607105132030</v>
      </c>
      <c r="Q261" s="243"/>
      <c r="R261" s="157"/>
      <c r="S261" s="244" t="n">
        <f aca="false">ROUND(L261/K261,2)</f>
        <v>15.92</v>
      </c>
      <c r="T261" s="157"/>
    </row>
    <row r="262" customFormat="false" ht="24" hidden="false" customHeight="false" outlineLevel="0" collapsed="false">
      <c r="A262" s="220" t="n">
        <v>246</v>
      </c>
      <c r="B262" s="228" t="n">
        <v>10494</v>
      </c>
      <c r="C262" s="229" t="s">
        <v>1067</v>
      </c>
      <c r="D262" s="230" t="s">
        <v>1068</v>
      </c>
      <c r="E262" s="231" t="s">
        <v>1069</v>
      </c>
      <c r="F262" s="232" t="str">
        <f aca="false">HYPERLINK("http://www.gardenbulbs.ru/images/Lilium_CL/thumbnails/"&amp;C262&amp;".jpg","фото")</f>
        <v>фото</v>
      </c>
      <c r="G262" s="233"/>
      <c r="H262" s="234" t="s">
        <v>1070</v>
      </c>
      <c r="I262" s="235" t="n">
        <v>110</v>
      </c>
      <c r="J262" s="236" t="s">
        <v>139</v>
      </c>
      <c r="K262" s="237" t="n">
        <v>25</v>
      </c>
      <c r="L262" s="238" t="n">
        <v>497</v>
      </c>
      <c r="M262" s="239"/>
      <c r="N262" s="240"/>
      <c r="O262" s="241" t="n">
        <f aca="false">IF(ISERROR(L262*N262),0,L262*N262)</f>
        <v>0</v>
      </c>
      <c r="P262" s="242" t="n">
        <v>4607105132054</v>
      </c>
      <c r="Q262" s="243" t="s">
        <v>226</v>
      </c>
      <c r="R262" s="157"/>
      <c r="S262" s="244" t="n">
        <f aca="false">ROUND(L262/K262,2)</f>
        <v>19.88</v>
      </c>
      <c r="T262" s="157"/>
    </row>
    <row r="263" customFormat="false" ht="15.75" hidden="false" customHeight="false" outlineLevel="0" collapsed="false">
      <c r="A263" s="220" t="n">
        <v>247</v>
      </c>
      <c r="B263" s="228" t="n">
        <v>10285</v>
      </c>
      <c r="C263" s="229" t="s">
        <v>1071</v>
      </c>
      <c r="D263" s="230" t="s">
        <v>1072</v>
      </c>
      <c r="E263" s="231" t="s">
        <v>1073</v>
      </c>
      <c r="F263" s="232" t="str">
        <f aca="false">HYPERLINK("http://www.gardenbulbs.ru/images/Lilium_CL/thumbnails/"&amp;C263&amp;".jpg","фото")</f>
        <v>фото</v>
      </c>
      <c r="G263" s="233"/>
      <c r="H263" s="234" t="s">
        <v>1074</v>
      </c>
      <c r="I263" s="235" t="n">
        <v>140</v>
      </c>
      <c r="J263" s="236" t="s">
        <v>1075</v>
      </c>
      <c r="K263" s="237" t="n">
        <v>25</v>
      </c>
      <c r="L263" s="238" t="n">
        <v>320</v>
      </c>
      <c r="M263" s="239"/>
      <c r="N263" s="240"/>
      <c r="O263" s="241" t="n">
        <f aca="false">IF(ISERROR(L263*N263),0,L263*N263)</f>
        <v>0</v>
      </c>
      <c r="P263" s="242" t="n">
        <v>4607105132061</v>
      </c>
      <c r="Q263" s="243"/>
      <c r="R263" s="157"/>
      <c r="S263" s="244" t="n">
        <f aca="false">ROUND(L263/K263,2)</f>
        <v>12.8</v>
      </c>
      <c r="T263" s="157"/>
    </row>
    <row r="264" customFormat="false" ht="15.75" hidden="false" customHeight="false" outlineLevel="0" collapsed="false">
      <c r="A264" s="220" t="n">
        <v>248</v>
      </c>
      <c r="B264" s="228" t="n">
        <v>10287</v>
      </c>
      <c r="C264" s="229" t="s">
        <v>1076</v>
      </c>
      <c r="D264" s="230" t="s">
        <v>1077</v>
      </c>
      <c r="E264" s="231" t="s">
        <v>1078</v>
      </c>
      <c r="F264" s="232" t="str">
        <f aca="false">HYPERLINK("http://www.gardenbulbs.ru/images/Lilium_CL/thumbnails/"&amp;C264&amp;".jpg","фото")</f>
        <v>фото</v>
      </c>
      <c r="G264" s="233"/>
      <c r="H264" s="234" t="s">
        <v>1079</v>
      </c>
      <c r="I264" s="235" t="n">
        <v>130</v>
      </c>
      <c r="J264" s="236" t="s">
        <v>139</v>
      </c>
      <c r="K264" s="237" t="n">
        <v>25</v>
      </c>
      <c r="L264" s="238" t="n">
        <v>338</v>
      </c>
      <c r="M264" s="239"/>
      <c r="N264" s="240"/>
      <c r="O264" s="241" t="n">
        <f aca="false">IF(ISERROR(L264*N264),0,L264*N264)</f>
        <v>0</v>
      </c>
      <c r="P264" s="242" t="n">
        <v>4607105132085</v>
      </c>
      <c r="Q264" s="243"/>
      <c r="R264" s="157"/>
      <c r="S264" s="244" t="n">
        <f aca="false">ROUND(L264/K264,2)</f>
        <v>13.52</v>
      </c>
      <c r="T264" s="157"/>
    </row>
    <row r="265" customFormat="false" ht="15.75" hidden="false" customHeight="false" outlineLevel="0" collapsed="false">
      <c r="A265" s="220" t="n">
        <v>249</v>
      </c>
      <c r="B265" s="228" t="n">
        <v>10288</v>
      </c>
      <c r="C265" s="229" t="s">
        <v>1080</v>
      </c>
      <c r="D265" s="230" t="s">
        <v>1081</v>
      </c>
      <c r="E265" s="231" t="s">
        <v>1082</v>
      </c>
      <c r="F265" s="232" t="str">
        <f aca="false">HYPERLINK("http://www.gardenbulbs.ru/images/Lilium_CL/thumbnails/"&amp;C265&amp;".jpg","фото")</f>
        <v>фото</v>
      </c>
      <c r="G265" s="233"/>
      <c r="H265" s="234" t="s">
        <v>390</v>
      </c>
      <c r="I265" s="235" t="n">
        <v>120</v>
      </c>
      <c r="J265" s="236" t="s">
        <v>139</v>
      </c>
      <c r="K265" s="237" t="n">
        <v>25</v>
      </c>
      <c r="L265" s="238" t="n">
        <v>398</v>
      </c>
      <c r="M265" s="239"/>
      <c r="N265" s="240"/>
      <c r="O265" s="241" t="n">
        <f aca="false">IF(ISERROR(L265*N265),0,L265*N265)</f>
        <v>0</v>
      </c>
      <c r="P265" s="242" t="n">
        <v>4607105132092</v>
      </c>
      <c r="Q265" s="243"/>
      <c r="R265" s="157"/>
      <c r="S265" s="244" t="n">
        <f aca="false">ROUND(L265/K265,2)</f>
        <v>15.92</v>
      </c>
      <c r="T265" s="157"/>
    </row>
    <row r="266" customFormat="false" ht="15.75" hidden="false" customHeight="false" outlineLevel="0" collapsed="false">
      <c r="A266" s="220" t="n">
        <v>250</v>
      </c>
      <c r="B266" s="228" t="n">
        <v>10289</v>
      </c>
      <c r="C266" s="229" t="s">
        <v>1083</v>
      </c>
      <c r="D266" s="230" t="s">
        <v>1084</v>
      </c>
      <c r="E266" s="231" t="s">
        <v>1085</v>
      </c>
      <c r="F266" s="232" t="str">
        <f aca="false">HYPERLINK("http://www.gardenbulbs.ru/images/Lilium_CL/thumbnails/"&amp;C266&amp;".jpg","фото")</f>
        <v>фото</v>
      </c>
      <c r="G266" s="233"/>
      <c r="H266" s="234" t="s">
        <v>1086</v>
      </c>
      <c r="I266" s="235" t="n">
        <v>120</v>
      </c>
      <c r="J266" s="236" t="s">
        <v>139</v>
      </c>
      <c r="K266" s="237" t="n">
        <v>25</v>
      </c>
      <c r="L266" s="238" t="n">
        <v>377</v>
      </c>
      <c r="M266" s="239"/>
      <c r="N266" s="240"/>
      <c r="O266" s="241" t="n">
        <f aca="false">IF(ISERROR(L266*N266),0,L266*N266)</f>
        <v>0</v>
      </c>
      <c r="P266" s="242" t="n">
        <v>4607105132108</v>
      </c>
      <c r="Q266" s="243"/>
      <c r="R266" s="157"/>
      <c r="S266" s="244" t="n">
        <f aca="false">ROUND(L266/K266,2)</f>
        <v>15.08</v>
      </c>
      <c r="T266" s="157"/>
    </row>
    <row r="267" customFormat="false" ht="15.75" hidden="false" customHeight="false" outlineLevel="0" collapsed="false">
      <c r="A267" s="220" t="n">
        <v>251</v>
      </c>
      <c r="B267" s="228" t="n">
        <v>10290</v>
      </c>
      <c r="C267" s="229" t="s">
        <v>1087</v>
      </c>
      <c r="D267" s="230" t="s">
        <v>1088</v>
      </c>
      <c r="E267" s="231" t="s">
        <v>1089</v>
      </c>
      <c r="F267" s="232" t="str">
        <f aca="false">HYPERLINK("http://www.gardenbulbs.ru/images/Lilium_CL/thumbnails/"&amp;C267&amp;".jpg","фото")</f>
        <v>фото</v>
      </c>
      <c r="G267" s="233"/>
      <c r="H267" s="234" t="s">
        <v>1090</v>
      </c>
      <c r="I267" s="235" t="n">
        <v>120</v>
      </c>
      <c r="J267" s="236" t="s">
        <v>139</v>
      </c>
      <c r="K267" s="237" t="n">
        <v>25</v>
      </c>
      <c r="L267" s="238" t="n">
        <v>383</v>
      </c>
      <c r="M267" s="239"/>
      <c r="N267" s="240"/>
      <c r="O267" s="241" t="n">
        <f aca="false">IF(ISERROR(L267*N267),0,L267*N267)</f>
        <v>0</v>
      </c>
      <c r="P267" s="242" t="n">
        <v>4607105132115</v>
      </c>
      <c r="Q267" s="243"/>
      <c r="R267" s="157"/>
      <c r="S267" s="244" t="n">
        <f aca="false">ROUND(L267/K267,2)</f>
        <v>15.32</v>
      </c>
      <c r="T267" s="157"/>
    </row>
    <row r="268" customFormat="false" ht="24" hidden="false" customHeight="false" outlineLevel="0" collapsed="false">
      <c r="A268" s="220" t="n">
        <v>252</v>
      </c>
      <c r="B268" s="228" t="n">
        <v>10294</v>
      </c>
      <c r="C268" s="229" t="s">
        <v>1091</v>
      </c>
      <c r="D268" s="230" t="s">
        <v>1092</v>
      </c>
      <c r="E268" s="231" t="s">
        <v>1093</v>
      </c>
      <c r="F268" s="232" t="str">
        <f aca="false">HYPERLINK("http://www.gardenbulbs.ru/images/Lilium_CL/thumbnails/"&amp;C268&amp;".jpg","фото")</f>
        <v>фото</v>
      </c>
      <c r="G268" s="233"/>
      <c r="H268" s="234" t="s">
        <v>1094</v>
      </c>
      <c r="I268" s="235" t="n">
        <v>120</v>
      </c>
      <c r="J268" s="236" t="s">
        <v>139</v>
      </c>
      <c r="K268" s="237" t="n">
        <v>25</v>
      </c>
      <c r="L268" s="238" t="n">
        <v>488</v>
      </c>
      <c r="M268" s="239"/>
      <c r="N268" s="240"/>
      <c r="O268" s="241" t="n">
        <f aca="false">IF(ISERROR(L268*N268),0,L268*N268)</f>
        <v>0</v>
      </c>
      <c r="P268" s="242" t="n">
        <v>4607105132122</v>
      </c>
      <c r="Q268" s="243"/>
      <c r="R268" s="157"/>
      <c r="S268" s="244" t="n">
        <f aca="false">ROUND(L268/K268,2)</f>
        <v>19.52</v>
      </c>
      <c r="T268" s="157"/>
    </row>
    <row r="269" customFormat="false" ht="15.75" hidden="false" customHeight="false" outlineLevel="0" collapsed="false">
      <c r="A269" s="220" t="n">
        <v>253</v>
      </c>
      <c r="B269" s="228" t="n">
        <v>10293</v>
      </c>
      <c r="C269" s="229" t="s">
        <v>1095</v>
      </c>
      <c r="D269" s="230" t="s">
        <v>1096</v>
      </c>
      <c r="E269" s="231" t="s">
        <v>1097</v>
      </c>
      <c r="F269" s="232" t="str">
        <f aca="false">HYPERLINK("http://www.gardenbulbs.ru/images/Lilium_CL/thumbnails/"&amp;C269&amp;".jpg","фото")</f>
        <v>фото</v>
      </c>
      <c r="G269" s="233"/>
      <c r="H269" s="234" t="s">
        <v>1098</v>
      </c>
      <c r="I269" s="235" t="n">
        <v>120</v>
      </c>
      <c r="J269" s="236" t="s">
        <v>139</v>
      </c>
      <c r="K269" s="237" t="n">
        <v>25</v>
      </c>
      <c r="L269" s="238" t="n">
        <v>488</v>
      </c>
      <c r="M269" s="239"/>
      <c r="N269" s="240"/>
      <c r="O269" s="241" t="n">
        <f aca="false">IF(ISERROR(L269*N269),0,L269*N269)</f>
        <v>0</v>
      </c>
      <c r="P269" s="242" t="n">
        <v>4607105132153</v>
      </c>
      <c r="Q269" s="243"/>
      <c r="R269" s="157"/>
      <c r="S269" s="244" t="n">
        <f aca="false">ROUND(L269/K269,2)</f>
        <v>19.52</v>
      </c>
      <c r="T269" s="157"/>
    </row>
    <row r="270" customFormat="false" ht="24" hidden="false" customHeight="false" outlineLevel="0" collapsed="false">
      <c r="A270" s="220" t="n">
        <v>254</v>
      </c>
      <c r="B270" s="228" t="n">
        <v>11125</v>
      </c>
      <c r="C270" s="229" t="s">
        <v>1099</v>
      </c>
      <c r="D270" s="230" t="s">
        <v>1100</v>
      </c>
      <c r="E270" s="231" t="s">
        <v>1101</v>
      </c>
      <c r="F270" s="232" t="str">
        <f aca="false">HYPERLINK("http://www.gardenbulbs.ru/images/Lilium_CL/thumbnails/"&amp;C270&amp;".jpg","фото")</f>
        <v>фото</v>
      </c>
      <c r="G270" s="233"/>
      <c r="H270" s="234" t="s">
        <v>1102</v>
      </c>
      <c r="I270" s="235" t="n">
        <v>120</v>
      </c>
      <c r="J270" s="236" t="s">
        <v>139</v>
      </c>
      <c r="K270" s="237" t="n">
        <v>25</v>
      </c>
      <c r="L270" s="238" t="n">
        <v>383</v>
      </c>
      <c r="M270" s="239"/>
      <c r="N270" s="240"/>
      <c r="O270" s="241" t="n">
        <f aca="false">IF(ISERROR(L270*N270),0,L270*N270)</f>
        <v>0</v>
      </c>
      <c r="P270" s="242" t="n">
        <v>4607105132160</v>
      </c>
      <c r="Q270" s="243"/>
      <c r="R270" s="157"/>
      <c r="S270" s="244" t="n">
        <f aca="false">ROUND(L270/K270,2)</f>
        <v>15.32</v>
      </c>
      <c r="T270" s="157"/>
    </row>
    <row r="271" customFormat="false" ht="15.75" hidden="false" customHeight="false" outlineLevel="0" collapsed="false">
      <c r="A271" s="220" t="n">
        <v>255</v>
      </c>
      <c r="B271" s="228" t="n">
        <v>11126</v>
      </c>
      <c r="C271" s="229" t="s">
        <v>1103</v>
      </c>
      <c r="D271" s="230" t="s">
        <v>1104</v>
      </c>
      <c r="E271" s="231" t="s">
        <v>1105</v>
      </c>
      <c r="F271" s="232" t="str">
        <f aca="false">HYPERLINK("http://www.gardenbulbs.ru/images/Lilium_CL/thumbnails/"&amp;C271&amp;".jpg","фото")</f>
        <v>фото</v>
      </c>
      <c r="G271" s="233"/>
      <c r="H271" s="234" t="s">
        <v>1106</v>
      </c>
      <c r="I271" s="235" t="n">
        <v>110</v>
      </c>
      <c r="J271" s="236" t="s">
        <v>139</v>
      </c>
      <c r="K271" s="237" t="n">
        <v>25</v>
      </c>
      <c r="L271" s="238" t="n">
        <v>368</v>
      </c>
      <c r="M271" s="239"/>
      <c r="N271" s="240"/>
      <c r="O271" s="241" t="n">
        <f aca="false">IF(ISERROR(L271*N271),0,L271*N271)</f>
        <v>0</v>
      </c>
      <c r="P271" s="242" t="n">
        <v>4607105132177</v>
      </c>
      <c r="Q271" s="243"/>
      <c r="R271" s="157"/>
      <c r="S271" s="244" t="n">
        <f aca="false">ROUND(L271/K271,2)</f>
        <v>14.72</v>
      </c>
      <c r="T271" s="157"/>
    </row>
    <row r="272" customFormat="false" ht="15.75" hidden="false" customHeight="false" outlineLevel="0" collapsed="false">
      <c r="A272" s="220" t="n">
        <v>256</v>
      </c>
      <c r="B272" s="228" t="n">
        <v>10298</v>
      </c>
      <c r="C272" s="229" t="s">
        <v>1107</v>
      </c>
      <c r="D272" s="230" t="s">
        <v>1108</v>
      </c>
      <c r="E272" s="231" t="s">
        <v>1109</v>
      </c>
      <c r="F272" s="232" t="str">
        <f aca="false">HYPERLINK("http://www.gardenbulbs.ru/images/Lilium_CL/thumbnails/"&amp;C272&amp;".jpg","фото")</f>
        <v>фото</v>
      </c>
      <c r="G272" s="233"/>
      <c r="H272" s="234" t="s">
        <v>1110</v>
      </c>
      <c r="I272" s="235" t="n">
        <v>120</v>
      </c>
      <c r="J272" s="236" t="s">
        <v>139</v>
      </c>
      <c r="K272" s="237" t="n">
        <v>25</v>
      </c>
      <c r="L272" s="238" t="n">
        <v>398</v>
      </c>
      <c r="M272" s="239"/>
      <c r="N272" s="240"/>
      <c r="O272" s="241" t="n">
        <f aca="false">IF(ISERROR(L272*N272),0,L272*N272)</f>
        <v>0</v>
      </c>
      <c r="P272" s="242" t="n">
        <v>4607105132191</v>
      </c>
      <c r="Q272" s="243"/>
      <c r="R272" s="157"/>
      <c r="S272" s="244" t="n">
        <f aca="false">ROUND(L272/K272,2)</f>
        <v>15.92</v>
      </c>
      <c r="T272" s="157"/>
    </row>
    <row r="273" customFormat="false" ht="22.5" hidden="false" customHeight="true" outlineLevel="0" collapsed="false">
      <c r="A273" s="220" t="n">
        <v>257</v>
      </c>
      <c r="B273" s="228" t="n">
        <v>10297</v>
      </c>
      <c r="C273" s="229" t="s">
        <v>1111</v>
      </c>
      <c r="D273" s="230" t="s">
        <v>1112</v>
      </c>
      <c r="E273" s="231" t="s">
        <v>1113</v>
      </c>
      <c r="F273" s="232" t="str">
        <f aca="false">HYPERLINK("http://www.gardenbulbs.ru/images/Lilium_CL/thumbnails/"&amp;C273&amp;".jpg","фото")</f>
        <v>фото</v>
      </c>
      <c r="G273" s="233"/>
      <c r="H273" s="234" t="s">
        <v>1114</v>
      </c>
      <c r="I273" s="235" t="n">
        <v>135</v>
      </c>
      <c r="J273" s="236" t="s">
        <v>139</v>
      </c>
      <c r="K273" s="237" t="n">
        <v>25</v>
      </c>
      <c r="L273" s="238" t="n">
        <v>383</v>
      </c>
      <c r="M273" s="239"/>
      <c r="N273" s="240"/>
      <c r="O273" s="241" t="n">
        <f aca="false">IF(ISERROR(L273*N273),0,L273*N273)</f>
        <v>0</v>
      </c>
      <c r="P273" s="242" t="n">
        <v>4607105132207</v>
      </c>
      <c r="Q273" s="243"/>
      <c r="R273" s="157"/>
      <c r="S273" s="244" t="n">
        <f aca="false">ROUND(L273/K273,2)</f>
        <v>15.32</v>
      </c>
      <c r="T273" s="157"/>
    </row>
    <row r="274" customFormat="false" ht="15.75" hidden="false" customHeight="false" outlineLevel="0" collapsed="false">
      <c r="A274" s="220" t="n">
        <v>258</v>
      </c>
      <c r="B274" s="228" t="n">
        <v>10299</v>
      </c>
      <c r="C274" s="229" t="s">
        <v>1115</v>
      </c>
      <c r="D274" s="230" t="s">
        <v>1116</v>
      </c>
      <c r="E274" s="231" t="s">
        <v>1117</v>
      </c>
      <c r="F274" s="232" t="str">
        <f aca="false">HYPERLINK("http://www.gardenbulbs.ru/images/Lilium_CL/thumbnails/"&amp;C274&amp;".jpg","фото")</f>
        <v>фото</v>
      </c>
      <c r="G274" s="233"/>
      <c r="H274" s="234" t="s">
        <v>1118</v>
      </c>
      <c r="I274" s="235" t="n">
        <v>120</v>
      </c>
      <c r="J274" s="236" t="s">
        <v>139</v>
      </c>
      <c r="K274" s="237" t="n">
        <v>25</v>
      </c>
      <c r="L274" s="238" t="n">
        <v>428</v>
      </c>
      <c r="M274" s="239"/>
      <c r="N274" s="240"/>
      <c r="O274" s="241" t="n">
        <f aca="false">IF(ISERROR(L274*N274),0,L274*N274)</f>
        <v>0</v>
      </c>
      <c r="P274" s="242" t="n">
        <v>4607105132214</v>
      </c>
      <c r="Q274" s="243"/>
      <c r="R274" s="157"/>
      <c r="S274" s="244" t="n">
        <f aca="false">ROUND(L274/K274,2)</f>
        <v>17.12</v>
      </c>
      <c r="T274" s="157"/>
    </row>
    <row r="275" customFormat="false" ht="15.75" hidden="false" customHeight="false" outlineLevel="0" collapsed="false">
      <c r="A275" s="220" t="n">
        <v>259</v>
      </c>
      <c r="B275" s="228" t="n">
        <v>11127</v>
      </c>
      <c r="C275" s="229" t="s">
        <v>1119</v>
      </c>
      <c r="D275" s="230" t="s">
        <v>1120</v>
      </c>
      <c r="E275" s="231" t="s">
        <v>1121</v>
      </c>
      <c r="F275" s="232" t="str">
        <f aca="false">HYPERLINK("http://www.gardenbulbs.ru/images/Lilium_CL/thumbnails/"&amp;C275&amp;".jpg","фото")</f>
        <v>фото</v>
      </c>
      <c r="G275" s="233"/>
      <c r="H275" s="234" t="s">
        <v>1122</v>
      </c>
      <c r="I275" s="235" t="n">
        <v>115</v>
      </c>
      <c r="J275" s="236" t="s">
        <v>831</v>
      </c>
      <c r="K275" s="237" t="n">
        <v>25</v>
      </c>
      <c r="L275" s="238" t="n">
        <v>374</v>
      </c>
      <c r="M275" s="239"/>
      <c r="N275" s="240"/>
      <c r="O275" s="241" t="n">
        <f aca="false">IF(ISERROR(L275*N275),0,L275*N275)</f>
        <v>0</v>
      </c>
      <c r="P275" s="242" t="n">
        <v>4607105132221</v>
      </c>
      <c r="Q275" s="243"/>
      <c r="R275" s="157"/>
      <c r="S275" s="244" t="n">
        <f aca="false">ROUND(L275/K275,2)</f>
        <v>14.96</v>
      </c>
      <c r="T275" s="157"/>
    </row>
    <row r="276" customFormat="false" ht="24" hidden="false" customHeight="false" outlineLevel="0" collapsed="false">
      <c r="A276" s="220" t="n">
        <v>260</v>
      </c>
      <c r="B276" s="228" t="n">
        <v>10300</v>
      </c>
      <c r="C276" s="229" t="s">
        <v>1123</v>
      </c>
      <c r="D276" s="230" t="s">
        <v>1124</v>
      </c>
      <c r="E276" s="231" t="s">
        <v>1125</v>
      </c>
      <c r="F276" s="232" t="str">
        <f aca="false">HYPERLINK("http://www.gardenbulbs.ru/images/Lilium_CL/thumbnails/"&amp;C276&amp;".jpg","фото")</f>
        <v>фото</v>
      </c>
      <c r="G276" s="233"/>
      <c r="H276" s="234" t="s">
        <v>1126</v>
      </c>
      <c r="I276" s="235" t="n">
        <v>130</v>
      </c>
      <c r="J276" s="236" t="s">
        <v>289</v>
      </c>
      <c r="K276" s="237" t="n">
        <v>25</v>
      </c>
      <c r="L276" s="238" t="n">
        <v>288</v>
      </c>
      <c r="M276" s="239"/>
      <c r="N276" s="240"/>
      <c r="O276" s="241" t="n">
        <f aca="false">IF(ISERROR(L276*N276),0,L276*N276)</f>
        <v>0</v>
      </c>
      <c r="P276" s="242" t="n">
        <v>4607105132238</v>
      </c>
      <c r="Q276" s="243"/>
      <c r="R276" s="157"/>
      <c r="S276" s="244" t="n">
        <f aca="false">ROUND(L276/K276,2)</f>
        <v>11.52</v>
      </c>
      <c r="T276" s="157"/>
    </row>
    <row r="277" customFormat="false" ht="15.75" hidden="false" customHeight="false" outlineLevel="0" collapsed="false">
      <c r="A277" s="220" t="n">
        <v>261</v>
      </c>
      <c r="B277" s="228" t="n">
        <v>10301</v>
      </c>
      <c r="C277" s="229" t="s">
        <v>1127</v>
      </c>
      <c r="D277" s="230" t="s">
        <v>1128</v>
      </c>
      <c r="E277" s="231" t="s">
        <v>1129</v>
      </c>
      <c r="F277" s="232" t="str">
        <f aca="false">HYPERLINK("http://www.gardenbulbs.ru/images/Lilium_CL/thumbnails/"&amp;C277&amp;".jpg","фото")</f>
        <v>фото</v>
      </c>
      <c r="G277" s="233"/>
      <c r="H277" s="234" t="s">
        <v>1130</v>
      </c>
      <c r="I277" s="235" t="n">
        <v>110</v>
      </c>
      <c r="J277" s="236" t="s">
        <v>139</v>
      </c>
      <c r="K277" s="237" t="n">
        <v>25</v>
      </c>
      <c r="L277" s="238" t="n">
        <v>368</v>
      </c>
      <c r="M277" s="239"/>
      <c r="N277" s="240"/>
      <c r="O277" s="241" t="n">
        <f aca="false">IF(ISERROR(L277*N277),0,L277*N277)</f>
        <v>0</v>
      </c>
      <c r="P277" s="242" t="n">
        <v>4607105132245</v>
      </c>
      <c r="Q277" s="243"/>
      <c r="R277" s="157"/>
      <c r="S277" s="244" t="n">
        <f aca="false">ROUND(L277/K277,2)</f>
        <v>14.72</v>
      </c>
      <c r="T277" s="157"/>
    </row>
    <row r="278" customFormat="false" ht="15.75" hidden="false" customHeight="false" outlineLevel="0" collapsed="false">
      <c r="A278" s="220" t="n">
        <v>262</v>
      </c>
      <c r="B278" s="268"/>
      <c r="C278" s="268"/>
      <c r="D278" s="256" t="s">
        <v>1131</v>
      </c>
      <c r="E278" s="256"/>
      <c r="F278" s="259"/>
      <c r="G278" s="259"/>
      <c r="H278" s="259"/>
      <c r="I278" s="259"/>
      <c r="J278" s="259"/>
      <c r="K278" s="259"/>
      <c r="L278" s="259"/>
      <c r="M278" s="259"/>
      <c r="N278" s="259"/>
      <c r="O278" s="259"/>
      <c r="P278" s="259"/>
      <c r="Q278" s="259"/>
      <c r="R278" s="157"/>
      <c r="S278" s="157"/>
      <c r="T278" s="157"/>
    </row>
    <row r="279" customFormat="false" ht="22.5" hidden="false" customHeight="true" outlineLevel="0" collapsed="false">
      <c r="A279" s="220" t="n">
        <v>263</v>
      </c>
      <c r="B279" s="228" t="n">
        <v>11130</v>
      </c>
      <c r="C279" s="229" t="s">
        <v>1132</v>
      </c>
      <c r="D279" s="230" t="s">
        <v>1133</v>
      </c>
      <c r="E279" s="231" t="s">
        <v>1134</v>
      </c>
      <c r="F279" s="232" t="str">
        <f aca="false">HYPERLINK("http://www.gardenbulbs.ru/images/Lilium_CL/thumbnails/"&amp;C279&amp;".jpg","фото")</f>
        <v>фото</v>
      </c>
      <c r="G279" s="233"/>
      <c r="H279" s="234" t="s">
        <v>1135</v>
      </c>
      <c r="I279" s="235" t="n">
        <v>120</v>
      </c>
      <c r="J279" s="236" t="s">
        <v>139</v>
      </c>
      <c r="K279" s="237" t="n">
        <v>25</v>
      </c>
      <c r="L279" s="238" t="n">
        <v>801</v>
      </c>
      <c r="M279" s="239"/>
      <c r="N279" s="240"/>
      <c r="O279" s="241" t="n">
        <f aca="false">IF(ISERROR(L279*N279),0,L279*N279)</f>
        <v>0</v>
      </c>
      <c r="P279" s="242" t="n">
        <v>4607105132276</v>
      </c>
      <c r="Q279" s="243"/>
      <c r="R279" s="157"/>
      <c r="S279" s="244" t="n">
        <f aca="false">ROUND(L279/K279,2)</f>
        <v>32.04</v>
      </c>
      <c r="T279" s="157"/>
    </row>
    <row r="280" customFormat="false" ht="15.75" hidden="false" customHeight="false" outlineLevel="0" collapsed="false">
      <c r="A280" s="220" t="n">
        <v>264</v>
      </c>
      <c r="B280" s="228" t="n">
        <v>11132</v>
      </c>
      <c r="C280" s="229" t="s">
        <v>1136</v>
      </c>
      <c r="D280" s="230" t="s">
        <v>1137</v>
      </c>
      <c r="E280" s="231" t="s">
        <v>1138</v>
      </c>
      <c r="F280" s="232" t="str">
        <f aca="false">HYPERLINK("http://www.gardenbulbs.ru/images/Lilium_CL/thumbnails/"&amp;C280&amp;".jpg","фото")</f>
        <v>фото</v>
      </c>
      <c r="G280" s="233"/>
      <c r="H280" s="234" t="s">
        <v>1139</v>
      </c>
      <c r="I280" s="235" t="n">
        <v>120</v>
      </c>
      <c r="J280" s="236" t="s">
        <v>139</v>
      </c>
      <c r="K280" s="237" t="n">
        <v>25</v>
      </c>
      <c r="L280" s="238" t="n">
        <v>801</v>
      </c>
      <c r="M280" s="239"/>
      <c r="N280" s="240"/>
      <c r="O280" s="241" t="n">
        <f aca="false">IF(ISERROR(L280*N280),0,L280*N280)</f>
        <v>0</v>
      </c>
      <c r="P280" s="242" t="n">
        <v>4607105132290</v>
      </c>
      <c r="Q280" s="243"/>
      <c r="R280" s="157"/>
      <c r="S280" s="244" t="n">
        <f aca="false">ROUND(L280/K280,2)</f>
        <v>32.04</v>
      </c>
      <c r="T280" s="157"/>
    </row>
    <row r="281" customFormat="false" ht="24" hidden="false" customHeight="false" outlineLevel="0" collapsed="false">
      <c r="A281" s="220" t="n">
        <v>265</v>
      </c>
      <c r="B281" s="228" t="n">
        <v>10302</v>
      </c>
      <c r="C281" s="229" t="s">
        <v>1140</v>
      </c>
      <c r="D281" s="230" t="s">
        <v>1141</v>
      </c>
      <c r="E281" s="231" t="s">
        <v>1142</v>
      </c>
      <c r="F281" s="232" t="str">
        <f aca="false">HYPERLINK("http://www.gardenbulbs.ru/images/Lilium_CL/thumbnails/"&amp;C281&amp;".jpg","фото")</f>
        <v>фото</v>
      </c>
      <c r="G281" s="233"/>
      <c r="H281" s="234" t="s">
        <v>1143</v>
      </c>
      <c r="I281" s="235" t="n">
        <v>120</v>
      </c>
      <c r="J281" s="236" t="s">
        <v>139</v>
      </c>
      <c r="K281" s="237" t="n">
        <v>25</v>
      </c>
      <c r="L281" s="238" t="n">
        <v>816</v>
      </c>
      <c r="M281" s="239"/>
      <c r="N281" s="240"/>
      <c r="O281" s="241" t="n">
        <f aca="false">IF(ISERROR(L281*N281),0,L281*N281)</f>
        <v>0</v>
      </c>
      <c r="P281" s="242" t="n">
        <v>4607105132306</v>
      </c>
      <c r="Q281" s="243"/>
      <c r="R281" s="157"/>
      <c r="S281" s="244" t="n">
        <f aca="false">ROUND(L281/K281,2)</f>
        <v>32.64</v>
      </c>
      <c r="T281" s="157"/>
    </row>
    <row r="282" customFormat="false" ht="15.75" hidden="false" customHeight="false" outlineLevel="0" collapsed="false">
      <c r="A282" s="220" t="n">
        <v>266</v>
      </c>
      <c r="B282" s="228" t="n">
        <v>11134</v>
      </c>
      <c r="C282" s="229" t="s">
        <v>1144</v>
      </c>
      <c r="D282" s="230" t="s">
        <v>1145</v>
      </c>
      <c r="E282" s="231" t="s">
        <v>1146</v>
      </c>
      <c r="F282" s="232" t="str">
        <f aca="false">HYPERLINK("http://www.gardenbulbs.ru/images/Lilium_CL/thumbnails/"&amp;C282&amp;".jpg","фото")</f>
        <v>фото</v>
      </c>
      <c r="G282" s="233"/>
      <c r="H282" s="234" t="s">
        <v>1147</v>
      </c>
      <c r="I282" s="235" t="n">
        <v>110</v>
      </c>
      <c r="J282" s="236" t="s">
        <v>247</v>
      </c>
      <c r="K282" s="237" t="n">
        <v>25</v>
      </c>
      <c r="L282" s="238" t="n">
        <v>816</v>
      </c>
      <c r="M282" s="239"/>
      <c r="N282" s="240"/>
      <c r="O282" s="241" t="n">
        <f aca="false">IF(ISERROR(L282*N282),0,L282*N282)</f>
        <v>0</v>
      </c>
      <c r="P282" s="242" t="n">
        <v>4607105132320</v>
      </c>
      <c r="Q282" s="243" t="s">
        <v>226</v>
      </c>
      <c r="R282" s="157"/>
      <c r="S282" s="244" t="n">
        <f aca="false">ROUND(L282/K282,2)</f>
        <v>32.64</v>
      </c>
      <c r="T282" s="157"/>
    </row>
    <row r="283" customFormat="false" ht="36" hidden="false" customHeight="false" outlineLevel="0" collapsed="false">
      <c r="A283" s="220" t="n">
        <v>267</v>
      </c>
      <c r="B283" s="228" t="n">
        <v>10303</v>
      </c>
      <c r="C283" s="229" t="s">
        <v>1148</v>
      </c>
      <c r="D283" s="230" t="s">
        <v>1149</v>
      </c>
      <c r="E283" s="231" t="s">
        <v>1150</v>
      </c>
      <c r="F283" s="232" t="str">
        <f aca="false">HYPERLINK("http://www.gardenbulbs.ru/images/Lilium_CL/thumbnails/"&amp;C283&amp;".jpg","фото")</f>
        <v>фото</v>
      </c>
      <c r="G283" s="233"/>
      <c r="H283" s="234" t="s">
        <v>1151</v>
      </c>
      <c r="I283" s="235" t="n">
        <v>120</v>
      </c>
      <c r="J283" s="236" t="s">
        <v>139</v>
      </c>
      <c r="K283" s="237" t="n">
        <v>25</v>
      </c>
      <c r="L283" s="238" t="n">
        <v>816</v>
      </c>
      <c r="M283" s="239"/>
      <c r="N283" s="240"/>
      <c r="O283" s="241" t="n">
        <f aca="false">IF(ISERROR(L283*N283),0,L283*N283)</f>
        <v>0</v>
      </c>
      <c r="P283" s="242" t="n">
        <v>4607105132337</v>
      </c>
      <c r="Q283" s="243"/>
      <c r="R283" s="157"/>
      <c r="S283" s="244" t="n">
        <f aca="false">ROUND(L283/K283,2)</f>
        <v>32.64</v>
      </c>
      <c r="T283" s="157"/>
    </row>
    <row r="284" customFormat="false" ht="36" hidden="false" customHeight="false" outlineLevel="0" collapsed="false">
      <c r="A284" s="220" t="n">
        <v>268</v>
      </c>
      <c r="B284" s="228" t="n">
        <v>10304</v>
      </c>
      <c r="C284" s="229" t="s">
        <v>1152</v>
      </c>
      <c r="D284" s="230" t="s">
        <v>1153</v>
      </c>
      <c r="E284" s="231" t="s">
        <v>1154</v>
      </c>
      <c r="F284" s="232" t="str">
        <f aca="false">HYPERLINK("http://www.gardenbulbs.ru/images/Lilium_CL/thumbnails/"&amp;C284&amp;".jpg","фото")</f>
        <v>фото</v>
      </c>
      <c r="G284" s="233"/>
      <c r="H284" s="234" t="s">
        <v>1155</v>
      </c>
      <c r="I284" s="235" t="n">
        <v>90</v>
      </c>
      <c r="J284" s="236" t="s">
        <v>139</v>
      </c>
      <c r="K284" s="237" t="n">
        <v>25</v>
      </c>
      <c r="L284" s="238" t="n">
        <v>816</v>
      </c>
      <c r="M284" s="239"/>
      <c r="N284" s="240"/>
      <c r="O284" s="241" t="n">
        <f aca="false">IF(ISERROR(L284*N284),0,L284*N284)</f>
        <v>0</v>
      </c>
      <c r="P284" s="242" t="n">
        <v>4607105132375</v>
      </c>
      <c r="Q284" s="243"/>
      <c r="R284" s="157"/>
      <c r="S284" s="244" t="n">
        <f aca="false">ROUND(L284/K284,2)</f>
        <v>32.64</v>
      </c>
      <c r="T284" s="157"/>
    </row>
    <row r="285" customFormat="false" ht="24" hidden="false" customHeight="false" outlineLevel="0" collapsed="false">
      <c r="A285" s="220" t="n">
        <v>269</v>
      </c>
      <c r="B285" s="228" t="n">
        <v>10305</v>
      </c>
      <c r="C285" s="229" t="s">
        <v>1156</v>
      </c>
      <c r="D285" s="230" t="s">
        <v>1157</v>
      </c>
      <c r="E285" s="231" t="s">
        <v>1158</v>
      </c>
      <c r="F285" s="232" t="str">
        <f aca="false">HYPERLINK("http://www.gardenbulbs.ru/images/Lilium_CL/thumbnails/"&amp;C285&amp;".jpg","фото")</f>
        <v>фото</v>
      </c>
      <c r="G285" s="233"/>
      <c r="H285" s="234" t="s">
        <v>1159</v>
      </c>
      <c r="I285" s="235" t="n">
        <v>120</v>
      </c>
      <c r="J285" s="236" t="s">
        <v>139</v>
      </c>
      <c r="K285" s="237" t="n">
        <v>25</v>
      </c>
      <c r="L285" s="238" t="n">
        <v>816</v>
      </c>
      <c r="M285" s="239"/>
      <c r="N285" s="240"/>
      <c r="O285" s="241" t="n">
        <f aca="false">IF(ISERROR(L285*N285),0,L285*N285)</f>
        <v>0</v>
      </c>
      <c r="P285" s="242" t="n">
        <v>4607105132382</v>
      </c>
      <c r="Q285" s="243"/>
      <c r="R285" s="157"/>
      <c r="S285" s="244" t="n">
        <f aca="false">ROUND(L285/K285,2)</f>
        <v>32.64</v>
      </c>
      <c r="T285" s="157"/>
    </row>
    <row r="286" customFormat="false" ht="24" hidden="false" customHeight="false" outlineLevel="0" collapsed="false">
      <c r="A286" s="220" t="n">
        <v>270</v>
      </c>
      <c r="B286" s="228" t="n">
        <v>10306</v>
      </c>
      <c r="C286" s="229" t="s">
        <v>1160</v>
      </c>
      <c r="D286" s="230" t="s">
        <v>1161</v>
      </c>
      <c r="E286" s="231" t="s">
        <v>1162</v>
      </c>
      <c r="F286" s="232" t="str">
        <f aca="false">HYPERLINK("http://www.gardenbulbs.ru/images/Lilium_CL/thumbnails/"&amp;C286&amp;".jpg","фото")</f>
        <v>фото</v>
      </c>
      <c r="G286" s="233"/>
      <c r="H286" s="234" t="s">
        <v>1163</v>
      </c>
      <c r="I286" s="235" t="n">
        <v>100</v>
      </c>
      <c r="J286" s="236" t="s">
        <v>139</v>
      </c>
      <c r="K286" s="237" t="n">
        <v>25</v>
      </c>
      <c r="L286" s="238" t="n">
        <v>816</v>
      </c>
      <c r="M286" s="239"/>
      <c r="N286" s="240"/>
      <c r="O286" s="241" t="n">
        <f aca="false">IF(ISERROR(L286*N286),0,L286*N286)</f>
        <v>0</v>
      </c>
      <c r="P286" s="242" t="n">
        <v>4607105132399</v>
      </c>
      <c r="Q286" s="243"/>
      <c r="R286" s="157"/>
      <c r="S286" s="244" t="n">
        <f aca="false">ROUND(L286/K286,2)</f>
        <v>32.64</v>
      </c>
      <c r="T286" s="157"/>
    </row>
    <row r="287" customFormat="false" ht="22.5" hidden="false" customHeight="true" outlineLevel="0" collapsed="false">
      <c r="A287" s="220" t="n">
        <v>271</v>
      </c>
      <c r="B287" s="228" t="n">
        <v>11138</v>
      </c>
      <c r="C287" s="229" t="s">
        <v>1164</v>
      </c>
      <c r="D287" s="230" t="s">
        <v>1165</v>
      </c>
      <c r="E287" s="231" t="s">
        <v>1166</v>
      </c>
      <c r="F287" s="232" t="str">
        <f aca="false">HYPERLINK("http://www.gardenbulbs.ru/images/Lilium_CL/thumbnails/"&amp;C287&amp;".jpg","фото")</f>
        <v>фото</v>
      </c>
      <c r="G287" s="233"/>
      <c r="H287" s="234" t="s">
        <v>1167</v>
      </c>
      <c r="I287" s="235" t="n">
        <v>110</v>
      </c>
      <c r="J287" s="236" t="s">
        <v>139</v>
      </c>
      <c r="K287" s="237" t="n">
        <v>25</v>
      </c>
      <c r="L287" s="238" t="n">
        <v>1414</v>
      </c>
      <c r="M287" s="239"/>
      <c r="N287" s="240"/>
      <c r="O287" s="241" t="n">
        <f aca="false">IF(ISERROR(L287*N287),0,L287*N287)</f>
        <v>0</v>
      </c>
      <c r="P287" s="242" t="n">
        <v>4607105132405</v>
      </c>
      <c r="Q287" s="243" t="s">
        <v>226</v>
      </c>
      <c r="R287" s="157"/>
      <c r="S287" s="244" t="n">
        <f aca="false">ROUND(L287/K287,2)</f>
        <v>56.56</v>
      </c>
      <c r="T287" s="157"/>
    </row>
    <row r="288" customFormat="false" ht="33.75" hidden="false" customHeight="true" outlineLevel="0" collapsed="false">
      <c r="A288" s="220" t="n">
        <v>272</v>
      </c>
      <c r="B288" s="228" t="n">
        <v>10308</v>
      </c>
      <c r="C288" s="229" t="s">
        <v>1168</v>
      </c>
      <c r="D288" s="230" t="s">
        <v>1169</v>
      </c>
      <c r="E288" s="231" t="s">
        <v>1170</v>
      </c>
      <c r="F288" s="232" t="str">
        <f aca="false">HYPERLINK("http://www.gardenbulbs.ru/images/Lilium_CL/thumbnails/"&amp;C288&amp;".jpg","фото")</f>
        <v>фото</v>
      </c>
      <c r="G288" s="233"/>
      <c r="H288" s="234" t="s">
        <v>1171</v>
      </c>
      <c r="I288" s="235" t="n">
        <v>120</v>
      </c>
      <c r="J288" s="236" t="s">
        <v>139</v>
      </c>
      <c r="K288" s="237" t="n">
        <v>25</v>
      </c>
      <c r="L288" s="238" t="n">
        <v>816</v>
      </c>
      <c r="M288" s="239"/>
      <c r="N288" s="240"/>
      <c r="O288" s="241" t="n">
        <f aca="false">IF(ISERROR(L288*N288),0,L288*N288)</f>
        <v>0</v>
      </c>
      <c r="P288" s="242" t="n">
        <v>4607105132429</v>
      </c>
      <c r="Q288" s="243"/>
      <c r="R288" s="157"/>
      <c r="S288" s="244" t="n">
        <f aca="false">ROUND(L288/K288,2)</f>
        <v>32.64</v>
      </c>
      <c r="T288" s="157"/>
    </row>
    <row r="289" customFormat="false" ht="15.75" hidden="false" customHeight="false" outlineLevel="0" collapsed="false">
      <c r="A289" s="220" t="n">
        <v>273</v>
      </c>
      <c r="B289" s="268"/>
      <c r="C289" s="268"/>
      <c r="D289" s="256" t="s">
        <v>1172</v>
      </c>
      <c r="E289" s="256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157"/>
      <c r="S289" s="157"/>
      <c r="T289" s="157"/>
    </row>
    <row r="290" customFormat="false" ht="24" hidden="false" customHeight="false" outlineLevel="0" collapsed="false">
      <c r="A290" s="220" t="n">
        <v>274</v>
      </c>
      <c r="B290" s="228" t="n">
        <v>11141</v>
      </c>
      <c r="C290" s="229" t="s">
        <v>1173</v>
      </c>
      <c r="D290" s="230" t="s">
        <v>1174</v>
      </c>
      <c r="E290" s="231" t="s">
        <v>1175</v>
      </c>
      <c r="F290" s="232" t="str">
        <f aca="false">HYPERLINK("http://www.gardenbulbs.ru/images/Lilium_CL/thumbnails/"&amp;C290&amp;".jpg","фото")</f>
        <v>фото</v>
      </c>
      <c r="G290" s="233"/>
      <c r="H290" s="234" t="s">
        <v>1176</v>
      </c>
      <c r="I290" s="235" t="n">
        <v>110</v>
      </c>
      <c r="J290" s="236" t="s">
        <v>247</v>
      </c>
      <c r="K290" s="237" t="n">
        <v>25</v>
      </c>
      <c r="L290" s="238" t="n">
        <v>1250</v>
      </c>
      <c r="M290" s="239"/>
      <c r="N290" s="240"/>
      <c r="O290" s="241" t="n">
        <f aca="false">IF(ISERROR(L290*N290),0,L290*N290)</f>
        <v>0</v>
      </c>
      <c r="P290" s="242" t="n">
        <v>4607105132474</v>
      </c>
      <c r="Q290" s="243" t="s">
        <v>226</v>
      </c>
      <c r="R290" s="157"/>
      <c r="S290" s="244" t="n">
        <f aca="false">ROUND(L290/K290,2)</f>
        <v>50</v>
      </c>
      <c r="T290" s="157"/>
    </row>
    <row r="291" customFormat="false" ht="36" hidden="false" customHeight="false" outlineLevel="0" collapsed="false">
      <c r="A291" s="220" t="n">
        <v>275</v>
      </c>
      <c r="B291" s="228" t="n">
        <v>10075</v>
      </c>
      <c r="C291" s="229" t="s">
        <v>1177</v>
      </c>
      <c r="D291" s="230" t="s">
        <v>1178</v>
      </c>
      <c r="E291" s="231" t="s">
        <v>1179</v>
      </c>
      <c r="F291" s="232" t="str">
        <f aca="false">HYPERLINK("http://www.gardenbulbs.ru/images/Lilium_CL/thumbnails/"&amp;C291&amp;".jpg","фото")</f>
        <v>фото</v>
      </c>
      <c r="G291" s="233"/>
      <c r="H291" s="234" t="s">
        <v>1180</v>
      </c>
      <c r="I291" s="235" t="n">
        <v>110</v>
      </c>
      <c r="J291" s="236" t="s">
        <v>247</v>
      </c>
      <c r="K291" s="237" t="n">
        <v>25</v>
      </c>
      <c r="L291" s="238" t="n">
        <v>1205</v>
      </c>
      <c r="M291" s="239"/>
      <c r="N291" s="240"/>
      <c r="O291" s="241" t="n">
        <f aca="false">IF(ISERROR(L291*N291),0,L291*N291)</f>
        <v>0</v>
      </c>
      <c r="P291" s="242" t="n">
        <v>4607105132481</v>
      </c>
      <c r="Q291" s="243" t="s">
        <v>226</v>
      </c>
      <c r="R291" s="157"/>
      <c r="S291" s="244" t="n">
        <f aca="false">ROUND(L291/K291,2)</f>
        <v>48.2</v>
      </c>
      <c r="T291" s="157"/>
    </row>
    <row r="292" customFormat="false" ht="24" hidden="false" customHeight="false" outlineLevel="0" collapsed="false">
      <c r="A292" s="220" t="n">
        <v>276</v>
      </c>
      <c r="B292" s="228" t="n">
        <v>11142</v>
      </c>
      <c r="C292" s="229" t="s">
        <v>1181</v>
      </c>
      <c r="D292" s="230" t="s">
        <v>1182</v>
      </c>
      <c r="E292" s="231" t="s">
        <v>1183</v>
      </c>
      <c r="F292" s="232" t="str">
        <f aca="false">HYPERLINK("http://www.gardenbulbs.ru/images/Lilium_CL/thumbnails/"&amp;C292&amp;".jpg","фото")</f>
        <v>фото</v>
      </c>
      <c r="G292" s="233"/>
      <c r="H292" s="234" t="s">
        <v>1184</v>
      </c>
      <c r="I292" s="235" t="n">
        <v>110</v>
      </c>
      <c r="J292" s="236" t="s">
        <v>247</v>
      </c>
      <c r="K292" s="237" t="n">
        <v>25</v>
      </c>
      <c r="L292" s="238" t="n">
        <v>1250</v>
      </c>
      <c r="M292" s="239"/>
      <c r="N292" s="240"/>
      <c r="O292" s="241" t="n">
        <f aca="false">IF(ISERROR(L292*N292),0,L292*N292)</f>
        <v>0</v>
      </c>
      <c r="P292" s="242" t="n">
        <v>4607105132498</v>
      </c>
      <c r="Q292" s="243" t="s">
        <v>226</v>
      </c>
      <c r="R292" s="157"/>
      <c r="S292" s="244" t="n">
        <f aca="false">ROUND(L292/K292,2)</f>
        <v>50</v>
      </c>
      <c r="T292" s="157"/>
    </row>
    <row r="293" customFormat="false" ht="15.75" hidden="false" customHeight="false" outlineLevel="0" collapsed="false">
      <c r="A293" s="220" t="n">
        <v>277</v>
      </c>
      <c r="B293" s="268"/>
      <c r="C293" s="268"/>
      <c r="D293" s="256" t="s">
        <v>1185</v>
      </c>
      <c r="E293" s="256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157"/>
      <c r="S293" s="157"/>
      <c r="T293" s="157"/>
    </row>
    <row r="294" customFormat="false" ht="33.75" hidden="false" customHeight="true" outlineLevel="0" collapsed="false">
      <c r="A294" s="220" t="n">
        <v>278</v>
      </c>
      <c r="B294" s="228" t="n">
        <v>11143</v>
      </c>
      <c r="C294" s="229" t="s">
        <v>1186</v>
      </c>
      <c r="D294" s="230" t="s">
        <v>1187</v>
      </c>
      <c r="E294" s="231" t="s">
        <v>1188</v>
      </c>
      <c r="F294" s="232" t="str">
        <f aca="false">HYPERLINK("http://www.gardenbulbs.ru/images/Lilium_CL/thumbnails/"&amp;C294&amp;".jpg","фото")</f>
        <v>фото</v>
      </c>
      <c r="G294" s="233"/>
      <c r="H294" s="234" t="s">
        <v>1189</v>
      </c>
      <c r="I294" s="235" t="n">
        <v>100</v>
      </c>
      <c r="J294" s="236" t="s">
        <v>139</v>
      </c>
      <c r="K294" s="237" t="n">
        <v>25</v>
      </c>
      <c r="L294" s="238" t="n">
        <v>1025</v>
      </c>
      <c r="M294" s="239"/>
      <c r="N294" s="240"/>
      <c r="O294" s="241" t="n">
        <f aca="false">IF(ISERROR(L294*N294),0,L294*N294)</f>
        <v>0</v>
      </c>
      <c r="P294" s="242" t="n">
        <v>4607105132511</v>
      </c>
      <c r="Q294" s="243"/>
      <c r="R294" s="157"/>
      <c r="S294" s="244" t="n">
        <f aca="false">ROUND(L294/K294,2)</f>
        <v>41</v>
      </c>
      <c r="T294" s="157"/>
    </row>
    <row r="295" customFormat="false" ht="36" hidden="false" customHeight="false" outlineLevel="0" collapsed="false">
      <c r="A295" s="220" t="n">
        <v>279</v>
      </c>
      <c r="B295" s="228" t="n">
        <v>11144</v>
      </c>
      <c r="C295" s="229" t="s">
        <v>1190</v>
      </c>
      <c r="D295" s="230" t="s">
        <v>1191</v>
      </c>
      <c r="E295" s="231" t="s">
        <v>1192</v>
      </c>
      <c r="F295" s="232" t="str">
        <f aca="false">HYPERLINK("http://www.gardenbulbs.ru/images/Lilium_CL/thumbnails/"&amp;C295&amp;".jpg","фото")</f>
        <v>фото</v>
      </c>
      <c r="G295" s="233"/>
      <c r="H295" s="234" t="s">
        <v>1193</v>
      </c>
      <c r="I295" s="235" t="n">
        <v>90</v>
      </c>
      <c r="J295" s="236" t="s">
        <v>139</v>
      </c>
      <c r="K295" s="237" t="n">
        <v>25</v>
      </c>
      <c r="L295" s="238" t="n">
        <v>1025</v>
      </c>
      <c r="M295" s="239"/>
      <c r="N295" s="240"/>
      <c r="O295" s="241" t="n">
        <f aca="false">IF(ISERROR(L295*N295),0,L295*N295)</f>
        <v>0</v>
      </c>
      <c r="P295" s="242" t="n">
        <v>4607105132528</v>
      </c>
      <c r="Q295" s="243"/>
      <c r="R295" s="157"/>
      <c r="S295" s="244" t="n">
        <f aca="false">ROUND(L295/K295,2)</f>
        <v>41</v>
      </c>
      <c r="T295" s="157"/>
    </row>
    <row r="296" customFormat="false" ht="36" hidden="false" customHeight="false" outlineLevel="0" collapsed="false">
      <c r="A296" s="220" t="n">
        <v>280</v>
      </c>
      <c r="B296" s="228" t="n">
        <v>10311</v>
      </c>
      <c r="C296" s="229" t="s">
        <v>1194</v>
      </c>
      <c r="D296" s="230" t="s">
        <v>1195</v>
      </c>
      <c r="E296" s="231" t="s">
        <v>1196</v>
      </c>
      <c r="F296" s="232" t="str">
        <f aca="false">HYPERLINK("http://www.gardenbulbs.ru/images/Lilium_CL/thumbnails/"&amp;C296&amp;".jpg","фото")</f>
        <v>фото</v>
      </c>
      <c r="G296" s="233"/>
      <c r="H296" s="234" t="s">
        <v>1197</v>
      </c>
      <c r="I296" s="235" t="n">
        <v>100</v>
      </c>
      <c r="J296" s="236" t="s">
        <v>139</v>
      </c>
      <c r="K296" s="237" t="n">
        <v>25</v>
      </c>
      <c r="L296" s="238" t="n">
        <v>1025</v>
      </c>
      <c r="M296" s="239"/>
      <c r="N296" s="240"/>
      <c r="O296" s="241" t="n">
        <f aca="false">IF(ISERROR(L296*N296),0,L296*N296)</f>
        <v>0</v>
      </c>
      <c r="P296" s="242" t="n">
        <v>4607105132542</v>
      </c>
      <c r="Q296" s="243"/>
      <c r="R296" s="157"/>
      <c r="S296" s="244" t="n">
        <f aca="false">ROUND(L296/K296,2)</f>
        <v>41</v>
      </c>
      <c r="T296" s="157"/>
    </row>
    <row r="297" customFormat="false" ht="36" hidden="false" customHeight="false" outlineLevel="0" collapsed="false">
      <c r="A297" s="220" t="n">
        <v>281</v>
      </c>
      <c r="B297" s="228" t="n">
        <v>11146</v>
      </c>
      <c r="C297" s="229" t="s">
        <v>1198</v>
      </c>
      <c r="D297" s="230" t="s">
        <v>1199</v>
      </c>
      <c r="E297" s="231" t="s">
        <v>1200</v>
      </c>
      <c r="F297" s="232" t="str">
        <f aca="false">HYPERLINK("http://www.gardenbulbs.ru/images/Lilium_CL/thumbnails/"&amp;C297&amp;".jpg","фото")</f>
        <v>фото</v>
      </c>
      <c r="G297" s="233"/>
      <c r="H297" s="234" t="s">
        <v>1201</v>
      </c>
      <c r="I297" s="235" t="n">
        <v>90</v>
      </c>
      <c r="J297" s="236" t="s">
        <v>139</v>
      </c>
      <c r="K297" s="237" t="n">
        <v>25</v>
      </c>
      <c r="L297" s="238" t="n">
        <v>1025</v>
      </c>
      <c r="M297" s="239"/>
      <c r="N297" s="240"/>
      <c r="O297" s="241" t="n">
        <f aca="false">IF(ISERROR(L297*N297),0,L297*N297)</f>
        <v>0</v>
      </c>
      <c r="P297" s="242" t="n">
        <v>4607105132559</v>
      </c>
      <c r="Q297" s="243"/>
      <c r="R297" s="157"/>
      <c r="S297" s="244" t="n">
        <f aca="false">ROUND(L297/K297,2)</f>
        <v>41</v>
      </c>
      <c r="T297" s="157"/>
    </row>
    <row r="298" customFormat="false" ht="24" hidden="false" customHeight="false" outlineLevel="0" collapsed="false">
      <c r="A298" s="220" t="n">
        <v>282</v>
      </c>
      <c r="B298" s="228" t="n">
        <v>10313</v>
      </c>
      <c r="C298" s="229" t="s">
        <v>1202</v>
      </c>
      <c r="D298" s="230" t="s">
        <v>1203</v>
      </c>
      <c r="E298" s="231" t="s">
        <v>1204</v>
      </c>
      <c r="F298" s="232" t="str">
        <f aca="false">HYPERLINK("http://www.gardenbulbs.ru/images/Lilium_CL/thumbnails/"&amp;C298&amp;".jpg","фото")</f>
        <v>фото</v>
      </c>
      <c r="G298" s="233"/>
      <c r="H298" s="234" t="s">
        <v>1205</v>
      </c>
      <c r="I298" s="235" t="n">
        <v>100</v>
      </c>
      <c r="J298" s="236" t="s">
        <v>139</v>
      </c>
      <c r="K298" s="237" t="n">
        <v>25</v>
      </c>
      <c r="L298" s="238" t="n">
        <v>1025</v>
      </c>
      <c r="M298" s="239"/>
      <c r="N298" s="240"/>
      <c r="O298" s="241" t="n">
        <f aca="false">IF(ISERROR(L298*N298),0,L298*N298)</f>
        <v>0</v>
      </c>
      <c r="P298" s="242" t="n">
        <v>4607105132566</v>
      </c>
      <c r="Q298" s="243"/>
      <c r="R298" s="157"/>
      <c r="S298" s="244" t="n">
        <f aca="false">ROUND(L298/K298,2)</f>
        <v>41</v>
      </c>
      <c r="T298" s="157"/>
    </row>
    <row r="299" customFormat="false" ht="24" hidden="false" customHeight="false" outlineLevel="0" collapsed="false">
      <c r="A299" s="220" t="n">
        <v>283</v>
      </c>
      <c r="B299" s="228" t="n">
        <v>11147</v>
      </c>
      <c r="C299" s="229" t="s">
        <v>1206</v>
      </c>
      <c r="D299" s="230" t="s">
        <v>1207</v>
      </c>
      <c r="E299" s="231" t="s">
        <v>1208</v>
      </c>
      <c r="F299" s="232" t="str">
        <f aca="false">HYPERLINK("http://www.gardenbulbs.ru/images/Lilium_CL/thumbnails/"&amp;C299&amp;".jpg","фото")</f>
        <v>фото</v>
      </c>
      <c r="G299" s="233"/>
      <c r="H299" s="234" t="s">
        <v>1209</v>
      </c>
      <c r="I299" s="235" t="n">
        <v>110</v>
      </c>
      <c r="J299" s="236" t="s">
        <v>139</v>
      </c>
      <c r="K299" s="237" t="n">
        <v>25</v>
      </c>
      <c r="L299" s="238" t="n">
        <v>1025</v>
      </c>
      <c r="M299" s="239"/>
      <c r="N299" s="240"/>
      <c r="O299" s="241" t="n">
        <f aca="false">IF(ISERROR(L299*N299),0,L299*N299)</f>
        <v>0</v>
      </c>
      <c r="P299" s="242" t="n">
        <v>4607105132580</v>
      </c>
      <c r="Q299" s="243"/>
      <c r="R299" s="157"/>
      <c r="S299" s="244" t="n">
        <f aca="false">ROUND(L299/K299,2)</f>
        <v>41</v>
      </c>
      <c r="T299" s="157"/>
    </row>
    <row r="300" customFormat="false" ht="24" hidden="false" customHeight="false" outlineLevel="0" collapsed="false">
      <c r="A300" s="220" t="n">
        <v>284</v>
      </c>
      <c r="B300" s="228" t="n">
        <v>10314</v>
      </c>
      <c r="C300" s="229" t="s">
        <v>1210</v>
      </c>
      <c r="D300" s="230" t="s">
        <v>1211</v>
      </c>
      <c r="E300" s="231" t="s">
        <v>1212</v>
      </c>
      <c r="F300" s="232" t="str">
        <f aca="false">HYPERLINK("http://www.gardenbulbs.ru/images/Lilium_CL/thumbnails/"&amp;C300&amp;".jpg","фото")</f>
        <v>фото</v>
      </c>
      <c r="G300" s="233"/>
      <c r="H300" s="234" t="s">
        <v>1213</v>
      </c>
      <c r="I300" s="235" t="n">
        <v>100</v>
      </c>
      <c r="J300" s="236" t="s">
        <v>139</v>
      </c>
      <c r="K300" s="237" t="n">
        <v>25</v>
      </c>
      <c r="L300" s="238" t="n">
        <v>1025</v>
      </c>
      <c r="M300" s="239"/>
      <c r="N300" s="240"/>
      <c r="O300" s="241" t="n">
        <f aca="false">IF(ISERROR(L300*N300),0,L300*N300)</f>
        <v>0</v>
      </c>
      <c r="P300" s="242" t="n">
        <v>4607105132603</v>
      </c>
      <c r="Q300" s="243"/>
      <c r="R300" s="157"/>
      <c r="S300" s="244" t="n">
        <f aca="false">ROUND(L300/K300,2)</f>
        <v>41</v>
      </c>
      <c r="T300" s="157"/>
    </row>
    <row r="301" customFormat="false" ht="33.75" hidden="false" customHeight="true" outlineLevel="0" collapsed="false">
      <c r="A301" s="220" t="n">
        <v>285</v>
      </c>
      <c r="B301" s="228" t="n">
        <v>10315</v>
      </c>
      <c r="C301" s="229" t="s">
        <v>1214</v>
      </c>
      <c r="D301" s="230" t="s">
        <v>1215</v>
      </c>
      <c r="E301" s="231" t="s">
        <v>1216</v>
      </c>
      <c r="F301" s="232" t="str">
        <f aca="false">HYPERLINK("http://www.gardenbulbs.ru/images/Lilium_CL/thumbnails/"&amp;C301&amp;".jpg","фото")</f>
        <v>фото</v>
      </c>
      <c r="G301" s="233"/>
      <c r="H301" s="234" t="s">
        <v>1217</v>
      </c>
      <c r="I301" s="235" t="n">
        <v>110</v>
      </c>
      <c r="J301" s="236" t="s">
        <v>139</v>
      </c>
      <c r="K301" s="237" t="n">
        <v>25</v>
      </c>
      <c r="L301" s="238" t="n">
        <v>1025</v>
      </c>
      <c r="M301" s="239"/>
      <c r="N301" s="240"/>
      <c r="O301" s="241" t="n">
        <f aca="false">IF(ISERROR(L301*N301),0,L301*N301)</f>
        <v>0</v>
      </c>
      <c r="P301" s="242" t="n">
        <v>4607105132610</v>
      </c>
      <c r="Q301" s="243"/>
      <c r="R301" s="157"/>
      <c r="S301" s="244" t="n">
        <f aca="false">ROUND(L301/K301,2)</f>
        <v>41</v>
      </c>
      <c r="T301" s="157"/>
    </row>
    <row r="302" customFormat="false" ht="22.5" hidden="false" customHeight="true" outlineLevel="0" collapsed="false">
      <c r="A302" s="220" t="n">
        <v>286</v>
      </c>
      <c r="B302" s="228" t="n">
        <v>10316</v>
      </c>
      <c r="C302" s="229" t="s">
        <v>1218</v>
      </c>
      <c r="D302" s="230" t="s">
        <v>1219</v>
      </c>
      <c r="E302" s="231" t="s">
        <v>1220</v>
      </c>
      <c r="F302" s="232" t="str">
        <f aca="false">HYPERLINK("http://www.gardenbulbs.ru/images/Lilium_CL/thumbnails/"&amp;C302&amp;".jpg","фото")</f>
        <v>фото</v>
      </c>
      <c r="G302" s="233"/>
      <c r="H302" s="234" t="s">
        <v>1221</v>
      </c>
      <c r="I302" s="235" t="n">
        <v>100</v>
      </c>
      <c r="J302" s="236" t="s">
        <v>139</v>
      </c>
      <c r="K302" s="237" t="n">
        <v>25</v>
      </c>
      <c r="L302" s="238" t="n">
        <v>1025</v>
      </c>
      <c r="M302" s="239"/>
      <c r="N302" s="240"/>
      <c r="O302" s="241" t="n">
        <f aca="false">IF(ISERROR(L302*N302),0,L302*N302)</f>
        <v>0</v>
      </c>
      <c r="P302" s="242" t="n">
        <v>4607105132627</v>
      </c>
      <c r="Q302" s="243"/>
      <c r="R302" s="157"/>
      <c r="S302" s="244" t="n">
        <f aca="false">ROUND(L302/K302,2)</f>
        <v>41</v>
      </c>
      <c r="T302" s="157"/>
    </row>
    <row r="303" customFormat="false" ht="24" hidden="false" customHeight="false" outlineLevel="0" collapsed="false">
      <c r="A303" s="220" t="n">
        <v>287</v>
      </c>
      <c r="B303" s="228" t="n">
        <v>10317</v>
      </c>
      <c r="C303" s="229" t="s">
        <v>1222</v>
      </c>
      <c r="D303" s="230" t="s">
        <v>1223</v>
      </c>
      <c r="E303" s="231" t="s">
        <v>1224</v>
      </c>
      <c r="F303" s="232" t="str">
        <f aca="false">HYPERLINK("http://www.gardenbulbs.ru/images/Lilium_CL/thumbnails/"&amp;C303&amp;".jpg","фото")</f>
        <v>фото</v>
      </c>
      <c r="G303" s="233"/>
      <c r="H303" s="234" t="s">
        <v>1225</v>
      </c>
      <c r="I303" s="235" t="n">
        <v>100</v>
      </c>
      <c r="J303" s="236" t="s">
        <v>139</v>
      </c>
      <c r="K303" s="237" t="n">
        <v>25</v>
      </c>
      <c r="L303" s="238" t="n">
        <v>1025</v>
      </c>
      <c r="M303" s="239"/>
      <c r="N303" s="240"/>
      <c r="O303" s="241" t="n">
        <f aca="false">IF(ISERROR(L303*N303),0,L303*N303)</f>
        <v>0</v>
      </c>
      <c r="P303" s="242" t="n">
        <v>4607105132634</v>
      </c>
      <c r="Q303" s="243"/>
      <c r="R303" s="157"/>
      <c r="S303" s="244" t="n">
        <f aca="false">ROUND(L303/K303,2)</f>
        <v>41</v>
      </c>
      <c r="T303" s="157"/>
    </row>
    <row r="304" customFormat="false" ht="24" hidden="false" customHeight="false" outlineLevel="0" collapsed="false">
      <c r="A304" s="220" t="n">
        <v>288</v>
      </c>
      <c r="B304" s="228" t="n">
        <v>11149</v>
      </c>
      <c r="C304" s="229" t="s">
        <v>1226</v>
      </c>
      <c r="D304" s="230" t="s">
        <v>1227</v>
      </c>
      <c r="E304" s="231" t="s">
        <v>1228</v>
      </c>
      <c r="F304" s="232" t="str">
        <f aca="false">HYPERLINK("http://www.gardenbulbs.ru/images/Lilium_CL/thumbnails/"&amp;C304&amp;".jpg","фото")</f>
        <v>фото</v>
      </c>
      <c r="G304" s="233"/>
      <c r="H304" s="234" t="s">
        <v>1229</v>
      </c>
      <c r="I304" s="235" t="n">
        <v>110</v>
      </c>
      <c r="J304" s="236" t="s">
        <v>139</v>
      </c>
      <c r="K304" s="237" t="n">
        <v>25</v>
      </c>
      <c r="L304" s="238" t="n">
        <v>1025</v>
      </c>
      <c r="M304" s="239"/>
      <c r="N304" s="240"/>
      <c r="O304" s="241" t="n">
        <f aca="false">IF(ISERROR(L304*N304),0,L304*N304)</f>
        <v>0</v>
      </c>
      <c r="P304" s="242" t="n">
        <v>4607105132641</v>
      </c>
      <c r="Q304" s="243"/>
      <c r="R304" s="157"/>
      <c r="S304" s="244" t="n">
        <f aca="false">ROUND(L304/K304,2)</f>
        <v>41</v>
      </c>
      <c r="T304" s="157"/>
    </row>
    <row r="305" customFormat="false" ht="24" hidden="false" customHeight="false" outlineLevel="0" collapsed="false">
      <c r="A305" s="220" t="n">
        <v>289</v>
      </c>
      <c r="B305" s="228" t="n">
        <v>11150</v>
      </c>
      <c r="C305" s="229" t="s">
        <v>1230</v>
      </c>
      <c r="D305" s="230" t="s">
        <v>1231</v>
      </c>
      <c r="E305" s="231" t="s">
        <v>1232</v>
      </c>
      <c r="F305" s="232" t="str">
        <f aca="false">HYPERLINK("http://www.gardenbulbs.ru/images/Lilium_CL/thumbnails/"&amp;C305&amp;".jpg","фото")</f>
        <v>фото</v>
      </c>
      <c r="G305" s="233"/>
      <c r="H305" s="234" t="s">
        <v>1233</v>
      </c>
      <c r="I305" s="235" t="n">
        <v>100</v>
      </c>
      <c r="J305" s="236" t="s">
        <v>139</v>
      </c>
      <c r="K305" s="237" t="n">
        <v>25</v>
      </c>
      <c r="L305" s="238" t="n">
        <v>1025</v>
      </c>
      <c r="M305" s="239"/>
      <c r="N305" s="240"/>
      <c r="O305" s="241" t="n">
        <f aca="false">IF(ISERROR(L305*N305),0,L305*N305)</f>
        <v>0</v>
      </c>
      <c r="P305" s="242" t="n">
        <v>4607105132658</v>
      </c>
      <c r="Q305" s="243"/>
      <c r="R305" s="157"/>
      <c r="S305" s="244" t="n">
        <f aca="false">ROUND(L305/K305,2)</f>
        <v>41</v>
      </c>
      <c r="T305" s="157"/>
    </row>
    <row r="306" customFormat="false" ht="24" hidden="false" customHeight="false" outlineLevel="0" collapsed="false">
      <c r="A306" s="220" t="n">
        <v>290</v>
      </c>
      <c r="B306" s="228" t="n">
        <v>10320</v>
      </c>
      <c r="C306" s="229" t="s">
        <v>1234</v>
      </c>
      <c r="D306" s="230" t="s">
        <v>1235</v>
      </c>
      <c r="E306" s="231" t="s">
        <v>1236</v>
      </c>
      <c r="F306" s="232" t="str">
        <f aca="false">HYPERLINK("http://www.gardenbulbs.ru/images/Lilium_CL/thumbnails/"&amp;C306&amp;".jpg","фото")</f>
        <v>фото</v>
      </c>
      <c r="G306" s="233"/>
      <c r="H306" s="234" t="s">
        <v>1237</v>
      </c>
      <c r="I306" s="235" t="n">
        <v>100</v>
      </c>
      <c r="J306" s="236" t="s">
        <v>139</v>
      </c>
      <c r="K306" s="237" t="n">
        <v>25</v>
      </c>
      <c r="L306" s="238" t="n">
        <v>1025</v>
      </c>
      <c r="M306" s="239"/>
      <c r="N306" s="240"/>
      <c r="O306" s="241" t="n">
        <f aca="false">IF(ISERROR(L306*N306),0,L306*N306)</f>
        <v>0</v>
      </c>
      <c r="P306" s="242" t="n">
        <v>4607105132689</v>
      </c>
      <c r="Q306" s="243"/>
      <c r="R306" s="157"/>
      <c r="S306" s="244" t="n">
        <f aca="false">ROUND(L306/K306,2)</f>
        <v>41</v>
      </c>
      <c r="T306" s="157"/>
    </row>
    <row r="307" customFormat="false" ht="36" hidden="false" customHeight="false" outlineLevel="0" collapsed="false">
      <c r="A307" s="220" t="n">
        <v>291</v>
      </c>
      <c r="B307" s="228" t="n">
        <v>11152</v>
      </c>
      <c r="C307" s="229" t="s">
        <v>1238</v>
      </c>
      <c r="D307" s="230" t="s">
        <v>1239</v>
      </c>
      <c r="E307" s="231" t="s">
        <v>1240</v>
      </c>
      <c r="F307" s="232" t="str">
        <f aca="false">HYPERLINK("http://www.gardenbulbs.ru/images/Lilium_CL/thumbnails/"&amp;C307&amp;".jpg","фото")</f>
        <v>фото</v>
      </c>
      <c r="G307" s="233"/>
      <c r="H307" s="234" t="s">
        <v>1241</v>
      </c>
      <c r="I307" s="235" t="n">
        <v>90</v>
      </c>
      <c r="J307" s="236" t="s">
        <v>139</v>
      </c>
      <c r="K307" s="237" t="n">
        <v>25</v>
      </c>
      <c r="L307" s="238" t="n">
        <v>1025</v>
      </c>
      <c r="M307" s="239"/>
      <c r="N307" s="240"/>
      <c r="O307" s="241" t="n">
        <f aca="false">IF(ISERROR(L307*N307),0,L307*N307)</f>
        <v>0</v>
      </c>
      <c r="P307" s="242" t="n">
        <v>4607105132696</v>
      </c>
      <c r="Q307" s="243"/>
      <c r="R307" s="157"/>
      <c r="S307" s="244" t="n">
        <f aca="false">ROUND(L307/K307,2)</f>
        <v>41</v>
      </c>
      <c r="T307" s="157"/>
    </row>
    <row r="308" customFormat="false" ht="24" hidden="false" customHeight="false" outlineLevel="0" collapsed="false">
      <c r="A308" s="220" t="n">
        <v>292</v>
      </c>
      <c r="B308" s="228" t="n">
        <v>10323</v>
      </c>
      <c r="C308" s="229" t="s">
        <v>1242</v>
      </c>
      <c r="D308" s="230" t="s">
        <v>1243</v>
      </c>
      <c r="E308" s="231" t="s">
        <v>1244</v>
      </c>
      <c r="F308" s="232" t="str">
        <f aca="false">HYPERLINK("http://www.gardenbulbs.ru/images/Lilium_CL/thumbnails/"&amp;C308&amp;".jpg","фото")</f>
        <v>фото</v>
      </c>
      <c r="G308" s="233"/>
      <c r="H308" s="234" t="s">
        <v>1245</v>
      </c>
      <c r="I308" s="235" t="n">
        <v>100</v>
      </c>
      <c r="J308" s="236" t="s">
        <v>139</v>
      </c>
      <c r="K308" s="237" t="n">
        <v>25</v>
      </c>
      <c r="L308" s="238" t="n">
        <v>1025</v>
      </c>
      <c r="M308" s="239"/>
      <c r="N308" s="240"/>
      <c r="O308" s="241" t="n">
        <f aca="false">IF(ISERROR(L308*N308),0,L308*N308)</f>
        <v>0</v>
      </c>
      <c r="P308" s="242" t="n">
        <v>4607105132726</v>
      </c>
      <c r="Q308" s="243"/>
      <c r="R308" s="157"/>
      <c r="S308" s="244" t="n">
        <f aca="false">ROUND(L308/K308,2)</f>
        <v>41</v>
      </c>
      <c r="T308" s="157"/>
    </row>
    <row r="309" customFormat="false" ht="36" hidden="false" customHeight="false" outlineLevel="0" collapsed="false">
      <c r="A309" s="220" t="n">
        <v>293</v>
      </c>
      <c r="B309" s="228" t="n">
        <v>10324</v>
      </c>
      <c r="C309" s="229" t="s">
        <v>1246</v>
      </c>
      <c r="D309" s="230" t="s">
        <v>1247</v>
      </c>
      <c r="E309" s="231" t="s">
        <v>1248</v>
      </c>
      <c r="F309" s="232" t="str">
        <f aca="false">HYPERLINK("http://www.gardenbulbs.ru/images/Lilium_CL/thumbnails/"&amp;C309&amp;".jpg","фото")</f>
        <v>фото</v>
      </c>
      <c r="G309" s="233"/>
      <c r="H309" s="234" t="s">
        <v>1249</v>
      </c>
      <c r="I309" s="235" t="n">
        <v>100</v>
      </c>
      <c r="J309" s="236" t="s">
        <v>139</v>
      </c>
      <c r="K309" s="237" t="n">
        <v>25</v>
      </c>
      <c r="L309" s="238" t="n">
        <v>1025</v>
      </c>
      <c r="M309" s="239"/>
      <c r="N309" s="240"/>
      <c r="O309" s="241" t="n">
        <f aca="false">IF(ISERROR(L309*N309),0,L309*N309)</f>
        <v>0</v>
      </c>
      <c r="P309" s="242" t="n">
        <v>4607105132740</v>
      </c>
      <c r="Q309" s="243"/>
      <c r="R309" s="157"/>
      <c r="S309" s="244" t="n">
        <f aca="false">ROUND(L309/K309,2)</f>
        <v>41</v>
      </c>
      <c r="T309" s="157"/>
    </row>
    <row r="310" customFormat="false" ht="36" hidden="false" customHeight="false" outlineLevel="0" collapsed="false">
      <c r="A310" s="220" t="n">
        <v>294</v>
      </c>
      <c r="B310" s="228" t="n">
        <v>11154</v>
      </c>
      <c r="C310" s="229" t="s">
        <v>1250</v>
      </c>
      <c r="D310" s="230" t="s">
        <v>1251</v>
      </c>
      <c r="E310" s="231" t="s">
        <v>1252</v>
      </c>
      <c r="F310" s="232" t="str">
        <f aca="false">HYPERLINK("http://www.gardenbulbs.ru/images/Lilium_CL/thumbnails/"&amp;C310&amp;".jpg","фото")</f>
        <v>фото</v>
      </c>
      <c r="G310" s="233"/>
      <c r="H310" s="234" t="s">
        <v>1253</v>
      </c>
      <c r="I310" s="235" t="n">
        <v>90</v>
      </c>
      <c r="J310" s="236" t="s">
        <v>139</v>
      </c>
      <c r="K310" s="237" t="n">
        <v>25</v>
      </c>
      <c r="L310" s="238" t="n">
        <v>1025</v>
      </c>
      <c r="M310" s="239"/>
      <c r="N310" s="240"/>
      <c r="O310" s="241" t="n">
        <f aca="false">IF(ISERROR(L310*N310),0,L310*N310)</f>
        <v>0</v>
      </c>
      <c r="P310" s="242" t="n">
        <v>4607105132757</v>
      </c>
      <c r="Q310" s="243" t="s">
        <v>226</v>
      </c>
      <c r="R310" s="157"/>
      <c r="S310" s="244" t="n">
        <f aca="false">ROUND(L310/K310,2)</f>
        <v>41</v>
      </c>
      <c r="T310" s="157"/>
    </row>
    <row r="311" customFormat="false" ht="48" hidden="false" customHeight="false" outlineLevel="0" collapsed="false">
      <c r="A311" s="220" t="n">
        <v>295</v>
      </c>
      <c r="B311" s="228" t="n">
        <v>10326</v>
      </c>
      <c r="C311" s="229" t="s">
        <v>1254</v>
      </c>
      <c r="D311" s="230" t="s">
        <v>1255</v>
      </c>
      <c r="E311" s="231" t="s">
        <v>1256</v>
      </c>
      <c r="F311" s="232" t="str">
        <f aca="false">HYPERLINK("http://www.gardenbulbs.ru/images/Lilium_CL/thumbnails/"&amp;C311&amp;".jpg","фото")</f>
        <v>фото</v>
      </c>
      <c r="G311" s="233"/>
      <c r="H311" s="234" t="s">
        <v>1257</v>
      </c>
      <c r="I311" s="235" t="n">
        <v>90</v>
      </c>
      <c r="J311" s="236" t="s">
        <v>139</v>
      </c>
      <c r="K311" s="237" t="n">
        <v>25</v>
      </c>
      <c r="L311" s="238" t="n">
        <v>1025</v>
      </c>
      <c r="M311" s="239"/>
      <c r="N311" s="240"/>
      <c r="O311" s="241" t="n">
        <f aca="false">IF(ISERROR(L311*N311),0,L311*N311)</f>
        <v>0</v>
      </c>
      <c r="P311" s="242" t="n">
        <v>4607105132771</v>
      </c>
      <c r="Q311" s="243"/>
      <c r="R311" s="157"/>
      <c r="S311" s="244" t="n">
        <f aca="false">ROUND(L311/K311,2)</f>
        <v>41</v>
      </c>
      <c r="T311" s="157"/>
    </row>
    <row r="312" customFormat="false" ht="15.75" hidden="false" customHeight="false" outlineLevel="0" collapsed="false">
      <c r="A312" s="220" t="n">
        <v>296</v>
      </c>
      <c r="B312" s="264"/>
      <c r="C312" s="264"/>
      <c r="D312" s="256" t="s">
        <v>1258</v>
      </c>
      <c r="E312" s="256"/>
      <c r="F312" s="259"/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157"/>
      <c r="S312" s="157"/>
      <c r="T312" s="157"/>
    </row>
    <row r="313" customFormat="false" ht="33.75" hidden="false" customHeight="true" outlineLevel="0" collapsed="false">
      <c r="A313" s="220" t="n">
        <v>297</v>
      </c>
      <c r="B313" s="228" t="n">
        <v>10329</v>
      </c>
      <c r="C313" s="229" t="s">
        <v>1259</v>
      </c>
      <c r="D313" s="230" t="s">
        <v>1260</v>
      </c>
      <c r="E313" s="231" t="s">
        <v>1261</v>
      </c>
      <c r="F313" s="232" t="str">
        <f aca="false">HYPERLINK("http://www.gardenbulbs.ru/images/Lilium_CL/thumbnails/"&amp;C313&amp;".jpg","фото")</f>
        <v>фото</v>
      </c>
      <c r="G313" s="233"/>
      <c r="H313" s="234" t="s">
        <v>1262</v>
      </c>
      <c r="I313" s="235" t="n">
        <v>90</v>
      </c>
      <c r="J313" s="236" t="s">
        <v>139</v>
      </c>
      <c r="K313" s="237" t="n">
        <v>25</v>
      </c>
      <c r="L313" s="238" t="n">
        <v>518</v>
      </c>
      <c r="M313" s="239"/>
      <c r="N313" s="240"/>
      <c r="O313" s="241" t="n">
        <f aca="false">IF(ISERROR(L313*N313),0,L313*N313)</f>
        <v>0</v>
      </c>
      <c r="P313" s="242" t="n">
        <v>4607105132795</v>
      </c>
      <c r="Q313" s="243"/>
      <c r="R313" s="157"/>
      <c r="S313" s="244" t="n">
        <f aca="false">ROUND(L313/K313,2)</f>
        <v>20.72</v>
      </c>
      <c r="T313" s="157"/>
    </row>
    <row r="314" customFormat="false" ht="24" hidden="false" customHeight="false" outlineLevel="0" collapsed="false">
      <c r="A314" s="220" t="n">
        <v>298</v>
      </c>
      <c r="B314" s="228" t="n">
        <v>10330</v>
      </c>
      <c r="C314" s="229" t="s">
        <v>1263</v>
      </c>
      <c r="D314" s="230" t="s">
        <v>1264</v>
      </c>
      <c r="E314" s="231" t="s">
        <v>1265</v>
      </c>
      <c r="F314" s="232" t="str">
        <f aca="false">HYPERLINK("http://www.gardenbulbs.ru/images/Lilium_CL/thumbnails/"&amp;C314&amp;".jpg","фото")</f>
        <v>фото</v>
      </c>
      <c r="G314" s="233"/>
      <c r="H314" s="234" t="s">
        <v>1266</v>
      </c>
      <c r="I314" s="235" t="n">
        <v>90</v>
      </c>
      <c r="J314" s="236" t="s">
        <v>139</v>
      </c>
      <c r="K314" s="237" t="n">
        <v>25</v>
      </c>
      <c r="L314" s="238" t="n">
        <v>428</v>
      </c>
      <c r="M314" s="239"/>
      <c r="N314" s="240"/>
      <c r="O314" s="241" t="n">
        <f aca="false">IF(ISERROR(L314*N314),0,L314*N314)</f>
        <v>0</v>
      </c>
      <c r="P314" s="242" t="n">
        <v>4607105132801</v>
      </c>
      <c r="Q314" s="243"/>
      <c r="R314" s="157"/>
      <c r="S314" s="244" t="n">
        <f aca="false">ROUND(L314/K314,2)</f>
        <v>17.12</v>
      </c>
      <c r="T314" s="157"/>
    </row>
    <row r="315" customFormat="false" ht="24" hidden="false" customHeight="false" outlineLevel="0" collapsed="false">
      <c r="A315" s="220" t="n">
        <v>299</v>
      </c>
      <c r="B315" s="228" t="n">
        <v>10331</v>
      </c>
      <c r="C315" s="229" t="s">
        <v>1267</v>
      </c>
      <c r="D315" s="230" t="s">
        <v>1268</v>
      </c>
      <c r="E315" s="231" t="s">
        <v>1269</v>
      </c>
      <c r="F315" s="232" t="str">
        <f aca="false">HYPERLINK("http://www.gardenbulbs.ru/images/Lilium_CL/thumbnails/"&amp;C315&amp;".jpg","фото")</f>
        <v>фото</v>
      </c>
      <c r="G315" s="233"/>
      <c r="H315" s="234" t="s">
        <v>1270</v>
      </c>
      <c r="I315" s="235" t="n">
        <v>125</v>
      </c>
      <c r="J315" s="236" t="s">
        <v>139</v>
      </c>
      <c r="K315" s="237" t="n">
        <v>25</v>
      </c>
      <c r="L315" s="238" t="n">
        <v>503</v>
      </c>
      <c r="M315" s="239"/>
      <c r="N315" s="240"/>
      <c r="O315" s="241" t="n">
        <f aca="false">IF(ISERROR(L315*N315),0,L315*N315)</f>
        <v>0</v>
      </c>
      <c r="P315" s="242" t="n">
        <v>4607105132818</v>
      </c>
      <c r="Q315" s="243"/>
      <c r="R315" s="157"/>
      <c r="S315" s="244" t="n">
        <f aca="false">ROUND(L315/K315,2)</f>
        <v>20.12</v>
      </c>
      <c r="T315" s="157"/>
    </row>
    <row r="316" customFormat="false" ht="15.75" hidden="false" customHeight="false" outlineLevel="0" collapsed="false">
      <c r="A316" s="220" t="n">
        <v>300</v>
      </c>
      <c r="B316" s="228" t="n">
        <v>10332</v>
      </c>
      <c r="C316" s="229" t="s">
        <v>1271</v>
      </c>
      <c r="D316" s="230" t="s">
        <v>1272</v>
      </c>
      <c r="E316" s="231" t="s">
        <v>1273</v>
      </c>
      <c r="F316" s="232" t="str">
        <f aca="false">HYPERLINK("http://www.gardenbulbs.ru/images/Lilium_CL/thumbnails/"&amp;C316&amp;".jpg","фото")</f>
        <v>фото</v>
      </c>
      <c r="G316" s="233"/>
      <c r="H316" s="234" t="s">
        <v>1274</v>
      </c>
      <c r="I316" s="235" t="n">
        <v>110</v>
      </c>
      <c r="J316" s="236" t="s">
        <v>139</v>
      </c>
      <c r="K316" s="237" t="n">
        <v>25</v>
      </c>
      <c r="L316" s="238" t="n">
        <v>473</v>
      </c>
      <c r="M316" s="239"/>
      <c r="N316" s="240"/>
      <c r="O316" s="241" t="n">
        <f aca="false">IF(ISERROR(L316*N316),0,L316*N316)</f>
        <v>0</v>
      </c>
      <c r="P316" s="242" t="n">
        <v>4607105132825</v>
      </c>
      <c r="Q316" s="243"/>
      <c r="R316" s="157"/>
      <c r="S316" s="244" t="n">
        <f aca="false">ROUND(L316/K316,2)</f>
        <v>18.92</v>
      </c>
      <c r="T316" s="157"/>
    </row>
    <row r="317" customFormat="false" ht="24" hidden="false" customHeight="false" outlineLevel="0" collapsed="false">
      <c r="A317" s="220" t="n">
        <v>301</v>
      </c>
      <c r="B317" s="228" t="n">
        <v>10333</v>
      </c>
      <c r="C317" s="229" t="s">
        <v>1275</v>
      </c>
      <c r="D317" s="230" t="s">
        <v>1276</v>
      </c>
      <c r="E317" s="231" t="s">
        <v>1277</v>
      </c>
      <c r="F317" s="232" t="str">
        <f aca="false">HYPERLINK("http://www.gardenbulbs.ru/images/Lilium_CL/thumbnails/"&amp;C317&amp;".jpg","фото")</f>
        <v>фото</v>
      </c>
      <c r="G317" s="233"/>
      <c r="H317" s="234" t="s">
        <v>1278</v>
      </c>
      <c r="I317" s="235" t="n">
        <v>125</v>
      </c>
      <c r="J317" s="236" t="s">
        <v>139</v>
      </c>
      <c r="K317" s="237" t="n">
        <v>25</v>
      </c>
      <c r="L317" s="238" t="n">
        <v>682</v>
      </c>
      <c r="M317" s="239"/>
      <c r="N317" s="240"/>
      <c r="O317" s="241" t="n">
        <f aca="false">IF(ISERROR(L317*N317),0,L317*N317)</f>
        <v>0</v>
      </c>
      <c r="P317" s="242" t="n">
        <v>4607105132832</v>
      </c>
      <c r="Q317" s="243"/>
      <c r="R317" s="157"/>
      <c r="S317" s="244" t="n">
        <f aca="false">ROUND(L317/K317,2)</f>
        <v>27.28</v>
      </c>
      <c r="T317" s="157"/>
    </row>
    <row r="318" customFormat="false" ht="24" hidden="false" customHeight="false" outlineLevel="0" collapsed="false">
      <c r="A318" s="220" t="n">
        <v>302</v>
      </c>
      <c r="B318" s="228" t="n">
        <v>10334</v>
      </c>
      <c r="C318" s="229" t="s">
        <v>1279</v>
      </c>
      <c r="D318" s="230" t="s">
        <v>1280</v>
      </c>
      <c r="E318" s="231" t="s">
        <v>1281</v>
      </c>
      <c r="F318" s="232" t="str">
        <f aca="false">HYPERLINK("http://www.gardenbulbs.ru/images/Lilium_CL/thumbnails/"&amp;C318&amp;".jpg","фото")</f>
        <v>фото</v>
      </c>
      <c r="G318" s="233"/>
      <c r="H318" s="234" t="s">
        <v>1282</v>
      </c>
      <c r="I318" s="235" t="n">
        <v>110</v>
      </c>
      <c r="J318" s="236" t="s">
        <v>831</v>
      </c>
      <c r="K318" s="237" t="n">
        <v>25</v>
      </c>
      <c r="L318" s="238" t="n">
        <v>524</v>
      </c>
      <c r="M318" s="239"/>
      <c r="N318" s="240"/>
      <c r="O318" s="241" t="n">
        <f aca="false">IF(ISERROR(L318*N318),0,L318*N318)</f>
        <v>0</v>
      </c>
      <c r="P318" s="242" t="n">
        <v>4607105132849</v>
      </c>
      <c r="Q318" s="243"/>
      <c r="R318" s="157"/>
      <c r="S318" s="244" t="n">
        <f aca="false">ROUND(L318/K318,2)</f>
        <v>20.96</v>
      </c>
      <c r="T318" s="157"/>
    </row>
    <row r="319" customFormat="false" ht="36" hidden="false" customHeight="false" outlineLevel="0" collapsed="false">
      <c r="A319" s="220" t="n">
        <v>303</v>
      </c>
      <c r="B319" s="228" t="n">
        <v>10335</v>
      </c>
      <c r="C319" s="229" t="s">
        <v>1283</v>
      </c>
      <c r="D319" s="230" t="s">
        <v>1284</v>
      </c>
      <c r="E319" s="231" t="s">
        <v>1285</v>
      </c>
      <c r="F319" s="232" t="str">
        <f aca="false">HYPERLINK("http://www.gardenbulbs.ru/images/Lilium_CL/thumbnails/"&amp;C319&amp;".jpg","фото")</f>
        <v>фото</v>
      </c>
      <c r="G319" s="233"/>
      <c r="H319" s="234" t="s">
        <v>1286</v>
      </c>
      <c r="I319" s="235" t="n">
        <v>140</v>
      </c>
      <c r="J319" s="236" t="s">
        <v>139</v>
      </c>
      <c r="K319" s="237" t="n">
        <v>25</v>
      </c>
      <c r="L319" s="238" t="n">
        <v>383</v>
      </c>
      <c r="M319" s="239"/>
      <c r="N319" s="240"/>
      <c r="O319" s="241" t="n">
        <f aca="false">IF(ISERROR(L319*N319),0,L319*N319)</f>
        <v>0</v>
      </c>
      <c r="P319" s="242" t="n">
        <v>4607105132856</v>
      </c>
      <c r="Q319" s="243"/>
      <c r="R319" s="157"/>
      <c r="S319" s="244" t="n">
        <f aca="false">ROUND(L319/K319,2)</f>
        <v>15.32</v>
      </c>
      <c r="T319" s="157"/>
    </row>
    <row r="320" customFormat="false" ht="36" hidden="false" customHeight="false" outlineLevel="0" collapsed="false">
      <c r="A320" s="220" t="n">
        <v>304</v>
      </c>
      <c r="B320" s="228" t="n">
        <v>10336</v>
      </c>
      <c r="C320" s="229" t="s">
        <v>1287</v>
      </c>
      <c r="D320" s="230" t="s">
        <v>1288</v>
      </c>
      <c r="E320" s="231" t="s">
        <v>1289</v>
      </c>
      <c r="F320" s="232" t="str">
        <f aca="false">HYPERLINK("http://www.gardenbulbs.ru/images/Lilium_CL/thumbnails/"&amp;C320&amp;".jpg","фото")</f>
        <v>фото</v>
      </c>
      <c r="G320" s="233"/>
      <c r="H320" s="234" t="s">
        <v>1290</v>
      </c>
      <c r="I320" s="235" t="n">
        <v>120</v>
      </c>
      <c r="J320" s="236" t="s">
        <v>139</v>
      </c>
      <c r="K320" s="237" t="n">
        <v>25</v>
      </c>
      <c r="L320" s="238" t="n">
        <v>772</v>
      </c>
      <c r="M320" s="239"/>
      <c r="N320" s="240"/>
      <c r="O320" s="241" t="n">
        <f aca="false">IF(ISERROR(L320*N320),0,L320*N320)</f>
        <v>0</v>
      </c>
      <c r="P320" s="242" t="n">
        <v>4607105132863</v>
      </c>
      <c r="Q320" s="243"/>
      <c r="R320" s="157"/>
      <c r="S320" s="244" t="n">
        <f aca="false">ROUND(L320/K320,2)</f>
        <v>30.88</v>
      </c>
      <c r="T320" s="157"/>
    </row>
    <row r="321" customFormat="false" ht="24" hidden="false" customHeight="false" outlineLevel="0" collapsed="false">
      <c r="A321" s="220" t="n">
        <v>305</v>
      </c>
      <c r="B321" s="228" t="n">
        <v>10337</v>
      </c>
      <c r="C321" s="229" t="s">
        <v>1291</v>
      </c>
      <c r="D321" s="230" t="s">
        <v>1292</v>
      </c>
      <c r="E321" s="231" t="s">
        <v>1293</v>
      </c>
      <c r="F321" s="232" t="str">
        <f aca="false">HYPERLINK("http://www.gardenbulbs.ru/images/Lilium_CL/thumbnails/"&amp;C321&amp;".jpg","фото")</f>
        <v>фото</v>
      </c>
      <c r="G321" s="233"/>
      <c r="H321" s="234" t="s">
        <v>1294</v>
      </c>
      <c r="I321" s="235" t="n">
        <v>110</v>
      </c>
      <c r="J321" s="236" t="s">
        <v>139</v>
      </c>
      <c r="K321" s="237" t="n">
        <v>25</v>
      </c>
      <c r="L321" s="238" t="n">
        <v>428</v>
      </c>
      <c r="M321" s="239"/>
      <c r="N321" s="240"/>
      <c r="O321" s="241" t="n">
        <f aca="false">IF(ISERROR(L321*N321),0,L321*N321)</f>
        <v>0</v>
      </c>
      <c r="P321" s="242" t="n">
        <v>4607105132894</v>
      </c>
      <c r="Q321" s="243"/>
      <c r="R321" s="157"/>
      <c r="S321" s="244" t="n">
        <f aca="false">ROUND(L321/K321,2)</f>
        <v>17.12</v>
      </c>
      <c r="T321" s="157"/>
    </row>
    <row r="322" customFormat="false" ht="24" hidden="false" customHeight="false" outlineLevel="0" collapsed="false">
      <c r="A322" s="220" t="n">
        <v>306</v>
      </c>
      <c r="B322" s="228" t="n">
        <v>10338</v>
      </c>
      <c r="C322" s="229" t="s">
        <v>1295</v>
      </c>
      <c r="D322" s="230" t="s">
        <v>1296</v>
      </c>
      <c r="E322" s="231" t="s">
        <v>1297</v>
      </c>
      <c r="F322" s="232" t="str">
        <f aca="false">HYPERLINK("http://www.gardenbulbs.ru/images/Lilium_CL/thumbnails/"&amp;C322&amp;".jpg","фото")</f>
        <v>фото</v>
      </c>
      <c r="G322" s="233"/>
      <c r="H322" s="234" t="s">
        <v>1298</v>
      </c>
      <c r="I322" s="235" t="n">
        <v>110</v>
      </c>
      <c r="J322" s="236" t="s">
        <v>139</v>
      </c>
      <c r="K322" s="237" t="n">
        <v>25</v>
      </c>
      <c r="L322" s="238" t="n">
        <v>518</v>
      </c>
      <c r="M322" s="239"/>
      <c r="N322" s="240"/>
      <c r="O322" s="241" t="n">
        <f aca="false">IF(ISERROR(L322*N322),0,L322*N322)</f>
        <v>0</v>
      </c>
      <c r="P322" s="242" t="n">
        <v>4607105132900</v>
      </c>
      <c r="Q322" s="243"/>
      <c r="R322" s="157"/>
      <c r="S322" s="244" t="n">
        <f aca="false">ROUND(L322/K322,2)</f>
        <v>20.72</v>
      </c>
      <c r="T322" s="157"/>
    </row>
    <row r="323" customFormat="false" ht="36" hidden="false" customHeight="false" outlineLevel="0" collapsed="false">
      <c r="A323" s="220" t="n">
        <v>307</v>
      </c>
      <c r="B323" s="228" t="n">
        <v>10339</v>
      </c>
      <c r="C323" s="229" t="s">
        <v>1299</v>
      </c>
      <c r="D323" s="230" t="s">
        <v>1300</v>
      </c>
      <c r="E323" s="231" t="s">
        <v>1301</v>
      </c>
      <c r="F323" s="232" t="str">
        <f aca="false">HYPERLINK("http://www.gardenbulbs.ru/images/Lilium_CL/thumbnails/"&amp;C323&amp;".jpg","фото")</f>
        <v>фото</v>
      </c>
      <c r="G323" s="233"/>
      <c r="H323" s="234" t="s">
        <v>1302</v>
      </c>
      <c r="I323" s="235" t="n">
        <v>120</v>
      </c>
      <c r="J323" s="236" t="s">
        <v>139</v>
      </c>
      <c r="K323" s="237" t="n">
        <v>25</v>
      </c>
      <c r="L323" s="238" t="n">
        <v>503</v>
      </c>
      <c r="M323" s="239"/>
      <c r="N323" s="240"/>
      <c r="O323" s="241" t="n">
        <f aca="false">IF(ISERROR(L323*N323),0,L323*N323)</f>
        <v>0</v>
      </c>
      <c r="P323" s="242" t="n">
        <v>4607105132917</v>
      </c>
      <c r="Q323" s="243"/>
      <c r="R323" s="157"/>
      <c r="S323" s="244" t="n">
        <f aca="false">ROUND(L323/K323,2)</f>
        <v>20.12</v>
      </c>
      <c r="T323" s="157"/>
    </row>
    <row r="324" customFormat="false" ht="36" hidden="false" customHeight="false" outlineLevel="0" collapsed="false">
      <c r="A324" s="220" t="n">
        <v>308</v>
      </c>
      <c r="B324" s="228" t="n">
        <v>10340</v>
      </c>
      <c r="C324" s="229" t="s">
        <v>1303</v>
      </c>
      <c r="D324" s="230" t="s">
        <v>1304</v>
      </c>
      <c r="E324" s="231" t="s">
        <v>1305</v>
      </c>
      <c r="F324" s="232" t="str">
        <f aca="false">HYPERLINK("http://www.gardenbulbs.ru/images/Lilium_CL/thumbnails/"&amp;C324&amp;".jpg","фото")</f>
        <v>фото</v>
      </c>
      <c r="G324" s="233"/>
      <c r="H324" s="234" t="s">
        <v>1306</v>
      </c>
      <c r="I324" s="235" t="n">
        <v>120</v>
      </c>
      <c r="J324" s="236" t="s">
        <v>139</v>
      </c>
      <c r="K324" s="237" t="n">
        <v>25</v>
      </c>
      <c r="L324" s="238" t="n">
        <v>518</v>
      </c>
      <c r="M324" s="239"/>
      <c r="N324" s="240"/>
      <c r="O324" s="241" t="n">
        <f aca="false">IF(ISERROR(L324*N324),0,L324*N324)</f>
        <v>0</v>
      </c>
      <c r="P324" s="242" t="n">
        <v>4607105132924</v>
      </c>
      <c r="Q324" s="243"/>
      <c r="R324" s="157"/>
      <c r="S324" s="244" t="n">
        <f aca="false">ROUND(L324/K324,2)</f>
        <v>20.72</v>
      </c>
      <c r="T324" s="157"/>
    </row>
    <row r="325" customFormat="false" ht="24" hidden="false" customHeight="false" outlineLevel="0" collapsed="false">
      <c r="A325" s="220" t="n">
        <v>309</v>
      </c>
      <c r="B325" s="228" t="n">
        <v>10341</v>
      </c>
      <c r="C325" s="229" t="s">
        <v>1307</v>
      </c>
      <c r="D325" s="230" t="s">
        <v>1308</v>
      </c>
      <c r="E325" s="231" t="s">
        <v>1309</v>
      </c>
      <c r="F325" s="232" t="str">
        <f aca="false">HYPERLINK("http://www.gardenbulbs.ru/images/Lilium_CL/thumbnails/"&amp;C325&amp;".jpg","фото")</f>
        <v>фото</v>
      </c>
      <c r="G325" s="233"/>
      <c r="H325" s="234" t="s">
        <v>1310</v>
      </c>
      <c r="I325" s="235" t="n">
        <v>110</v>
      </c>
      <c r="J325" s="236" t="s">
        <v>139</v>
      </c>
      <c r="K325" s="237" t="n">
        <v>25</v>
      </c>
      <c r="L325" s="238" t="n">
        <v>503</v>
      </c>
      <c r="M325" s="239"/>
      <c r="N325" s="240"/>
      <c r="O325" s="241" t="n">
        <f aca="false">IF(ISERROR(L325*N325),0,L325*N325)</f>
        <v>0</v>
      </c>
      <c r="P325" s="242" t="n">
        <v>4607105132948</v>
      </c>
      <c r="Q325" s="243"/>
      <c r="R325" s="157"/>
      <c r="S325" s="244" t="n">
        <f aca="false">ROUND(L325/K325,2)</f>
        <v>20.12</v>
      </c>
      <c r="T325" s="157"/>
    </row>
    <row r="326" customFormat="false" ht="24" hidden="false" customHeight="false" outlineLevel="0" collapsed="false">
      <c r="A326" s="220" t="n">
        <v>310</v>
      </c>
      <c r="B326" s="228" t="n">
        <v>10342</v>
      </c>
      <c r="C326" s="229" t="s">
        <v>1311</v>
      </c>
      <c r="D326" s="230" t="s">
        <v>1312</v>
      </c>
      <c r="E326" s="231" t="s">
        <v>1313</v>
      </c>
      <c r="F326" s="232" t="str">
        <f aca="false">HYPERLINK("http://www.gardenbulbs.ru/images/Lilium_CL/thumbnails/"&amp;C326&amp;".jpg","фото")</f>
        <v>фото</v>
      </c>
      <c r="G326" s="233"/>
      <c r="H326" s="234" t="s">
        <v>1314</v>
      </c>
      <c r="I326" s="235" t="n">
        <v>120</v>
      </c>
      <c r="J326" s="236" t="s">
        <v>139</v>
      </c>
      <c r="K326" s="237" t="n">
        <v>25</v>
      </c>
      <c r="L326" s="238" t="n">
        <v>407</v>
      </c>
      <c r="M326" s="239"/>
      <c r="N326" s="240"/>
      <c r="O326" s="241" t="n">
        <f aca="false">IF(ISERROR(L326*N326),0,L326*N326)</f>
        <v>0</v>
      </c>
      <c r="P326" s="242" t="n">
        <v>4607105132955</v>
      </c>
      <c r="Q326" s="243"/>
      <c r="R326" s="157"/>
      <c r="S326" s="244" t="n">
        <f aca="false">ROUND(L326/K326,2)</f>
        <v>16.28</v>
      </c>
      <c r="T326" s="157"/>
    </row>
    <row r="327" customFormat="false" ht="36" hidden="false" customHeight="false" outlineLevel="0" collapsed="false">
      <c r="A327" s="220" t="n">
        <v>311</v>
      </c>
      <c r="B327" s="228" t="n">
        <v>10345</v>
      </c>
      <c r="C327" s="229" t="s">
        <v>1315</v>
      </c>
      <c r="D327" s="230" t="s">
        <v>1316</v>
      </c>
      <c r="E327" s="231" t="s">
        <v>1317</v>
      </c>
      <c r="F327" s="232" t="str">
        <f aca="false">HYPERLINK("http://www.gardenbulbs.ru/images/Lilium_CL/thumbnails/"&amp;C327&amp;".jpg","фото")</f>
        <v>фото</v>
      </c>
      <c r="G327" s="233"/>
      <c r="H327" s="234" t="s">
        <v>1318</v>
      </c>
      <c r="I327" s="235" t="n">
        <v>110</v>
      </c>
      <c r="J327" s="236" t="s">
        <v>831</v>
      </c>
      <c r="K327" s="237" t="n">
        <v>25</v>
      </c>
      <c r="L327" s="238" t="n">
        <v>533</v>
      </c>
      <c r="M327" s="239"/>
      <c r="N327" s="240"/>
      <c r="O327" s="241" t="n">
        <f aca="false">IF(ISERROR(L327*N327),0,L327*N327)</f>
        <v>0</v>
      </c>
      <c r="P327" s="242" t="n">
        <v>4607105132979</v>
      </c>
      <c r="Q327" s="243"/>
      <c r="R327" s="157"/>
      <c r="S327" s="244" t="n">
        <f aca="false">ROUND(L327/K327,2)</f>
        <v>21.32</v>
      </c>
      <c r="T327" s="157"/>
    </row>
    <row r="328" customFormat="false" ht="24" hidden="false" customHeight="false" outlineLevel="0" collapsed="false">
      <c r="A328" s="220" t="n">
        <v>312</v>
      </c>
      <c r="B328" s="228" t="n">
        <v>10346</v>
      </c>
      <c r="C328" s="229" t="s">
        <v>1319</v>
      </c>
      <c r="D328" s="230" t="s">
        <v>1320</v>
      </c>
      <c r="E328" s="231" t="s">
        <v>1321</v>
      </c>
      <c r="F328" s="232" t="str">
        <f aca="false">HYPERLINK("http://www.gardenbulbs.ru/images/Lilium_CL/thumbnails/"&amp;C328&amp;".jpg","фото")</f>
        <v>фото</v>
      </c>
      <c r="G328" s="233"/>
      <c r="H328" s="234" t="s">
        <v>1322</v>
      </c>
      <c r="I328" s="235" t="n">
        <v>110</v>
      </c>
      <c r="J328" s="236" t="s">
        <v>247</v>
      </c>
      <c r="K328" s="237" t="n">
        <v>25</v>
      </c>
      <c r="L328" s="238" t="n">
        <v>533</v>
      </c>
      <c r="M328" s="239"/>
      <c r="N328" s="240"/>
      <c r="O328" s="241" t="n">
        <f aca="false">IF(ISERROR(L328*N328),0,L328*N328)</f>
        <v>0</v>
      </c>
      <c r="P328" s="242" t="n">
        <v>4607105132986</v>
      </c>
      <c r="Q328" s="243"/>
      <c r="R328" s="157"/>
      <c r="S328" s="244" t="n">
        <f aca="false">ROUND(L328/K328,2)</f>
        <v>21.32</v>
      </c>
      <c r="T328" s="157"/>
    </row>
    <row r="329" customFormat="false" ht="22.5" hidden="false" customHeight="true" outlineLevel="0" collapsed="false">
      <c r="A329" s="220" t="n">
        <v>313</v>
      </c>
      <c r="B329" s="228" t="n">
        <v>10347</v>
      </c>
      <c r="C329" s="229" t="s">
        <v>1323</v>
      </c>
      <c r="D329" s="230" t="s">
        <v>1324</v>
      </c>
      <c r="E329" s="231" t="s">
        <v>1325</v>
      </c>
      <c r="F329" s="232" t="str">
        <f aca="false">HYPERLINK("http://www.gardenbulbs.ru/images/Lilium_CL/thumbnails/"&amp;C329&amp;".jpg","фото")</f>
        <v>фото</v>
      </c>
      <c r="G329" s="233"/>
      <c r="H329" s="234" t="s">
        <v>1326</v>
      </c>
      <c r="I329" s="235" t="n">
        <v>110</v>
      </c>
      <c r="J329" s="236" t="s">
        <v>247</v>
      </c>
      <c r="K329" s="237" t="n">
        <v>25</v>
      </c>
      <c r="L329" s="238" t="n">
        <v>533</v>
      </c>
      <c r="M329" s="239"/>
      <c r="N329" s="240"/>
      <c r="O329" s="241" t="n">
        <f aca="false">IF(ISERROR(L329*N329),0,L329*N329)</f>
        <v>0</v>
      </c>
      <c r="P329" s="242" t="n">
        <v>4607105132993</v>
      </c>
      <c r="Q329" s="243"/>
      <c r="R329" s="157"/>
      <c r="S329" s="244" t="n">
        <f aca="false">ROUND(L329/K329,2)</f>
        <v>21.32</v>
      </c>
      <c r="T329" s="157"/>
    </row>
    <row r="330" customFormat="false" ht="24" hidden="false" customHeight="false" outlineLevel="0" collapsed="false">
      <c r="A330" s="220" t="n">
        <v>314</v>
      </c>
      <c r="B330" s="228" t="n">
        <v>10348</v>
      </c>
      <c r="C330" s="229" t="s">
        <v>1327</v>
      </c>
      <c r="D330" s="230" t="s">
        <v>1328</v>
      </c>
      <c r="E330" s="231" t="s">
        <v>1329</v>
      </c>
      <c r="F330" s="232" t="str">
        <f aca="false">HYPERLINK("http://www.gardenbulbs.ru/images/Lilium_CL/thumbnails/"&amp;C330&amp;".jpg","фото")</f>
        <v>фото</v>
      </c>
      <c r="G330" s="233"/>
      <c r="H330" s="234" t="s">
        <v>1330</v>
      </c>
      <c r="I330" s="235" t="n">
        <v>110</v>
      </c>
      <c r="J330" s="236" t="s">
        <v>831</v>
      </c>
      <c r="K330" s="237" t="n">
        <v>25</v>
      </c>
      <c r="L330" s="238" t="n">
        <v>533</v>
      </c>
      <c r="M330" s="239"/>
      <c r="N330" s="240"/>
      <c r="O330" s="241" t="n">
        <f aca="false">IF(ISERROR(L330*N330),0,L330*N330)</f>
        <v>0</v>
      </c>
      <c r="P330" s="242" t="n">
        <v>4607105133013</v>
      </c>
      <c r="Q330" s="243"/>
      <c r="R330" s="157"/>
      <c r="S330" s="244" t="n">
        <f aca="false">ROUND(L330/K330,2)</f>
        <v>21.32</v>
      </c>
      <c r="T330" s="157"/>
    </row>
    <row r="331" customFormat="false" ht="24" hidden="false" customHeight="false" outlineLevel="0" collapsed="false">
      <c r="A331" s="220" t="n">
        <v>315</v>
      </c>
      <c r="B331" s="228" t="n">
        <v>10349</v>
      </c>
      <c r="C331" s="229" t="s">
        <v>1331</v>
      </c>
      <c r="D331" s="230" t="s">
        <v>1332</v>
      </c>
      <c r="E331" s="231" t="s">
        <v>1333</v>
      </c>
      <c r="F331" s="232" t="str">
        <f aca="false">HYPERLINK("http://www.gardenbulbs.ru/images/Lilium_CL/thumbnails/"&amp;C331&amp;".jpg","фото")</f>
        <v>фото</v>
      </c>
      <c r="G331" s="233"/>
      <c r="H331" s="234" t="s">
        <v>1334</v>
      </c>
      <c r="I331" s="235" t="n">
        <v>105</v>
      </c>
      <c r="J331" s="236" t="s">
        <v>139</v>
      </c>
      <c r="K331" s="237" t="n">
        <v>25</v>
      </c>
      <c r="L331" s="238" t="n">
        <v>518</v>
      </c>
      <c r="M331" s="239"/>
      <c r="N331" s="240"/>
      <c r="O331" s="241" t="n">
        <f aca="false">IF(ISERROR(L331*N331),0,L331*N331)</f>
        <v>0</v>
      </c>
      <c r="P331" s="242" t="n">
        <v>4607105133020</v>
      </c>
      <c r="Q331" s="243"/>
      <c r="R331" s="157"/>
      <c r="S331" s="244" t="n">
        <f aca="false">ROUND(L331/K331,2)</f>
        <v>20.72</v>
      </c>
      <c r="T331" s="157"/>
    </row>
    <row r="332" customFormat="false" ht="24" hidden="false" customHeight="false" outlineLevel="0" collapsed="false">
      <c r="A332" s="220" t="n">
        <v>316</v>
      </c>
      <c r="B332" s="228" t="n">
        <v>11159</v>
      </c>
      <c r="C332" s="229" t="s">
        <v>1335</v>
      </c>
      <c r="D332" s="230" t="s">
        <v>1336</v>
      </c>
      <c r="E332" s="231" t="s">
        <v>1337</v>
      </c>
      <c r="F332" s="232" t="str">
        <f aca="false">HYPERLINK("http://www.gardenbulbs.ru/images/Lilium_CL/thumbnails/"&amp;C332&amp;".jpg","фото")</f>
        <v>фото</v>
      </c>
      <c r="G332" s="233"/>
      <c r="H332" s="234" t="s">
        <v>1338</v>
      </c>
      <c r="I332" s="235" t="n">
        <v>120</v>
      </c>
      <c r="J332" s="236" t="s">
        <v>139</v>
      </c>
      <c r="K332" s="237" t="n">
        <v>25</v>
      </c>
      <c r="L332" s="238" t="n">
        <v>622</v>
      </c>
      <c r="M332" s="239"/>
      <c r="N332" s="240"/>
      <c r="O332" s="241" t="n">
        <f aca="false">IF(ISERROR(L332*N332),0,L332*N332)</f>
        <v>0</v>
      </c>
      <c r="P332" s="242" t="n">
        <v>4607105133037</v>
      </c>
      <c r="Q332" s="243"/>
      <c r="R332" s="157"/>
      <c r="S332" s="244" t="n">
        <f aca="false">ROUND(L332/K332,2)</f>
        <v>24.88</v>
      </c>
      <c r="T332" s="157"/>
    </row>
    <row r="333" customFormat="false" ht="24" hidden="false" customHeight="false" outlineLevel="0" collapsed="false">
      <c r="A333" s="220" t="n">
        <v>317</v>
      </c>
      <c r="B333" s="228" t="n">
        <v>10350</v>
      </c>
      <c r="C333" s="229" t="s">
        <v>1339</v>
      </c>
      <c r="D333" s="230" t="s">
        <v>1340</v>
      </c>
      <c r="E333" s="231" t="s">
        <v>1341</v>
      </c>
      <c r="F333" s="232" t="str">
        <f aca="false">HYPERLINK("http://www.gardenbulbs.ru/images/Lilium_CL/thumbnails/"&amp;C333&amp;".jpg","фото")</f>
        <v>фото</v>
      </c>
      <c r="G333" s="233"/>
      <c r="H333" s="234" t="s">
        <v>1342</v>
      </c>
      <c r="I333" s="235" t="n">
        <v>120</v>
      </c>
      <c r="J333" s="236" t="s">
        <v>139</v>
      </c>
      <c r="K333" s="237" t="n">
        <v>25</v>
      </c>
      <c r="L333" s="238" t="n">
        <v>682</v>
      </c>
      <c r="M333" s="239"/>
      <c r="N333" s="240"/>
      <c r="O333" s="241" t="n">
        <f aca="false">IF(ISERROR(L333*N333),0,L333*N333)</f>
        <v>0</v>
      </c>
      <c r="P333" s="242" t="n">
        <v>4607105133044</v>
      </c>
      <c r="Q333" s="243"/>
      <c r="R333" s="157"/>
      <c r="S333" s="244" t="n">
        <f aca="false">ROUND(L333/K333,2)</f>
        <v>27.28</v>
      </c>
      <c r="T333" s="157"/>
    </row>
    <row r="334" customFormat="false" ht="33.75" hidden="false" customHeight="true" outlineLevel="0" collapsed="false">
      <c r="A334" s="220" t="n">
        <v>318</v>
      </c>
      <c r="B334" s="228" t="n">
        <v>10351</v>
      </c>
      <c r="C334" s="229" t="s">
        <v>1343</v>
      </c>
      <c r="D334" s="230" t="s">
        <v>1344</v>
      </c>
      <c r="E334" s="231" t="s">
        <v>1345</v>
      </c>
      <c r="F334" s="232" t="str">
        <f aca="false">HYPERLINK("http://www.gardenbulbs.ru/images/Lilium_CL/thumbnails/"&amp;C334&amp;".jpg","фото")</f>
        <v>фото</v>
      </c>
      <c r="G334" s="233"/>
      <c r="H334" s="234" t="s">
        <v>1346</v>
      </c>
      <c r="I334" s="235" t="n">
        <v>130</v>
      </c>
      <c r="J334" s="236" t="s">
        <v>247</v>
      </c>
      <c r="K334" s="237" t="n">
        <v>25</v>
      </c>
      <c r="L334" s="238" t="n">
        <v>3594</v>
      </c>
      <c r="M334" s="239"/>
      <c r="N334" s="240"/>
      <c r="O334" s="241" t="n">
        <f aca="false">IF(ISERROR(L334*N334),0,L334*N334)</f>
        <v>0</v>
      </c>
      <c r="P334" s="242" t="n">
        <v>4607105133051</v>
      </c>
      <c r="Q334" s="243"/>
      <c r="R334" s="157"/>
      <c r="S334" s="244" t="n">
        <f aca="false">ROUND(L334/K334,2)</f>
        <v>143.76</v>
      </c>
      <c r="T334" s="157"/>
    </row>
    <row r="335" customFormat="false" ht="24" hidden="false" customHeight="false" outlineLevel="0" collapsed="false">
      <c r="A335" s="220" t="n">
        <v>319</v>
      </c>
      <c r="B335" s="228" t="n">
        <v>10352</v>
      </c>
      <c r="C335" s="229" t="s">
        <v>1347</v>
      </c>
      <c r="D335" s="230" t="s">
        <v>1348</v>
      </c>
      <c r="E335" s="231" t="s">
        <v>1349</v>
      </c>
      <c r="F335" s="232" t="str">
        <f aca="false">HYPERLINK("http://www.gardenbulbs.ru/images/Lilium_CL/thumbnails/"&amp;C335&amp;".jpg","фото")</f>
        <v>фото</v>
      </c>
      <c r="G335" s="233"/>
      <c r="H335" s="234" t="s">
        <v>1350</v>
      </c>
      <c r="I335" s="235" t="n">
        <v>120</v>
      </c>
      <c r="J335" s="236" t="s">
        <v>139</v>
      </c>
      <c r="K335" s="237" t="n">
        <v>25</v>
      </c>
      <c r="L335" s="238" t="n">
        <v>458</v>
      </c>
      <c r="M335" s="239"/>
      <c r="N335" s="240"/>
      <c r="O335" s="241" t="n">
        <f aca="false">IF(ISERROR(L335*N335),0,L335*N335)</f>
        <v>0</v>
      </c>
      <c r="P335" s="242" t="n">
        <v>4607105133068</v>
      </c>
      <c r="Q335" s="243"/>
      <c r="R335" s="157"/>
      <c r="S335" s="244" t="n">
        <f aca="false">ROUND(L335/K335,2)</f>
        <v>18.32</v>
      </c>
      <c r="T335" s="157"/>
    </row>
    <row r="336" customFormat="false" ht="24" hidden="false" customHeight="false" outlineLevel="0" collapsed="false">
      <c r="A336" s="220" t="n">
        <v>320</v>
      </c>
      <c r="B336" s="228" t="n">
        <v>10353</v>
      </c>
      <c r="C336" s="229" t="s">
        <v>1351</v>
      </c>
      <c r="D336" s="230" t="s">
        <v>1352</v>
      </c>
      <c r="E336" s="231" t="s">
        <v>1353</v>
      </c>
      <c r="F336" s="232" t="str">
        <f aca="false">HYPERLINK("http://www.gardenbulbs.ru/images/Lilium_CL/thumbnails/"&amp;C336&amp;".jpg","фото")</f>
        <v>фото</v>
      </c>
      <c r="G336" s="233"/>
      <c r="H336" s="234" t="s">
        <v>1354</v>
      </c>
      <c r="I336" s="235" t="n">
        <v>120</v>
      </c>
      <c r="J336" s="236" t="s">
        <v>139</v>
      </c>
      <c r="K336" s="237" t="n">
        <v>25</v>
      </c>
      <c r="L336" s="238" t="n">
        <v>622</v>
      </c>
      <c r="M336" s="239"/>
      <c r="N336" s="240"/>
      <c r="O336" s="241" t="n">
        <f aca="false">IF(ISERROR(L336*N336),0,L336*N336)</f>
        <v>0</v>
      </c>
      <c r="P336" s="242" t="n">
        <v>4607105133075</v>
      </c>
      <c r="Q336" s="243"/>
      <c r="R336" s="157"/>
      <c r="S336" s="244" t="n">
        <f aca="false">ROUND(L336/K336,2)</f>
        <v>24.88</v>
      </c>
      <c r="T336" s="157"/>
    </row>
    <row r="337" customFormat="false" ht="36" hidden="false" customHeight="false" outlineLevel="0" collapsed="false">
      <c r="A337" s="220" t="n">
        <v>321</v>
      </c>
      <c r="B337" s="228" t="n">
        <v>10354</v>
      </c>
      <c r="C337" s="229" t="s">
        <v>1355</v>
      </c>
      <c r="D337" s="230" t="s">
        <v>1356</v>
      </c>
      <c r="E337" s="231" t="s">
        <v>1357</v>
      </c>
      <c r="F337" s="232" t="str">
        <f aca="false">HYPERLINK("http://www.gardenbulbs.ru/images/Lilium_CL/thumbnails/"&amp;C337&amp;".jpg","фото")</f>
        <v>фото</v>
      </c>
      <c r="G337" s="233"/>
      <c r="H337" s="234" t="s">
        <v>1358</v>
      </c>
      <c r="I337" s="235" t="n">
        <v>120</v>
      </c>
      <c r="J337" s="236" t="s">
        <v>831</v>
      </c>
      <c r="K337" s="237" t="n">
        <v>25</v>
      </c>
      <c r="L337" s="238" t="n">
        <v>533</v>
      </c>
      <c r="M337" s="239"/>
      <c r="N337" s="240"/>
      <c r="O337" s="241" t="n">
        <f aca="false">IF(ISERROR(L337*N337),0,L337*N337)</f>
        <v>0</v>
      </c>
      <c r="P337" s="242" t="n">
        <v>4607105133082</v>
      </c>
      <c r="Q337" s="243"/>
      <c r="R337" s="157"/>
      <c r="S337" s="244" t="n">
        <f aca="false">ROUND(L337/K337,2)</f>
        <v>21.32</v>
      </c>
      <c r="T337" s="157"/>
    </row>
    <row r="338" customFormat="false" ht="24" hidden="false" customHeight="false" outlineLevel="0" collapsed="false">
      <c r="A338" s="220" t="n">
        <v>322</v>
      </c>
      <c r="B338" s="228" t="n">
        <v>10355</v>
      </c>
      <c r="C338" s="229" t="s">
        <v>1359</v>
      </c>
      <c r="D338" s="230" t="s">
        <v>1360</v>
      </c>
      <c r="E338" s="231" t="s">
        <v>1361</v>
      </c>
      <c r="F338" s="232" t="str">
        <f aca="false">HYPERLINK("http://www.gardenbulbs.ru/images/Lilium_CL/thumbnails/"&amp;C338&amp;".jpg","фото")</f>
        <v>фото</v>
      </c>
      <c r="G338" s="233"/>
      <c r="H338" s="234" t="s">
        <v>1362</v>
      </c>
      <c r="I338" s="235" t="n">
        <v>120</v>
      </c>
      <c r="J338" s="236" t="s">
        <v>139</v>
      </c>
      <c r="K338" s="237" t="n">
        <v>25</v>
      </c>
      <c r="L338" s="238" t="n">
        <v>428</v>
      </c>
      <c r="M338" s="239"/>
      <c r="N338" s="240"/>
      <c r="O338" s="241" t="n">
        <f aca="false">IF(ISERROR(L338*N338),0,L338*N338)</f>
        <v>0</v>
      </c>
      <c r="P338" s="242" t="n">
        <v>4607105133099</v>
      </c>
      <c r="Q338" s="243"/>
      <c r="R338" s="157"/>
      <c r="S338" s="244" t="n">
        <f aca="false">ROUND(L338/K338,2)</f>
        <v>17.12</v>
      </c>
      <c r="T338" s="157"/>
    </row>
    <row r="339" customFormat="false" ht="24" hidden="false" customHeight="false" outlineLevel="0" collapsed="false">
      <c r="A339" s="220" t="n">
        <v>323</v>
      </c>
      <c r="B339" s="228" t="n">
        <v>10356</v>
      </c>
      <c r="C339" s="229" t="s">
        <v>1363</v>
      </c>
      <c r="D339" s="230" t="s">
        <v>1364</v>
      </c>
      <c r="E339" s="231" t="s">
        <v>1365</v>
      </c>
      <c r="F339" s="232" t="str">
        <f aca="false">HYPERLINK("http://www.gardenbulbs.ru/images/Lilium_CL/thumbnails/"&amp;C339&amp;".jpg","фото")</f>
        <v>фото</v>
      </c>
      <c r="G339" s="233"/>
      <c r="H339" s="234" t="s">
        <v>1366</v>
      </c>
      <c r="I339" s="235" t="n">
        <v>120</v>
      </c>
      <c r="J339" s="236" t="s">
        <v>139</v>
      </c>
      <c r="K339" s="237" t="n">
        <v>25</v>
      </c>
      <c r="L339" s="238" t="n">
        <v>682</v>
      </c>
      <c r="M339" s="239"/>
      <c r="N339" s="240"/>
      <c r="O339" s="241" t="n">
        <f aca="false">IF(ISERROR(L339*N339),0,L339*N339)</f>
        <v>0</v>
      </c>
      <c r="P339" s="242" t="n">
        <v>4607105133105</v>
      </c>
      <c r="Q339" s="243"/>
      <c r="R339" s="157"/>
      <c r="S339" s="244" t="n">
        <f aca="false">ROUND(L339/K339,2)</f>
        <v>27.28</v>
      </c>
      <c r="T339" s="157"/>
    </row>
    <row r="340" customFormat="false" ht="24" hidden="false" customHeight="false" outlineLevel="0" collapsed="false">
      <c r="A340" s="220" t="n">
        <v>324</v>
      </c>
      <c r="B340" s="228" t="n">
        <v>10357</v>
      </c>
      <c r="C340" s="229" t="s">
        <v>1367</v>
      </c>
      <c r="D340" s="230" t="s">
        <v>1368</v>
      </c>
      <c r="E340" s="231" t="s">
        <v>1369</v>
      </c>
      <c r="F340" s="232" t="str">
        <f aca="false">HYPERLINK("http://www.gardenbulbs.ru/images/Lilium_CL/thumbnails/"&amp;C340&amp;".jpg","фото")</f>
        <v>фото</v>
      </c>
      <c r="G340" s="233"/>
      <c r="H340" s="234" t="s">
        <v>1370</v>
      </c>
      <c r="I340" s="235" t="n">
        <v>110</v>
      </c>
      <c r="J340" s="236" t="s">
        <v>139</v>
      </c>
      <c r="K340" s="237" t="n">
        <v>25</v>
      </c>
      <c r="L340" s="238" t="n">
        <v>428</v>
      </c>
      <c r="M340" s="239"/>
      <c r="N340" s="240"/>
      <c r="O340" s="241" t="n">
        <f aca="false">IF(ISERROR(L340*N340),0,L340*N340)</f>
        <v>0</v>
      </c>
      <c r="P340" s="242" t="n">
        <v>4607105133112</v>
      </c>
      <c r="Q340" s="243"/>
      <c r="R340" s="157"/>
      <c r="S340" s="244" t="n">
        <f aca="false">ROUND(L340/K340,2)</f>
        <v>17.12</v>
      </c>
      <c r="T340" s="157"/>
    </row>
    <row r="341" customFormat="false" ht="36" hidden="false" customHeight="false" outlineLevel="0" collapsed="false">
      <c r="A341" s="220" t="n">
        <v>325</v>
      </c>
      <c r="B341" s="228" t="n">
        <v>10359</v>
      </c>
      <c r="C341" s="229" t="s">
        <v>1371</v>
      </c>
      <c r="D341" s="230" t="s">
        <v>1372</v>
      </c>
      <c r="E341" s="231" t="s">
        <v>1373</v>
      </c>
      <c r="F341" s="232" t="str">
        <f aca="false">HYPERLINK("http://www.gardenbulbs.ru/images/Lilium_CL/thumbnails/"&amp;C341&amp;".jpg","фото")</f>
        <v>фото</v>
      </c>
      <c r="G341" s="233"/>
      <c r="H341" s="234" t="s">
        <v>1374</v>
      </c>
      <c r="I341" s="235" t="n">
        <v>110</v>
      </c>
      <c r="J341" s="236" t="s">
        <v>139</v>
      </c>
      <c r="K341" s="237" t="n">
        <v>25</v>
      </c>
      <c r="L341" s="238" t="n">
        <v>533</v>
      </c>
      <c r="M341" s="239"/>
      <c r="N341" s="240"/>
      <c r="O341" s="241" t="n">
        <f aca="false">IF(ISERROR(L341*N341),0,L341*N341)</f>
        <v>0</v>
      </c>
      <c r="P341" s="242" t="n">
        <v>4607105133136</v>
      </c>
      <c r="Q341" s="243"/>
      <c r="R341" s="157"/>
      <c r="S341" s="244" t="n">
        <f aca="false">ROUND(L341/K341,2)</f>
        <v>21.32</v>
      </c>
      <c r="T341" s="157"/>
    </row>
    <row r="342" customFormat="false" ht="24" hidden="false" customHeight="false" outlineLevel="0" collapsed="false">
      <c r="A342" s="220" t="n">
        <v>326</v>
      </c>
      <c r="B342" s="228" t="n">
        <v>10361</v>
      </c>
      <c r="C342" s="229" t="s">
        <v>1375</v>
      </c>
      <c r="D342" s="230" t="s">
        <v>1376</v>
      </c>
      <c r="E342" s="231" t="s">
        <v>1377</v>
      </c>
      <c r="F342" s="232" t="str">
        <f aca="false">HYPERLINK("http://www.gardenbulbs.ru/images/Lilium_CL/thumbnails/"&amp;C342&amp;".jpg","фото")</f>
        <v>фото</v>
      </c>
      <c r="G342" s="233"/>
      <c r="H342" s="234" t="s">
        <v>1378</v>
      </c>
      <c r="I342" s="235" t="n">
        <v>110</v>
      </c>
      <c r="J342" s="236" t="s">
        <v>139</v>
      </c>
      <c r="K342" s="237" t="n">
        <v>25</v>
      </c>
      <c r="L342" s="238" t="n">
        <v>533</v>
      </c>
      <c r="M342" s="239"/>
      <c r="N342" s="240"/>
      <c r="O342" s="241" t="n">
        <f aca="false">IF(ISERROR(L342*N342),0,L342*N342)</f>
        <v>0</v>
      </c>
      <c r="P342" s="242" t="n">
        <v>4607105133167</v>
      </c>
      <c r="Q342" s="243"/>
      <c r="R342" s="157"/>
      <c r="S342" s="244" t="n">
        <f aca="false">ROUND(L342/K342,2)</f>
        <v>21.32</v>
      </c>
      <c r="T342" s="157"/>
    </row>
    <row r="343" customFormat="false" ht="24" hidden="false" customHeight="false" outlineLevel="0" collapsed="false">
      <c r="A343" s="220" t="n">
        <v>327</v>
      </c>
      <c r="B343" s="228" t="n">
        <v>10362</v>
      </c>
      <c r="C343" s="229" t="s">
        <v>1379</v>
      </c>
      <c r="D343" s="230" t="s">
        <v>1380</v>
      </c>
      <c r="E343" s="231" t="s">
        <v>1381</v>
      </c>
      <c r="F343" s="232" t="str">
        <f aca="false">HYPERLINK("http://www.gardenbulbs.ru/images/Lilium_CL/thumbnails/"&amp;C343&amp;".jpg","фото")</f>
        <v>фото</v>
      </c>
      <c r="G343" s="233"/>
      <c r="H343" s="234" t="s">
        <v>1382</v>
      </c>
      <c r="I343" s="235" t="n">
        <v>110</v>
      </c>
      <c r="J343" s="236" t="s">
        <v>139</v>
      </c>
      <c r="K343" s="237" t="n">
        <v>25</v>
      </c>
      <c r="L343" s="238" t="n">
        <v>533</v>
      </c>
      <c r="M343" s="239"/>
      <c r="N343" s="240"/>
      <c r="O343" s="241" t="n">
        <f aca="false">IF(ISERROR(L343*N343),0,L343*N343)</f>
        <v>0</v>
      </c>
      <c r="P343" s="242" t="n">
        <v>4607105133174</v>
      </c>
      <c r="Q343" s="243"/>
      <c r="R343" s="157"/>
      <c r="S343" s="244" t="n">
        <f aca="false">ROUND(L343/K343,2)</f>
        <v>21.32</v>
      </c>
      <c r="T343" s="157"/>
    </row>
    <row r="344" customFormat="false" ht="33.75" hidden="false" customHeight="true" outlineLevel="0" collapsed="false">
      <c r="A344" s="220" t="n">
        <v>328</v>
      </c>
      <c r="B344" s="228" t="n">
        <v>10363</v>
      </c>
      <c r="C344" s="229" t="s">
        <v>1383</v>
      </c>
      <c r="D344" s="230" t="s">
        <v>1384</v>
      </c>
      <c r="E344" s="231" t="s">
        <v>1385</v>
      </c>
      <c r="F344" s="232" t="str">
        <f aca="false">HYPERLINK("http://www.gardenbulbs.ru/images/Lilium_CL/thumbnails/"&amp;C344&amp;".jpg","фото")</f>
        <v>фото</v>
      </c>
      <c r="G344" s="233"/>
      <c r="H344" s="234" t="s">
        <v>1386</v>
      </c>
      <c r="I344" s="235" t="n">
        <v>110</v>
      </c>
      <c r="J344" s="236" t="s">
        <v>831</v>
      </c>
      <c r="K344" s="237" t="n">
        <v>25</v>
      </c>
      <c r="L344" s="238" t="n">
        <v>533</v>
      </c>
      <c r="M344" s="239"/>
      <c r="N344" s="240"/>
      <c r="O344" s="241" t="n">
        <f aca="false">IF(ISERROR(L344*N344),0,L344*N344)</f>
        <v>0</v>
      </c>
      <c r="P344" s="242" t="n">
        <v>4607105133181</v>
      </c>
      <c r="Q344" s="243"/>
      <c r="R344" s="157"/>
      <c r="S344" s="244" t="n">
        <f aca="false">ROUND(L344/K344,2)</f>
        <v>21.32</v>
      </c>
      <c r="T344" s="157"/>
    </row>
    <row r="345" customFormat="false" ht="24" hidden="false" customHeight="false" outlineLevel="0" collapsed="false">
      <c r="A345" s="220" t="n">
        <v>329</v>
      </c>
      <c r="B345" s="228" t="n">
        <v>10365</v>
      </c>
      <c r="C345" s="229" t="s">
        <v>1387</v>
      </c>
      <c r="D345" s="230" t="s">
        <v>1388</v>
      </c>
      <c r="E345" s="231" t="s">
        <v>1389</v>
      </c>
      <c r="F345" s="232" t="str">
        <f aca="false">HYPERLINK("http://www.gardenbulbs.ru/images/Lilium_CL/thumbnails/"&amp;C345&amp;".jpg","фото")</f>
        <v>фото</v>
      </c>
      <c r="G345" s="233"/>
      <c r="H345" s="234" t="s">
        <v>1390</v>
      </c>
      <c r="I345" s="235" t="n">
        <v>90</v>
      </c>
      <c r="J345" s="236" t="s">
        <v>139</v>
      </c>
      <c r="K345" s="237" t="n">
        <v>25</v>
      </c>
      <c r="L345" s="238" t="n">
        <v>533</v>
      </c>
      <c r="M345" s="239"/>
      <c r="N345" s="240"/>
      <c r="O345" s="241" t="n">
        <f aca="false">IF(ISERROR(L345*N345),0,L345*N345)</f>
        <v>0</v>
      </c>
      <c r="P345" s="242" t="n">
        <v>4607105133204</v>
      </c>
      <c r="Q345" s="243"/>
      <c r="R345" s="157"/>
      <c r="S345" s="244" t="n">
        <f aca="false">ROUND(L345/K345,2)</f>
        <v>21.32</v>
      </c>
      <c r="T345" s="157"/>
    </row>
    <row r="346" customFormat="false" ht="15.75" hidden="false" customHeight="false" outlineLevel="0" collapsed="false">
      <c r="A346" s="220" t="n">
        <v>330</v>
      </c>
      <c r="B346" s="228" t="n">
        <v>10367</v>
      </c>
      <c r="C346" s="229" t="s">
        <v>1391</v>
      </c>
      <c r="D346" s="230" t="s">
        <v>1392</v>
      </c>
      <c r="E346" s="231" t="s">
        <v>1393</v>
      </c>
      <c r="F346" s="232" t="str">
        <f aca="false">HYPERLINK("http://www.gardenbulbs.ru/images/Lilium_CL/thumbnails/"&amp;C346&amp;".jpg","фото")</f>
        <v>фото</v>
      </c>
      <c r="G346" s="233"/>
      <c r="H346" s="234" t="s">
        <v>1394</v>
      </c>
      <c r="I346" s="235" t="n">
        <v>110</v>
      </c>
      <c r="J346" s="236" t="s">
        <v>139</v>
      </c>
      <c r="K346" s="237" t="n">
        <v>25</v>
      </c>
      <c r="L346" s="238" t="n">
        <v>398</v>
      </c>
      <c r="M346" s="239"/>
      <c r="N346" s="240"/>
      <c r="O346" s="241" t="n">
        <f aca="false">IF(ISERROR(L346*N346),0,L346*N346)</f>
        <v>0</v>
      </c>
      <c r="P346" s="242" t="n">
        <v>4607105133228</v>
      </c>
      <c r="Q346" s="243"/>
      <c r="R346" s="157"/>
      <c r="S346" s="244" t="n">
        <f aca="false">ROUND(L346/K346,2)</f>
        <v>15.92</v>
      </c>
      <c r="T346" s="157"/>
    </row>
    <row r="347" customFormat="false" ht="36" hidden="false" customHeight="false" outlineLevel="0" collapsed="false">
      <c r="A347" s="220" t="n">
        <v>331</v>
      </c>
      <c r="B347" s="228" t="n">
        <v>10368</v>
      </c>
      <c r="C347" s="229" t="s">
        <v>1395</v>
      </c>
      <c r="D347" s="230" t="s">
        <v>1396</v>
      </c>
      <c r="E347" s="231" t="s">
        <v>1397</v>
      </c>
      <c r="F347" s="232" t="str">
        <f aca="false">HYPERLINK("http://www.gardenbulbs.ru/images/Lilium_CL/thumbnails/"&amp;C347&amp;".jpg","фото")</f>
        <v>фото</v>
      </c>
      <c r="G347" s="233"/>
      <c r="H347" s="234" t="s">
        <v>1398</v>
      </c>
      <c r="I347" s="235" t="n">
        <v>110</v>
      </c>
      <c r="J347" s="236" t="s">
        <v>831</v>
      </c>
      <c r="K347" s="237" t="n">
        <v>25</v>
      </c>
      <c r="L347" s="238" t="n">
        <v>533</v>
      </c>
      <c r="M347" s="239"/>
      <c r="N347" s="240"/>
      <c r="O347" s="241" t="n">
        <f aca="false">IF(ISERROR(L347*N347),0,L347*N347)</f>
        <v>0</v>
      </c>
      <c r="P347" s="242" t="n">
        <v>4607105133235</v>
      </c>
      <c r="Q347" s="243"/>
      <c r="R347" s="157"/>
      <c r="S347" s="244" t="n">
        <f aca="false">ROUND(L347/K347,2)</f>
        <v>21.32</v>
      </c>
      <c r="T347" s="157"/>
    </row>
    <row r="348" customFormat="false" ht="15.75" hidden="false" customHeight="false" outlineLevel="0" collapsed="false">
      <c r="A348" s="220" t="n">
        <v>332</v>
      </c>
      <c r="B348" s="228" t="n">
        <v>10369</v>
      </c>
      <c r="C348" s="229" t="s">
        <v>1399</v>
      </c>
      <c r="D348" s="230" t="s">
        <v>1400</v>
      </c>
      <c r="E348" s="231" t="s">
        <v>1401</v>
      </c>
      <c r="F348" s="232" t="str">
        <f aca="false">HYPERLINK("http://www.gardenbulbs.ru/images/Lilium_CL/thumbnails/"&amp;C348&amp;".jpg","фото")</f>
        <v>фото</v>
      </c>
      <c r="G348" s="233"/>
      <c r="H348" s="234" t="s">
        <v>1402</v>
      </c>
      <c r="I348" s="235" t="n">
        <v>90</v>
      </c>
      <c r="J348" s="236" t="s">
        <v>139</v>
      </c>
      <c r="K348" s="237" t="n">
        <v>25</v>
      </c>
      <c r="L348" s="238" t="n">
        <v>497</v>
      </c>
      <c r="M348" s="239"/>
      <c r="N348" s="240"/>
      <c r="O348" s="241" t="n">
        <f aca="false">IF(ISERROR(L348*N348),0,L348*N348)</f>
        <v>0</v>
      </c>
      <c r="P348" s="242" t="n">
        <v>4607105133259</v>
      </c>
      <c r="Q348" s="243"/>
      <c r="R348" s="157"/>
      <c r="S348" s="244" t="n">
        <f aca="false">ROUND(L348/K348,2)</f>
        <v>19.88</v>
      </c>
      <c r="T348" s="157"/>
    </row>
    <row r="349" customFormat="false" ht="24" hidden="false" customHeight="false" outlineLevel="0" collapsed="false">
      <c r="A349" s="220" t="n">
        <v>333</v>
      </c>
      <c r="B349" s="228" t="n">
        <v>10370</v>
      </c>
      <c r="C349" s="229" t="s">
        <v>1403</v>
      </c>
      <c r="D349" s="230" t="s">
        <v>1404</v>
      </c>
      <c r="E349" s="231" t="s">
        <v>1405</v>
      </c>
      <c r="F349" s="232" t="str">
        <f aca="false">HYPERLINK("http://www.gardenbulbs.ru/images/Lilium_CL/thumbnails/"&amp;C349&amp;".jpg","фото")</f>
        <v>фото</v>
      </c>
      <c r="G349" s="233"/>
      <c r="H349" s="234" t="s">
        <v>1406</v>
      </c>
      <c r="I349" s="235" t="n">
        <v>110</v>
      </c>
      <c r="J349" s="236" t="s">
        <v>831</v>
      </c>
      <c r="K349" s="237" t="n">
        <v>25</v>
      </c>
      <c r="L349" s="238" t="n">
        <v>488</v>
      </c>
      <c r="M349" s="239"/>
      <c r="N349" s="240"/>
      <c r="O349" s="241" t="n">
        <f aca="false">IF(ISERROR(L349*N349),0,L349*N349)</f>
        <v>0</v>
      </c>
      <c r="P349" s="242" t="n">
        <v>4607105133266</v>
      </c>
      <c r="Q349" s="243"/>
      <c r="R349" s="157"/>
      <c r="S349" s="244" t="n">
        <f aca="false">ROUND(L349/K349,2)</f>
        <v>19.52</v>
      </c>
      <c r="T349" s="157"/>
    </row>
    <row r="350" customFormat="false" ht="36" hidden="false" customHeight="false" outlineLevel="0" collapsed="false">
      <c r="A350" s="220" t="n">
        <v>334</v>
      </c>
      <c r="B350" s="228" t="n">
        <v>10372</v>
      </c>
      <c r="C350" s="229" t="s">
        <v>1407</v>
      </c>
      <c r="D350" s="230" t="s">
        <v>1408</v>
      </c>
      <c r="E350" s="231" t="s">
        <v>1409</v>
      </c>
      <c r="F350" s="232" t="str">
        <f aca="false">HYPERLINK("http://www.gardenbulbs.ru/images/Lilium_CL/thumbnails/"&amp;C350&amp;".jpg","фото")</f>
        <v>фото</v>
      </c>
      <c r="G350" s="233"/>
      <c r="H350" s="234" t="s">
        <v>1410</v>
      </c>
      <c r="I350" s="235" t="n">
        <v>110</v>
      </c>
      <c r="J350" s="236" t="s">
        <v>247</v>
      </c>
      <c r="K350" s="237" t="n">
        <v>25</v>
      </c>
      <c r="L350" s="238" t="n">
        <v>503</v>
      </c>
      <c r="M350" s="239"/>
      <c r="N350" s="240"/>
      <c r="O350" s="241" t="n">
        <f aca="false">IF(ISERROR(L350*N350),0,L350*N350)</f>
        <v>0</v>
      </c>
      <c r="P350" s="242" t="n">
        <v>4607105133280</v>
      </c>
      <c r="Q350" s="243"/>
      <c r="R350" s="157"/>
      <c r="S350" s="244" t="n">
        <f aca="false">ROUND(L350/K350,2)</f>
        <v>20.12</v>
      </c>
      <c r="T350" s="157"/>
    </row>
    <row r="351" customFormat="false" ht="36" hidden="false" customHeight="false" outlineLevel="0" collapsed="false">
      <c r="A351" s="220" t="n">
        <v>335</v>
      </c>
      <c r="B351" s="228" t="n">
        <v>10373</v>
      </c>
      <c r="C351" s="229" t="s">
        <v>1411</v>
      </c>
      <c r="D351" s="230" t="s">
        <v>1412</v>
      </c>
      <c r="E351" s="231" t="s">
        <v>1413</v>
      </c>
      <c r="F351" s="232" t="str">
        <f aca="false">HYPERLINK("http://www.gardenbulbs.ru/images/Lilium_CL/thumbnails/"&amp;C351&amp;".jpg","фото")</f>
        <v>фото</v>
      </c>
      <c r="G351" s="233"/>
      <c r="H351" s="234" t="s">
        <v>1414</v>
      </c>
      <c r="I351" s="235" t="n">
        <v>100</v>
      </c>
      <c r="J351" s="236" t="s">
        <v>139</v>
      </c>
      <c r="K351" s="237" t="n">
        <v>25</v>
      </c>
      <c r="L351" s="238" t="n">
        <v>548</v>
      </c>
      <c r="M351" s="239"/>
      <c r="N351" s="240"/>
      <c r="O351" s="241" t="n">
        <f aca="false">IF(ISERROR(L351*N351),0,L351*N351)</f>
        <v>0</v>
      </c>
      <c r="P351" s="242" t="n">
        <v>4607105133297</v>
      </c>
      <c r="Q351" s="243"/>
      <c r="R351" s="157"/>
      <c r="S351" s="244" t="n">
        <f aca="false">ROUND(L351/K351,2)</f>
        <v>21.92</v>
      </c>
      <c r="T351" s="157"/>
    </row>
    <row r="352" customFormat="false" ht="15.75" hidden="false" customHeight="false" outlineLevel="0" collapsed="false">
      <c r="A352" s="220" t="n">
        <v>336</v>
      </c>
      <c r="B352" s="228" t="n">
        <v>10374</v>
      </c>
      <c r="C352" s="229" t="s">
        <v>1415</v>
      </c>
      <c r="D352" s="230" t="s">
        <v>1416</v>
      </c>
      <c r="E352" s="231" t="s">
        <v>1417</v>
      </c>
      <c r="F352" s="232" t="str">
        <f aca="false">HYPERLINK("http://www.gardenbulbs.ru/images/Lilium_CL/thumbnails/"&amp;C352&amp;".jpg","фото")</f>
        <v>фото</v>
      </c>
      <c r="G352" s="233"/>
      <c r="H352" s="234" t="s">
        <v>1418</v>
      </c>
      <c r="I352" s="235" t="n">
        <v>120</v>
      </c>
      <c r="J352" s="236" t="s">
        <v>139</v>
      </c>
      <c r="K352" s="237" t="n">
        <v>25</v>
      </c>
      <c r="L352" s="238" t="n">
        <v>383</v>
      </c>
      <c r="M352" s="239"/>
      <c r="N352" s="240"/>
      <c r="O352" s="241" t="n">
        <f aca="false">IF(ISERROR(L352*N352),0,L352*N352)</f>
        <v>0</v>
      </c>
      <c r="P352" s="242" t="n">
        <v>4607105133303</v>
      </c>
      <c r="Q352" s="243"/>
      <c r="R352" s="157"/>
      <c r="S352" s="244" t="n">
        <f aca="false">ROUND(L352/K352,2)</f>
        <v>15.32</v>
      </c>
      <c r="T352" s="157"/>
    </row>
    <row r="353" customFormat="false" ht="24" hidden="false" customHeight="false" outlineLevel="0" collapsed="false">
      <c r="A353" s="220" t="n">
        <v>337</v>
      </c>
      <c r="B353" s="228" t="n">
        <v>11162</v>
      </c>
      <c r="C353" s="229" t="s">
        <v>1419</v>
      </c>
      <c r="D353" s="230" t="s">
        <v>1420</v>
      </c>
      <c r="E353" s="231" t="s">
        <v>1421</v>
      </c>
      <c r="F353" s="232" t="str">
        <f aca="false">HYPERLINK("http://www.gardenbulbs.ru/images/Lilium_CL/thumbnails/"&amp;C353&amp;".jpg","фото")</f>
        <v>фото</v>
      </c>
      <c r="G353" s="233"/>
      <c r="H353" s="234" t="s">
        <v>1422</v>
      </c>
      <c r="I353" s="235" t="n">
        <v>120</v>
      </c>
      <c r="J353" s="236" t="s">
        <v>139</v>
      </c>
      <c r="K353" s="237" t="n">
        <v>25</v>
      </c>
      <c r="L353" s="238" t="n">
        <v>562</v>
      </c>
      <c r="M353" s="239"/>
      <c r="N353" s="240"/>
      <c r="O353" s="241" t="n">
        <f aca="false">IF(ISERROR(L353*N353),0,L353*N353)</f>
        <v>0</v>
      </c>
      <c r="P353" s="242" t="n">
        <v>4607105133310</v>
      </c>
      <c r="Q353" s="243"/>
      <c r="R353" s="157"/>
      <c r="S353" s="244" t="n">
        <f aca="false">ROUND(L353/K353,2)</f>
        <v>22.48</v>
      </c>
      <c r="T353" s="157"/>
    </row>
    <row r="354" customFormat="false" ht="36" hidden="false" customHeight="false" outlineLevel="0" collapsed="false">
      <c r="A354" s="220" t="n">
        <v>338</v>
      </c>
      <c r="B354" s="228" t="n">
        <v>11163</v>
      </c>
      <c r="C354" s="229" t="s">
        <v>1423</v>
      </c>
      <c r="D354" s="230" t="s">
        <v>1424</v>
      </c>
      <c r="E354" s="231" t="s">
        <v>1425</v>
      </c>
      <c r="F354" s="232" t="str">
        <f aca="false">HYPERLINK("http://www.gardenbulbs.ru/images/Lilium_CL/thumbnails/"&amp;C354&amp;".jpg","фото")</f>
        <v>фото</v>
      </c>
      <c r="G354" s="233"/>
      <c r="H354" s="234" t="s">
        <v>1426</v>
      </c>
      <c r="I354" s="235" t="n">
        <v>120</v>
      </c>
      <c r="J354" s="236" t="s">
        <v>139</v>
      </c>
      <c r="K354" s="237" t="n">
        <v>25</v>
      </c>
      <c r="L354" s="238" t="n">
        <v>682</v>
      </c>
      <c r="M354" s="239"/>
      <c r="N354" s="240"/>
      <c r="O354" s="241" t="n">
        <f aca="false">IF(ISERROR(L354*N354),0,L354*N354)</f>
        <v>0</v>
      </c>
      <c r="P354" s="242" t="n">
        <v>4607105133327</v>
      </c>
      <c r="Q354" s="243"/>
      <c r="R354" s="157"/>
      <c r="S354" s="244" t="n">
        <f aca="false">ROUND(L354/K354,2)</f>
        <v>27.28</v>
      </c>
      <c r="T354" s="157"/>
    </row>
    <row r="355" customFormat="false" ht="15.75" hidden="false" customHeight="false" outlineLevel="0" collapsed="false">
      <c r="A355" s="220" t="n">
        <v>339</v>
      </c>
      <c r="B355" s="228" t="n">
        <v>11164</v>
      </c>
      <c r="C355" s="229" t="s">
        <v>1427</v>
      </c>
      <c r="D355" s="230" t="s">
        <v>1428</v>
      </c>
      <c r="E355" s="231" t="s">
        <v>1429</v>
      </c>
      <c r="F355" s="232" t="str">
        <f aca="false">HYPERLINK("http://www.gardenbulbs.ru/images/Lilium_CL/thumbnails/"&amp;C355&amp;".jpg","фото")</f>
        <v>фото</v>
      </c>
      <c r="G355" s="233"/>
      <c r="H355" s="234" t="s">
        <v>1430</v>
      </c>
      <c r="I355" s="235" t="n">
        <v>110</v>
      </c>
      <c r="J355" s="236" t="s">
        <v>139</v>
      </c>
      <c r="K355" s="237" t="n">
        <v>25</v>
      </c>
      <c r="L355" s="238" t="n">
        <v>607</v>
      </c>
      <c r="M355" s="239"/>
      <c r="N355" s="240"/>
      <c r="O355" s="241" t="n">
        <f aca="false">IF(ISERROR(L355*N355),0,L355*N355)</f>
        <v>0</v>
      </c>
      <c r="P355" s="242" t="n">
        <v>4607105133334</v>
      </c>
      <c r="Q355" s="243"/>
      <c r="R355" s="157"/>
      <c r="S355" s="244" t="n">
        <f aca="false">ROUND(L355/K355,2)</f>
        <v>24.28</v>
      </c>
      <c r="T355" s="157"/>
    </row>
    <row r="356" customFormat="false" ht="24" hidden="false" customHeight="false" outlineLevel="0" collapsed="false">
      <c r="A356" s="220" t="n">
        <v>340</v>
      </c>
      <c r="B356" s="228" t="n">
        <v>10375</v>
      </c>
      <c r="C356" s="229" t="s">
        <v>1431</v>
      </c>
      <c r="D356" s="230" t="s">
        <v>1432</v>
      </c>
      <c r="E356" s="231" t="s">
        <v>1433</v>
      </c>
      <c r="F356" s="232" t="str">
        <f aca="false">HYPERLINK("http://www.gardenbulbs.ru/images/Lilium_CL/thumbnails/"&amp;C356&amp;".jpg","фото")</f>
        <v>фото</v>
      </c>
      <c r="G356" s="233"/>
      <c r="H356" s="234" t="s">
        <v>1434</v>
      </c>
      <c r="I356" s="235" t="n">
        <v>120</v>
      </c>
      <c r="J356" s="236" t="s">
        <v>831</v>
      </c>
      <c r="K356" s="237" t="n">
        <v>25</v>
      </c>
      <c r="L356" s="238" t="n">
        <v>524</v>
      </c>
      <c r="M356" s="239"/>
      <c r="N356" s="240"/>
      <c r="O356" s="241" t="n">
        <f aca="false">IF(ISERROR(L356*N356),0,L356*N356)</f>
        <v>0</v>
      </c>
      <c r="P356" s="242" t="n">
        <v>4607105133341</v>
      </c>
      <c r="Q356" s="243"/>
      <c r="R356" s="157"/>
      <c r="S356" s="244" t="n">
        <f aca="false">ROUND(L356/K356,2)</f>
        <v>20.96</v>
      </c>
      <c r="T356" s="157"/>
    </row>
    <row r="357" customFormat="false" ht="24" hidden="false" customHeight="false" outlineLevel="0" collapsed="false">
      <c r="A357" s="220" t="n">
        <v>341</v>
      </c>
      <c r="B357" s="228" t="n">
        <v>10376</v>
      </c>
      <c r="C357" s="229" t="s">
        <v>1435</v>
      </c>
      <c r="D357" s="230" t="s">
        <v>1436</v>
      </c>
      <c r="E357" s="231" t="s">
        <v>1437</v>
      </c>
      <c r="F357" s="232" t="str">
        <f aca="false">HYPERLINK("http://www.gardenbulbs.ru/images/Lilium_CL/thumbnails/"&amp;C357&amp;".jpg","фото")</f>
        <v>фото</v>
      </c>
      <c r="G357" s="233"/>
      <c r="H357" s="234" t="s">
        <v>1438</v>
      </c>
      <c r="I357" s="235" t="n">
        <v>110</v>
      </c>
      <c r="J357" s="236" t="s">
        <v>139</v>
      </c>
      <c r="K357" s="237" t="n">
        <v>25</v>
      </c>
      <c r="L357" s="238" t="n">
        <v>524</v>
      </c>
      <c r="M357" s="239"/>
      <c r="N357" s="240"/>
      <c r="O357" s="241" t="n">
        <f aca="false">IF(ISERROR(L357*N357),0,L357*N357)</f>
        <v>0</v>
      </c>
      <c r="P357" s="242" t="n">
        <v>4607105133358</v>
      </c>
      <c r="Q357" s="243"/>
      <c r="R357" s="157"/>
      <c r="S357" s="244" t="n">
        <f aca="false">ROUND(L357/K357,2)</f>
        <v>20.96</v>
      </c>
      <c r="T357" s="157"/>
    </row>
    <row r="358" customFormat="false" ht="15.75" hidden="false" customHeight="false" outlineLevel="0" collapsed="false">
      <c r="A358" s="220" t="n">
        <v>342</v>
      </c>
      <c r="B358" s="228" t="n">
        <v>10377</v>
      </c>
      <c r="C358" s="229" t="s">
        <v>1439</v>
      </c>
      <c r="D358" s="230" t="s">
        <v>1440</v>
      </c>
      <c r="E358" s="231" t="s">
        <v>1441</v>
      </c>
      <c r="F358" s="232" t="str">
        <f aca="false">HYPERLINK("http://www.gardenbulbs.ru/images/Lilium_CL/thumbnails/"&amp;C358&amp;".jpg","фото")</f>
        <v>фото</v>
      </c>
      <c r="G358" s="233"/>
      <c r="H358" s="234" t="s">
        <v>1442</v>
      </c>
      <c r="I358" s="235" t="n">
        <v>110</v>
      </c>
      <c r="J358" s="236" t="s">
        <v>139</v>
      </c>
      <c r="K358" s="237" t="n">
        <v>25</v>
      </c>
      <c r="L358" s="238" t="n">
        <v>524</v>
      </c>
      <c r="M358" s="239"/>
      <c r="N358" s="240"/>
      <c r="O358" s="241" t="n">
        <f aca="false">IF(ISERROR(L358*N358),0,L358*N358)</f>
        <v>0</v>
      </c>
      <c r="P358" s="242" t="n">
        <v>4607105133365</v>
      </c>
      <c r="Q358" s="243"/>
      <c r="R358" s="157"/>
      <c r="S358" s="244" t="n">
        <f aca="false">ROUND(L358/K358,2)</f>
        <v>20.96</v>
      </c>
      <c r="T358" s="157"/>
    </row>
    <row r="359" customFormat="false" ht="24" hidden="false" customHeight="false" outlineLevel="0" collapsed="false">
      <c r="A359" s="220" t="n">
        <v>343</v>
      </c>
      <c r="B359" s="228" t="n">
        <v>10378</v>
      </c>
      <c r="C359" s="229" t="s">
        <v>1443</v>
      </c>
      <c r="D359" s="230" t="s">
        <v>1444</v>
      </c>
      <c r="E359" s="231" t="s">
        <v>1445</v>
      </c>
      <c r="F359" s="232" t="str">
        <f aca="false">HYPERLINK("http://www.gardenbulbs.ru/images/Lilium_CL/thumbnails/"&amp;C359&amp;".jpg","фото")</f>
        <v>фото</v>
      </c>
      <c r="G359" s="233"/>
      <c r="H359" s="234" t="s">
        <v>1446</v>
      </c>
      <c r="I359" s="235" t="n">
        <v>100</v>
      </c>
      <c r="J359" s="236" t="s">
        <v>831</v>
      </c>
      <c r="K359" s="237" t="n">
        <v>25</v>
      </c>
      <c r="L359" s="238" t="n">
        <v>503</v>
      </c>
      <c r="M359" s="239"/>
      <c r="N359" s="240"/>
      <c r="O359" s="241" t="n">
        <f aca="false">IF(ISERROR(L359*N359),0,L359*N359)</f>
        <v>0</v>
      </c>
      <c r="P359" s="242" t="n">
        <v>4607105133372</v>
      </c>
      <c r="Q359" s="243"/>
      <c r="R359" s="157"/>
      <c r="S359" s="244" t="n">
        <f aca="false">ROUND(L359/K359,2)</f>
        <v>20.12</v>
      </c>
      <c r="T359" s="157"/>
    </row>
    <row r="360" customFormat="false" ht="24" hidden="false" customHeight="false" outlineLevel="0" collapsed="false">
      <c r="A360" s="220" t="n">
        <v>344</v>
      </c>
      <c r="B360" s="228" t="n">
        <v>10379</v>
      </c>
      <c r="C360" s="229" t="s">
        <v>1447</v>
      </c>
      <c r="D360" s="230" t="s">
        <v>1448</v>
      </c>
      <c r="E360" s="231" t="s">
        <v>1449</v>
      </c>
      <c r="F360" s="232" t="str">
        <f aca="false">HYPERLINK("http://www.gardenbulbs.ru/images/Lilium_CL/thumbnails/"&amp;C360&amp;".jpg","фото")</f>
        <v>фото</v>
      </c>
      <c r="G360" s="233"/>
      <c r="H360" s="234" t="s">
        <v>1450</v>
      </c>
      <c r="I360" s="235" t="n">
        <v>130</v>
      </c>
      <c r="J360" s="236" t="s">
        <v>247</v>
      </c>
      <c r="K360" s="237" t="n">
        <v>25</v>
      </c>
      <c r="L360" s="238" t="n">
        <v>527</v>
      </c>
      <c r="M360" s="239"/>
      <c r="N360" s="240"/>
      <c r="O360" s="241" t="n">
        <f aca="false">IF(ISERROR(L360*N360),0,L360*N360)</f>
        <v>0</v>
      </c>
      <c r="P360" s="242" t="n">
        <v>4607105133389</v>
      </c>
      <c r="Q360" s="243"/>
      <c r="R360" s="157"/>
      <c r="S360" s="244" t="n">
        <f aca="false">ROUND(L360/K360,2)</f>
        <v>21.08</v>
      </c>
      <c r="T360" s="157"/>
    </row>
    <row r="361" customFormat="false" ht="24" hidden="false" customHeight="false" outlineLevel="0" collapsed="false">
      <c r="A361" s="220" t="n">
        <v>345</v>
      </c>
      <c r="B361" s="228" t="n">
        <v>10380</v>
      </c>
      <c r="C361" s="229" t="s">
        <v>1451</v>
      </c>
      <c r="D361" s="230" t="s">
        <v>1452</v>
      </c>
      <c r="E361" s="231" t="s">
        <v>1453</v>
      </c>
      <c r="F361" s="232" t="str">
        <f aca="false">HYPERLINK("http://www.gardenbulbs.ru/images/Lilium_CL/thumbnails/"&amp;C361&amp;".jpg","фото")</f>
        <v>фото</v>
      </c>
      <c r="G361" s="233"/>
      <c r="H361" s="234" t="s">
        <v>1454</v>
      </c>
      <c r="I361" s="235" t="n">
        <v>110</v>
      </c>
      <c r="J361" s="236" t="s">
        <v>139</v>
      </c>
      <c r="K361" s="237" t="n">
        <v>25</v>
      </c>
      <c r="L361" s="238" t="n">
        <v>667</v>
      </c>
      <c r="M361" s="239"/>
      <c r="N361" s="240"/>
      <c r="O361" s="241" t="n">
        <f aca="false">IF(ISERROR(L361*N361),0,L361*N361)</f>
        <v>0</v>
      </c>
      <c r="P361" s="242" t="n">
        <v>4607105133396</v>
      </c>
      <c r="Q361" s="243"/>
      <c r="R361" s="157"/>
      <c r="S361" s="244" t="n">
        <f aca="false">ROUND(L361/K361,2)</f>
        <v>26.68</v>
      </c>
      <c r="T361" s="157"/>
    </row>
    <row r="362" customFormat="false" ht="36" hidden="false" customHeight="false" outlineLevel="0" collapsed="false">
      <c r="A362" s="220" t="n">
        <v>346</v>
      </c>
      <c r="B362" s="228" t="n">
        <v>10384</v>
      </c>
      <c r="C362" s="229" t="s">
        <v>1455</v>
      </c>
      <c r="D362" s="230" t="s">
        <v>1456</v>
      </c>
      <c r="E362" s="231" t="s">
        <v>1457</v>
      </c>
      <c r="F362" s="232" t="str">
        <f aca="false">HYPERLINK("http://www.gardenbulbs.ru/images/Lilium_CL/thumbnails/"&amp;C362&amp;".jpg","фото")</f>
        <v>фото</v>
      </c>
      <c r="G362" s="233"/>
      <c r="H362" s="234" t="s">
        <v>1458</v>
      </c>
      <c r="I362" s="235" t="n">
        <v>120</v>
      </c>
      <c r="J362" s="236" t="s">
        <v>139</v>
      </c>
      <c r="K362" s="237" t="n">
        <v>25</v>
      </c>
      <c r="L362" s="238" t="n">
        <v>682</v>
      </c>
      <c r="M362" s="239"/>
      <c r="N362" s="240"/>
      <c r="O362" s="241" t="n">
        <f aca="false">IF(ISERROR(L362*N362),0,L362*N362)</f>
        <v>0</v>
      </c>
      <c r="P362" s="242" t="n">
        <v>4607105133433</v>
      </c>
      <c r="Q362" s="243"/>
      <c r="R362" s="157"/>
      <c r="S362" s="244" t="n">
        <f aca="false">ROUND(L362/K362,2)</f>
        <v>27.28</v>
      </c>
      <c r="T362" s="157"/>
    </row>
    <row r="363" customFormat="false" ht="24" hidden="false" customHeight="false" outlineLevel="0" collapsed="false">
      <c r="A363" s="220" t="n">
        <v>347</v>
      </c>
      <c r="B363" s="228" t="n">
        <v>10388</v>
      </c>
      <c r="C363" s="229" t="s">
        <v>1459</v>
      </c>
      <c r="D363" s="230" t="s">
        <v>1460</v>
      </c>
      <c r="E363" s="231" t="s">
        <v>1461</v>
      </c>
      <c r="F363" s="232" t="str">
        <f aca="false">HYPERLINK("http://www.gardenbulbs.ru/images/Lilium_CL/thumbnails/"&amp;C363&amp;".jpg","фото")</f>
        <v>фото</v>
      </c>
      <c r="G363" s="233"/>
      <c r="H363" s="234" t="s">
        <v>1462</v>
      </c>
      <c r="I363" s="235" t="n">
        <v>100</v>
      </c>
      <c r="J363" s="236" t="s">
        <v>139</v>
      </c>
      <c r="K363" s="237" t="n">
        <v>25</v>
      </c>
      <c r="L363" s="238" t="n">
        <v>518</v>
      </c>
      <c r="M363" s="239"/>
      <c r="N363" s="240"/>
      <c r="O363" s="241" t="n">
        <f aca="false">IF(ISERROR(L363*N363),0,L363*N363)</f>
        <v>0</v>
      </c>
      <c r="P363" s="242" t="n">
        <v>4607105133471</v>
      </c>
      <c r="Q363" s="243"/>
      <c r="R363" s="157"/>
      <c r="S363" s="244" t="n">
        <f aca="false">ROUND(L363/K363,2)</f>
        <v>20.72</v>
      </c>
      <c r="T363" s="157"/>
    </row>
    <row r="364" customFormat="false" ht="33.75" hidden="false" customHeight="true" outlineLevel="0" collapsed="false">
      <c r="A364" s="220" t="n">
        <v>348</v>
      </c>
      <c r="B364" s="228" t="n">
        <v>10390</v>
      </c>
      <c r="C364" s="229" t="s">
        <v>1463</v>
      </c>
      <c r="D364" s="230" t="s">
        <v>1464</v>
      </c>
      <c r="E364" s="231" t="s">
        <v>1465</v>
      </c>
      <c r="F364" s="232" t="str">
        <f aca="false">HYPERLINK("http://www.gardenbulbs.ru/images/Lilium_CL/thumbnails/"&amp;C364&amp;".jpg","фото")</f>
        <v>фото</v>
      </c>
      <c r="G364" s="233"/>
      <c r="H364" s="234" t="s">
        <v>1466</v>
      </c>
      <c r="I364" s="235" t="n">
        <v>100</v>
      </c>
      <c r="J364" s="236" t="s">
        <v>139</v>
      </c>
      <c r="K364" s="237" t="n">
        <v>25</v>
      </c>
      <c r="L364" s="238" t="n">
        <v>548</v>
      </c>
      <c r="M364" s="239"/>
      <c r="N364" s="240"/>
      <c r="O364" s="241" t="n">
        <f aca="false">IF(ISERROR(L364*N364),0,L364*N364)</f>
        <v>0</v>
      </c>
      <c r="P364" s="242" t="n">
        <v>4607105133495</v>
      </c>
      <c r="Q364" s="243"/>
      <c r="R364" s="157"/>
      <c r="S364" s="244" t="n">
        <f aca="false">ROUND(L364/K364,2)</f>
        <v>21.92</v>
      </c>
      <c r="T364" s="157"/>
    </row>
    <row r="365" customFormat="false" ht="24" hidden="false" customHeight="false" outlineLevel="0" collapsed="false">
      <c r="A365" s="220" t="n">
        <v>349</v>
      </c>
      <c r="B365" s="228" t="n">
        <v>11165</v>
      </c>
      <c r="C365" s="229" t="s">
        <v>1467</v>
      </c>
      <c r="D365" s="230" t="s">
        <v>1468</v>
      </c>
      <c r="E365" s="231" t="s">
        <v>1469</v>
      </c>
      <c r="F365" s="232" t="str">
        <f aca="false">HYPERLINK("http://www.gardenbulbs.ru/images/Lilium_CL/thumbnails/"&amp;C365&amp;".jpg","фото")</f>
        <v>фото</v>
      </c>
      <c r="G365" s="233"/>
      <c r="H365" s="234" t="s">
        <v>1470</v>
      </c>
      <c r="I365" s="235" t="n">
        <v>100</v>
      </c>
      <c r="J365" s="236" t="s">
        <v>139</v>
      </c>
      <c r="K365" s="237" t="n">
        <v>25</v>
      </c>
      <c r="L365" s="238" t="n">
        <v>458</v>
      </c>
      <c r="M365" s="239"/>
      <c r="N365" s="240"/>
      <c r="O365" s="241" t="n">
        <f aca="false">IF(ISERROR(L365*N365),0,L365*N365)</f>
        <v>0</v>
      </c>
      <c r="P365" s="242" t="n">
        <v>4607105133501</v>
      </c>
      <c r="Q365" s="243"/>
      <c r="R365" s="157"/>
      <c r="S365" s="244" t="n">
        <f aca="false">ROUND(L365/K365,2)</f>
        <v>18.32</v>
      </c>
      <c r="T365" s="157"/>
    </row>
    <row r="366" customFormat="false" ht="36" hidden="false" customHeight="false" outlineLevel="0" collapsed="false">
      <c r="A366" s="220" t="n">
        <v>350</v>
      </c>
      <c r="B366" s="228" t="n">
        <v>10391</v>
      </c>
      <c r="C366" s="229" t="s">
        <v>1471</v>
      </c>
      <c r="D366" s="230" t="s">
        <v>1472</v>
      </c>
      <c r="E366" s="231" t="s">
        <v>1473</v>
      </c>
      <c r="F366" s="232" t="str">
        <f aca="false">HYPERLINK("http://www.gardenbulbs.ru/images/Lilium_CL/thumbnails/"&amp;C366&amp;".jpg","фото")</f>
        <v>фото</v>
      </c>
      <c r="G366" s="233"/>
      <c r="H366" s="234" t="s">
        <v>1474</v>
      </c>
      <c r="I366" s="235" t="n">
        <v>120</v>
      </c>
      <c r="J366" s="236" t="s">
        <v>831</v>
      </c>
      <c r="K366" s="237" t="n">
        <v>25</v>
      </c>
      <c r="L366" s="238" t="n">
        <v>524</v>
      </c>
      <c r="M366" s="239"/>
      <c r="N366" s="240"/>
      <c r="O366" s="241" t="n">
        <f aca="false">IF(ISERROR(L366*N366),0,L366*N366)</f>
        <v>0</v>
      </c>
      <c r="P366" s="242" t="n">
        <v>4607105133518</v>
      </c>
      <c r="Q366" s="243"/>
      <c r="R366" s="157"/>
      <c r="S366" s="244" t="n">
        <f aca="false">ROUND(L366/K366,2)</f>
        <v>20.96</v>
      </c>
      <c r="T366" s="157"/>
    </row>
    <row r="367" customFormat="false" ht="24" hidden="false" customHeight="false" outlineLevel="0" collapsed="false">
      <c r="A367" s="220" t="n">
        <v>351</v>
      </c>
      <c r="B367" s="228" t="n">
        <v>10392</v>
      </c>
      <c r="C367" s="229" t="s">
        <v>1475</v>
      </c>
      <c r="D367" s="230" t="s">
        <v>1476</v>
      </c>
      <c r="E367" s="231" t="s">
        <v>1477</v>
      </c>
      <c r="F367" s="232" t="str">
        <f aca="false">HYPERLINK("http://www.gardenbulbs.ru/images/Lilium_CL/thumbnails/"&amp;C367&amp;".jpg","фото")</f>
        <v>фото</v>
      </c>
      <c r="G367" s="233"/>
      <c r="H367" s="234" t="s">
        <v>1478</v>
      </c>
      <c r="I367" s="235" t="n">
        <v>100</v>
      </c>
      <c r="J367" s="236" t="s">
        <v>139</v>
      </c>
      <c r="K367" s="237" t="n">
        <v>25</v>
      </c>
      <c r="L367" s="238" t="n">
        <v>443</v>
      </c>
      <c r="M367" s="239"/>
      <c r="N367" s="240"/>
      <c r="O367" s="241" t="n">
        <f aca="false">IF(ISERROR(L367*N367),0,L367*N367)</f>
        <v>0</v>
      </c>
      <c r="P367" s="242" t="n">
        <v>4607105133525</v>
      </c>
      <c r="Q367" s="243"/>
      <c r="R367" s="157"/>
      <c r="S367" s="244" t="n">
        <f aca="false">ROUND(L367/K367,2)</f>
        <v>17.72</v>
      </c>
      <c r="T367" s="157"/>
    </row>
    <row r="368" customFormat="false" ht="24" hidden="false" customHeight="false" outlineLevel="0" collapsed="false">
      <c r="A368" s="220" t="n">
        <v>352</v>
      </c>
      <c r="B368" s="228" t="n">
        <v>10393</v>
      </c>
      <c r="C368" s="229" t="s">
        <v>1479</v>
      </c>
      <c r="D368" s="230" t="s">
        <v>1480</v>
      </c>
      <c r="E368" s="231" t="s">
        <v>1481</v>
      </c>
      <c r="F368" s="232" t="str">
        <f aca="false">HYPERLINK("http://www.gardenbulbs.ru/images/Lilium_CL/thumbnails/"&amp;C368&amp;".jpg","фото")</f>
        <v>фото</v>
      </c>
      <c r="G368" s="233"/>
      <c r="H368" s="234" t="s">
        <v>1482</v>
      </c>
      <c r="I368" s="235" t="n">
        <v>100</v>
      </c>
      <c r="J368" s="236" t="s">
        <v>831</v>
      </c>
      <c r="K368" s="237" t="n">
        <v>25</v>
      </c>
      <c r="L368" s="238" t="n">
        <v>524</v>
      </c>
      <c r="M368" s="239"/>
      <c r="N368" s="240"/>
      <c r="O368" s="241" t="n">
        <f aca="false">IF(ISERROR(L368*N368),0,L368*N368)</f>
        <v>0</v>
      </c>
      <c r="P368" s="242" t="n">
        <v>4607105133532</v>
      </c>
      <c r="Q368" s="243"/>
      <c r="R368" s="157"/>
      <c r="S368" s="244" t="n">
        <f aca="false">ROUND(L368/K368,2)</f>
        <v>20.96</v>
      </c>
      <c r="T368" s="157"/>
    </row>
    <row r="369" customFormat="false" ht="33.75" hidden="false" customHeight="true" outlineLevel="0" collapsed="false">
      <c r="A369" s="220" t="n">
        <v>353</v>
      </c>
      <c r="B369" s="228" t="n">
        <v>10394</v>
      </c>
      <c r="C369" s="229" t="s">
        <v>1483</v>
      </c>
      <c r="D369" s="230" t="s">
        <v>1484</v>
      </c>
      <c r="E369" s="231" t="s">
        <v>1485</v>
      </c>
      <c r="F369" s="232" t="str">
        <f aca="false">HYPERLINK("http://www.gardenbulbs.ru/images/Lilium_CL/thumbnails/"&amp;C369&amp;".jpg","фото")</f>
        <v>фото</v>
      </c>
      <c r="G369" s="233"/>
      <c r="H369" s="234" t="s">
        <v>1486</v>
      </c>
      <c r="I369" s="235" t="n">
        <v>110</v>
      </c>
      <c r="J369" s="236" t="s">
        <v>139</v>
      </c>
      <c r="K369" s="237" t="n">
        <v>25</v>
      </c>
      <c r="L369" s="238" t="n">
        <v>488</v>
      </c>
      <c r="M369" s="239"/>
      <c r="N369" s="240"/>
      <c r="O369" s="241" t="n">
        <f aca="false">IF(ISERROR(L369*N369),0,L369*N369)</f>
        <v>0</v>
      </c>
      <c r="P369" s="242" t="n">
        <v>4607105133549</v>
      </c>
      <c r="Q369" s="243"/>
      <c r="R369" s="157"/>
      <c r="S369" s="244" t="n">
        <f aca="false">ROUND(L369/K369,2)</f>
        <v>19.52</v>
      </c>
      <c r="T369" s="157"/>
    </row>
    <row r="370" customFormat="false" ht="24" hidden="false" customHeight="false" outlineLevel="0" collapsed="false">
      <c r="A370" s="220" t="n">
        <v>354</v>
      </c>
      <c r="B370" s="228" t="n">
        <v>10395</v>
      </c>
      <c r="C370" s="229" t="s">
        <v>1487</v>
      </c>
      <c r="D370" s="230" t="s">
        <v>1488</v>
      </c>
      <c r="E370" s="231" t="s">
        <v>1489</v>
      </c>
      <c r="F370" s="232" t="str">
        <f aca="false">HYPERLINK("http://www.gardenbulbs.ru/images/Lilium_CL/thumbnails/"&amp;C370&amp;".jpg","фото")</f>
        <v>фото</v>
      </c>
      <c r="G370" s="233"/>
      <c r="H370" s="234" t="s">
        <v>1490</v>
      </c>
      <c r="I370" s="235" t="n">
        <v>100</v>
      </c>
      <c r="J370" s="236" t="s">
        <v>831</v>
      </c>
      <c r="K370" s="237" t="n">
        <v>25</v>
      </c>
      <c r="L370" s="238" t="n">
        <v>524</v>
      </c>
      <c r="M370" s="239"/>
      <c r="N370" s="240"/>
      <c r="O370" s="241" t="n">
        <f aca="false">IF(ISERROR(L370*N370),0,L370*N370)</f>
        <v>0</v>
      </c>
      <c r="P370" s="242" t="n">
        <v>4607105133556</v>
      </c>
      <c r="Q370" s="243"/>
      <c r="R370" s="157"/>
      <c r="S370" s="244" t="n">
        <f aca="false">ROUND(L370/K370,2)</f>
        <v>20.96</v>
      </c>
      <c r="T370" s="157"/>
    </row>
    <row r="371" customFormat="false" ht="24" hidden="false" customHeight="false" outlineLevel="0" collapsed="false">
      <c r="A371" s="220" t="n">
        <v>355</v>
      </c>
      <c r="B371" s="228" t="n">
        <v>10396</v>
      </c>
      <c r="C371" s="229" t="s">
        <v>1491</v>
      </c>
      <c r="D371" s="230" t="s">
        <v>1492</v>
      </c>
      <c r="E371" s="231" t="s">
        <v>1493</v>
      </c>
      <c r="F371" s="232" t="str">
        <f aca="false">HYPERLINK("http://www.gardenbulbs.ru/images/Lilium_CL/thumbnails/"&amp;C371&amp;".jpg","фото")</f>
        <v>фото</v>
      </c>
      <c r="G371" s="233"/>
      <c r="H371" s="234" t="s">
        <v>1494</v>
      </c>
      <c r="I371" s="235" t="n">
        <v>100</v>
      </c>
      <c r="J371" s="236" t="s">
        <v>247</v>
      </c>
      <c r="K371" s="237" t="n">
        <v>25</v>
      </c>
      <c r="L371" s="238" t="n">
        <v>524</v>
      </c>
      <c r="M371" s="239"/>
      <c r="N371" s="240"/>
      <c r="O371" s="241" t="n">
        <f aca="false">IF(ISERROR(L371*N371),0,L371*N371)</f>
        <v>0</v>
      </c>
      <c r="P371" s="242" t="n">
        <v>4607105133563</v>
      </c>
      <c r="Q371" s="243"/>
      <c r="R371" s="157"/>
      <c r="S371" s="244" t="n">
        <f aca="false">ROUND(L371/K371,2)</f>
        <v>20.96</v>
      </c>
      <c r="T371" s="157"/>
    </row>
    <row r="372" customFormat="false" ht="24" hidden="false" customHeight="false" outlineLevel="0" collapsed="false">
      <c r="A372" s="220" t="n">
        <v>356</v>
      </c>
      <c r="B372" s="228" t="n">
        <v>11166</v>
      </c>
      <c r="C372" s="229" t="s">
        <v>1495</v>
      </c>
      <c r="D372" s="230" t="s">
        <v>1496</v>
      </c>
      <c r="E372" s="231" t="s">
        <v>1497</v>
      </c>
      <c r="F372" s="232" t="str">
        <f aca="false">HYPERLINK("http://www.gardenbulbs.ru/images/Lilium_CL/thumbnails/"&amp;C372&amp;".jpg","фото")</f>
        <v>фото</v>
      </c>
      <c r="G372" s="233"/>
      <c r="H372" s="234" t="s">
        <v>1498</v>
      </c>
      <c r="I372" s="235" t="n">
        <v>100</v>
      </c>
      <c r="J372" s="236" t="s">
        <v>139</v>
      </c>
      <c r="K372" s="237" t="n">
        <v>25</v>
      </c>
      <c r="L372" s="238" t="n">
        <v>368</v>
      </c>
      <c r="M372" s="239"/>
      <c r="N372" s="240"/>
      <c r="O372" s="241" t="n">
        <f aca="false">IF(ISERROR(L372*N372),0,L372*N372)</f>
        <v>0</v>
      </c>
      <c r="P372" s="242" t="n">
        <v>4607105133587</v>
      </c>
      <c r="Q372" s="243"/>
      <c r="R372" s="157"/>
      <c r="S372" s="244" t="n">
        <f aca="false">ROUND(L372/K372,2)</f>
        <v>14.72</v>
      </c>
      <c r="T372" s="157"/>
    </row>
    <row r="373" customFormat="false" ht="36" hidden="false" customHeight="false" outlineLevel="0" collapsed="false">
      <c r="A373" s="220" t="n">
        <v>357</v>
      </c>
      <c r="B373" s="228" t="n">
        <v>10400</v>
      </c>
      <c r="C373" s="229" t="s">
        <v>1499</v>
      </c>
      <c r="D373" s="230" t="s">
        <v>1500</v>
      </c>
      <c r="E373" s="231" t="s">
        <v>1501</v>
      </c>
      <c r="F373" s="232" t="str">
        <f aca="false">HYPERLINK("http://www.gardenbulbs.ru/images/Lilium_CL/thumbnails/"&amp;C373&amp;".jpg","фото")</f>
        <v>фото</v>
      </c>
      <c r="G373" s="233"/>
      <c r="H373" s="234" t="s">
        <v>1502</v>
      </c>
      <c r="I373" s="235" t="n">
        <v>115</v>
      </c>
      <c r="J373" s="236" t="s">
        <v>139</v>
      </c>
      <c r="K373" s="237" t="n">
        <v>25</v>
      </c>
      <c r="L373" s="238" t="n">
        <v>395</v>
      </c>
      <c r="M373" s="239"/>
      <c r="N373" s="240"/>
      <c r="O373" s="241" t="n">
        <f aca="false">IF(ISERROR(L373*N373),0,L373*N373)</f>
        <v>0</v>
      </c>
      <c r="P373" s="242" t="n">
        <v>4607105133600</v>
      </c>
      <c r="Q373" s="243"/>
      <c r="R373" s="157"/>
      <c r="S373" s="244" t="n">
        <f aca="false">ROUND(L373/K373,2)</f>
        <v>15.8</v>
      </c>
      <c r="T373" s="157"/>
    </row>
    <row r="374" customFormat="false" ht="15.75" hidden="false" customHeight="false" outlineLevel="0" collapsed="false">
      <c r="A374" s="220" t="n">
        <v>358</v>
      </c>
      <c r="B374" s="228" t="n">
        <v>10401</v>
      </c>
      <c r="C374" s="229" t="s">
        <v>1503</v>
      </c>
      <c r="D374" s="230" t="s">
        <v>1504</v>
      </c>
      <c r="E374" s="231" t="s">
        <v>1505</v>
      </c>
      <c r="F374" s="232" t="str">
        <f aca="false">HYPERLINK("http://www.gardenbulbs.ru/images/Lilium_CL/thumbnails/"&amp;C374&amp;".jpg","фото")</f>
        <v>фото</v>
      </c>
      <c r="G374" s="233"/>
      <c r="H374" s="234" t="s">
        <v>1506</v>
      </c>
      <c r="I374" s="235" t="n">
        <v>145</v>
      </c>
      <c r="J374" s="236" t="s">
        <v>139</v>
      </c>
      <c r="K374" s="237" t="n">
        <v>25</v>
      </c>
      <c r="L374" s="238" t="n">
        <v>398</v>
      </c>
      <c r="M374" s="239"/>
      <c r="N374" s="240"/>
      <c r="O374" s="241" t="n">
        <f aca="false">IF(ISERROR(L374*N374),0,L374*N374)</f>
        <v>0</v>
      </c>
      <c r="P374" s="242" t="n">
        <v>4607105133624</v>
      </c>
      <c r="Q374" s="243"/>
      <c r="R374" s="157"/>
      <c r="S374" s="244" t="n">
        <f aca="false">ROUND(L374/K374,2)</f>
        <v>15.92</v>
      </c>
      <c r="T374" s="157"/>
    </row>
    <row r="375" customFormat="false" ht="24" hidden="false" customHeight="false" outlineLevel="0" collapsed="false">
      <c r="A375" s="220" t="n">
        <v>359</v>
      </c>
      <c r="B375" s="228" t="n">
        <v>10402</v>
      </c>
      <c r="C375" s="229" t="s">
        <v>1507</v>
      </c>
      <c r="D375" s="230" t="s">
        <v>1508</v>
      </c>
      <c r="E375" s="231" t="s">
        <v>1509</v>
      </c>
      <c r="F375" s="232" t="str">
        <f aca="false">HYPERLINK("http://www.gardenbulbs.ru/images/Lilium_CL/thumbnails/"&amp;C375&amp;".jpg","фото")</f>
        <v>фото</v>
      </c>
      <c r="G375" s="233"/>
      <c r="H375" s="234" t="s">
        <v>1510</v>
      </c>
      <c r="I375" s="235" t="n">
        <v>130</v>
      </c>
      <c r="J375" s="236" t="s">
        <v>139</v>
      </c>
      <c r="K375" s="237" t="n">
        <v>25</v>
      </c>
      <c r="L375" s="238" t="n">
        <v>443</v>
      </c>
      <c r="M375" s="239"/>
      <c r="N375" s="240"/>
      <c r="O375" s="241" t="n">
        <f aca="false">IF(ISERROR(L375*N375),0,L375*N375)</f>
        <v>0</v>
      </c>
      <c r="P375" s="242" t="n">
        <v>4607105133631</v>
      </c>
      <c r="Q375" s="243"/>
      <c r="R375" s="157"/>
      <c r="S375" s="244" t="n">
        <f aca="false">ROUND(L375/K375,2)</f>
        <v>17.72</v>
      </c>
      <c r="T375" s="157"/>
    </row>
    <row r="376" customFormat="false" ht="15.75" hidden="false" customHeight="false" outlineLevel="0" collapsed="false">
      <c r="A376" s="220" t="n">
        <v>360</v>
      </c>
      <c r="B376" s="228" t="n">
        <v>10403</v>
      </c>
      <c r="C376" s="229" t="s">
        <v>1511</v>
      </c>
      <c r="D376" s="230" t="s">
        <v>1512</v>
      </c>
      <c r="E376" s="231" t="s">
        <v>1513</v>
      </c>
      <c r="F376" s="232" t="str">
        <f aca="false">HYPERLINK("http://www.gardenbulbs.ru/images/Lilium_CL/thumbnails/"&amp;C376&amp;".jpg","фото")</f>
        <v>фото</v>
      </c>
      <c r="G376" s="233"/>
      <c r="H376" s="234" t="s">
        <v>390</v>
      </c>
      <c r="I376" s="235" t="n">
        <v>110</v>
      </c>
      <c r="J376" s="236" t="s">
        <v>139</v>
      </c>
      <c r="K376" s="237" t="n">
        <v>25</v>
      </c>
      <c r="L376" s="238" t="n">
        <v>443</v>
      </c>
      <c r="M376" s="239"/>
      <c r="N376" s="240"/>
      <c r="O376" s="241" t="n">
        <f aca="false">IF(ISERROR(L376*N376),0,L376*N376)</f>
        <v>0</v>
      </c>
      <c r="P376" s="242" t="n">
        <v>4607105133648</v>
      </c>
      <c r="Q376" s="243"/>
      <c r="R376" s="157"/>
      <c r="S376" s="244" t="n">
        <f aca="false">ROUND(L376/K376,2)</f>
        <v>17.72</v>
      </c>
      <c r="T376" s="157"/>
    </row>
    <row r="377" customFormat="false" ht="24" hidden="false" customHeight="false" outlineLevel="0" collapsed="false">
      <c r="A377" s="220" t="n">
        <v>361</v>
      </c>
      <c r="B377" s="228" t="n">
        <v>10404</v>
      </c>
      <c r="C377" s="229" t="s">
        <v>1514</v>
      </c>
      <c r="D377" s="230" t="s">
        <v>1515</v>
      </c>
      <c r="E377" s="231" t="s">
        <v>1516</v>
      </c>
      <c r="F377" s="232" t="str">
        <f aca="false">HYPERLINK("http://www.gardenbulbs.ru/images/Lilium_CL/thumbnails/"&amp;C377&amp;".jpg","фото")</f>
        <v>фото</v>
      </c>
      <c r="G377" s="233"/>
      <c r="H377" s="234" t="s">
        <v>1517</v>
      </c>
      <c r="I377" s="235" t="n">
        <v>80</v>
      </c>
      <c r="J377" s="236" t="s">
        <v>139</v>
      </c>
      <c r="K377" s="237" t="n">
        <v>25</v>
      </c>
      <c r="L377" s="238" t="n">
        <v>727</v>
      </c>
      <c r="M377" s="239"/>
      <c r="N377" s="240"/>
      <c r="O377" s="241" t="n">
        <f aca="false">IF(ISERROR(L377*N377),0,L377*N377)</f>
        <v>0</v>
      </c>
      <c r="P377" s="242" t="n">
        <v>4607105133655</v>
      </c>
      <c r="Q377" s="243"/>
      <c r="R377" s="157"/>
      <c r="S377" s="244" t="n">
        <f aca="false">ROUND(L377/K377,2)</f>
        <v>29.08</v>
      </c>
      <c r="T377" s="157"/>
    </row>
    <row r="378" customFormat="false" ht="24" hidden="false" customHeight="false" outlineLevel="0" collapsed="false">
      <c r="A378" s="220" t="n">
        <v>362</v>
      </c>
      <c r="B378" s="228" t="n">
        <v>10405</v>
      </c>
      <c r="C378" s="229" t="s">
        <v>1518</v>
      </c>
      <c r="D378" s="230" t="s">
        <v>1519</v>
      </c>
      <c r="E378" s="231" t="s">
        <v>1520</v>
      </c>
      <c r="F378" s="232" t="str">
        <f aca="false">HYPERLINK("http://www.gardenbulbs.ru/images/Lilium_CL/thumbnails/"&amp;C378&amp;".jpg","фото")</f>
        <v>фото</v>
      </c>
      <c r="G378" s="233"/>
      <c r="H378" s="234" t="s">
        <v>1521</v>
      </c>
      <c r="I378" s="235" t="n">
        <v>115</v>
      </c>
      <c r="J378" s="236" t="s">
        <v>831</v>
      </c>
      <c r="K378" s="237" t="n">
        <v>25</v>
      </c>
      <c r="L378" s="238" t="n">
        <v>524</v>
      </c>
      <c r="M378" s="239"/>
      <c r="N378" s="240"/>
      <c r="O378" s="241" t="n">
        <f aca="false">IF(ISERROR(L378*N378),0,L378*N378)</f>
        <v>0</v>
      </c>
      <c r="P378" s="242" t="n">
        <v>4607105133662</v>
      </c>
      <c r="Q378" s="243"/>
      <c r="R378" s="157"/>
      <c r="S378" s="244" t="n">
        <f aca="false">ROUND(L378/K378,2)</f>
        <v>20.96</v>
      </c>
      <c r="T378" s="157"/>
    </row>
    <row r="379" customFormat="false" ht="15.75" hidden="false" customHeight="false" outlineLevel="0" collapsed="false">
      <c r="A379" s="220" t="n">
        <v>363</v>
      </c>
      <c r="B379" s="228" t="n">
        <v>10406</v>
      </c>
      <c r="C379" s="229" t="s">
        <v>1522</v>
      </c>
      <c r="D379" s="230" t="s">
        <v>1523</v>
      </c>
      <c r="E379" s="231" t="s">
        <v>1524</v>
      </c>
      <c r="F379" s="232" t="str">
        <f aca="false">HYPERLINK("http://www.gardenbulbs.ru/images/Lilium_CL/thumbnails/"&amp;C379&amp;".jpg","фото")</f>
        <v>фото</v>
      </c>
      <c r="G379" s="233"/>
      <c r="H379" s="234" t="s">
        <v>1525</v>
      </c>
      <c r="I379" s="235" t="n">
        <v>110</v>
      </c>
      <c r="J379" s="236" t="s">
        <v>831</v>
      </c>
      <c r="K379" s="237" t="n">
        <v>25</v>
      </c>
      <c r="L379" s="238" t="n">
        <v>524</v>
      </c>
      <c r="M379" s="239"/>
      <c r="N379" s="240"/>
      <c r="O379" s="241" t="n">
        <f aca="false">IF(ISERROR(L379*N379),0,L379*N379)</f>
        <v>0</v>
      </c>
      <c r="P379" s="242" t="n">
        <v>4607105133693</v>
      </c>
      <c r="Q379" s="243"/>
      <c r="R379" s="157"/>
      <c r="S379" s="244" t="n">
        <f aca="false">ROUND(L379/K379,2)</f>
        <v>20.96</v>
      </c>
      <c r="T379" s="157"/>
    </row>
    <row r="380" customFormat="false" ht="36" hidden="false" customHeight="false" outlineLevel="0" collapsed="false">
      <c r="A380" s="220" t="n">
        <v>364</v>
      </c>
      <c r="B380" s="228" t="n">
        <v>10408</v>
      </c>
      <c r="C380" s="229" t="s">
        <v>1526</v>
      </c>
      <c r="D380" s="230" t="s">
        <v>1527</v>
      </c>
      <c r="E380" s="231" t="s">
        <v>1528</v>
      </c>
      <c r="F380" s="232" t="str">
        <f aca="false">HYPERLINK("http://www.gardenbulbs.ru/images/Lilium_CL/thumbnails/"&amp;C380&amp;".jpg","фото")</f>
        <v>фото</v>
      </c>
      <c r="G380" s="233"/>
      <c r="H380" s="234" t="s">
        <v>1529</v>
      </c>
      <c r="I380" s="235" t="n">
        <v>110</v>
      </c>
      <c r="J380" s="236" t="s">
        <v>139</v>
      </c>
      <c r="K380" s="237" t="n">
        <v>25</v>
      </c>
      <c r="L380" s="238" t="n">
        <v>524</v>
      </c>
      <c r="M380" s="239"/>
      <c r="N380" s="240"/>
      <c r="O380" s="241" t="n">
        <f aca="false">IF(ISERROR(L380*N380),0,L380*N380)</f>
        <v>0</v>
      </c>
      <c r="P380" s="242" t="n">
        <v>4607105133716</v>
      </c>
      <c r="Q380" s="243"/>
      <c r="R380" s="157"/>
      <c r="S380" s="244" t="n">
        <f aca="false">ROUND(L380/K380,2)</f>
        <v>20.96</v>
      </c>
      <c r="T380" s="157"/>
    </row>
    <row r="381" customFormat="false" ht="72" hidden="false" customHeight="false" outlineLevel="0" collapsed="false">
      <c r="A381" s="220" t="n">
        <v>365</v>
      </c>
      <c r="B381" s="228" t="n">
        <v>10409</v>
      </c>
      <c r="C381" s="229" t="s">
        <v>1530</v>
      </c>
      <c r="D381" s="230" t="s">
        <v>1531</v>
      </c>
      <c r="E381" s="231" t="s">
        <v>1532</v>
      </c>
      <c r="F381" s="232" t="str">
        <f aca="false">HYPERLINK("http://www.gardenbulbs.ru/images/Lilium_CL/thumbnails/"&amp;C381&amp;".jpg","фото")</f>
        <v>фото</v>
      </c>
      <c r="G381" s="233"/>
      <c r="H381" s="234" t="s">
        <v>1533</v>
      </c>
      <c r="I381" s="235" t="n">
        <v>125</v>
      </c>
      <c r="J381" s="236" t="s">
        <v>139</v>
      </c>
      <c r="K381" s="237" t="n">
        <v>25</v>
      </c>
      <c r="L381" s="238" t="n">
        <v>786</v>
      </c>
      <c r="M381" s="239"/>
      <c r="N381" s="240"/>
      <c r="O381" s="241" t="n">
        <f aca="false">IF(ISERROR(L381*N381),0,L381*N381)</f>
        <v>0</v>
      </c>
      <c r="P381" s="242" t="n">
        <v>4607105133723</v>
      </c>
      <c r="Q381" s="243"/>
      <c r="R381" s="157"/>
      <c r="S381" s="244" t="n">
        <f aca="false">ROUND(L381/K381,2)</f>
        <v>31.44</v>
      </c>
      <c r="T381" s="157"/>
    </row>
    <row r="382" customFormat="false" ht="24" hidden="false" customHeight="false" outlineLevel="0" collapsed="false">
      <c r="A382" s="220" t="n">
        <v>366</v>
      </c>
      <c r="B382" s="228" t="n">
        <v>10411</v>
      </c>
      <c r="C382" s="229" t="s">
        <v>1534</v>
      </c>
      <c r="D382" s="230" t="s">
        <v>1535</v>
      </c>
      <c r="E382" s="231" t="s">
        <v>1536</v>
      </c>
      <c r="F382" s="232" t="str">
        <f aca="false">HYPERLINK("http://www.gardenbulbs.ru/images/Lilium_CL/thumbnails/"&amp;C382&amp;".jpg","фото")</f>
        <v>фото</v>
      </c>
      <c r="G382" s="233"/>
      <c r="H382" s="234" t="s">
        <v>1537</v>
      </c>
      <c r="I382" s="235" t="n">
        <v>110</v>
      </c>
      <c r="J382" s="236" t="s">
        <v>139</v>
      </c>
      <c r="K382" s="237" t="n">
        <v>25</v>
      </c>
      <c r="L382" s="238" t="n">
        <v>518</v>
      </c>
      <c r="M382" s="239"/>
      <c r="N382" s="240"/>
      <c r="O382" s="241" t="n">
        <f aca="false">IF(ISERROR(L382*N382),0,L382*N382)</f>
        <v>0</v>
      </c>
      <c r="P382" s="242" t="n">
        <v>4607105133730</v>
      </c>
      <c r="Q382" s="243"/>
      <c r="R382" s="157"/>
      <c r="S382" s="244" t="n">
        <f aca="false">ROUND(L382/K382,2)</f>
        <v>20.72</v>
      </c>
      <c r="T382" s="157"/>
    </row>
    <row r="383" customFormat="false" ht="22.5" hidden="false" customHeight="true" outlineLevel="0" collapsed="false">
      <c r="A383" s="220" t="n">
        <v>367</v>
      </c>
      <c r="B383" s="228" t="n">
        <v>10412</v>
      </c>
      <c r="C383" s="229" t="s">
        <v>1538</v>
      </c>
      <c r="D383" s="230" t="s">
        <v>1539</v>
      </c>
      <c r="E383" s="231" t="s">
        <v>1540</v>
      </c>
      <c r="F383" s="232" t="str">
        <f aca="false">HYPERLINK("http://www.gardenbulbs.ru/images/Lilium_CL/thumbnails/"&amp;C383&amp;".jpg","фото")</f>
        <v>фото</v>
      </c>
      <c r="G383" s="233"/>
      <c r="H383" s="234" t="s">
        <v>1541</v>
      </c>
      <c r="I383" s="235" t="n">
        <v>110</v>
      </c>
      <c r="J383" s="236" t="s">
        <v>139</v>
      </c>
      <c r="K383" s="237" t="n">
        <v>25</v>
      </c>
      <c r="L383" s="238" t="n">
        <v>592</v>
      </c>
      <c r="M383" s="239"/>
      <c r="N383" s="240"/>
      <c r="O383" s="241" t="n">
        <f aca="false">IF(ISERROR(L383*N383),0,L383*N383)</f>
        <v>0</v>
      </c>
      <c r="P383" s="242" t="n">
        <v>4607105133747</v>
      </c>
      <c r="Q383" s="243"/>
      <c r="R383" s="157"/>
      <c r="S383" s="244" t="n">
        <f aca="false">ROUND(L383/K383,2)</f>
        <v>23.68</v>
      </c>
      <c r="T383" s="157"/>
    </row>
    <row r="384" customFormat="false" ht="24" hidden="false" customHeight="false" outlineLevel="0" collapsed="false">
      <c r="A384" s="220" t="n">
        <v>368</v>
      </c>
      <c r="B384" s="228" t="n">
        <v>10415</v>
      </c>
      <c r="C384" s="229" t="s">
        <v>1542</v>
      </c>
      <c r="D384" s="230" t="s">
        <v>1543</v>
      </c>
      <c r="E384" s="231" t="s">
        <v>1544</v>
      </c>
      <c r="F384" s="232" t="str">
        <f aca="false">HYPERLINK("http://www.gardenbulbs.ru/images/Lilium_CL/thumbnails/"&amp;C384&amp;".jpg","фото")</f>
        <v>фото</v>
      </c>
      <c r="G384" s="233"/>
      <c r="H384" s="234" t="s">
        <v>1545</v>
      </c>
      <c r="I384" s="235" t="n">
        <v>125</v>
      </c>
      <c r="J384" s="236" t="s">
        <v>247</v>
      </c>
      <c r="K384" s="237" t="n">
        <v>25</v>
      </c>
      <c r="L384" s="238" t="n">
        <v>548</v>
      </c>
      <c r="M384" s="239"/>
      <c r="N384" s="240"/>
      <c r="O384" s="241" t="n">
        <f aca="false">IF(ISERROR(L384*N384),0,L384*N384)</f>
        <v>0</v>
      </c>
      <c r="P384" s="242" t="n">
        <v>4607105133761</v>
      </c>
      <c r="Q384" s="243"/>
      <c r="R384" s="157"/>
      <c r="S384" s="244" t="n">
        <f aca="false">ROUND(L384/K384,2)</f>
        <v>21.92</v>
      </c>
      <c r="T384" s="157"/>
    </row>
    <row r="385" customFormat="false" ht="24" hidden="false" customHeight="false" outlineLevel="0" collapsed="false">
      <c r="A385" s="220" t="n">
        <v>369</v>
      </c>
      <c r="B385" s="228" t="n">
        <v>11171</v>
      </c>
      <c r="C385" s="229" t="s">
        <v>1546</v>
      </c>
      <c r="D385" s="230" t="s">
        <v>1547</v>
      </c>
      <c r="E385" s="231" t="s">
        <v>1548</v>
      </c>
      <c r="F385" s="232" t="str">
        <f aca="false">HYPERLINK("http://www.gardenbulbs.ru/images/Lilium_CL/thumbnails/"&amp;C385&amp;".jpg","фото")</f>
        <v>фото</v>
      </c>
      <c r="G385" s="233"/>
      <c r="H385" s="234" t="s">
        <v>1549</v>
      </c>
      <c r="I385" s="235" t="n">
        <v>110</v>
      </c>
      <c r="J385" s="236" t="s">
        <v>831</v>
      </c>
      <c r="K385" s="237" t="n">
        <v>25</v>
      </c>
      <c r="L385" s="238" t="n">
        <v>524</v>
      </c>
      <c r="M385" s="239"/>
      <c r="N385" s="240"/>
      <c r="O385" s="241" t="n">
        <f aca="false">IF(ISERROR(L385*N385),0,L385*N385)</f>
        <v>0</v>
      </c>
      <c r="P385" s="242" t="n">
        <v>4607105133785</v>
      </c>
      <c r="Q385" s="243"/>
      <c r="R385" s="157"/>
      <c r="S385" s="244" t="n">
        <f aca="false">ROUND(L385/K385,2)</f>
        <v>20.96</v>
      </c>
      <c r="T385" s="157"/>
    </row>
    <row r="386" customFormat="false" ht="24" hidden="false" customHeight="false" outlineLevel="0" collapsed="false">
      <c r="A386" s="220" t="n">
        <v>370</v>
      </c>
      <c r="B386" s="228" t="n">
        <v>10418</v>
      </c>
      <c r="C386" s="229" t="s">
        <v>1550</v>
      </c>
      <c r="D386" s="230" t="s">
        <v>1551</v>
      </c>
      <c r="E386" s="231" t="s">
        <v>1552</v>
      </c>
      <c r="F386" s="232" t="str">
        <f aca="false">HYPERLINK("http://www.gardenbulbs.ru/images/Lilium_CL/thumbnails/"&amp;C386&amp;".jpg","фото")</f>
        <v>фото</v>
      </c>
      <c r="G386" s="233"/>
      <c r="H386" s="234" t="s">
        <v>1553</v>
      </c>
      <c r="I386" s="235" t="n">
        <v>100</v>
      </c>
      <c r="J386" s="236" t="s">
        <v>831</v>
      </c>
      <c r="K386" s="237" t="n">
        <v>25</v>
      </c>
      <c r="L386" s="238" t="n">
        <v>524</v>
      </c>
      <c r="M386" s="239"/>
      <c r="N386" s="240"/>
      <c r="O386" s="241" t="n">
        <f aca="false">IF(ISERROR(L386*N386),0,L386*N386)</f>
        <v>0</v>
      </c>
      <c r="P386" s="242" t="n">
        <v>4607105133815</v>
      </c>
      <c r="Q386" s="243"/>
      <c r="R386" s="157"/>
      <c r="S386" s="244" t="n">
        <f aca="false">ROUND(L386/K386,2)</f>
        <v>20.96</v>
      </c>
      <c r="T386" s="157"/>
    </row>
    <row r="387" customFormat="false" ht="24" hidden="false" customHeight="false" outlineLevel="0" collapsed="false">
      <c r="A387" s="220" t="n">
        <v>371</v>
      </c>
      <c r="B387" s="228" t="n">
        <v>11173</v>
      </c>
      <c r="C387" s="229" t="s">
        <v>1554</v>
      </c>
      <c r="D387" s="230" t="s">
        <v>1555</v>
      </c>
      <c r="E387" s="231" t="s">
        <v>1556</v>
      </c>
      <c r="F387" s="232" t="str">
        <f aca="false">HYPERLINK("http://www.gardenbulbs.ru/images/Lilium_CL/thumbnails/"&amp;C387&amp;".jpg","фото")</f>
        <v>фото</v>
      </c>
      <c r="G387" s="233"/>
      <c r="H387" s="234" t="s">
        <v>1557</v>
      </c>
      <c r="I387" s="235" t="n">
        <v>100</v>
      </c>
      <c r="J387" s="236" t="s">
        <v>139</v>
      </c>
      <c r="K387" s="237" t="n">
        <v>25</v>
      </c>
      <c r="L387" s="238" t="n">
        <v>577</v>
      </c>
      <c r="M387" s="239"/>
      <c r="N387" s="240"/>
      <c r="O387" s="241" t="n">
        <f aca="false">IF(ISERROR(L387*N387),0,L387*N387)</f>
        <v>0</v>
      </c>
      <c r="P387" s="242" t="n">
        <v>4607105133822</v>
      </c>
      <c r="Q387" s="243"/>
      <c r="R387" s="157"/>
      <c r="S387" s="244" t="n">
        <f aca="false">ROUND(L387/K387,2)</f>
        <v>23.08</v>
      </c>
      <c r="T387" s="157"/>
    </row>
    <row r="388" customFormat="false" ht="24" hidden="false" customHeight="false" outlineLevel="0" collapsed="false">
      <c r="A388" s="220" t="n">
        <v>372</v>
      </c>
      <c r="B388" s="228" t="n">
        <v>10421</v>
      </c>
      <c r="C388" s="229" t="s">
        <v>1558</v>
      </c>
      <c r="D388" s="230" t="s">
        <v>1559</v>
      </c>
      <c r="E388" s="231" t="s">
        <v>1560</v>
      </c>
      <c r="F388" s="232" t="str">
        <f aca="false">HYPERLINK("http://www.gardenbulbs.ru/images/Lilium_CL/thumbnails/"&amp;C388&amp;".jpg","фото")</f>
        <v>фото</v>
      </c>
      <c r="G388" s="233"/>
      <c r="H388" s="234" t="s">
        <v>1561</v>
      </c>
      <c r="I388" s="235" t="n">
        <v>130</v>
      </c>
      <c r="J388" s="236" t="s">
        <v>139</v>
      </c>
      <c r="K388" s="237" t="n">
        <v>25</v>
      </c>
      <c r="L388" s="238" t="n">
        <v>577</v>
      </c>
      <c r="M388" s="239"/>
      <c r="N388" s="240"/>
      <c r="O388" s="241" t="n">
        <f aca="false">IF(ISERROR(L388*N388),0,L388*N388)</f>
        <v>0</v>
      </c>
      <c r="P388" s="242" t="n">
        <v>4607105133839</v>
      </c>
      <c r="Q388" s="243"/>
      <c r="R388" s="157"/>
      <c r="S388" s="244" t="n">
        <f aca="false">ROUND(L388/K388,2)</f>
        <v>23.08</v>
      </c>
      <c r="T388" s="157"/>
    </row>
    <row r="389" customFormat="false" ht="24" hidden="false" customHeight="false" outlineLevel="0" collapsed="false">
      <c r="A389" s="220" t="n">
        <v>373</v>
      </c>
      <c r="B389" s="228" t="n">
        <v>10422</v>
      </c>
      <c r="C389" s="229" t="s">
        <v>1562</v>
      </c>
      <c r="D389" s="230" t="s">
        <v>1563</v>
      </c>
      <c r="E389" s="231" t="s">
        <v>1564</v>
      </c>
      <c r="F389" s="232" t="str">
        <f aca="false">HYPERLINK("http://www.gardenbulbs.ru/images/Lilium_CL/thumbnails/"&amp;C389&amp;".jpg","фото")</f>
        <v>фото</v>
      </c>
      <c r="G389" s="233"/>
      <c r="H389" s="234" t="s">
        <v>1565</v>
      </c>
      <c r="I389" s="235" t="n">
        <v>110</v>
      </c>
      <c r="J389" s="236" t="s">
        <v>139</v>
      </c>
      <c r="K389" s="237" t="n">
        <v>25</v>
      </c>
      <c r="L389" s="238" t="n">
        <v>383</v>
      </c>
      <c r="M389" s="239"/>
      <c r="N389" s="240"/>
      <c r="O389" s="241" t="n">
        <f aca="false">IF(ISERROR(L389*N389),0,L389*N389)</f>
        <v>0</v>
      </c>
      <c r="P389" s="242" t="n">
        <v>4607105133846</v>
      </c>
      <c r="Q389" s="243"/>
      <c r="R389" s="157"/>
      <c r="S389" s="244" t="n">
        <f aca="false">ROUND(L389/K389,2)</f>
        <v>15.32</v>
      </c>
      <c r="T389" s="157"/>
    </row>
    <row r="390" customFormat="false" ht="48" hidden="false" customHeight="false" outlineLevel="0" collapsed="false">
      <c r="A390" s="220" t="n">
        <v>374</v>
      </c>
      <c r="B390" s="228" t="n">
        <v>10423</v>
      </c>
      <c r="C390" s="229" t="s">
        <v>1566</v>
      </c>
      <c r="D390" s="230" t="s">
        <v>1567</v>
      </c>
      <c r="E390" s="231" t="s">
        <v>1568</v>
      </c>
      <c r="F390" s="232" t="str">
        <f aca="false">HYPERLINK("http://www.gardenbulbs.ru/images/Lilium_CL/thumbnails/"&amp;C390&amp;".jpg","фото")</f>
        <v>фото</v>
      </c>
      <c r="G390" s="233"/>
      <c r="H390" s="234" t="s">
        <v>1569</v>
      </c>
      <c r="I390" s="235" t="n">
        <v>120</v>
      </c>
      <c r="J390" s="236" t="s">
        <v>139</v>
      </c>
      <c r="K390" s="237" t="n">
        <v>25</v>
      </c>
      <c r="L390" s="238" t="n">
        <v>616</v>
      </c>
      <c r="M390" s="239"/>
      <c r="N390" s="240"/>
      <c r="O390" s="241" t="n">
        <f aca="false">IF(ISERROR(L390*N390),0,L390*N390)</f>
        <v>0</v>
      </c>
      <c r="P390" s="242" t="n">
        <v>4607105133860</v>
      </c>
      <c r="Q390" s="243"/>
      <c r="R390" s="157"/>
      <c r="S390" s="244" t="n">
        <f aca="false">ROUND(L390/K390,2)</f>
        <v>24.64</v>
      </c>
      <c r="T390" s="157"/>
    </row>
    <row r="391" customFormat="false" ht="24" hidden="false" customHeight="false" outlineLevel="0" collapsed="false">
      <c r="A391" s="220" t="n">
        <v>375</v>
      </c>
      <c r="B391" s="228" t="n">
        <v>11175</v>
      </c>
      <c r="C391" s="229" t="s">
        <v>1570</v>
      </c>
      <c r="D391" s="230" t="s">
        <v>1571</v>
      </c>
      <c r="E391" s="231" t="s">
        <v>1572</v>
      </c>
      <c r="F391" s="232" t="str">
        <f aca="false">HYPERLINK("http://www.gardenbulbs.ru/images/Lilium_CL/thumbnails/"&amp;C391&amp;".jpg","фото")</f>
        <v>фото</v>
      </c>
      <c r="G391" s="233"/>
      <c r="H391" s="234" t="s">
        <v>1573</v>
      </c>
      <c r="I391" s="235" t="n">
        <v>110</v>
      </c>
      <c r="J391" s="236" t="s">
        <v>831</v>
      </c>
      <c r="K391" s="237" t="n">
        <v>25</v>
      </c>
      <c r="L391" s="238" t="n">
        <v>524</v>
      </c>
      <c r="M391" s="239"/>
      <c r="N391" s="240"/>
      <c r="O391" s="241" t="n">
        <f aca="false">IF(ISERROR(L391*N391),0,L391*N391)</f>
        <v>0</v>
      </c>
      <c r="P391" s="242" t="n">
        <v>4607105133877</v>
      </c>
      <c r="Q391" s="243"/>
      <c r="R391" s="157"/>
      <c r="S391" s="244" t="n">
        <f aca="false">ROUND(L391/K391,2)</f>
        <v>20.96</v>
      </c>
      <c r="T391" s="157"/>
    </row>
    <row r="392" customFormat="false" ht="24" hidden="false" customHeight="false" outlineLevel="0" collapsed="false">
      <c r="A392" s="220" t="n">
        <v>376</v>
      </c>
      <c r="B392" s="228" t="n">
        <v>10425</v>
      </c>
      <c r="C392" s="229" t="s">
        <v>1574</v>
      </c>
      <c r="D392" s="230" t="s">
        <v>1575</v>
      </c>
      <c r="E392" s="231" t="s">
        <v>1576</v>
      </c>
      <c r="F392" s="232" t="str">
        <f aca="false">HYPERLINK("http://www.gardenbulbs.ru/images/Lilium_CL/thumbnails/"&amp;C392&amp;".jpg","фото")</f>
        <v>фото</v>
      </c>
      <c r="G392" s="233"/>
      <c r="H392" s="234" t="s">
        <v>1577</v>
      </c>
      <c r="I392" s="235" t="n">
        <v>100</v>
      </c>
      <c r="J392" s="236" t="s">
        <v>831</v>
      </c>
      <c r="K392" s="237" t="n">
        <v>25</v>
      </c>
      <c r="L392" s="238" t="n">
        <v>524</v>
      </c>
      <c r="M392" s="239"/>
      <c r="N392" s="240"/>
      <c r="O392" s="241" t="n">
        <f aca="false">IF(ISERROR(L392*N392),0,L392*N392)</f>
        <v>0</v>
      </c>
      <c r="P392" s="242" t="n">
        <v>4607105133891</v>
      </c>
      <c r="Q392" s="243"/>
      <c r="R392" s="157"/>
      <c r="S392" s="244" t="n">
        <f aca="false">ROUND(L392/K392,2)</f>
        <v>20.96</v>
      </c>
      <c r="T392" s="157"/>
    </row>
    <row r="393" customFormat="false" ht="36" hidden="false" customHeight="false" outlineLevel="0" collapsed="false">
      <c r="A393" s="220" t="n">
        <v>377</v>
      </c>
      <c r="B393" s="228" t="n">
        <v>10426</v>
      </c>
      <c r="C393" s="229" t="s">
        <v>1578</v>
      </c>
      <c r="D393" s="230" t="s">
        <v>1579</v>
      </c>
      <c r="E393" s="231" t="s">
        <v>1580</v>
      </c>
      <c r="F393" s="232" t="str">
        <f aca="false">HYPERLINK("http://www.gardenbulbs.ru/images/Lilium_CL/thumbnails/"&amp;C393&amp;".jpg","фото")</f>
        <v>фото</v>
      </c>
      <c r="G393" s="233"/>
      <c r="H393" s="234" t="s">
        <v>1581</v>
      </c>
      <c r="I393" s="235" t="n">
        <v>110</v>
      </c>
      <c r="J393" s="236" t="s">
        <v>831</v>
      </c>
      <c r="K393" s="237" t="n">
        <v>25</v>
      </c>
      <c r="L393" s="238" t="n">
        <v>524</v>
      </c>
      <c r="M393" s="239"/>
      <c r="N393" s="240"/>
      <c r="O393" s="241" t="n">
        <f aca="false">IF(ISERROR(L393*N393),0,L393*N393)</f>
        <v>0</v>
      </c>
      <c r="P393" s="242" t="n">
        <v>4607105133907</v>
      </c>
      <c r="Q393" s="243"/>
      <c r="R393" s="157"/>
      <c r="S393" s="244" t="n">
        <f aca="false">ROUND(L393/K393,2)</f>
        <v>20.96</v>
      </c>
      <c r="T393" s="157"/>
    </row>
    <row r="394" customFormat="false" ht="36" hidden="false" customHeight="false" outlineLevel="0" collapsed="false">
      <c r="A394" s="220" t="n">
        <v>378</v>
      </c>
      <c r="B394" s="228" t="n">
        <v>10427</v>
      </c>
      <c r="C394" s="229" t="s">
        <v>1582</v>
      </c>
      <c r="D394" s="230" t="s">
        <v>1583</v>
      </c>
      <c r="E394" s="231" t="s">
        <v>1584</v>
      </c>
      <c r="F394" s="232" t="str">
        <f aca="false">HYPERLINK("http://www.gardenbulbs.ru/images/Lilium_CL/thumbnails/"&amp;C394&amp;".jpg","фото")</f>
        <v>фото</v>
      </c>
      <c r="G394" s="233"/>
      <c r="H394" s="234" t="s">
        <v>1585</v>
      </c>
      <c r="I394" s="235" t="n">
        <v>110</v>
      </c>
      <c r="J394" s="236" t="s">
        <v>139</v>
      </c>
      <c r="K394" s="237" t="n">
        <v>25</v>
      </c>
      <c r="L394" s="238" t="n">
        <v>458</v>
      </c>
      <c r="M394" s="239"/>
      <c r="N394" s="240"/>
      <c r="O394" s="241" t="n">
        <f aca="false">IF(ISERROR(L394*N394),0,L394*N394)</f>
        <v>0</v>
      </c>
      <c r="P394" s="242" t="n">
        <v>4607105133914</v>
      </c>
      <c r="Q394" s="243"/>
      <c r="R394" s="157"/>
      <c r="S394" s="244" t="n">
        <f aca="false">ROUND(L394/K394,2)</f>
        <v>18.32</v>
      </c>
      <c r="T394" s="157"/>
    </row>
    <row r="395" customFormat="false" ht="24" hidden="false" customHeight="false" outlineLevel="0" collapsed="false">
      <c r="A395" s="220" t="n">
        <v>379</v>
      </c>
      <c r="B395" s="228" t="n">
        <v>10428</v>
      </c>
      <c r="C395" s="229" t="s">
        <v>1586</v>
      </c>
      <c r="D395" s="230" t="s">
        <v>1587</v>
      </c>
      <c r="E395" s="231" t="s">
        <v>1588</v>
      </c>
      <c r="F395" s="232" t="str">
        <f aca="false">HYPERLINK("http://www.gardenbulbs.ru/images/Lilium_CL/thumbnails/"&amp;C395&amp;".jpg","фото")</f>
        <v>фото</v>
      </c>
      <c r="G395" s="233"/>
      <c r="H395" s="234" t="s">
        <v>1589</v>
      </c>
      <c r="I395" s="235" t="n">
        <v>100</v>
      </c>
      <c r="J395" s="236" t="s">
        <v>139</v>
      </c>
      <c r="K395" s="237" t="n">
        <v>25</v>
      </c>
      <c r="L395" s="238" t="n">
        <v>413</v>
      </c>
      <c r="M395" s="239"/>
      <c r="N395" s="240"/>
      <c r="O395" s="241" t="n">
        <f aca="false">IF(ISERROR(L395*N395),0,L395*N395)</f>
        <v>0</v>
      </c>
      <c r="P395" s="242" t="n">
        <v>4607105133921</v>
      </c>
      <c r="Q395" s="243"/>
      <c r="R395" s="157"/>
      <c r="S395" s="244" t="n">
        <f aca="false">ROUND(L395/K395,2)</f>
        <v>16.52</v>
      </c>
      <c r="T395" s="157"/>
    </row>
    <row r="396" customFormat="false" ht="33.75" hidden="false" customHeight="true" outlineLevel="0" collapsed="false">
      <c r="A396" s="220" t="n">
        <v>380</v>
      </c>
      <c r="B396" s="228" t="n">
        <v>10429</v>
      </c>
      <c r="C396" s="229" t="s">
        <v>1590</v>
      </c>
      <c r="D396" s="230" t="s">
        <v>1591</v>
      </c>
      <c r="E396" s="231" t="s">
        <v>1592</v>
      </c>
      <c r="F396" s="232" t="str">
        <f aca="false">HYPERLINK("http://www.gardenbulbs.ru/images/Lilium_CL/thumbnails/"&amp;C396&amp;".jpg","фото")</f>
        <v>фото</v>
      </c>
      <c r="G396" s="233"/>
      <c r="H396" s="234" t="s">
        <v>1593</v>
      </c>
      <c r="I396" s="235" t="n">
        <v>120</v>
      </c>
      <c r="J396" s="236" t="s">
        <v>139</v>
      </c>
      <c r="K396" s="237" t="n">
        <v>25</v>
      </c>
      <c r="L396" s="238" t="n">
        <v>458</v>
      </c>
      <c r="M396" s="239"/>
      <c r="N396" s="240"/>
      <c r="O396" s="241" t="n">
        <f aca="false">IF(ISERROR(L396*N396),0,L396*N396)</f>
        <v>0</v>
      </c>
      <c r="P396" s="242" t="n">
        <v>4607105133938</v>
      </c>
      <c r="Q396" s="243"/>
      <c r="R396" s="157"/>
      <c r="S396" s="244" t="n">
        <f aca="false">ROUND(L396/K396,2)</f>
        <v>18.32</v>
      </c>
      <c r="T396" s="157"/>
    </row>
    <row r="397" customFormat="false" ht="15.75" hidden="false" customHeight="false" outlineLevel="0" collapsed="false">
      <c r="A397" s="220" t="n">
        <v>381</v>
      </c>
      <c r="B397" s="228" t="n">
        <v>10430</v>
      </c>
      <c r="C397" s="229" t="s">
        <v>1594</v>
      </c>
      <c r="D397" s="230" t="s">
        <v>1595</v>
      </c>
      <c r="E397" s="231" t="s">
        <v>1596</v>
      </c>
      <c r="F397" s="232" t="str">
        <f aca="false">HYPERLINK("http://www.gardenbulbs.ru/images/Lilium_CL/thumbnails/"&amp;C397&amp;".jpg","фото")</f>
        <v>фото</v>
      </c>
      <c r="G397" s="233"/>
      <c r="H397" s="234" t="s">
        <v>1597</v>
      </c>
      <c r="I397" s="235" t="n">
        <v>110</v>
      </c>
      <c r="J397" s="236" t="s">
        <v>139</v>
      </c>
      <c r="K397" s="237" t="n">
        <v>25</v>
      </c>
      <c r="L397" s="238" t="n">
        <v>533</v>
      </c>
      <c r="M397" s="239"/>
      <c r="N397" s="240"/>
      <c r="O397" s="241" t="n">
        <f aca="false">IF(ISERROR(L397*N397),0,L397*N397)</f>
        <v>0</v>
      </c>
      <c r="P397" s="242" t="n">
        <v>4607105133945</v>
      </c>
      <c r="Q397" s="243"/>
      <c r="R397" s="157"/>
      <c r="S397" s="244" t="n">
        <f aca="false">ROUND(L397/K397,2)</f>
        <v>21.32</v>
      </c>
      <c r="T397" s="157"/>
    </row>
    <row r="398" customFormat="false" ht="24" hidden="false" customHeight="false" outlineLevel="0" collapsed="false">
      <c r="A398" s="220" t="n">
        <v>382</v>
      </c>
      <c r="B398" s="228" t="n">
        <v>11176</v>
      </c>
      <c r="C398" s="229" t="s">
        <v>1598</v>
      </c>
      <c r="D398" s="230" t="s">
        <v>1599</v>
      </c>
      <c r="E398" s="231" t="s">
        <v>1600</v>
      </c>
      <c r="F398" s="232" t="str">
        <f aca="false">HYPERLINK("http://www.gardenbulbs.ru/images/Lilium_CL/thumbnails/"&amp;C398&amp;".jpg","фото")</f>
        <v>фото</v>
      </c>
      <c r="G398" s="233"/>
      <c r="H398" s="234" t="s">
        <v>1601</v>
      </c>
      <c r="I398" s="235" t="n">
        <v>140</v>
      </c>
      <c r="J398" s="236" t="s">
        <v>831</v>
      </c>
      <c r="K398" s="237" t="n">
        <v>25</v>
      </c>
      <c r="L398" s="238" t="n">
        <v>428</v>
      </c>
      <c r="M398" s="239"/>
      <c r="N398" s="240"/>
      <c r="O398" s="241" t="n">
        <f aca="false">IF(ISERROR(L398*N398),0,L398*N398)</f>
        <v>0</v>
      </c>
      <c r="P398" s="242" t="n">
        <v>4607105133952</v>
      </c>
      <c r="Q398" s="243"/>
      <c r="R398" s="157"/>
      <c r="S398" s="244" t="n">
        <f aca="false">ROUND(L398/K398,2)</f>
        <v>17.12</v>
      </c>
      <c r="T398" s="157"/>
    </row>
    <row r="399" customFormat="false" ht="24" hidden="false" customHeight="false" outlineLevel="0" collapsed="false">
      <c r="A399" s="220" t="n">
        <v>383</v>
      </c>
      <c r="B399" s="228" t="n">
        <v>10431</v>
      </c>
      <c r="C399" s="229" t="s">
        <v>1602</v>
      </c>
      <c r="D399" s="230" t="s">
        <v>1603</v>
      </c>
      <c r="E399" s="231" t="s">
        <v>1604</v>
      </c>
      <c r="F399" s="232" t="str">
        <f aca="false">HYPERLINK("http://www.gardenbulbs.ru/images/Lilium_CL/thumbnails/"&amp;C399&amp;".jpg","фото")</f>
        <v>фото</v>
      </c>
      <c r="G399" s="233"/>
      <c r="H399" s="234" t="s">
        <v>1605</v>
      </c>
      <c r="I399" s="235" t="n">
        <v>110</v>
      </c>
      <c r="J399" s="236" t="s">
        <v>831</v>
      </c>
      <c r="K399" s="237" t="n">
        <v>25</v>
      </c>
      <c r="L399" s="238" t="n">
        <v>524</v>
      </c>
      <c r="M399" s="239"/>
      <c r="N399" s="240"/>
      <c r="O399" s="241" t="n">
        <f aca="false">IF(ISERROR(L399*N399),0,L399*N399)</f>
        <v>0</v>
      </c>
      <c r="P399" s="242" t="n">
        <v>4607105133969</v>
      </c>
      <c r="Q399" s="243"/>
      <c r="R399" s="157"/>
      <c r="S399" s="244" t="n">
        <f aca="false">ROUND(L399/K399,2)</f>
        <v>20.96</v>
      </c>
      <c r="T399" s="157"/>
    </row>
    <row r="400" customFormat="false" ht="24" hidden="false" customHeight="false" outlineLevel="0" collapsed="false">
      <c r="A400" s="220" t="n">
        <v>384</v>
      </c>
      <c r="B400" s="228" t="n">
        <v>10433</v>
      </c>
      <c r="C400" s="229" t="s">
        <v>1606</v>
      </c>
      <c r="D400" s="230" t="s">
        <v>1607</v>
      </c>
      <c r="E400" s="231" t="s">
        <v>1608</v>
      </c>
      <c r="F400" s="232" t="str">
        <f aca="false">HYPERLINK("http://www.gardenbulbs.ru/images/Lilium_CL/thumbnails/"&amp;C400&amp;".jpg","фото")</f>
        <v>фото</v>
      </c>
      <c r="G400" s="233"/>
      <c r="H400" s="234" t="s">
        <v>1609</v>
      </c>
      <c r="I400" s="235" t="n">
        <v>90</v>
      </c>
      <c r="J400" s="236" t="s">
        <v>139</v>
      </c>
      <c r="K400" s="237" t="n">
        <v>25</v>
      </c>
      <c r="L400" s="238" t="n">
        <v>637</v>
      </c>
      <c r="M400" s="239"/>
      <c r="N400" s="240"/>
      <c r="O400" s="241" t="n">
        <f aca="false">IF(ISERROR(L400*N400),0,L400*N400)</f>
        <v>0</v>
      </c>
      <c r="P400" s="242" t="n">
        <v>4607105133976</v>
      </c>
      <c r="Q400" s="243"/>
      <c r="R400" s="157"/>
      <c r="S400" s="244" t="n">
        <f aca="false">ROUND(L400/K400,2)</f>
        <v>25.48</v>
      </c>
      <c r="T400" s="157"/>
    </row>
    <row r="401" customFormat="false" ht="24" hidden="false" customHeight="false" outlineLevel="0" collapsed="false">
      <c r="A401" s="220" t="n">
        <v>385</v>
      </c>
      <c r="B401" s="228" t="n">
        <v>11177</v>
      </c>
      <c r="C401" s="229" t="s">
        <v>1610</v>
      </c>
      <c r="D401" s="230" t="s">
        <v>1611</v>
      </c>
      <c r="E401" s="231" t="s">
        <v>1612</v>
      </c>
      <c r="F401" s="232" t="str">
        <f aca="false">HYPERLINK("http://www.gardenbulbs.ru/images/Lilium_CL/thumbnails/"&amp;C401&amp;".jpg","фото")</f>
        <v>фото</v>
      </c>
      <c r="G401" s="233"/>
      <c r="H401" s="234" t="s">
        <v>1613</v>
      </c>
      <c r="I401" s="235" t="n">
        <v>90</v>
      </c>
      <c r="J401" s="236" t="s">
        <v>139</v>
      </c>
      <c r="K401" s="237" t="n">
        <v>25</v>
      </c>
      <c r="L401" s="238" t="n">
        <v>548</v>
      </c>
      <c r="M401" s="239"/>
      <c r="N401" s="240"/>
      <c r="O401" s="241" t="n">
        <f aca="false">IF(ISERROR(L401*N401),0,L401*N401)</f>
        <v>0</v>
      </c>
      <c r="P401" s="242" t="n">
        <v>4607105133983</v>
      </c>
      <c r="Q401" s="243"/>
      <c r="R401" s="157"/>
      <c r="S401" s="244" t="n">
        <f aca="false">ROUND(L401/K401,2)</f>
        <v>21.92</v>
      </c>
      <c r="T401" s="157"/>
    </row>
    <row r="402" customFormat="false" ht="24" hidden="false" customHeight="false" outlineLevel="0" collapsed="false">
      <c r="A402" s="220" t="n">
        <v>386</v>
      </c>
      <c r="B402" s="228" t="n">
        <v>10434</v>
      </c>
      <c r="C402" s="229" t="s">
        <v>1614</v>
      </c>
      <c r="D402" s="230" t="s">
        <v>1615</v>
      </c>
      <c r="E402" s="231" t="s">
        <v>1616</v>
      </c>
      <c r="F402" s="232" t="str">
        <f aca="false">HYPERLINK("http://www.gardenbulbs.ru/images/Lilium_CL/thumbnails/"&amp;C402&amp;".jpg","фото")</f>
        <v>фото</v>
      </c>
      <c r="G402" s="233"/>
      <c r="H402" s="234" t="s">
        <v>1617</v>
      </c>
      <c r="I402" s="235" t="n">
        <v>100</v>
      </c>
      <c r="J402" s="236" t="s">
        <v>831</v>
      </c>
      <c r="K402" s="237" t="n">
        <v>25</v>
      </c>
      <c r="L402" s="238" t="n">
        <v>524</v>
      </c>
      <c r="M402" s="239"/>
      <c r="N402" s="240"/>
      <c r="O402" s="241" t="n">
        <f aca="false">IF(ISERROR(L402*N402),0,L402*N402)</f>
        <v>0</v>
      </c>
      <c r="P402" s="242" t="n">
        <v>4607105133990</v>
      </c>
      <c r="Q402" s="243"/>
      <c r="R402" s="157"/>
      <c r="S402" s="244" t="n">
        <f aca="false">ROUND(L402/K402,2)</f>
        <v>20.96</v>
      </c>
      <c r="T402" s="157"/>
    </row>
    <row r="403" customFormat="false" ht="48" hidden="false" customHeight="false" outlineLevel="0" collapsed="false">
      <c r="A403" s="220" t="n">
        <v>387</v>
      </c>
      <c r="B403" s="228" t="n">
        <v>10414</v>
      </c>
      <c r="C403" s="229" t="s">
        <v>1618</v>
      </c>
      <c r="D403" s="230" t="s">
        <v>1619</v>
      </c>
      <c r="E403" s="231" t="s">
        <v>1620</v>
      </c>
      <c r="F403" s="232" t="str">
        <f aca="false">HYPERLINK("http://www.gardenbulbs.ru/images/Lilium_CL/thumbnails/"&amp;C403&amp;".jpg","фото")</f>
        <v>фото</v>
      </c>
      <c r="G403" s="233"/>
      <c r="H403" s="234" t="s">
        <v>1621</v>
      </c>
      <c r="I403" s="235" t="n">
        <v>110</v>
      </c>
      <c r="J403" s="236" t="s">
        <v>139</v>
      </c>
      <c r="K403" s="237" t="n">
        <v>25</v>
      </c>
      <c r="L403" s="238" t="n">
        <v>682</v>
      </c>
      <c r="M403" s="239"/>
      <c r="N403" s="240"/>
      <c r="O403" s="241" t="n">
        <f aca="false">IF(ISERROR(L403*N403),0,L403*N403)</f>
        <v>0</v>
      </c>
      <c r="P403" s="242" t="n">
        <v>4607105134003</v>
      </c>
      <c r="Q403" s="243" t="s">
        <v>226</v>
      </c>
      <c r="R403" s="157"/>
      <c r="S403" s="244" t="n">
        <f aca="false">ROUND(L403/K403,2)</f>
        <v>27.28</v>
      </c>
      <c r="T403" s="157"/>
    </row>
    <row r="404" customFormat="false" ht="15.75" hidden="false" customHeight="false" outlineLevel="0" collapsed="false">
      <c r="A404" s="220" t="n">
        <v>388</v>
      </c>
      <c r="B404" s="228" t="n">
        <v>10438</v>
      </c>
      <c r="C404" s="229" t="s">
        <v>1622</v>
      </c>
      <c r="D404" s="230" t="s">
        <v>1623</v>
      </c>
      <c r="E404" s="231" t="s">
        <v>1624</v>
      </c>
      <c r="F404" s="232" t="str">
        <f aca="false">HYPERLINK("http://www.gardenbulbs.ru/images/Lilium_CL/thumbnails/"&amp;C404&amp;".jpg","фото")</f>
        <v>фото</v>
      </c>
      <c r="G404" s="233"/>
      <c r="H404" s="234" t="s">
        <v>1625</v>
      </c>
      <c r="I404" s="235" t="n">
        <v>90</v>
      </c>
      <c r="J404" s="236" t="s">
        <v>139</v>
      </c>
      <c r="K404" s="237" t="n">
        <v>25</v>
      </c>
      <c r="L404" s="238" t="n">
        <v>503</v>
      </c>
      <c r="M404" s="239"/>
      <c r="N404" s="240"/>
      <c r="O404" s="241" t="n">
        <f aca="false">IF(ISERROR(L404*N404),0,L404*N404)</f>
        <v>0</v>
      </c>
      <c r="P404" s="242" t="n">
        <v>4607105134034</v>
      </c>
      <c r="Q404" s="243"/>
      <c r="R404" s="157"/>
      <c r="S404" s="244" t="n">
        <f aca="false">ROUND(L404/K404,2)</f>
        <v>20.12</v>
      </c>
      <c r="T404" s="157"/>
    </row>
    <row r="405" customFormat="false" ht="48" hidden="false" customHeight="false" outlineLevel="0" collapsed="false">
      <c r="A405" s="220" t="n">
        <v>389</v>
      </c>
      <c r="B405" s="228" t="n">
        <v>10439</v>
      </c>
      <c r="C405" s="229" t="s">
        <v>1626</v>
      </c>
      <c r="D405" s="230" t="s">
        <v>1627</v>
      </c>
      <c r="E405" s="231" t="s">
        <v>1628</v>
      </c>
      <c r="F405" s="232" t="str">
        <f aca="false">HYPERLINK("http://www.gardenbulbs.ru/images/Lilium_CL/thumbnails/"&amp;C405&amp;".jpg","фото")</f>
        <v>фото</v>
      </c>
      <c r="G405" s="233"/>
      <c r="H405" s="234" t="s">
        <v>1629</v>
      </c>
      <c r="I405" s="235" t="n">
        <v>130</v>
      </c>
      <c r="J405" s="236" t="s">
        <v>139</v>
      </c>
      <c r="K405" s="237" t="n">
        <v>25</v>
      </c>
      <c r="L405" s="238" t="n">
        <v>652</v>
      </c>
      <c r="M405" s="239"/>
      <c r="N405" s="240"/>
      <c r="O405" s="241" t="n">
        <f aca="false">IF(ISERROR(L405*N405),0,L405*N405)</f>
        <v>0</v>
      </c>
      <c r="P405" s="242" t="n">
        <v>4607105134041</v>
      </c>
      <c r="Q405" s="243"/>
      <c r="R405" s="157"/>
      <c r="S405" s="244" t="n">
        <f aca="false">ROUND(L405/K405,2)</f>
        <v>26.08</v>
      </c>
      <c r="T405" s="157"/>
    </row>
    <row r="406" customFormat="false" ht="15.75" hidden="false" customHeight="false" outlineLevel="0" collapsed="false">
      <c r="A406" s="220" t="n">
        <v>390</v>
      </c>
      <c r="B406" s="260"/>
      <c r="C406" s="260"/>
      <c r="D406" s="261" t="s">
        <v>1630</v>
      </c>
      <c r="E406" s="261"/>
      <c r="F406" s="259"/>
      <c r="G406" s="259"/>
      <c r="H406" s="259"/>
      <c r="I406" s="259"/>
      <c r="J406" s="259"/>
      <c r="K406" s="259"/>
      <c r="L406" s="259"/>
      <c r="M406" s="259"/>
      <c r="N406" s="259"/>
      <c r="O406" s="259"/>
      <c r="P406" s="259"/>
      <c r="Q406" s="259"/>
      <c r="R406" s="157"/>
      <c r="S406" s="157"/>
      <c r="T406" s="157"/>
    </row>
    <row r="407" customFormat="false" ht="24" hidden="false" customHeight="false" outlineLevel="0" collapsed="false">
      <c r="A407" s="220" t="n">
        <v>391</v>
      </c>
      <c r="B407" s="228" t="n">
        <v>11183</v>
      </c>
      <c r="C407" s="229" t="s">
        <v>1631</v>
      </c>
      <c r="D407" s="230" t="s">
        <v>1632</v>
      </c>
      <c r="E407" s="231" t="s">
        <v>1633</v>
      </c>
      <c r="F407" s="232" t="str">
        <f aca="false">HYPERLINK("http://www.gardenbulbs.ru/images/Lilium_CL/thumbnails/"&amp;C407&amp;".jpg","фото")</f>
        <v>фото</v>
      </c>
      <c r="G407" s="233"/>
      <c r="H407" s="234" t="s">
        <v>1634</v>
      </c>
      <c r="I407" s="235" t="n">
        <v>55</v>
      </c>
      <c r="J407" s="236" t="s">
        <v>247</v>
      </c>
      <c r="K407" s="237" t="n">
        <v>25</v>
      </c>
      <c r="L407" s="238" t="n">
        <v>682</v>
      </c>
      <c r="M407" s="239"/>
      <c r="N407" s="240"/>
      <c r="O407" s="241" t="n">
        <f aca="false">IF(ISERROR(L407*N407),0,L407*N407)</f>
        <v>0</v>
      </c>
      <c r="P407" s="242" t="n">
        <v>4607105134102</v>
      </c>
      <c r="Q407" s="243"/>
      <c r="R407" s="157"/>
      <c r="S407" s="244" t="n">
        <f aca="false">ROUND(L407/K407,2)</f>
        <v>27.28</v>
      </c>
      <c r="T407" s="157"/>
    </row>
    <row r="408" customFormat="false" ht="15.75" hidden="false" customHeight="false" outlineLevel="0" collapsed="false">
      <c r="A408" s="220" t="n">
        <v>392</v>
      </c>
      <c r="B408" s="228" t="n">
        <v>11184</v>
      </c>
      <c r="C408" s="229" t="s">
        <v>1635</v>
      </c>
      <c r="D408" s="230" t="s">
        <v>1636</v>
      </c>
      <c r="E408" s="231" t="s">
        <v>1637</v>
      </c>
      <c r="F408" s="232" t="str">
        <f aca="false">HYPERLINK("http://www.gardenbulbs.ru/images/Lilium_CL/thumbnails/"&amp;C408&amp;".jpg","фото")</f>
        <v>фото</v>
      </c>
      <c r="G408" s="233"/>
      <c r="H408" s="234" t="s">
        <v>1638</v>
      </c>
      <c r="I408" s="235" t="n">
        <v>50</v>
      </c>
      <c r="J408" s="236" t="s">
        <v>139</v>
      </c>
      <c r="K408" s="237" t="n">
        <v>25</v>
      </c>
      <c r="L408" s="238" t="n">
        <v>607</v>
      </c>
      <c r="M408" s="239"/>
      <c r="N408" s="240"/>
      <c r="O408" s="241" t="n">
        <f aca="false">IF(ISERROR(L408*N408),0,L408*N408)</f>
        <v>0</v>
      </c>
      <c r="P408" s="242" t="n">
        <v>4607105134119</v>
      </c>
      <c r="Q408" s="243"/>
      <c r="R408" s="157"/>
      <c r="S408" s="244" t="n">
        <f aca="false">ROUND(L408/K408,2)</f>
        <v>24.28</v>
      </c>
      <c r="T408" s="157"/>
    </row>
    <row r="409" customFormat="false" ht="15.75" hidden="false" customHeight="false" outlineLevel="0" collapsed="false">
      <c r="A409" s="220" t="n">
        <v>393</v>
      </c>
      <c r="B409" s="228" t="n">
        <v>10441</v>
      </c>
      <c r="C409" s="229" t="s">
        <v>1639</v>
      </c>
      <c r="D409" s="230" t="s">
        <v>1640</v>
      </c>
      <c r="E409" s="231" t="s">
        <v>1641</v>
      </c>
      <c r="F409" s="232" t="str">
        <f aca="false">HYPERLINK("http://www.gardenbulbs.ru/images/Lilium_CL/thumbnails/"&amp;C409&amp;".jpg","фото")</f>
        <v>фото</v>
      </c>
      <c r="G409" s="233"/>
      <c r="H409" s="234" t="s">
        <v>1642</v>
      </c>
      <c r="I409" s="235" t="n">
        <v>55</v>
      </c>
      <c r="J409" s="236" t="s">
        <v>139</v>
      </c>
      <c r="K409" s="237" t="n">
        <v>25</v>
      </c>
      <c r="L409" s="238" t="n">
        <v>607</v>
      </c>
      <c r="M409" s="239"/>
      <c r="N409" s="240"/>
      <c r="O409" s="241" t="n">
        <f aca="false">IF(ISERROR(L409*N409),0,L409*N409)</f>
        <v>0</v>
      </c>
      <c r="P409" s="242" t="n">
        <v>4607105134140</v>
      </c>
      <c r="Q409" s="243"/>
      <c r="R409" s="157"/>
      <c r="S409" s="244" t="n">
        <f aca="false">ROUND(L409/K409,2)</f>
        <v>24.28</v>
      </c>
      <c r="T409" s="157"/>
    </row>
    <row r="410" customFormat="false" ht="15.75" hidden="false" customHeight="false" outlineLevel="0" collapsed="false">
      <c r="A410" s="220" t="n">
        <v>394</v>
      </c>
      <c r="B410" s="228" t="n">
        <v>10442</v>
      </c>
      <c r="C410" s="229" t="s">
        <v>1643</v>
      </c>
      <c r="D410" s="230" t="s">
        <v>1644</v>
      </c>
      <c r="E410" s="231" t="s">
        <v>1645</v>
      </c>
      <c r="F410" s="232" t="str">
        <f aca="false">HYPERLINK("http://www.gardenbulbs.ru/images/Lilium_CL/thumbnails/"&amp;C410&amp;".jpg","фото")</f>
        <v>фото</v>
      </c>
      <c r="G410" s="233"/>
      <c r="H410" s="234" t="s">
        <v>1646</v>
      </c>
      <c r="I410" s="235" t="n">
        <v>55</v>
      </c>
      <c r="J410" s="236" t="s">
        <v>139</v>
      </c>
      <c r="K410" s="237" t="n">
        <v>25</v>
      </c>
      <c r="L410" s="238" t="n">
        <v>568</v>
      </c>
      <c r="M410" s="239"/>
      <c r="N410" s="240"/>
      <c r="O410" s="241" t="n">
        <f aca="false">IF(ISERROR(L410*N410),0,L410*N410)</f>
        <v>0</v>
      </c>
      <c r="P410" s="242" t="n">
        <v>4607105134171</v>
      </c>
      <c r="Q410" s="243"/>
      <c r="R410" s="157"/>
      <c r="S410" s="244" t="n">
        <f aca="false">ROUND(L410/K410,2)</f>
        <v>22.72</v>
      </c>
      <c r="T410" s="157"/>
    </row>
    <row r="411" customFormat="false" ht="15.75" hidden="false" customHeight="false" outlineLevel="0" collapsed="false">
      <c r="A411" s="220" t="n">
        <v>395</v>
      </c>
      <c r="B411" s="264"/>
      <c r="C411" s="264"/>
      <c r="D411" s="256" t="s">
        <v>1647</v>
      </c>
      <c r="E411" s="256"/>
      <c r="F411" s="259"/>
      <c r="G411" s="259"/>
      <c r="H411" s="259"/>
      <c r="I411" s="259"/>
      <c r="J411" s="259"/>
      <c r="K411" s="259"/>
      <c r="L411" s="259"/>
      <c r="M411" s="259"/>
      <c r="N411" s="259"/>
      <c r="O411" s="259"/>
      <c r="P411" s="259"/>
      <c r="Q411" s="259"/>
      <c r="R411" s="157"/>
      <c r="S411" s="157"/>
      <c r="T411" s="157"/>
    </row>
    <row r="412" customFormat="false" ht="24" hidden="false" customHeight="false" outlineLevel="0" collapsed="false">
      <c r="A412" s="220" t="n">
        <v>396</v>
      </c>
      <c r="B412" s="228" t="n">
        <v>10443</v>
      </c>
      <c r="C412" s="229" t="s">
        <v>1648</v>
      </c>
      <c r="D412" s="230" t="s">
        <v>1649</v>
      </c>
      <c r="E412" s="231" t="s">
        <v>1650</v>
      </c>
      <c r="F412" s="232" t="str">
        <f aca="false">HYPERLINK("http://www.gardenbulbs.ru/images/Lilium_CL/thumbnails/"&amp;C412&amp;".jpg","фото")</f>
        <v>фото</v>
      </c>
      <c r="G412" s="233"/>
      <c r="H412" s="234" t="s">
        <v>1651</v>
      </c>
      <c r="I412" s="235" t="n">
        <v>110</v>
      </c>
      <c r="J412" s="236" t="s">
        <v>139</v>
      </c>
      <c r="K412" s="237" t="n">
        <v>25</v>
      </c>
      <c r="L412" s="238" t="n">
        <v>458</v>
      </c>
      <c r="M412" s="239"/>
      <c r="N412" s="240"/>
      <c r="O412" s="241" t="n">
        <f aca="false">IF(ISERROR(L412*N412),0,L412*N412)</f>
        <v>0</v>
      </c>
      <c r="P412" s="242" t="n">
        <v>4607105134188</v>
      </c>
      <c r="Q412" s="243"/>
      <c r="R412" s="157"/>
      <c r="S412" s="244" t="n">
        <f aca="false">ROUND(L412/K412,2)</f>
        <v>18.32</v>
      </c>
      <c r="T412" s="157"/>
    </row>
    <row r="413" customFormat="false" ht="15.75" hidden="false" customHeight="false" outlineLevel="0" collapsed="false">
      <c r="A413" s="220" t="n">
        <v>397</v>
      </c>
      <c r="B413" s="228" t="n">
        <v>10444</v>
      </c>
      <c r="C413" s="229" t="s">
        <v>1652</v>
      </c>
      <c r="D413" s="230" t="s">
        <v>1653</v>
      </c>
      <c r="E413" s="231" t="s">
        <v>1654</v>
      </c>
      <c r="F413" s="232" t="str">
        <f aca="false">HYPERLINK("http://www.gardenbulbs.ru/images/Lilium_CL/thumbnails/"&amp;C413&amp;".jpg","фото")</f>
        <v>фото</v>
      </c>
      <c r="G413" s="233"/>
      <c r="H413" s="234" t="s">
        <v>1655</v>
      </c>
      <c r="I413" s="235" t="n">
        <v>100</v>
      </c>
      <c r="J413" s="236" t="s">
        <v>139</v>
      </c>
      <c r="K413" s="237" t="n">
        <v>25</v>
      </c>
      <c r="L413" s="238" t="n">
        <v>488</v>
      </c>
      <c r="M413" s="239"/>
      <c r="N413" s="240"/>
      <c r="O413" s="241" t="n">
        <f aca="false">IF(ISERROR(L413*N413),0,L413*N413)</f>
        <v>0</v>
      </c>
      <c r="P413" s="242" t="n">
        <v>4607105134195</v>
      </c>
      <c r="Q413" s="243"/>
      <c r="R413" s="157"/>
      <c r="S413" s="244" t="n">
        <f aca="false">ROUND(L413/K413,2)</f>
        <v>19.52</v>
      </c>
      <c r="T413" s="157"/>
    </row>
    <row r="414" customFormat="false" ht="15.75" hidden="false" customHeight="false" outlineLevel="0" collapsed="false">
      <c r="A414" s="220" t="n">
        <v>398</v>
      </c>
      <c r="B414" s="228" t="n">
        <v>10445</v>
      </c>
      <c r="C414" s="229" t="s">
        <v>1656</v>
      </c>
      <c r="D414" s="230" t="s">
        <v>1657</v>
      </c>
      <c r="E414" s="231" t="s">
        <v>1658</v>
      </c>
      <c r="F414" s="232" t="str">
        <f aca="false">HYPERLINK("http://www.gardenbulbs.ru/images/Lilium_CL/thumbnails/"&amp;C414&amp;".jpg","фото")</f>
        <v>фото</v>
      </c>
      <c r="G414" s="233"/>
      <c r="H414" s="234" t="s">
        <v>1659</v>
      </c>
      <c r="I414" s="235" t="n">
        <v>80</v>
      </c>
      <c r="J414" s="236" t="s">
        <v>139</v>
      </c>
      <c r="K414" s="237" t="n">
        <v>25</v>
      </c>
      <c r="L414" s="238" t="n">
        <v>607</v>
      </c>
      <c r="M414" s="239"/>
      <c r="N414" s="240"/>
      <c r="O414" s="241" t="n">
        <f aca="false">IF(ISERROR(L414*N414),0,L414*N414)</f>
        <v>0</v>
      </c>
      <c r="P414" s="242" t="n">
        <v>4607105134201</v>
      </c>
      <c r="Q414" s="243"/>
      <c r="R414" s="157"/>
      <c r="S414" s="244" t="n">
        <f aca="false">ROUND(L414/K414,2)</f>
        <v>24.28</v>
      </c>
      <c r="T414" s="157"/>
    </row>
    <row r="415" customFormat="false" ht="15.75" hidden="false" customHeight="false" outlineLevel="0" collapsed="false">
      <c r="A415" s="220" t="n">
        <v>399</v>
      </c>
      <c r="B415" s="228" t="n">
        <v>10446</v>
      </c>
      <c r="C415" s="229" t="s">
        <v>1660</v>
      </c>
      <c r="D415" s="230" t="s">
        <v>1661</v>
      </c>
      <c r="E415" s="231" t="s">
        <v>1662</v>
      </c>
      <c r="F415" s="232" t="str">
        <f aca="false">HYPERLINK("http://www.gardenbulbs.ru/images/Lilium_CL/thumbnails/"&amp;C415&amp;".jpg","фото")</f>
        <v>фото</v>
      </c>
      <c r="G415" s="233"/>
      <c r="H415" s="234" t="s">
        <v>1663</v>
      </c>
      <c r="I415" s="235" t="n">
        <v>110</v>
      </c>
      <c r="J415" s="236" t="s">
        <v>139</v>
      </c>
      <c r="K415" s="237" t="n">
        <v>25</v>
      </c>
      <c r="L415" s="238" t="n">
        <v>712</v>
      </c>
      <c r="M415" s="239"/>
      <c r="N415" s="240"/>
      <c r="O415" s="241" t="n">
        <f aca="false">IF(ISERROR(L415*N415),0,L415*N415)</f>
        <v>0</v>
      </c>
      <c r="P415" s="242" t="n">
        <v>4607105134218</v>
      </c>
      <c r="Q415" s="243"/>
      <c r="R415" s="157"/>
      <c r="S415" s="244" t="n">
        <f aca="false">ROUND(L415/K415,2)</f>
        <v>28.48</v>
      </c>
      <c r="T415" s="157"/>
    </row>
    <row r="416" customFormat="false" ht="15.75" hidden="false" customHeight="false" outlineLevel="0" collapsed="false">
      <c r="A416" s="220" t="n">
        <v>400</v>
      </c>
      <c r="B416" s="228" t="n">
        <v>10447</v>
      </c>
      <c r="C416" s="229" t="s">
        <v>1664</v>
      </c>
      <c r="D416" s="230" t="s">
        <v>1665</v>
      </c>
      <c r="E416" s="231" t="s">
        <v>1666</v>
      </c>
      <c r="F416" s="232" t="str">
        <f aca="false">HYPERLINK("http://www.gardenbulbs.ru/images/Lilium_CL/thumbnails/"&amp;C416&amp;".jpg","фото")</f>
        <v>фото</v>
      </c>
      <c r="G416" s="233"/>
      <c r="H416" s="234" t="s">
        <v>744</v>
      </c>
      <c r="I416" s="235" t="n">
        <v>110</v>
      </c>
      <c r="J416" s="236" t="s">
        <v>139</v>
      </c>
      <c r="K416" s="237" t="n">
        <v>25</v>
      </c>
      <c r="L416" s="238" t="n">
        <v>607</v>
      </c>
      <c r="M416" s="239"/>
      <c r="N416" s="240"/>
      <c r="O416" s="241" t="n">
        <f aca="false">IF(ISERROR(L416*N416),0,L416*N416)</f>
        <v>0</v>
      </c>
      <c r="P416" s="242" t="n">
        <v>4607105134225</v>
      </c>
      <c r="Q416" s="243"/>
      <c r="R416" s="157"/>
      <c r="S416" s="244" t="n">
        <f aca="false">ROUND(L416/K416,2)</f>
        <v>24.28</v>
      </c>
      <c r="T416" s="157"/>
    </row>
    <row r="417" customFormat="false" ht="15.75" hidden="false" customHeight="false" outlineLevel="0" collapsed="false">
      <c r="A417" s="220" t="n">
        <v>401</v>
      </c>
      <c r="B417" s="228" t="n">
        <v>10448</v>
      </c>
      <c r="C417" s="229" t="s">
        <v>1667</v>
      </c>
      <c r="D417" s="230" t="s">
        <v>1668</v>
      </c>
      <c r="E417" s="231" t="s">
        <v>1669</v>
      </c>
      <c r="F417" s="232" t="str">
        <f aca="false">HYPERLINK("http://www.gardenbulbs.ru/images/Lilium_CL/thumbnails/"&amp;C417&amp;".jpg","фото")</f>
        <v>фото</v>
      </c>
      <c r="G417" s="233"/>
      <c r="H417" s="234" t="s">
        <v>1670</v>
      </c>
      <c r="I417" s="235" t="n">
        <v>140</v>
      </c>
      <c r="J417" s="236" t="s">
        <v>139</v>
      </c>
      <c r="K417" s="237" t="n">
        <v>25</v>
      </c>
      <c r="L417" s="238" t="n">
        <v>458</v>
      </c>
      <c r="M417" s="239"/>
      <c r="N417" s="240"/>
      <c r="O417" s="241" t="n">
        <f aca="false">IF(ISERROR(L417*N417),0,L417*N417)</f>
        <v>0</v>
      </c>
      <c r="P417" s="242" t="n">
        <v>4607105134232</v>
      </c>
      <c r="Q417" s="243"/>
      <c r="R417" s="157"/>
      <c r="S417" s="244" t="n">
        <f aca="false">ROUND(L417/K417,2)</f>
        <v>18.32</v>
      </c>
      <c r="T417" s="157"/>
    </row>
    <row r="418" customFormat="false" ht="15.75" hidden="false" customHeight="false" outlineLevel="0" collapsed="false">
      <c r="A418" s="220" t="n">
        <v>402</v>
      </c>
      <c r="B418" s="228" t="n">
        <v>10449</v>
      </c>
      <c r="C418" s="229" t="s">
        <v>1671</v>
      </c>
      <c r="D418" s="230" t="s">
        <v>1672</v>
      </c>
      <c r="E418" s="231" t="s">
        <v>1673</v>
      </c>
      <c r="F418" s="232" t="str">
        <f aca="false">HYPERLINK("http://www.gardenbulbs.ru/images/Lilium_CL/thumbnails/"&amp;C418&amp;".jpg","фото")</f>
        <v>фото</v>
      </c>
      <c r="G418" s="233"/>
      <c r="H418" s="234" t="s">
        <v>1674</v>
      </c>
      <c r="I418" s="235" t="n">
        <v>100</v>
      </c>
      <c r="J418" s="236" t="s">
        <v>139</v>
      </c>
      <c r="K418" s="237" t="n">
        <v>25</v>
      </c>
      <c r="L418" s="238" t="n">
        <v>682</v>
      </c>
      <c r="M418" s="239"/>
      <c r="N418" s="240"/>
      <c r="O418" s="241" t="n">
        <f aca="false">IF(ISERROR(L418*N418),0,L418*N418)</f>
        <v>0</v>
      </c>
      <c r="P418" s="242" t="n">
        <v>4607105134249</v>
      </c>
      <c r="Q418" s="243"/>
      <c r="R418" s="157"/>
      <c r="S418" s="244" t="n">
        <f aca="false">ROUND(L418/K418,2)</f>
        <v>27.28</v>
      </c>
      <c r="T418" s="157"/>
    </row>
    <row r="419" customFormat="false" ht="15.75" hidden="false" customHeight="false" outlineLevel="0" collapsed="false">
      <c r="A419" s="220" t="n">
        <v>403</v>
      </c>
      <c r="B419" s="228" t="n">
        <v>10450</v>
      </c>
      <c r="C419" s="229" t="s">
        <v>1675</v>
      </c>
      <c r="D419" s="230" t="s">
        <v>1676</v>
      </c>
      <c r="E419" s="231" t="s">
        <v>1677</v>
      </c>
      <c r="F419" s="232" t="str">
        <f aca="false">HYPERLINK("http://www.gardenbulbs.ru/images/Lilium_CL/thumbnails/"&amp;C419&amp;".jpg","фото")</f>
        <v>фото</v>
      </c>
      <c r="G419" s="233"/>
      <c r="H419" s="234" t="s">
        <v>390</v>
      </c>
      <c r="I419" s="235" t="n">
        <v>110</v>
      </c>
      <c r="J419" s="236" t="s">
        <v>139</v>
      </c>
      <c r="K419" s="237" t="n">
        <v>25</v>
      </c>
      <c r="L419" s="238" t="n">
        <v>479</v>
      </c>
      <c r="M419" s="239"/>
      <c r="N419" s="240"/>
      <c r="O419" s="241" t="n">
        <f aca="false">IF(ISERROR(L419*N419),0,L419*N419)</f>
        <v>0</v>
      </c>
      <c r="P419" s="242" t="n">
        <v>4607105134263</v>
      </c>
      <c r="Q419" s="243"/>
      <c r="R419" s="157"/>
      <c r="S419" s="244" t="n">
        <f aca="false">ROUND(L419/K419,2)</f>
        <v>19.16</v>
      </c>
      <c r="T419" s="157"/>
    </row>
    <row r="420" customFormat="false" ht="24" hidden="false" customHeight="false" outlineLevel="0" collapsed="false">
      <c r="A420" s="220" t="n">
        <v>404</v>
      </c>
      <c r="B420" s="228" t="n">
        <v>10451</v>
      </c>
      <c r="C420" s="229" t="s">
        <v>1678</v>
      </c>
      <c r="D420" s="230" t="s">
        <v>1679</v>
      </c>
      <c r="E420" s="231" t="s">
        <v>1680</v>
      </c>
      <c r="F420" s="232" t="str">
        <f aca="false">HYPERLINK("http://www.gardenbulbs.ru/images/Lilium_CL/thumbnails/"&amp;C420&amp;".jpg","фото")</f>
        <v>фото</v>
      </c>
      <c r="G420" s="233"/>
      <c r="H420" s="234" t="s">
        <v>1681</v>
      </c>
      <c r="I420" s="235" t="n">
        <v>110</v>
      </c>
      <c r="J420" s="236" t="s">
        <v>139</v>
      </c>
      <c r="K420" s="237" t="n">
        <v>25</v>
      </c>
      <c r="L420" s="238" t="n">
        <v>383</v>
      </c>
      <c r="M420" s="239"/>
      <c r="N420" s="240"/>
      <c r="O420" s="241" t="n">
        <f aca="false">IF(ISERROR(L420*N420),0,L420*N420)</f>
        <v>0</v>
      </c>
      <c r="P420" s="242" t="n">
        <v>4607105134287</v>
      </c>
      <c r="Q420" s="243"/>
      <c r="R420" s="157"/>
      <c r="S420" s="244" t="n">
        <f aca="false">ROUND(L420/K420,2)</f>
        <v>15.32</v>
      </c>
      <c r="T420" s="157"/>
    </row>
    <row r="421" customFormat="false" ht="24" hidden="false" customHeight="false" outlineLevel="0" collapsed="false">
      <c r="A421" s="220" t="n">
        <v>405</v>
      </c>
      <c r="B421" s="228" t="n">
        <v>10452</v>
      </c>
      <c r="C421" s="229" t="s">
        <v>1682</v>
      </c>
      <c r="D421" s="230" t="s">
        <v>1683</v>
      </c>
      <c r="E421" s="231" t="s">
        <v>1684</v>
      </c>
      <c r="F421" s="232" t="str">
        <f aca="false">HYPERLINK("http://www.gardenbulbs.ru/images/Lilium_CL/thumbnails/"&amp;C421&amp;".jpg","фото")</f>
        <v>фото</v>
      </c>
      <c r="G421" s="233"/>
      <c r="H421" s="234" t="s">
        <v>1685</v>
      </c>
      <c r="I421" s="235" t="n">
        <v>120</v>
      </c>
      <c r="J421" s="236" t="s">
        <v>139</v>
      </c>
      <c r="K421" s="237" t="n">
        <v>25</v>
      </c>
      <c r="L421" s="238" t="n">
        <v>488</v>
      </c>
      <c r="M421" s="239"/>
      <c r="N421" s="240"/>
      <c r="O421" s="241" t="n">
        <f aca="false">IF(ISERROR(L421*N421),0,L421*N421)</f>
        <v>0</v>
      </c>
      <c r="P421" s="242" t="n">
        <v>4607105134294</v>
      </c>
      <c r="Q421" s="243"/>
      <c r="R421" s="157"/>
      <c r="S421" s="244" t="n">
        <f aca="false">ROUND(L421/K421,2)</f>
        <v>19.52</v>
      </c>
      <c r="T421" s="157"/>
    </row>
    <row r="422" customFormat="false" ht="24" hidden="false" customHeight="false" outlineLevel="0" collapsed="false">
      <c r="A422" s="220" t="n">
        <v>406</v>
      </c>
      <c r="B422" s="228" t="n">
        <v>10453</v>
      </c>
      <c r="C422" s="229" t="s">
        <v>1686</v>
      </c>
      <c r="D422" s="230" t="s">
        <v>1687</v>
      </c>
      <c r="E422" s="231" t="s">
        <v>1688</v>
      </c>
      <c r="F422" s="232" t="str">
        <f aca="false">HYPERLINK("http://www.gardenbulbs.ru/images/Lilium_CL/thumbnails/"&amp;C422&amp;".jpg","фото")</f>
        <v>фото</v>
      </c>
      <c r="G422" s="233"/>
      <c r="H422" s="234" t="s">
        <v>1689</v>
      </c>
      <c r="I422" s="235" t="n">
        <v>50</v>
      </c>
      <c r="J422" s="236" t="s">
        <v>247</v>
      </c>
      <c r="K422" s="237" t="n">
        <v>25</v>
      </c>
      <c r="L422" s="238" t="n">
        <v>548</v>
      </c>
      <c r="M422" s="239"/>
      <c r="N422" s="240"/>
      <c r="O422" s="241" t="n">
        <f aca="false">IF(ISERROR(L422*N422),0,L422*N422)</f>
        <v>0</v>
      </c>
      <c r="P422" s="242" t="n">
        <v>4607105134300</v>
      </c>
      <c r="Q422" s="243"/>
      <c r="R422" s="157"/>
      <c r="S422" s="244" t="n">
        <f aca="false">ROUND(L422/K422,2)</f>
        <v>21.92</v>
      </c>
      <c r="T422" s="157"/>
    </row>
    <row r="423" customFormat="false" ht="15.75" hidden="false" customHeight="false" outlineLevel="0" collapsed="false">
      <c r="A423" s="220" t="n">
        <v>407</v>
      </c>
      <c r="B423" s="264"/>
      <c r="C423" s="264"/>
      <c r="D423" s="261" t="s">
        <v>1690</v>
      </c>
      <c r="E423" s="261"/>
      <c r="F423" s="259"/>
      <c r="G423" s="259"/>
      <c r="H423" s="259"/>
      <c r="I423" s="259"/>
      <c r="J423" s="259"/>
      <c r="K423" s="259"/>
      <c r="L423" s="259"/>
      <c r="M423" s="259"/>
      <c r="N423" s="259"/>
      <c r="O423" s="259"/>
      <c r="P423" s="259"/>
      <c r="Q423" s="259"/>
      <c r="R423" s="157"/>
      <c r="S423" s="157"/>
      <c r="T423" s="157"/>
    </row>
    <row r="424" customFormat="false" ht="24" hidden="false" customHeight="false" outlineLevel="0" collapsed="false">
      <c r="A424" s="220" t="n">
        <v>408</v>
      </c>
      <c r="B424" s="228" t="n">
        <v>10454</v>
      </c>
      <c r="C424" s="229" t="s">
        <v>1691</v>
      </c>
      <c r="D424" s="230" t="s">
        <v>1692</v>
      </c>
      <c r="E424" s="231" t="s">
        <v>1693</v>
      </c>
      <c r="F424" s="232" t="str">
        <f aca="false">HYPERLINK("http://www.gardenbulbs.ru/images/Lilium_CL/thumbnails/"&amp;C424&amp;".jpg","фото")</f>
        <v>фото</v>
      </c>
      <c r="G424" s="233"/>
      <c r="H424" s="234" t="s">
        <v>1694</v>
      </c>
      <c r="I424" s="235" t="n">
        <v>130</v>
      </c>
      <c r="J424" s="236" t="s">
        <v>139</v>
      </c>
      <c r="K424" s="237" t="n">
        <v>25</v>
      </c>
      <c r="L424" s="238" t="n">
        <v>1429</v>
      </c>
      <c r="M424" s="239"/>
      <c r="N424" s="240"/>
      <c r="O424" s="241" t="n">
        <f aca="false">IF(ISERROR(L424*N424),0,L424*N424)</f>
        <v>0</v>
      </c>
      <c r="P424" s="242" t="n">
        <v>4607105134324</v>
      </c>
      <c r="Q424" s="243"/>
      <c r="R424" s="157"/>
      <c r="S424" s="244" t="n">
        <f aca="false">ROUND(L424/K424,2)</f>
        <v>57.16</v>
      </c>
      <c r="T424" s="157"/>
    </row>
    <row r="425" customFormat="false" ht="15.75" hidden="false" customHeight="false" outlineLevel="0" collapsed="false">
      <c r="A425" s="220" t="n">
        <v>409</v>
      </c>
      <c r="B425" s="264"/>
      <c r="C425" s="264"/>
      <c r="D425" s="261" t="s">
        <v>1695</v>
      </c>
      <c r="E425" s="261"/>
      <c r="F425" s="259"/>
      <c r="G425" s="259"/>
      <c r="H425" s="259"/>
      <c r="I425" s="259"/>
      <c r="J425" s="259"/>
      <c r="K425" s="259"/>
      <c r="L425" s="259"/>
      <c r="M425" s="259"/>
      <c r="N425" s="259"/>
      <c r="O425" s="259"/>
      <c r="P425" s="259"/>
      <c r="Q425" s="259"/>
      <c r="R425" s="157"/>
      <c r="S425" s="157"/>
      <c r="T425" s="157"/>
    </row>
    <row r="426" customFormat="false" ht="15.75" hidden="false" customHeight="false" outlineLevel="0" collapsed="false">
      <c r="A426" s="220" t="n">
        <v>410</v>
      </c>
      <c r="B426" s="228" t="n">
        <v>10456</v>
      </c>
      <c r="C426" s="229" t="s">
        <v>1696</v>
      </c>
      <c r="D426" s="230" t="s">
        <v>1697</v>
      </c>
      <c r="E426" s="231" t="s">
        <v>1698</v>
      </c>
      <c r="F426" s="232" t="str">
        <f aca="false">HYPERLINK("http://www.gardenbulbs.ru/images/Lilium_CL/thumbnails/"&amp;C426&amp;".jpg","фото")</f>
        <v>фото</v>
      </c>
      <c r="G426" s="233"/>
      <c r="H426" s="234" t="s">
        <v>1699</v>
      </c>
      <c r="I426" s="235" t="n">
        <v>110</v>
      </c>
      <c r="J426" s="236" t="s">
        <v>139</v>
      </c>
      <c r="K426" s="237" t="n">
        <v>25</v>
      </c>
      <c r="L426" s="238" t="n">
        <v>577</v>
      </c>
      <c r="M426" s="239"/>
      <c r="N426" s="240"/>
      <c r="O426" s="241" t="n">
        <f aca="false">IF(ISERROR(L426*N426),0,L426*N426)</f>
        <v>0</v>
      </c>
      <c r="P426" s="242" t="n">
        <v>4607105134348</v>
      </c>
      <c r="Q426" s="243"/>
      <c r="R426" s="157"/>
      <c r="S426" s="244" t="n">
        <f aca="false">ROUND(L426/K426,2)</f>
        <v>23.08</v>
      </c>
      <c r="T426" s="157"/>
    </row>
    <row r="427" customFormat="false" ht="15.75" hidden="false" customHeight="false" outlineLevel="0" collapsed="false">
      <c r="A427" s="220" t="n">
        <v>411</v>
      </c>
      <c r="B427" s="228" t="n">
        <v>10457</v>
      </c>
      <c r="C427" s="229" t="s">
        <v>1700</v>
      </c>
      <c r="D427" s="230" t="s">
        <v>1701</v>
      </c>
      <c r="E427" s="231" t="s">
        <v>1702</v>
      </c>
      <c r="F427" s="232" t="str">
        <f aca="false">HYPERLINK("http://www.gardenbulbs.ru/images/Lilium_CL/thumbnails/"&amp;C427&amp;".jpg","фото")</f>
        <v>фото</v>
      </c>
      <c r="G427" s="233"/>
      <c r="H427" s="234" t="s">
        <v>1670</v>
      </c>
      <c r="I427" s="235" t="n">
        <v>140</v>
      </c>
      <c r="J427" s="236" t="s">
        <v>139</v>
      </c>
      <c r="K427" s="237" t="n">
        <v>25</v>
      </c>
      <c r="L427" s="238" t="n">
        <v>533</v>
      </c>
      <c r="M427" s="239"/>
      <c r="N427" s="240"/>
      <c r="O427" s="241" t="n">
        <f aca="false">IF(ISERROR(L427*N427),0,L427*N427)</f>
        <v>0</v>
      </c>
      <c r="P427" s="242" t="n">
        <v>4607105134355</v>
      </c>
      <c r="Q427" s="243"/>
      <c r="R427" s="157"/>
      <c r="S427" s="244" t="n">
        <f aca="false">ROUND(L427/K427,2)</f>
        <v>21.32</v>
      </c>
      <c r="T427" s="157"/>
    </row>
    <row r="428" customFormat="false" ht="24" hidden="false" customHeight="false" outlineLevel="0" collapsed="false">
      <c r="A428" s="220" t="n">
        <v>412</v>
      </c>
      <c r="B428" s="228" t="n">
        <v>10458</v>
      </c>
      <c r="C428" s="229" t="s">
        <v>1703</v>
      </c>
      <c r="D428" s="230" t="s">
        <v>1704</v>
      </c>
      <c r="E428" s="231" t="s">
        <v>1705</v>
      </c>
      <c r="F428" s="232" t="str">
        <f aca="false">HYPERLINK("http://www.gardenbulbs.ru/images/Lilium_CL/thumbnails/"&amp;C428&amp;".jpg","фото")</f>
        <v>фото</v>
      </c>
      <c r="G428" s="233"/>
      <c r="H428" s="234" t="s">
        <v>1706</v>
      </c>
      <c r="I428" s="235" t="n">
        <v>130</v>
      </c>
      <c r="J428" s="236" t="s">
        <v>139</v>
      </c>
      <c r="K428" s="237" t="n">
        <v>25</v>
      </c>
      <c r="L428" s="238" t="n">
        <v>533</v>
      </c>
      <c r="M428" s="239"/>
      <c r="N428" s="240"/>
      <c r="O428" s="241" t="n">
        <f aca="false">IF(ISERROR(L428*N428),0,L428*N428)</f>
        <v>0</v>
      </c>
      <c r="P428" s="242" t="n">
        <v>4607105134362</v>
      </c>
      <c r="Q428" s="243"/>
      <c r="R428" s="157"/>
      <c r="S428" s="244" t="n">
        <f aca="false">ROUND(L428/K428,2)</f>
        <v>21.32</v>
      </c>
      <c r="T428" s="157"/>
    </row>
    <row r="429" customFormat="false" ht="22.5" hidden="false" customHeight="false" outlineLevel="0" collapsed="false">
      <c r="A429" s="220" t="n">
        <v>413</v>
      </c>
      <c r="B429" s="228" t="n">
        <v>10459</v>
      </c>
      <c r="C429" s="229" t="s">
        <v>1707</v>
      </c>
      <c r="D429" s="230" t="s">
        <v>1708</v>
      </c>
      <c r="E429" s="231" t="s">
        <v>1709</v>
      </c>
      <c r="F429" s="232" t="str">
        <f aca="false">HYPERLINK("http://www.gardenbulbs.ru/images/Lilium_CL/thumbnails/"&amp;C429&amp;".jpg","фото")</f>
        <v>фото</v>
      </c>
      <c r="G429" s="233"/>
      <c r="H429" s="234" t="s">
        <v>1710</v>
      </c>
      <c r="I429" s="235" t="s">
        <v>1711</v>
      </c>
      <c r="J429" s="236" t="s">
        <v>139</v>
      </c>
      <c r="K429" s="237" t="n">
        <v>25</v>
      </c>
      <c r="L429" s="238" t="n">
        <v>458</v>
      </c>
      <c r="M429" s="239"/>
      <c r="N429" s="240"/>
      <c r="O429" s="241" t="n">
        <f aca="false">IF(ISERROR(L429*N429),0,L429*N429)</f>
        <v>0</v>
      </c>
      <c r="P429" s="242" t="n">
        <v>4607105134379</v>
      </c>
      <c r="Q429" s="243"/>
      <c r="R429" s="157"/>
      <c r="S429" s="244" t="n">
        <f aca="false">ROUND(L429/K429,2)</f>
        <v>18.32</v>
      </c>
      <c r="T429" s="157"/>
    </row>
    <row r="430" customFormat="false" ht="15.75" hidden="false" customHeight="false" outlineLevel="0" collapsed="false">
      <c r="A430" s="220" t="n">
        <v>414</v>
      </c>
      <c r="B430" s="228" t="n">
        <v>11190</v>
      </c>
      <c r="C430" s="229" t="s">
        <v>1712</v>
      </c>
      <c r="D430" s="230" t="s">
        <v>1713</v>
      </c>
      <c r="E430" s="231" t="s">
        <v>1714</v>
      </c>
      <c r="F430" s="232" t="str">
        <f aca="false">HYPERLINK("http://www.gardenbulbs.ru/images/Lilium_CL/thumbnails/"&amp;C430&amp;".jpg","фото")</f>
        <v>фото</v>
      </c>
      <c r="G430" s="233"/>
      <c r="H430" s="234" t="s">
        <v>1715</v>
      </c>
      <c r="I430" s="235" t="n">
        <v>120</v>
      </c>
      <c r="J430" s="236" t="s">
        <v>139</v>
      </c>
      <c r="K430" s="237" t="n">
        <v>25</v>
      </c>
      <c r="L430" s="238" t="n">
        <v>458</v>
      </c>
      <c r="M430" s="239"/>
      <c r="N430" s="240"/>
      <c r="O430" s="241" t="n">
        <f aca="false">IF(ISERROR(L430*N430),0,L430*N430)</f>
        <v>0</v>
      </c>
      <c r="P430" s="242" t="n">
        <v>4607105134393</v>
      </c>
      <c r="Q430" s="243"/>
      <c r="R430" s="157"/>
      <c r="S430" s="244" t="n">
        <f aca="false">ROUND(L430/K430,2)</f>
        <v>18.32</v>
      </c>
      <c r="T430" s="157"/>
    </row>
    <row r="431" customFormat="false" ht="24" hidden="false" customHeight="false" outlineLevel="0" collapsed="false">
      <c r="A431" s="220" t="n">
        <v>415</v>
      </c>
      <c r="B431" s="228" t="n">
        <v>10463</v>
      </c>
      <c r="C431" s="229" t="s">
        <v>1716</v>
      </c>
      <c r="D431" s="230" t="s">
        <v>1717</v>
      </c>
      <c r="E431" s="231" t="s">
        <v>1718</v>
      </c>
      <c r="F431" s="232" t="str">
        <f aca="false">HYPERLINK("http://www.gardenbulbs.ru/images/Lilium_CL/thumbnails/"&amp;C431&amp;".jpg","фото")</f>
        <v>фото</v>
      </c>
      <c r="G431" s="233"/>
      <c r="H431" s="234" t="s">
        <v>1719</v>
      </c>
      <c r="I431" s="235" t="n">
        <v>130</v>
      </c>
      <c r="J431" s="236" t="s">
        <v>139</v>
      </c>
      <c r="K431" s="237" t="n">
        <v>25</v>
      </c>
      <c r="L431" s="238" t="n">
        <v>533</v>
      </c>
      <c r="M431" s="239"/>
      <c r="N431" s="240"/>
      <c r="O431" s="241" t="n">
        <f aca="false">IF(ISERROR(L431*N431),0,L431*N431)</f>
        <v>0</v>
      </c>
      <c r="P431" s="242" t="n">
        <v>4607105134409</v>
      </c>
      <c r="Q431" s="243"/>
      <c r="R431" s="157"/>
      <c r="S431" s="244" t="n">
        <f aca="false">ROUND(L431/K431,2)</f>
        <v>21.32</v>
      </c>
      <c r="T431" s="157"/>
    </row>
    <row r="432" customFormat="false" ht="24" hidden="false" customHeight="false" outlineLevel="0" collapsed="false">
      <c r="A432" s="220" t="n">
        <v>416</v>
      </c>
      <c r="B432" s="228" t="n">
        <v>10464</v>
      </c>
      <c r="C432" s="229" t="s">
        <v>1720</v>
      </c>
      <c r="D432" s="230" t="s">
        <v>1721</v>
      </c>
      <c r="E432" s="231" t="s">
        <v>1722</v>
      </c>
      <c r="F432" s="232" t="str">
        <f aca="false">HYPERLINK("http://www.gardenbulbs.ru/images/Lilium_CL/thumbnails/"&amp;C432&amp;".jpg","фото")</f>
        <v>фото</v>
      </c>
      <c r="G432" s="233"/>
      <c r="H432" s="234" t="s">
        <v>1723</v>
      </c>
      <c r="I432" s="235" t="n">
        <v>130</v>
      </c>
      <c r="J432" s="236" t="s">
        <v>139</v>
      </c>
      <c r="K432" s="237" t="n">
        <v>25</v>
      </c>
      <c r="L432" s="238" t="n">
        <v>607</v>
      </c>
      <c r="M432" s="239"/>
      <c r="N432" s="240"/>
      <c r="O432" s="241" t="n">
        <f aca="false">IF(ISERROR(L432*N432),0,L432*N432)</f>
        <v>0</v>
      </c>
      <c r="P432" s="242" t="n">
        <v>4607105134416</v>
      </c>
      <c r="Q432" s="243"/>
      <c r="R432" s="157"/>
      <c r="S432" s="244" t="n">
        <f aca="false">ROUND(L432/K432,2)</f>
        <v>24.28</v>
      </c>
      <c r="T432" s="157"/>
    </row>
    <row r="433" customFormat="false" ht="33.75" hidden="false" customHeight="true" outlineLevel="0" collapsed="false">
      <c r="A433" s="220" t="n">
        <v>417</v>
      </c>
      <c r="B433" s="228" t="n">
        <v>10466</v>
      </c>
      <c r="C433" s="229" t="s">
        <v>1724</v>
      </c>
      <c r="D433" s="230" t="s">
        <v>1725</v>
      </c>
      <c r="E433" s="231" t="s">
        <v>1726</v>
      </c>
      <c r="F433" s="232" t="str">
        <f aca="false">HYPERLINK("http://www.gardenbulbs.ru/images/Lilium_CL/thumbnails/"&amp;C433&amp;".jpg","фото")</f>
        <v>фото</v>
      </c>
      <c r="G433" s="233"/>
      <c r="H433" s="234" t="s">
        <v>1727</v>
      </c>
      <c r="I433" s="235" t="n">
        <v>120</v>
      </c>
      <c r="J433" s="236" t="s">
        <v>139</v>
      </c>
      <c r="K433" s="237" t="n">
        <v>25</v>
      </c>
      <c r="L433" s="238" t="n">
        <v>377</v>
      </c>
      <c r="M433" s="239"/>
      <c r="N433" s="240"/>
      <c r="O433" s="241" t="n">
        <f aca="false">IF(ISERROR(L433*N433),0,L433*N433)</f>
        <v>0</v>
      </c>
      <c r="P433" s="242" t="n">
        <v>4607105134430</v>
      </c>
      <c r="Q433" s="243"/>
      <c r="R433" s="157"/>
      <c r="S433" s="244" t="n">
        <f aca="false">ROUND(L433/K433,2)</f>
        <v>15.08</v>
      </c>
      <c r="T433" s="157"/>
    </row>
    <row r="434" customFormat="false" ht="15.75" hidden="false" customHeight="false" outlineLevel="0" collapsed="false">
      <c r="A434" s="220" t="n">
        <v>418</v>
      </c>
      <c r="B434" s="264"/>
      <c r="C434" s="264"/>
      <c r="D434" s="261" t="s">
        <v>1728</v>
      </c>
      <c r="E434" s="261"/>
      <c r="F434" s="259"/>
      <c r="G434" s="259"/>
      <c r="H434" s="259"/>
      <c r="I434" s="259"/>
      <c r="J434" s="259"/>
      <c r="K434" s="259"/>
      <c r="L434" s="259"/>
      <c r="M434" s="259"/>
      <c r="N434" s="259"/>
      <c r="O434" s="259"/>
      <c r="P434" s="259"/>
      <c r="Q434" s="259"/>
      <c r="R434" s="157"/>
      <c r="S434" s="157"/>
      <c r="T434" s="157"/>
    </row>
    <row r="435" customFormat="false" ht="24" hidden="false" customHeight="false" outlineLevel="0" collapsed="false">
      <c r="A435" s="220" t="n">
        <v>419</v>
      </c>
      <c r="B435" s="228" t="n">
        <v>10467</v>
      </c>
      <c r="C435" s="229" t="s">
        <v>1729</v>
      </c>
      <c r="D435" s="230" t="s">
        <v>1730</v>
      </c>
      <c r="E435" s="231" t="s">
        <v>1731</v>
      </c>
      <c r="F435" s="232" t="str">
        <f aca="false">HYPERLINK("http://www.gardenbulbs.ru/images/Lilium_CL/thumbnails/"&amp;C435&amp;".jpg","фото")</f>
        <v>фото</v>
      </c>
      <c r="G435" s="233"/>
      <c r="H435" s="234" t="s">
        <v>1732</v>
      </c>
      <c r="I435" s="235" t="n">
        <v>120</v>
      </c>
      <c r="J435" s="236" t="s">
        <v>139</v>
      </c>
      <c r="K435" s="237" t="n">
        <v>25</v>
      </c>
      <c r="L435" s="238" t="n">
        <v>831</v>
      </c>
      <c r="M435" s="239"/>
      <c r="N435" s="240"/>
      <c r="O435" s="241" t="n">
        <f aca="false">IF(ISERROR(L435*N435),0,L435*N435)</f>
        <v>0</v>
      </c>
      <c r="P435" s="242" t="n">
        <v>4607105134447</v>
      </c>
      <c r="Q435" s="243"/>
      <c r="R435" s="157"/>
      <c r="S435" s="244" t="n">
        <f aca="false">ROUND(L435/K435,2)</f>
        <v>33.24</v>
      </c>
      <c r="T435" s="157"/>
    </row>
    <row r="436" customFormat="false" ht="45" hidden="false" customHeight="true" outlineLevel="0" collapsed="false">
      <c r="A436" s="220" t="n">
        <v>420</v>
      </c>
      <c r="B436" s="228" t="n">
        <v>11191</v>
      </c>
      <c r="C436" s="229" t="s">
        <v>1733</v>
      </c>
      <c r="D436" s="230" t="s">
        <v>1734</v>
      </c>
      <c r="E436" s="231" t="s">
        <v>1735</v>
      </c>
      <c r="F436" s="232" t="str">
        <f aca="false">HYPERLINK("http://www.gardenbulbs.ru/images/Lilium_CL/thumbnails/"&amp;C436&amp;".jpg","фото")</f>
        <v>фото</v>
      </c>
      <c r="G436" s="233"/>
      <c r="H436" s="234" t="s">
        <v>1736</v>
      </c>
      <c r="I436" s="235" t="n">
        <v>110</v>
      </c>
      <c r="J436" s="236" t="s">
        <v>139</v>
      </c>
      <c r="K436" s="237" t="n">
        <v>25</v>
      </c>
      <c r="L436" s="238" t="n">
        <v>831</v>
      </c>
      <c r="M436" s="239"/>
      <c r="N436" s="240"/>
      <c r="O436" s="241" t="n">
        <f aca="false">IF(ISERROR(L436*N436),0,L436*N436)</f>
        <v>0</v>
      </c>
      <c r="P436" s="242" t="n">
        <v>4607105134454</v>
      </c>
      <c r="Q436" s="243"/>
      <c r="R436" s="157"/>
      <c r="S436" s="244" t="n">
        <f aca="false">ROUND(L436/K436,2)</f>
        <v>33.24</v>
      </c>
      <c r="T436" s="157"/>
    </row>
    <row r="437" customFormat="false" ht="15.75" hidden="false" customHeight="false" outlineLevel="0" collapsed="false">
      <c r="A437" s="220" t="n">
        <v>421</v>
      </c>
      <c r="B437" s="228" t="n">
        <v>11192</v>
      </c>
      <c r="C437" s="229" t="s">
        <v>1737</v>
      </c>
      <c r="D437" s="230" t="s">
        <v>1738</v>
      </c>
      <c r="E437" s="231" t="s">
        <v>1739</v>
      </c>
      <c r="F437" s="232" t="str">
        <f aca="false">HYPERLINK("http://www.gardenbulbs.ru/images/Lilium_CL/thumbnails/"&amp;C437&amp;".jpg","фото")</f>
        <v>фото</v>
      </c>
      <c r="G437" s="233"/>
      <c r="H437" s="234" t="s">
        <v>1740</v>
      </c>
      <c r="I437" s="235" t="n">
        <v>110</v>
      </c>
      <c r="J437" s="236" t="s">
        <v>139</v>
      </c>
      <c r="K437" s="237" t="n">
        <v>25</v>
      </c>
      <c r="L437" s="238" t="n">
        <v>831</v>
      </c>
      <c r="M437" s="239"/>
      <c r="N437" s="240"/>
      <c r="O437" s="241" t="n">
        <f aca="false">IF(ISERROR(L437*N437),0,L437*N437)</f>
        <v>0</v>
      </c>
      <c r="P437" s="242" t="n">
        <v>4607105134461</v>
      </c>
      <c r="Q437" s="243"/>
      <c r="R437" s="157"/>
      <c r="S437" s="244" t="n">
        <f aca="false">ROUND(L437/K437,2)</f>
        <v>33.24</v>
      </c>
      <c r="T437" s="157"/>
    </row>
    <row r="438" customFormat="false" ht="15.75" hidden="false" customHeight="false" outlineLevel="0" collapsed="false">
      <c r="A438" s="220" t="n">
        <v>422</v>
      </c>
      <c r="B438" s="228" t="n">
        <v>10468</v>
      </c>
      <c r="C438" s="229" t="s">
        <v>1741</v>
      </c>
      <c r="D438" s="230" t="s">
        <v>1742</v>
      </c>
      <c r="E438" s="231" t="s">
        <v>1743</v>
      </c>
      <c r="F438" s="232" t="str">
        <f aca="false">HYPERLINK("http://www.gardenbulbs.ru/images/Lilium_CL/thumbnails/"&amp;C438&amp;".jpg","фото")</f>
        <v>фото</v>
      </c>
      <c r="G438" s="233"/>
      <c r="H438" s="234" t="s">
        <v>1744</v>
      </c>
      <c r="I438" s="235" t="n">
        <v>120</v>
      </c>
      <c r="J438" s="236" t="s">
        <v>139</v>
      </c>
      <c r="K438" s="237" t="n">
        <v>25</v>
      </c>
      <c r="L438" s="238" t="n">
        <v>607</v>
      </c>
      <c r="M438" s="239"/>
      <c r="N438" s="240"/>
      <c r="O438" s="241" t="n">
        <f aca="false">IF(ISERROR(L438*N438),0,L438*N438)</f>
        <v>0</v>
      </c>
      <c r="P438" s="242" t="n">
        <v>4607105134478</v>
      </c>
      <c r="Q438" s="243"/>
      <c r="R438" s="157"/>
      <c r="S438" s="244" t="n">
        <f aca="false">ROUND(L438/K438,2)</f>
        <v>24.28</v>
      </c>
      <c r="T438" s="157"/>
    </row>
    <row r="439" customFormat="false" ht="15.75" hidden="false" customHeight="false" outlineLevel="0" collapsed="false">
      <c r="A439" s="220" t="n">
        <v>423</v>
      </c>
      <c r="B439" s="228" t="n">
        <v>11193</v>
      </c>
      <c r="C439" s="229" t="s">
        <v>1745</v>
      </c>
      <c r="D439" s="230" t="s">
        <v>1746</v>
      </c>
      <c r="E439" s="231" t="s">
        <v>1747</v>
      </c>
      <c r="F439" s="232" t="str">
        <f aca="false">HYPERLINK("http://www.gardenbulbs.ru/images/Lilium_CL/thumbnails/"&amp;C439&amp;".jpg","фото")</f>
        <v>фото</v>
      </c>
      <c r="G439" s="233"/>
      <c r="H439" s="234" t="s">
        <v>1748</v>
      </c>
      <c r="I439" s="235" t="n">
        <v>120</v>
      </c>
      <c r="J439" s="236" t="s">
        <v>247</v>
      </c>
      <c r="K439" s="237" t="n">
        <v>25</v>
      </c>
      <c r="L439" s="238" t="n">
        <v>533</v>
      </c>
      <c r="M439" s="239"/>
      <c r="N439" s="240"/>
      <c r="O439" s="241" t="n">
        <f aca="false">IF(ISERROR(L439*N439),0,L439*N439)</f>
        <v>0</v>
      </c>
      <c r="P439" s="242" t="n">
        <v>4607105134485</v>
      </c>
      <c r="Q439" s="243" t="s">
        <v>226</v>
      </c>
      <c r="R439" s="157"/>
      <c r="S439" s="244" t="n">
        <f aca="false">ROUND(L439/K439,2)</f>
        <v>21.32</v>
      </c>
      <c r="T439" s="157"/>
    </row>
    <row r="440" customFormat="false" ht="15.75" hidden="false" customHeight="false" outlineLevel="0" collapsed="false">
      <c r="A440" s="220" t="n">
        <v>424</v>
      </c>
      <c r="B440" s="228" t="n">
        <v>11194</v>
      </c>
      <c r="C440" s="229" t="s">
        <v>1749</v>
      </c>
      <c r="D440" s="230" t="s">
        <v>1750</v>
      </c>
      <c r="E440" s="231" t="s">
        <v>1751</v>
      </c>
      <c r="F440" s="232" t="str">
        <f aca="false">HYPERLINK("http://www.gardenbulbs.ru/images/Lilium_CL/thumbnails/"&amp;C440&amp;".jpg","фото")</f>
        <v>фото</v>
      </c>
      <c r="G440" s="233"/>
      <c r="H440" s="234" t="s">
        <v>1752</v>
      </c>
      <c r="I440" s="235" t="n">
        <v>110</v>
      </c>
      <c r="J440" s="236" t="s">
        <v>139</v>
      </c>
      <c r="K440" s="237" t="n">
        <v>25</v>
      </c>
      <c r="L440" s="238" t="n">
        <v>831</v>
      </c>
      <c r="M440" s="239"/>
      <c r="N440" s="240"/>
      <c r="O440" s="241" t="n">
        <f aca="false">IF(ISERROR(L440*N440),0,L440*N440)</f>
        <v>0</v>
      </c>
      <c r="P440" s="242" t="n">
        <v>4607105134508</v>
      </c>
      <c r="Q440" s="243"/>
      <c r="R440" s="157"/>
      <c r="S440" s="244" t="n">
        <f aca="false">ROUND(L440/K440,2)</f>
        <v>33.24</v>
      </c>
      <c r="T440" s="157"/>
    </row>
    <row r="441" customFormat="false" ht="15.75" hidden="false" customHeight="false" outlineLevel="0" collapsed="false">
      <c r="A441" s="220" t="n">
        <v>425</v>
      </c>
      <c r="B441" s="228" t="n">
        <v>11195</v>
      </c>
      <c r="C441" s="229" t="s">
        <v>1753</v>
      </c>
      <c r="D441" s="230" t="s">
        <v>1754</v>
      </c>
      <c r="E441" s="231" t="s">
        <v>1755</v>
      </c>
      <c r="F441" s="232" t="str">
        <f aca="false">HYPERLINK("http://www.gardenbulbs.ru/images/Lilium_CL/thumbnails/"&amp;C441&amp;".jpg","фото")</f>
        <v>фото</v>
      </c>
      <c r="G441" s="233"/>
      <c r="H441" s="234" t="s">
        <v>1756</v>
      </c>
      <c r="I441" s="235" t="n">
        <v>110</v>
      </c>
      <c r="J441" s="236" t="s">
        <v>139</v>
      </c>
      <c r="K441" s="237" t="n">
        <v>25</v>
      </c>
      <c r="L441" s="238" t="n">
        <v>831</v>
      </c>
      <c r="M441" s="239"/>
      <c r="N441" s="240"/>
      <c r="O441" s="241" t="n">
        <f aca="false">IF(ISERROR(L441*N441),0,L441*N441)</f>
        <v>0</v>
      </c>
      <c r="P441" s="242" t="n">
        <v>4607105134515</v>
      </c>
      <c r="Q441" s="243"/>
      <c r="R441" s="157"/>
      <c r="S441" s="244" t="n">
        <f aca="false">ROUND(L441/K441,2)</f>
        <v>33.24</v>
      </c>
      <c r="T441" s="157"/>
    </row>
    <row r="442" customFormat="false" ht="15.75" hidden="false" customHeight="false" outlineLevel="0" collapsed="false">
      <c r="A442" s="220" t="n">
        <v>426</v>
      </c>
      <c r="B442" s="228" t="n">
        <v>10470</v>
      </c>
      <c r="C442" s="229" t="s">
        <v>1757</v>
      </c>
      <c r="D442" s="230" t="s">
        <v>1758</v>
      </c>
      <c r="E442" s="231" t="s">
        <v>1759</v>
      </c>
      <c r="F442" s="232" t="str">
        <f aca="false">HYPERLINK("http://www.gardenbulbs.ru/images/Lilium_CL/thumbnails/"&amp;C442&amp;".jpg","фото")</f>
        <v>фото</v>
      </c>
      <c r="G442" s="233"/>
      <c r="H442" s="234" t="s">
        <v>1760</v>
      </c>
      <c r="I442" s="235" t="n">
        <v>110</v>
      </c>
      <c r="J442" s="236" t="s">
        <v>139</v>
      </c>
      <c r="K442" s="237" t="n">
        <v>25</v>
      </c>
      <c r="L442" s="238" t="n">
        <v>383</v>
      </c>
      <c r="M442" s="239"/>
      <c r="N442" s="240"/>
      <c r="O442" s="241" t="n">
        <f aca="false">IF(ISERROR(L442*N442),0,L442*N442)</f>
        <v>0</v>
      </c>
      <c r="P442" s="242" t="n">
        <v>4607105134522</v>
      </c>
      <c r="Q442" s="243"/>
      <c r="R442" s="157"/>
      <c r="S442" s="244" t="n">
        <f aca="false">ROUND(L442/K442,2)</f>
        <v>15.32</v>
      </c>
      <c r="T442" s="157"/>
    </row>
    <row r="443" customFormat="false" ht="15.75" hidden="false" customHeight="false" outlineLevel="0" collapsed="false">
      <c r="A443" s="220" t="n">
        <v>427</v>
      </c>
      <c r="B443" s="264"/>
      <c r="C443" s="264"/>
      <c r="D443" s="261" t="s">
        <v>1761</v>
      </c>
      <c r="E443" s="261"/>
      <c r="F443" s="259"/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157"/>
      <c r="S443" s="157"/>
      <c r="T443" s="157"/>
    </row>
    <row r="444" customFormat="false" ht="15.75" hidden="false" customHeight="false" outlineLevel="0" collapsed="false">
      <c r="A444" s="220" t="n">
        <v>428</v>
      </c>
      <c r="B444" s="228" t="n">
        <v>11196</v>
      </c>
      <c r="C444" s="229" t="s">
        <v>1762</v>
      </c>
      <c r="D444" s="230" t="s">
        <v>1763</v>
      </c>
      <c r="E444" s="231" t="s">
        <v>1764</v>
      </c>
      <c r="F444" s="232" t="str">
        <f aca="false">HYPERLINK("http://www.gardenbulbs.ru/images/Lilium_CL/thumbnails/"&amp;C444&amp;".jpg","фото")</f>
        <v>фото</v>
      </c>
      <c r="G444" s="233"/>
      <c r="H444" s="234" t="s">
        <v>1765</v>
      </c>
      <c r="I444" s="235" t="n">
        <v>120</v>
      </c>
      <c r="J444" s="236" t="s">
        <v>247</v>
      </c>
      <c r="K444" s="237" t="n">
        <v>25</v>
      </c>
      <c r="L444" s="238" t="n">
        <v>488</v>
      </c>
      <c r="M444" s="239"/>
      <c r="N444" s="240"/>
      <c r="O444" s="241" t="n">
        <f aca="false">IF(ISERROR(L444*N444),0,L444*N444)</f>
        <v>0</v>
      </c>
      <c r="P444" s="242" t="n">
        <v>4607105134539</v>
      </c>
      <c r="Q444" s="243" t="s">
        <v>226</v>
      </c>
      <c r="R444" s="157"/>
      <c r="S444" s="244" t="n">
        <f aca="false">ROUND(L444/K444,2)</f>
        <v>19.52</v>
      </c>
      <c r="T444" s="157"/>
    </row>
    <row r="445" customFormat="false" ht="24" hidden="false" customHeight="false" outlineLevel="0" collapsed="false">
      <c r="A445" s="220" t="n">
        <v>429</v>
      </c>
      <c r="B445" s="228" t="n">
        <v>10471</v>
      </c>
      <c r="C445" s="229" t="s">
        <v>1766</v>
      </c>
      <c r="D445" s="230" t="s">
        <v>1767</v>
      </c>
      <c r="E445" s="231" t="s">
        <v>1768</v>
      </c>
      <c r="F445" s="232" t="str">
        <f aca="false">HYPERLINK("http://www.gardenbulbs.ru/images/Lilium_CL/thumbnails/"&amp;C445&amp;".jpg","фото")</f>
        <v>фото</v>
      </c>
      <c r="G445" s="233"/>
      <c r="H445" s="234" t="s">
        <v>1769</v>
      </c>
      <c r="I445" s="235" t="n">
        <v>120</v>
      </c>
      <c r="J445" s="236" t="s">
        <v>247</v>
      </c>
      <c r="K445" s="237" t="n">
        <v>25</v>
      </c>
      <c r="L445" s="238" t="n">
        <v>652</v>
      </c>
      <c r="M445" s="239"/>
      <c r="N445" s="240"/>
      <c r="O445" s="241" t="n">
        <f aca="false">IF(ISERROR(L445*N445),0,L445*N445)</f>
        <v>0</v>
      </c>
      <c r="P445" s="242" t="n">
        <v>4607105134546</v>
      </c>
      <c r="Q445" s="243"/>
      <c r="R445" s="157"/>
      <c r="S445" s="244" t="n">
        <f aca="false">ROUND(L445/K445,2)</f>
        <v>26.08</v>
      </c>
      <c r="T445" s="157"/>
    </row>
    <row r="446" customFormat="false" ht="24" hidden="false" customHeight="false" outlineLevel="0" collapsed="false">
      <c r="A446" s="220" t="n">
        <v>430</v>
      </c>
      <c r="B446" s="228" t="n">
        <v>10472</v>
      </c>
      <c r="C446" s="229" t="s">
        <v>1770</v>
      </c>
      <c r="D446" s="245" t="s">
        <v>1771</v>
      </c>
      <c r="E446" s="246" t="s">
        <v>1772</v>
      </c>
      <c r="F446" s="247" t="str">
        <f aca="false">HYPERLINK("http://www.gardenbulbs.ru/images/Lilium_CL/thumbnails/"&amp;C446&amp;".jpg","фото")</f>
        <v>фото</v>
      </c>
      <c r="G446" s="248"/>
      <c r="H446" s="249" t="s">
        <v>1773</v>
      </c>
      <c r="I446" s="250" t="n">
        <v>110</v>
      </c>
      <c r="J446" s="251" t="s">
        <v>247</v>
      </c>
      <c r="K446" s="252" t="n">
        <v>25</v>
      </c>
      <c r="L446" s="253" t="n">
        <v>1094</v>
      </c>
      <c r="M446" s="254" t="s">
        <v>192</v>
      </c>
      <c r="N446" s="240"/>
      <c r="O446" s="241" t="n">
        <f aca="false">IF(ISERROR(L446*N446),0,L446*N446)</f>
        <v>0</v>
      </c>
      <c r="P446" s="242" t="n">
        <v>4607105134553</v>
      </c>
      <c r="Q446" s="243"/>
      <c r="R446" s="157"/>
      <c r="S446" s="244" t="n">
        <f aca="false">ROUND(L446/K446,2)</f>
        <v>43.76</v>
      </c>
      <c r="T446" s="157"/>
    </row>
    <row r="447" customFormat="false" ht="24" hidden="false" customHeight="false" outlineLevel="0" collapsed="false">
      <c r="A447" s="220" t="n">
        <v>431</v>
      </c>
      <c r="B447" s="228" t="n">
        <v>10473</v>
      </c>
      <c r="C447" s="229" t="s">
        <v>1774</v>
      </c>
      <c r="D447" s="230" t="s">
        <v>1775</v>
      </c>
      <c r="E447" s="231" t="s">
        <v>1776</v>
      </c>
      <c r="F447" s="232" t="str">
        <f aca="false">HYPERLINK("http://www.gardenbulbs.ru/images/Lilium_CL/thumbnails/"&amp;C447&amp;".jpg","фото")</f>
        <v>фото</v>
      </c>
      <c r="G447" s="233"/>
      <c r="H447" s="234" t="s">
        <v>1777</v>
      </c>
      <c r="I447" s="235" t="n">
        <v>120</v>
      </c>
      <c r="J447" s="236" t="s">
        <v>139</v>
      </c>
      <c r="K447" s="237" t="n">
        <v>25</v>
      </c>
      <c r="L447" s="238" t="n">
        <v>757</v>
      </c>
      <c r="M447" s="239"/>
      <c r="N447" s="240"/>
      <c r="O447" s="241" t="n">
        <f aca="false">IF(ISERROR(L447*N447),0,L447*N447)</f>
        <v>0</v>
      </c>
      <c r="P447" s="242" t="n">
        <v>4607105134560</v>
      </c>
      <c r="Q447" s="243"/>
      <c r="R447" s="157"/>
      <c r="S447" s="244" t="n">
        <f aca="false">ROUND(L447/K447,2)</f>
        <v>30.28</v>
      </c>
      <c r="T447" s="157"/>
    </row>
    <row r="448" customFormat="false" ht="36" hidden="false" customHeight="false" outlineLevel="0" collapsed="false">
      <c r="A448" s="220" t="n">
        <v>432</v>
      </c>
      <c r="B448" s="228" t="n">
        <v>10474</v>
      </c>
      <c r="C448" s="229" t="s">
        <v>1778</v>
      </c>
      <c r="D448" s="245" t="s">
        <v>1779</v>
      </c>
      <c r="E448" s="246" t="s">
        <v>1780</v>
      </c>
      <c r="F448" s="247" t="str">
        <f aca="false">HYPERLINK("http://www.gardenbulbs.ru/images/Lilium_CL/thumbnails/"&amp;C448&amp;".jpg","фото")</f>
        <v>фото</v>
      </c>
      <c r="G448" s="248"/>
      <c r="H448" s="249" t="s">
        <v>1781</v>
      </c>
      <c r="I448" s="250" t="n">
        <v>100</v>
      </c>
      <c r="J448" s="251" t="s">
        <v>139</v>
      </c>
      <c r="K448" s="252" t="n">
        <v>25</v>
      </c>
      <c r="L448" s="253" t="n">
        <v>1518</v>
      </c>
      <c r="M448" s="254" t="s">
        <v>192</v>
      </c>
      <c r="N448" s="240"/>
      <c r="O448" s="241" t="n">
        <f aca="false">IF(ISERROR(L448*N448),0,L448*N448)</f>
        <v>0</v>
      </c>
      <c r="P448" s="242" t="n">
        <v>4607105134577</v>
      </c>
      <c r="Q448" s="243"/>
      <c r="R448" s="157"/>
      <c r="S448" s="244" t="n">
        <f aca="false">ROUND(L448/K448,2)</f>
        <v>60.72</v>
      </c>
      <c r="T448" s="157"/>
    </row>
    <row r="449" customFormat="false" ht="15.75" hidden="false" customHeight="false" outlineLevel="0" collapsed="false">
      <c r="A449" s="220" t="n">
        <v>433</v>
      </c>
      <c r="B449" s="228" t="n">
        <v>10476</v>
      </c>
      <c r="C449" s="229" t="s">
        <v>1782</v>
      </c>
      <c r="D449" s="230" t="s">
        <v>1783</v>
      </c>
      <c r="E449" s="231" t="s">
        <v>1784</v>
      </c>
      <c r="F449" s="232" t="str">
        <f aca="false">HYPERLINK("http://www.gardenbulbs.ru/images/Lilium_CL/thumbnails/"&amp;C449&amp;".jpg","фото")</f>
        <v>фото</v>
      </c>
      <c r="G449" s="233"/>
      <c r="H449" s="234" t="s">
        <v>1785</v>
      </c>
      <c r="I449" s="235" t="n">
        <v>120</v>
      </c>
      <c r="J449" s="236" t="s">
        <v>247</v>
      </c>
      <c r="K449" s="237" t="n">
        <v>25</v>
      </c>
      <c r="L449" s="238" t="n">
        <v>562</v>
      </c>
      <c r="M449" s="239"/>
      <c r="N449" s="240"/>
      <c r="O449" s="241" t="n">
        <f aca="false">IF(ISERROR(L449*N449),0,L449*N449)</f>
        <v>0</v>
      </c>
      <c r="P449" s="242" t="n">
        <v>4607105134591</v>
      </c>
      <c r="Q449" s="243"/>
      <c r="R449" s="157"/>
      <c r="S449" s="244" t="n">
        <f aca="false">ROUND(L449/K449,2)</f>
        <v>22.48</v>
      </c>
      <c r="T449" s="157"/>
    </row>
    <row r="450" customFormat="false" ht="24" hidden="false" customHeight="false" outlineLevel="0" collapsed="false">
      <c r="A450" s="220" t="n">
        <v>434</v>
      </c>
      <c r="B450" s="228" t="n">
        <v>10477</v>
      </c>
      <c r="C450" s="229" t="s">
        <v>1786</v>
      </c>
      <c r="D450" s="230" t="s">
        <v>1787</v>
      </c>
      <c r="E450" s="231" t="s">
        <v>1788</v>
      </c>
      <c r="F450" s="232" t="str">
        <f aca="false">HYPERLINK("http://www.gardenbulbs.ru/images/Lilium_CL/thumbnails/"&amp;C450&amp;".jpg","фото")</f>
        <v>фото</v>
      </c>
      <c r="G450" s="233"/>
      <c r="H450" s="234" t="s">
        <v>1789</v>
      </c>
      <c r="I450" s="235" t="n">
        <v>120</v>
      </c>
      <c r="J450" s="236" t="s">
        <v>139</v>
      </c>
      <c r="K450" s="237" t="n">
        <v>25</v>
      </c>
      <c r="L450" s="238" t="n">
        <v>533</v>
      </c>
      <c r="M450" s="239"/>
      <c r="N450" s="240"/>
      <c r="O450" s="241" t="n">
        <f aca="false">IF(ISERROR(L450*N450),0,L450*N450)</f>
        <v>0</v>
      </c>
      <c r="P450" s="242" t="n">
        <v>4607105134607</v>
      </c>
      <c r="Q450" s="243"/>
      <c r="R450" s="157"/>
      <c r="S450" s="244" t="n">
        <f aca="false">ROUND(L450/K450,2)</f>
        <v>21.32</v>
      </c>
      <c r="T450" s="157"/>
    </row>
    <row r="451" customFormat="false" ht="16.5" hidden="false" customHeight="true" outlineLevel="0" collapsed="false">
      <c r="A451" s="220" t="n">
        <v>435</v>
      </c>
      <c r="B451" s="228" t="n">
        <v>10478</v>
      </c>
      <c r="C451" s="229" t="s">
        <v>1790</v>
      </c>
      <c r="D451" s="230" t="s">
        <v>1791</v>
      </c>
      <c r="E451" s="231" t="s">
        <v>1792</v>
      </c>
      <c r="F451" s="232" t="str">
        <f aca="false">HYPERLINK("http://www.gardenbulbs.ru/images/Lilium_CL/thumbnails/"&amp;C451&amp;".jpg","фото")</f>
        <v>фото</v>
      </c>
      <c r="G451" s="233"/>
      <c r="H451" s="234" t="s">
        <v>1793</v>
      </c>
      <c r="I451" s="235" t="n">
        <v>120</v>
      </c>
      <c r="J451" s="236" t="s">
        <v>139</v>
      </c>
      <c r="K451" s="237" t="n">
        <v>25</v>
      </c>
      <c r="L451" s="238" t="n">
        <v>742</v>
      </c>
      <c r="M451" s="239"/>
      <c r="N451" s="240"/>
      <c r="O451" s="241" t="n">
        <f aca="false">IF(ISERROR(L451*N451),0,L451*N451)</f>
        <v>0</v>
      </c>
      <c r="P451" s="242" t="n">
        <v>4607105134614</v>
      </c>
      <c r="Q451" s="243"/>
      <c r="R451" s="157"/>
      <c r="S451" s="244" t="n">
        <f aca="false">ROUND(L451/K451,2)</f>
        <v>29.68</v>
      </c>
      <c r="T451" s="157"/>
    </row>
    <row r="452" customFormat="false" ht="15.75" hidden="false" customHeight="false" outlineLevel="0" collapsed="false">
      <c r="A452" s="220" t="n">
        <v>436</v>
      </c>
      <c r="B452" s="228" t="n">
        <v>11197</v>
      </c>
      <c r="C452" s="229" t="s">
        <v>1794</v>
      </c>
      <c r="D452" s="230" t="s">
        <v>1795</v>
      </c>
      <c r="E452" s="231" t="s">
        <v>1796</v>
      </c>
      <c r="F452" s="232" t="str">
        <f aca="false">HYPERLINK("http://www.gardenbulbs.ru/images/Lilium_CL/thumbnails/"&amp;C452&amp;".jpg","фото")</f>
        <v>фото</v>
      </c>
      <c r="G452" s="233"/>
      <c r="H452" s="234" t="s">
        <v>1797</v>
      </c>
      <c r="I452" s="235" t="n">
        <v>120</v>
      </c>
      <c r="J452" s="236" t="s">
        <v>139</v>
      </c>
      <c r="K452" s="237" t="n">
        <v>25</v>
      </c>
      <c r="L452" s="238" t="n">
        <v>413</v>
      </c>
      <c r="M452" s="239"/>
      <c r="N452" s="240"/>
      <c r="O452" s="241" t="n">
        <f aca="false">IF(ISERROR(L452*N452),0,L452*N452)</f>
        <v>0</v>
      </c>
      <c r="P452" s="242" t="n">
        <v>4607105134621</v>
      </c>
      <c r="Q452" s="243" t="s">
        <v>226</v>
      </c>
      <c r="R452" s="157"/>
      <c r="S452" s="244" t="n">
        <f aca="false">ROUND(L452/K452,2)</f>
        <v>16.52</v>
      </c>
      <c r="T452" s="157"/>
    </row>
    <row r="453" customFormat="false" ht="24" hidden="false" customHeight="false" outlineLevel="0" collapsed="false">
      <c r="A453" s="220" t="n">
        <v>437</v>
      </c>
      <c r="B453" s="228" t="n">
        <v>10479</v>
      </c>
      <c r="C453" s="229" t="s">
        <v>1798</v>
      </c>
      <c r="D453" s="230" t="s">
        <v>1799</v>
      </c>
      <c r="E453" s="231" t="s">
        <v>1800</v>
      </c>
      <c r="F453" s="232" t="str">
        <f aca="false">HYPERLINK("http://www.gardenbulbs.ru/images/Lilium_CL/thumbnails/"&amp;C453&amp;".jpg","фото")</f>
        <v>фото</v>
      </c>
      <c r="G453" s="233"/>
      <c r="H453" s="234" t="s">
        <v>1801</v>
      </c>
      <c r="I453" s="235" t="n">
        <v>100</v>
      </c>
      <c r="J453" s="236" t="s">
        <v>139</v>
      </c>
      <c r="K453" s="237" t="n">
        <v>25</v>
      </c>
      <c r="L453" s="238" t="n">
        <v>727</v>
      </c>
      <c r="M453" s="239"/>
      <c r="N453" s="240"/>
      <c r="O453" s="241" t="n">
        <f aca="false">IF(ISERROR(L453*N453),0,L453*N453)</f>
        <v>0</v>
      </c>
      <c r="P453" s="242" t="n">
        <v>4607105134638</v>
      </c>
      <c r="Q453" s="243"/>
      <c r="R453" s="157"/>
      <c r="S453" s="244" t="n">
        <f aca="false">ROUND(L453/K453,2)</f>
        <v>29.08</v>
      </c>
      <c r="T453" s="157"/>
    </row>
    <row r="454" customFormat="false" ht="24" hidden="false" customHeight="false" outlineLevel="0" collapsed="false">
      <c r="A454" s="220" t="n">
        <v>438</v>
      </c>
      <c r="B454" s="228" t="n">
        <v>10480</v>
      </c>
      <c r="C454" s="229" t="s">
        <v>1802</v>
      </c>
      <c r="D454" s="230" t="s">
        <v>1803</v>
      </c>
      <c r="E454" s="231" t="s">
        <v>1804</v>
      </c>
      <c r="F454" s="232" t="str">
        <f aca="false">HYPERLINK("http://www.gardenbulbs.ru/images/Lilium_CL/thumbnails/"&amp;C454&amp;".jpg","фото")</f>
        <v>фото</v>
      </c>
      <c r="G454" s="233"/>
      <c r="H454" s="234" t="s">
        <v>1805</v>
      </c>
      <c r="I454" s="235" t="n">
        <v>120</v>
      </c>
      <c r="J454" s="236" t="s">
        <v>247</v>
      </c>
      <c r="K454" s="237" t="n">
        <v>25</v>
      </c>
      <c r="L454" s="238" t="n">
        <v>712</v>
      </c>
      <c r="M454" s="239"/>
      <c r="N454" s="240"/>
      <c r="O454" s="241" t="n">
        <f aca="false">IF(ISERROR(L454*N454),0,L454*N454)</f>
        <v>0</v>
      </c>
      <c r="P454" s="242" t="n">
        <v>4607105134645</v>
      </c>
      <c r="Q454" s="243"/>
      <c r="R454" s="157"/>
      <c r="S454" s="244" t="n">
        <f aca="false">ROUND(L454/K454,2)</f>
        <v>28.48</v>
      </c>
      <c r="T454" s="157"/>
    </row>
    <row r="455" customFormat="false" ht="24" hidden="false" customHeight="false" outlineLevel="0" collapsed="false">
      <c r="A455" s="220" t="n">
        <v>439</v>
      </c>
      <c r="B455" s="228" t="n">
        <v>10481</v>
      </c>
      <c r="C455" s="229" t="s">
        <v>1806</v>
      </c>
      <c r="D455" s="230" t="s">
        <v>1807</v>
      </c>
      <c r="E455" s="231" t="s">
        <v>1808</v>
      </c>
      <c r="F455" s="232" t="str">
        <f aca="false">HYPERLINK("http://www.gardenbulbs.ru/images/Lilium_CL/thumbnails/"&amp;C455&amp;".jpg","фото")</f>
        <v>фото</v>
      </c>
      <c r="G455" s="233"/>
      <c r="H455" s="234" t="s">
        <v>1809</v>
      </c>
      <c r="I455" s="235" t="n">
        <v>120</v>
      </c>
      <c r="J455" s="236" t="s">
        <v>139</v>
      </c>
      <c r="K455" s="237" t="n">
        <v>25</v>
      </c>
      <c r="L455" s="238" t="n">
        <v>562</v>
      </c>
      <c r="M455" s="239"/>
      <c r="N455" s="240"/>
      <c r="O455" s="241" t="n">
        <f aca="false">IF(ISERROR(L455*N455),0,L455*N455)</f>
        <v>0</v>
      </c>
      <c r="P455" s="242" t="n">
        <v>4607105134652</v>
      </c>
      <c r="Q455" s="243"/>
      <c r="R455" s="157"/>
      <c r="S455" s="244" t="n">
        <f aca="false">ROUND(L455/K455,2)</f>
        <v>22.48</v>
      </c>
      <c r="T455" s="157"/>
    </row>
    <row r="456" customFormat="false" ht="24" hidden="false" customHeight="false" outlineLevel="0" collapsed="false">
      <c r="A456" s="220" t="n">
        <v>440</v>
      </c>
      <c r="B456" s="228" t="n">
        <v>10482</v>
      </c>
      <c r="C456" s="229" t="s">
        <v>1810</v>
      </c>
      <c r="D456" s="245" t="s">
        <v>1811</v>
      </c>
      <c r="E456" s="246" t="s">
        <v>1812</v>
      </c>
      <c r="F456" s="247" t="str">
        <f aca="false">HYPERLINK("http://www.gardenbulbs.ru/images/Lilium_CL/thumbnails/"&amp;C456&amp;".jpg","фото")</f>
        <v>фото</v>
      </c>
      <c r="G456" s="248"/>
      <c r="H456" s="249" t="s">
        <v>1813</v>
      </c>
      <c r="I456" s="250" t="n">
        <v>120</v>
      </c>
      <c r="J456" s="251" t="s">
        <v>247</v>
      </c>
      <c r="K456" s="252" t="n">
        <v>25</v>
      </c>
      <c r="L456" s="253" t="n">
        <v>1094</v>
      </c>
      <c r="M456" s="254" t="s">
        <v>192</v>
      </c>
      <c r="N456" s="240"/>
      <c r="O456" s="241" t="n">
        <f aca="false">IF(ISERROR(L456*N456),0,L456*N456)</f>
        <v>0</v>
      </c>
      <c r="P456" s="242" t="n">
        <v>4607105134669</v>
      </c>
      <c r="Q456" s="243"/>
      <c r="R456" s="157"/>
      <c r="S456" s="244" t="n">
        <f aca="false">ROUND(L456/K456,2)</f>
        <v>43.76</v>
      </c>
      <c r="T456" s="157"/>
    </row>
    <row r="457" customFormat="false" ht="15.75" hidden="false" customHeight="false" outlineLevel="0" collapsed="false">
      <c r="A457" s="220" t="n">
        <v>441</v>
      </c>
      <c r="B457" s="228" t="n">
        <v>10483</v>
      </c>
      <c r="C457" s="229" t="s">
        <v>1814</v>
      </c>
      <c r="D457" s="230" t="s">
        <v>1815</v>
      </c>
      <c r="E457" s="231" t="s">
        <v>1816</v>
      </c>
      <c r="F457" s="232" t="str">
        <f aca="false">HYPERLINK("http://www.gardenbulbs.ru/images/Lilium_CL/thumbnails/"&amp;C457&amp;".jpg","фото")</f>
        <v>фото</v>
      </c>
      <c r="G457" s="233"/>
      <c r="H457" s="234" t="s">
        <v>1817</v>
      </c>
      <c r="I457" s="235" t="n">
        <v>125</v>
      </c>
      <c r="J457" s="236" t="s">
        <v>247</v>
      </c>
      <c r="K457" s="237" t="n">
        <v>25</v>
      </c>
      <c r="L457" s="238" t="n">
        <v>533</v>
      </c>
      <c r="M457" s="239"/>
      <c r="N457" s="240"/>
      <c r="O457" s="241" t="n">
        <f aca="false">IF(ISERROR(L457*N457),0,L457*N457)</f>
        <v>0</v>
      </c>
      <c r="P457" s="242" t="n">
        <v>4607105134676</v>
      </c>
      <c r="Q457" s="243"/>
      <c r="R457" s="157"/>
      <c r="S457" s="244" t="n">
        <f aca="false">ROUND(L457/K457,2)</f>
        <v>21.32</v>
      </c>
      <c r="T457" s="157"/>
    </row>
    <row r="458" customFormat="false" ht="15.75" hidden="false" customHeight="false" outlineLevel="0" collapsed="false">
      <c r="A458" s="220" t="n">
        <v>442</v>
      </c>
      <c r="B458" s="228" t="n">
        <v>11198</v>
      </c>
      <c r="C458" s="229" t="s">
        <v>1818</v>
      </c>
      <c r="D458" s="230" t="s">
        <v>1819</v>
      </c>
      <c r="E458" s="231" t="s">
        <v>1820</v>
      </c>
      <c r="F458" s="232" t="str">
        <f aca="false">HYPERLINK("http://www.gardenbulbs.ru/images/Lilium_CL/thumbnails/"&amp;C458&amp;".jpg","фото")</f>
        <v>фото</v>
      </c>
      <c r="G458" s="233"/>
      <c r="H458" s="234" t="s">
        <v>1821</v>
      </c>
      <c r="I458" s="235" t="n">
        <v>120</v>
      </c>
      <c r="J458" s="236" t="s">
        <v>247</v>
      </c>
      <c r="K458" s="237" t="n">
        <v>25</v>
      </c>
      <c r="L458" s="238" t="n">
        <v>637</v>
      </c>
      <c r="M458" s="239"/>
      <c r="N458" s="240"/>
      <c r="O458" s="241" t="n">
        <f aca="false">IF(ISERROR(L458*N458),0,L458*N458)</f>
        <v>0</v>
      </c>
      <c r="P458" s="242" t="n">
        <v>4607105134683</v>
      </c>
      <c r="Q458" s="243"/>
      <c r="R458" s="157"/>
      <c r="S458" s="244" t="n">
        <f aca="false">ROUND(L458/K458,2)</f>
        <v>25.48</v>
      </c>
      <c r="T458" s="157"/>
    </row>
    <row r="459" customFormat="false" ht="15.75" hidden="false" customHeight="false" outlineLevel="0" collapsed="false">
      <c r="A459" s="220" t="n">
        <v>443</v>
      </c>
      <c r="B459" s="228" t="n">
        <v>11199</v>
      </c>
      <c r="C459" s="229" t="s">
        <v>1822</v>
      </c>
      <c r="D459" s="230" t="s">
        <v>1823</v>
      </c>
      <c r="E459" s="231" t="s">
        <v>1824</v>
      </c>
      <c r="F459" s="232" t="str">
        <f aca="false">HYPERLINK("http://www.gardenbulbs.ru/images/Lilium_CL/thumbnails/"&amp;C459&amp;".jpg","фото")</f>
        <v>фото</v>
      </c>
      <c r="G459" s="233"/>
      <c r="H459" s="234" t="s">
        <v>1825</v>
      </c>
      <c r="I459" s="235" t="n">
        <v>115</v>
      </c>
      <c r="J459" s="236" t="s">
        <v>247</v>
      </c>
      <c r="K459" s="237" t="n">
        <v>25</v>
      </c>
      <c r="L459" s="238" t="n">
        <v>503</v>
      </c>
      <c r="M459" s="239"/>
      <c r="N459" s="240"/>
      <c r="O459" s="241" t="n">
        <f aca="false">IF(ISERROR(L459*N459),0,L459*N459)</f>
        <v>0</v>
      </c>
      <c r="P459" s="242" t="n">
        <v>4607105134690</v>
      </c>
      <c r="Q459" s="243"/>
      <c r="R459" s="157"/>
      <c r="S459" s="244" t="n">
        <f aca="false">ROUND(L459/K459,2)</f>
        <v>20.12</v>
      </c>
      <c r="T459" s="157"/>
    </row>
    <row r="460" customFormat="false" ht="15.75" hidden="false" customHeight="false" outlineLevel="0" collapsed="false">
      <c r="A460" s="220" t="n">
        <v>444</v>
      </c>
      <c r="B460" s="228" t="n">
        <v>10484</v>
      </c>
      <c r="C460" s="229" t="s">
        <v>1826</v>
      </c>
      <c r="D460" s="230" t="s">
        <v>1827</v>
      </c>
      <c r="E460" s="231" t="s">
        <v>1828</v>
      </c>
      <c r="F460" s="232" t="str">
        <f aca="false">HYPERLINK("http://www.gardenbulbs.ru/images/Lilium_CL/thumbnails/"&amp;C460&amp;".jpg","фото")</f>
        <v>фото</v>
      </c>
      <c r="G460" s="233"/>
      <c r="H460" s="234" t="s">
        <v>1829</v>
      </c>
      <c r="I460" s="235" t="n">
        <v>120</v>
      </c>
      <c r="J460" s="236" t="s">
        <v>1830</v>
      </c>
      <c r="K460" s="237" t="n">
        <v>25</v>
      </c>
      <c r="L460" s="238" t="n">
        <v>473</v>
      </c>
      <c r="M460" s="239"/>
      <c r="N460" s="240"/>
      <c r="O460" s="241" t="n">
        <f aca="false">IF(ISERROR(L460*N460),0,L460*N460)</f>
        <v>0</v>
      </c>
      <c r="P460" s="242" t="n">
        <v>4607105134713</v>
      </c>
      <c r="Q460" s="243"/>
      <c r="R460" s="157"/>
      <c r="S460" s="244" t="n">
        <f aca="false">ROUND(L460/K460,2)</f>
        <v>18.92</v>
      </c>
      <c r="T460" s="157"/>
    </row>
    <row r="461" customFormat="false" ht="15.75" hidden="false" customHeight="false" outlineLevel="0" collapsed="false">
      <c r="A461" s="220" t="n">
        <v>445</v>
      </c>
      <c r="B461" s="228" t="n">
        <v>10485</v>
      </c>
      <c r="C461" s="229" t="s">
        <v>1831</v>
      </c>
      <c r="D461" s="230" t="s">
        <v>1832</v>
      </c>
      <c r="E461" s="231" t="s">
        <v>1833</v>
      </c>
      <c r="F461" s="232" t="str">
        <f aca="false">HYPERLINK("http://www.gardenbulbs.ru/images/Lilium_CL/thumbnails/"&amp;C461&amp;".jpg","фото")</f>
        <v>фото</v>
      </c>
      <c r="G461" s="233"/>
      <c r="H461" s="234" t="s">
        <v>1834</v>
      </c>
      <c r="I461" s="235" t="n">
        <v>120</v>
      </c>
      <c r="J461" s="236" t="s">
        <v>139</v>
      </c>
      <c r="K461" s="237" t="n">
        <v>25</v>
      </c>
      <c r="L461" s="238" t="n">
        <v>401</v>
      </c>
      <c r="M461" s="239"/>
      <c r="N461" s="240"/>
      <c r="O461" s="241" t="n">
        <f aca="false">IF(ISERROR(L461*N461),0,L461*N461)</f>
        <v>0</v>
      </c>
      <c r="P461" s="242" t="n">
        <v>4607105134720</v>
      </c>
      <c r="Q461" s="243"/>
      <c r="R461" s="157"/>
      <c r="S461" s="244" t="n">
        <f aca="false">ROUND(L461/K461,2)</f>
        <v>16.04</v>
      </c>
      <c r="T461" s="157"/>
    </row>
    <row r="462" customFormat="false" ht="22.5" hidden="false" customHeight="true" outlineLevel="0" collapsed="false">
      <c r="A462" s="220" t="n">
        <v>446</v>
      </c>
      <c r="B462" s="228" t="n">
        <v>11202</v>
      </c>
      <c r="C462" s="229" t="s">
        <v>1835</v>
      </c>
      <c r="D462" s="230" t="s">
        <v>1836</v>
      </c>
      <c r="E462" s="231" t="s">
        <v>1837</v>
      </c>
      <c r="F462" s="232" t="str">
        <f aca="false">HYPERLINK("http://www.gardenbulbs.ru/images/Lilium_CL/thumbnails/"&amp;C462&amp;".jpg","фото")</f>
        <v>фото</v>
      </c>
      <c r="G462" s="233"/>
      <c r="H462" s="234" t="s">
        <v>399</v>
      </c>
      <c r="I462" s="235" t="n">
        <v>110</v>
      </c>
      <c r="J462" s="236" t="s">
        <v>247</v>
      </c>
      <c r="K462" s="237" t="n">
        <v>25</v>
      </c>
      <c r="L462" s="238" t="n">
        <v>533</v>
      </c>
      <c r="M462" s="239"/>
      <c r="N462" s="240"/>
      <c r="O462" s="241" t="n">
        <f aca="false">IF(ISERROR(L462*N462),0,L462*N462)</f>
        <v>0</v>
      </c>
      <c r="P462" s="242" t="n">
        <v>4607105134744</v>
      </c>
      <c r="Q462" s="243"/>
      <c r="R462" s="157"/>
      <c r="S462" s="244" t="n">
        <f aca="false">ROUND(L462/K462,2)</f>
        <v>21.32</v>
      </c>
      <c r="T462" s="157"/>
    </row>
    <row r="463" customFormat="false" ht="15.75" hidden="false" customHeight="false" outlineLevel="0" collapsed="false">
      <c r="A463" s="220" t="n">
        <v>447</v>
      </c>
      <c r="B463" s="228" t="n">
        <v>10486</v>
      </c>
      <c r="C463" s="229" t="s">
        <v>1838</v>
      </c>
      <c r="D463" s="230" t="s">
        <v>1839</v>
      </c>
      <c r="E463" s="231" t="s">
        <v>1840</v>
      </c>
      <c r="F463" s="232" t="str">
        <f aca="false">HYPERLINK("http://www.gardenbulbs.ru/images/Lilium_CL/thumbnails/"&amp;C463&amp;".jpg","фото")</f>
        <v>фото</v>
      </c>
      <c r="G463" s="233"/>
      <c r="H463" s="234" t="s">
        <v>1841</v>
      </c>
      <c r="I463" s="235" t="n">
        <v>110</v>
      </c>
      <c r="J463" s="236" t="s">
        <v>247</v>
      </c>
      <c r="K463" s="237" t="n">
        <v>25</v>
      </c>
      <c r="L463" s="238" t="n">
        <v>607</v>
      </c>
      <c r="M463" s="239"/>
      <c r="N463" s="240"/>
      <c r="O463" s="241" t="n">
        <f aca="false">IF(ISERROR(L463*N463),0,L463*N463)</f>
        <v>0</v>
      </c>
      <c r="P463" s="242" t="n">
        <v>4607105134751</v>
      </c>
      <c r="Q463" s="243"/>
      <c r="R463" s="157"/>
      <c r="S463" s="244" t="n">
        <f aca="false">ROUND(L463/K463,2)</f>
        <v>24.28</v>
      </c>
      <c r="T463" s="157"/>
    </row>
    <row r="464" customFormat="false" ht="15.75" hidden="false" customHeight="false" outlineLevel="0" collapsed="false">
      <c r="A464" s="220" t="n">
        <v>448</v>
      </c>
      <c r="B464" s="228" t="n">
        <v>10487</v>
      </c>
      <c r="C464" s="229" t="s">
        <v>1842</v>
      </c>
      <c r="D464" s="230" t="s">
        <v>1843</v>
      </c>
      <c r="E464" s="231" t="s">
        <v>1844</v>
      </c>
      <c r="F464" s="232" t="str">
        <f aca="false">HYPERLINK("http://www.gardenbulbs.ru/images/Lilium_CL/thumbnails/"&amp;C464&amp;".jpg","фото")</f>
        <v>фото</v>
      </c>
      <c r="G464" s="233"/>
      <c r="H464" s="234" t="s">
        <v>1845</v>
      </c>
      <c r="I464" s="235" t="n">
        <v>105</v>
      </c>
      <c r="J464" s="236" t="s">
        <v>139</v>
      </c>
      <c r="K464" s="237" t="n">
        <v>25</v>
      </c>
      <c r="L464" s="238" t="n">
        <v>413</v>
      </c>
      <c r="M464" s="239"/>
      <c r="N464" s="240"/>
      <c r="O464" s="241" t="n">
        <f aca="false">IF(ISERROR(L464*N464),0,L464*N464)</f>
        <v>0</v>
      </c>
      <c r="P464" s="242" t="n">
        <v>4607105134768</v>
      </c>
      <c r="Q464" s="243"/>
      <c r="R464" s="157"/>
      <c r="S464" s="244" t="n">
        <f aca="false">ROUND(L464/K464,2)</f>
        <v>16.52</v>
      </c>
      <c r="T464" s="157"/>
    </row>
    <row r="465" customFormat="false" ht="15.75" hidden="false" customHeight="false" outlineLevel="0" collapsed="false">
      <c r="A465" s="220" t="n">
        <v>449</v>
      </c>
      <c r="B465" s="228" t="n">
        <v>11203</v>
      </c>
      <c r="C465" s="229" t="s">
        <v>1846</v>
      </c>
      <c r="D465" s="230" t="s">
        <v>1847</v>
      </c>
      <c r="E465" s="231" t="s">
        <v>1848</v>
      </c>
      <c r="F465" s="232" t="str">
        <f aca="false">HYPERLINK("http://www.gardenbulbs.ru/images/Lilium_CL/thumbnails/"&amp;C465&amp;".jpg","фото")</f>
        <v>фото</v>
      </c>
      <c r="G465" s="233"/>
      <c r="H465" s="234" t="s">
        <v>1849</v>
      </c>
      <c r="I465" s="235" t="n">
        <v>100</v>
      </c>
      <c r="J465" s="236" t="s">
        <v>247</v>
      </c>
      <c r="K465" s="237" t="n">
        <v>25</v>
      </c>
      <c r="L465" s="238" t="n">
        <v>503</v>
      </c>
      <c r="M465" s="239"/>
      <c r="N465" s="240"/>
      <c r="O465" s="241" t="n">
        <f aca="false">IF(ISERROR(L465*N465),0,L465*N465)</f>
        <v>0</v>
      </c>
      <c r="P465" s="242" t="n">
        <v>4607105134775</v>
      </c>
      <c r="Q465" s="243" t="s">
        <v>226</v>
      </c>
      <c r="R465" s="157"/>
      <c r="S465" s="244" t="n">
        <f aca="false">ROUND(L465/K465,2)</f>
        <v>20.12</v>
      </c>
      <c r="T465" s="157"/>
    </row>
    <row r="466" customFormat="false" ht="24" hidden="false" customHeight="false" outlineLevel="0" collapsed="false">
      <c r="A466" s="220" t="n">
        <v>450</v>
      </c>
      <c r="B466" s="228" t="n">
        <v>10488</v>
      </c>
      <c r="C466" s="229" t="s">
        <v>1850</v>
      </c>
      <c r="D466" s="230" t="s">
        <v>1851</v>
      </c>
      <c r="E466" s="231" t="s">
        <v>1852</v>
      </c>
      <c r="F466" s="232" t="str">
        <f aca="false">HYPERLINK("http://www.gardenbulbs.ru/images/Lilium_CL/thumbnails/"&amp;C466&amp;".jpg","фото")</f>
        <v>фото</v>
      </c>
      <c r="G466" s="233"/>
      <c r="H466" s="234" t="s">
        <v>1853</v>
      </c>
      <c r="I466" s="235" t="n">
        <v>105</v>
      </c>
      <c r="J466" s="236" t="s">
        <v>1830</v>
      </c>
      <c r="K466" s="237" t="n">
        <v>25</v>
      </c>
      <c r="L466" s="238" t="n">
        <v>428</v>
      </c>
      <c r="M466" s="239"/>
      <c r="N466" s="240"/>
      <c r="O466" s="241" t="n">
        <f aca="false">IF(ISERROR(L466*N466),0,L466*N466)</f>
        <v>0</v>
      </c>
      <c r="P466" s="242" t="n">
        <v>4607105134799</v>
      </c>
      <c r="Q466" s="243"/>
      <c r="R466" s="157"/>
      <c r="S466" s="244" t="n">
        <f aca="false">ROUND(L466/K466,2)</f>
        <v>17.12</v>
      </c>
      <c r="T466" s="157"/>
    </row>
    <row r="467" customFormat="false" ht="15.75" hidden="false" customHeight="false" outlineLevel="0" collapsed="false">
      <c r="A467" s="220" t="n">
        <v>451</v>
      </c>
      <c r="B467" s="228" t="n">
        <v>10489</v>
      </c>
      <c r="C467" s="229" t="s">
        <v>1854</v>
      </c>
      <c r="D467" s="230" t="s">
        <v>1855</v>
      </c>
      <c r="E467" s="231" t="s">
        <v>1856</v>
      </c>
      <c r="F467" s="232" t="str">
        <f aca="false">HYPERLINK("http://www.gardenbulbs.ru/images/Lilium_CL/thumbnails/"&amp;C467&amp;".jpg","фото")</f>
        <v>фото</v>
      </c>
      <c r="G467" s="233"/>
      <c r="H467" s="234" t="s">
        <v>1857</v>
      </c>
      <c r="I467" s="235" t="n">
        <v>150</v>
      </c>
      <c r="J467" s="236" t="s">
        <v>139</v>
      </c>
      <c r="K467" s="237" t="n">
        <v>25</v>
      </c>
      <c r="L467" s="238" t="n">
        <v>742</v>
      </c>
      <c r="M467" s="239"/>
      <c r="N467" s="240"/>
      <c r="O467" s="241" t="n">
        <f aca="false">IF(ISERROR(L467*N467),0,L467*N467)</f>
        <v>0</v>
      </c>
      <c r="P467" s="242" t="n">
        <v>4607105134805</v>
      </c>
      <c r="Q467" s="243"/>
      <c r="R467" s="157"/>
      <c r="S467" s="244" t="n">
        <f aca="false">ROUND(L467/K467,2)</f>
        <v>29.68</v>
      </c>
      <c r="T467" s="157"/>
    </row>
    <row r="468" customFormat="false" ht="24" hidden="false" customHeight="false" outlineLevel="0" collapsed="false">
      <c r="A468" s="220" t="n">
        <v>452</v>
      </c>
      <c r="B468" s="228" t="n">
        <v>10490</v>
      </c>
      <c r="C468" s="229" t="s">
        <v>1858</v>
      </c>
      <c r="D468" s="230" t="s">
        <v>1859</v>
      </c>
      <c r="E468" s="231" t="s">
        <v>1860</v>
      </c>
      <c r="F468" s="232" t="str">
        <f aca="false">HYPERLINK("http://www.gardenbulbs.ru/images/Lilium_CL/thumbnails/"&amp;C468&amp;".jpg","фото")</f>
        <v>фото</v>
      </c>
      <c r="G468" s="233"/>
      <c r="H468" s="234" t="s">
        <v>1861</v>
      </c>
      <c r="I468" s="235" t="n">
        <v>130</v>
      </c>
      <c r="J468" s="236" t="s">
        <v>247</v>
      </c>
      <c r="K468" s="237" t="n">
        <v>25</v>
      </c>
      <c r="L468" s="238" t="n">
        <v>607</v>
      </c>
      <c r="M468" s="239"/>
      <c r="N468" s="240"/>
      <c r="O468" s="241" t="n">
        <f aca="false">IF(ISERROR(L468*N468),0,L468*N468)</f>
        <v>0</v>
      </c>
      <c r="P468" s="242" t="n">
        <v>4607105134812</v>
      </c>
      <c r="Q468" s="243"/>
      <c r="R468" s="157"/>
      <c r="S468" s="244" t="n">
        <f aca="false">ROUND(L468/K468,2)</f>
        <v>24.28</v>
      </c>
      <c r="T468" s="157"/>
    </row>
    <row r="469" customFormat="false" ht="24" hidden="false" customHeight="false" outlineLevel="0" collapsed="false">
      <c r="A469" s="220" t="n">
        <v>453</v>
      </c>
      <c r="B469" s="228" t="n">
        <v>11205</v>
      </c>
      <c r="C469" s="229" t="s">
        <v>1862</v>
      </c>
      <c r="D469" s="230" t="s">
        <v>1863</v>
      </c>
      <c r="E469" s="231" t="s">
        <v>1864</v>
      </c>
      <c r="F469" s="232" t="str">
        <f aca="false">HYPERLINK("http://www.gardenbulbs.ru/images/Lilium_CL/thumbnails/"&amp;C469&amp;".jpg","фото")</f>
        <v>фото</v>
      </c>
      <c r="G469" s="233"/>
      <c r="H469" s="234" t="s">
        <v>1865</v>
      </c>
      <c r="I469" s="235" t="n">
        <v>140</v>
      </c>
      <c r="J469" s="236" t="s">
        <v>247</v>
      </c>
      <c r="K469" s="237" t="n">
        <v>25</v>
      </c>
      <c r="L469" s="238" t="n">
        <v>562</v>
      </c>
      <c r="M469" s="239"/>
      <c r="N469" s="240"/>
      <c r="O469" s="241" t="n">
        <f aca="false">IF(ISERROR(L469*N469),0,L469*N469)</f>
        <v>0</v>
      </c>
      <c r="P469" s="242" t="n">
        <v>4607105134829</v>
      </c>
      <c r="Q469" s="243" t="s">
        <v>226</v>
      </c>
      <c r="R469" s="157"/>
      <c r="S469" s="244" t="n">
        <f aca="false">ROUND(L469/K469,2)</f>
        <v>22.48</v>
      </c>
      <c r="T469" s="157"/>
    </row>
    <row r="470" customFormat="false" ht="15.75" hidden="false" customHeight="false" outlineLevel="0" collapsed="false">
      <c r="A470" s="220" t="n">
        <v>454</v>
      </c>
      <c r="B470" s="228" t="n">
        <v>10492</v>
      </c>
      <c r="C470" s="229" t="s">
        <v>1866</v>
      </c>
      <c r="D470" s="230" t="s">
        <v>1867</v>
      </c>
      <c r="E470" s="231" t="s">
        <v>1868</v>
      </c>
      <c r="F470" s="232" t="str">
        <f aca="false">HYPERLINK("http://www.gardenbulbs.ru/images/Lilium_CL/thumbnails/"&amp;C470&amp;".jpg","фото")</f>
        <v>фото</v>
      </c>
      <c r="G470" s="233"/>
      <c r="H470" s="234" t="s">
        <v>1869</v>
      </c>
      <c r="I470" s="235" t="n">
        <v>120</v>
      </c>
      <c r="J470" s="236" t="s">
        <v>139</v>
      </c>
      <c r="K470" s="237" t="n">
        <v>25</v>
      </c>
      <c r="L470" s="238" t="n">
        <v>736</v>
      </c>
      <c r="M470" s="239"/>
      <c r="N470" s="240"/>
      <c r="O470" s="241" t="n">
        <f aca="false">IF(ISERROR(L470*N470),0,L470*N470)</f>
        <v>0</v>
      </c>
      <c r="P470" s="242" t="n">
        <v>4607105134843</v>
      </c>
      <c r="Q470" s="243"/>
      <c r="R470" s="157"/>
      <c r="S470" s="244" t="n">
        <f aca="false">ROUND(L470/K470,2)</f>
        <v>29.44</v>
      </c>
      <c r="T470" s="157"/>
    </row>
    <row r="471" customFormat="false" ht="24" hidden="false" customHeight="false" outlineLevel="0" collapsed="false">
      <c r="A471" s="220" t="n">
        <v>455</v>
      </c>
      <c r="B471" s="228" t="n">
        <v>10493</v>
      </c>
      <c r="C471" s="229" t="s">
        <v>1870</v>
      </c>
      <c r="D471" s="230" t="s">
        <v>1871</v>
      </c>
      <c r="E471" s="231" t="s">
        <v>1872</v>
      </c>
      <c r="F471" s="232" t="str">
        <f aca="false">HYPERLINK("http://www.gardenbulbs.ru/images/Lilium_CL/thumbnails/"&amp;C471&amp;".jpg","фото")</f>
        <v>фото</v>
      </c>
      <c r="G471" s="233"/>
      <c r="H471" s="234" t="s">
        <v>1873</v>
      </c>
      <c r="I471" s="235" t="n">
        <v>140</v>
      </c>
      <c r="J471" s="236" t="s">
        <v>139</v>
      </c>
      <c r="K471" s="237" t="n">
        <v>25</v>
      </c>
      <c r="L471" s="238" t="n">
        <v>398</v>
      </c>
      <c r="M471" s="239"/>
      <c r="N471" s="240"/>
      <c r="O471" s="241" t="n">
        <f aca="false">IF(ISERROR(L471*N471),0,L471*N471)</f>
        <v>0</v>
      </c>
      <c r="P471" s="242" t="n">
        <v>4607105134850</v>
      </c>
      <c r="Q471" s="243"/>
      <c r="R471" s="157"/>
      <c r="S471" s="244" t="n">
        <f aca="false">ROUND(L471/K471,2)</f>
        <v>15.92</v>
      </c>
      <c r="T471" s="157"/>
    </row>
    <row r="472" customFormat="false" ht="15.75" hidden="false" customHeight="false" outlineLevel="0" collapsed="false">
      <c r="A472" s="220" t="n">
        <v>456</v>
      </c>
      <c r="B472" s="228" t="n">
        <v>10495</v>
      </c>
      <c r="C472" s="229" t="s">
        <v>1874</v>
      </c>
      <c r="D472" s="230" t="s">
        <v>1875</v>
      </c>
      <c r="E472" s="231" t="s">
        <v>1876</v>
      </c>
      <c r="F472" s="232" t="str">
        <f aca="false">HYPERLINK("http://www.gardenbulbs.ru/images/Lilium_CL/thumbnails/"&amp;C472&amp;".jpg","фото")</f>
        <v>фото</v>
      </c>
      <c r="G472" s="233"/>
      <c r="H472" s="234" t="s">
        <v>1877</v>
      </c>
      <c r="I472" s="235" t="n">
        <v>130</v>
      </c>
      <c r="J472" s="236" t="s">
        <v>139</v>
      </c>
      <c r="K472" s="237" t="n">
        <v>25</v>
      </c>
      <c r="L472" s="238" t="n">
        <v>652</v>
      </c>
      <c r="M472" s="239"/>
      <c r="N472" s="240"/>
      <c r="O472" s="241" t="n">
        <f aca="false">IF(ISERROR(L472*N472),0,L472*N472)</f>
        <v>0</v>
      </c>
      <c r="P472" s="242" t="n">
        <v>4607105134898</v>
      </c>
      <c r="Q472" s="243"/>
      <c r="R472" s="157"/>
      <c r="S472" s="244" t="n">
        <f aca="false">ROUND(L472/K472,2)</f>
        <v>26.08</v>
      </c>
      <c r="T472" s="157"/>
    </row>
    <row r="473" customFormat="false" ht="33.75" hidden="false" customHeight="true" outlineLevel="0" collapsed="false">
      <c r="A473" s="220" t="n">
        <v>457</v>
      </c>
      <c r="B473" s="228" t="n">
        <v>11209</v>
      </c>
      <c r="C473" s="229" t="s">
        <v>1878</v>
      </c>
      <c r="D473" s="230" t="s">
        <v>1879</v>
      </c>
      <c r="E473" s="231" t="s">
        <v>1880</v>
      </c>
      <c r="F473" s="232" t="str">
        <f aca="false">HYPERLINK("http://www.gardenbulbs.ru/images/Lilium_CL/thumbnails/"&amp;C473&amp;".jpg","фото")</f>
        <v>фото</v>
      </c>
      <c r="G473" s="233"/>
      <c r="H473" s="234" t="s">
        <v>1881</v>
      </c>
      <c r="I473" s="235" t="n">
        <v>100</v>
      </c>
      <c r="J473" s="236" t="s">
        <v>247</v>
      </c>
      <c r="K473" s="237" t="n">
        <v>25</v>
      </c>
      <c r="L473" s="238" t="n">
        <v>458</v>
      </c>
      <c r="M473" s="239"/>
      <c r="N473" s="240"/>
      <c r="O473" s="241" t="n">
        <f aca="false">IF(ISERROR(L473*N473),0,L473*N473)</f>
        <v>0</v>
      </c>
      <c r="P473" s="242" t="n">
        <v>4607105134904</v>
      </c>
      <c r="Q473" s="243" t="s">
        <v>226</v>
      </c>
      <c r="R473" s="157"/>
      <c r="S473" s="244" t="n">
        <f aca="false">ROUND(L473/K473,2)</f>
        <v>18.32</v>
      </c>
      <c r="T473" s="157"/>
    </row>
    <row r="474" customFormat="false" ht="15.75" hidden="false" customHeight="false" outlineLevel="0" collapsed="false">
      <c r="A474" s="220" t="n">
        <v>458</v>
      </c>
      <c r="B474" s="228" t="n">
        <v>11210</v>
      </c>
      <c r="C474" s="229" t="s">
        <v>1882</v>
      </c>
      <c r="D474" s="230" t="s">
        <v>1883</v>
      </c>
      <c r="E474" s="231" t="s">
        <v>1884</v>
      </c>
      <c r="F474" s="232" t="str">
        <f aca="false">HYPERLINK("http://www.gardenbulbs.ru/images/Lilium_CL/thumbnails/"&amp;C474&amp;".jpg","фото")</f>
        <v>фото</v>
      </c>
      <c r="G474" s="233"/>
      <c r="H474" s="234" t="s">
        <v>1885</v>
      </c>
      <c r="I474" s="235" t="n">
        <v>120</v>
      </c>
      <c r="J474" s="236" t="s">
        <v>247</v>
      </c>
      <c r="K474" s="237" t="n">
        <v>25</v>
      </c>
      <c r="L474" s="238" t="n">
        <v>488</v>
      </c>
      <c r="M474" s="239"/>
      <c r="N474" s="240"/>
      <c r="O474" s="241" t="n">
        <f aca="false">IF(ISERROR(L474*N474),0,L474*N474)</f>
        <v>0</v>
      </c>
      <c r="P474" s="242" t="n">
        <v>4607105134911</v>
      </c>
      <c r="Q474" s="243" t="s">
        <v>226</v>
      </c>
      <c r="R474" s="157"/>
      <c r="S474" s="244" t="n">
        <f aca="false">ROUND(L474/K474,2)</f>
        <v>19.52</v>
      </c>
      <c r="T474" s="157"/>
    </row>
    <row r="475" customFormat="false" ht="24" hidden="false" customHeight="false" outlineLevel="0" collapsed="false">
      <c r="A475" s="220" t="n">
        <v>459</v>
      </c>
      <c r="B475" s="228" t="n">
        <v>10496</v>
      </c>
      <c r="C475" s="229" t="s">
        <v>1886</v>
      </c>
      <c r="D475" s="230" t="s">
        <v>1887</v>
      </c>
      <c r="E475" s="231" t="s">
        <v>1888</v>
      </c>
      <c r="F475" s="232" t="str">
        <f aca="false">HYPERLINK("http://www.gardenbulbs.ru/images/Lilium_CL/thumbnails/"&amp;C475&amp;".jpg","фото")</f>
        <v>фото</v>
      </c>
      <c r="G475" s="233"/>
      <c r="H475" s="234" t="s">
        <v>1889</v>
      </c>
      <c r="I475" s="235" t="n">
        <v>100</v>
      </c>
      <c r="J475" s="236" t="s">
        <v>247</v>
      </c>
      <c r="K475" s="237" t="n">
        <v>25</v>
      </c>
      <c r="L475" s="238" t="n">
        <v>1593</v>
      </c>
      <c r="M475" s="239"/>
      <c r="N475" s="240"/>
      <c r="O475" s="241" t="n">
        <f aca="false">IF(ISERROR(L475*N475),0,L475*N475)</f>
        <v>0</v>
      </c>
      <c r="P475" s="242" t="n">
        <v>4607105134928</v>
      </c>
      <c r="Q475" s="243"/>
      <c r="R475" s="157"/>
      <c r="S475" s="244" t="n">
        <f aca="false">ROUND(L475/K475,2)</f>
        <v>63.72</v>
      </c>
      <c r="T475" s="157"/>
    </row>
    <row r="476" customFormat="false" ht="15.75" hidden="false" customHeight="false" outlineLevel="0" collapsed="false">
      <c r="A476" s="220" t="n">
        <v>460</v>
      </c>
      <c r="B476" s="228" t="n">
        <v>10497</v>
      </c>
      <c r="C476" s="229" t="s">
        <v>1890</v>
      </c>
      <c r="D476" s="230" t="s">
        <v>1891</v>
      </c>
      <c r="E476" s="231" t="s">
        <v>1892</v>
      </c>
      <c r="F476" s="232" t="str">
        <f aca="false">HYPERLINK("http://www.gardenbulbs.ru/images/Lilium_CL/thumbnails/"&amp;C476&amp;".jpg","фото")</f>
        <v>фото</v>
      </c>
      <c r="G476" s="233"/>
      <c r="H476" s="234" t="s">
        <v>1893</v>
      </c>
      <c r="I476" s="235" t="n">
        <v>140</v>
      </c>
      <c r="J476" s="236" t="s">
        <v>139</v>
      </c>
      <c r="K476" s="237" t="n">
        <v>25</v>
      </c>
      <c r="L476" s="238" t="n">
        <v>428</v>
      </c>
      <c r="M476" s="239"/>
      <c r="N476" s="240"/>
      <c r="O476" s="241" t="n">
        <f aca="false">IF(ISERROR(L476*N476),0,L476*N476)</f>
        <v>0</v>
      </c>
      <c r="P476" s="242" t="n">
        <v>4607105134935</v>
      </c>
      <c r="Q476" s="243"/>
      <c r="R476" s="157"/>
      <c r="S476" s="244" t="n">
        <f aca="false">ROUND(L476/K476,2)</f>
        <v>17.12</v>
      </c>
      <c r="T476" s="157"/>
    </row>
    <row r="477" customFormat="false" ht="24" hidden="false" customHeight="false" outlineLevel="0" collapsed="false">
      <c r="A477" s="220" t="n">
        <v>461</v>
      </c>
      <c r="B477" s="228" t="n">
        <v>10498</v>
      </c>
      <c r="C477" s="229" t="s">
        <v>1894</v>
      </c>
      <c r="D477" s="230" t="s">
        <v>1895</v>
      </c>
      <c r="E477" s="231" t="s">
        <v>1896</v>
      </c>
      <c r="F477" s="232" t="str">
        <f aca="false">HYPERLINK("http://www.gardenbulbs.ru/images/Lilium_CL/thumbnails/"&amp;C477&amp;".jpg","фото")</f>
        <v>фото</v>
      </c>
      <c r="G477" s="233"/>
      <c r="H477" s="234" t="s">
        <v>1897</v>
      </c>
      <c r="I477" s="235" t="n">
        <v>120</v>
      </c>
      <c r="J477" s="236" t="s">
        <v>139</v>
      </c>
      <c r="K477" s="237" t="n">
        <v>25</v>
      </c>
      <c r="L477" s="238" t="n">
        <v>488</v>
      </c>
      <c r="M477" s="239"/>
      <c r="N477" s="240"/>
      <c r="O477" s="241" t="n">
        <f aca="false">IF(ISERROR(L477*N477),0,L477*N477)</f>
        <v>0</v>
      </c>
      <c r="P477" s="242" t="n">
        <v>4607105134942</v>
      </c>
      <c r="Q477" s="243"/>
      <c r="R477" s="157"/>
      <c r="S477" s="244" t="n">
        <f aca="false">ROUND(L477/K477,2)</f>
        <v>19.52</v>
      </c>
      <c r="T477" s="157"/>
    </row>
    <row r="478" customFormat="false" ht="24" hidden="false" customHeight="false" outlineLevel="0" collapsed="false">
      <c r="A478" s="220" t="n">
        <v>462</v>
      </c>
      <c r="B478" s="228" t="n">
        <v>11211</v>
      </c>
      <c r="C478" s="229" t="s">
        <v>1898</v>
      </c>
      <c r="D478" s="230" t="s">
        <v>1899</v>
      </c>
      <c r="E478" s="231" t="s">
        <v>1900</v>
      </c>
      <c r="F478" s="232" t="str">
        <f aca="false">HYPERLINK("http://www.gardenbulbs.ru/images/Lilium_CL/thumbnails/"&amp;C478&amp;".jpg","фото")</f>
        <v>фото</v>
      </c>
      <c r="G478" s="233"/>
      <c r="H478" s="234" t="s">
        <v>1901</v>
      </c>
      <c r="I478" s="235" t="n">
        <v>130</v>
      </c>
      <c r="J478" s="236" t="s">
        <v>247</v>
      </c>
      <c r="K478" s="237" t="n">
        <v>25</v>
      </c>
      <c r="L478" s="238" t="n">
        <v>488</v>
      </c>
      <c r="M478" s="239"/>
      <c r="N478" s="240"/>
      <c r="O478" s="241" t="n">
        <f aca="false">IF(ISERROR(L478*N478),0,L478*N478)</f>
        <v>0</v>
      </c>
      <c r="P478" s="242" t="n">
        <v>4607105134959</v>
      </c>
      <c r="Q478" s="243"/>
      <c r="R478" s="157"/>
      <c r="S478" s="244" t="n">
        <f aca="false">ROUND(L478/K478,2)</f>
        <v>19.52</v>
      </c>
      <c r="T478" s="157"/>
    </row>
    <row r="479" customFormat="false" ht="15.75" hidden="false" customHeight="false" outlineLevel="0" collapsed="false">
      <c r="A479" s="220" t="n">
        <v>463</v>
      </c>
      <c r="B479" s="228" t="n">
        <v>10499</v>
      </c>
      <c r="C479" s="229" t="s">
        <v>1902</v>
      </c>
      <c r="D479" s="230" t="s">
        <v>1903</v>
      </c>
      <c r="E479" s="231" t="s">
        <v>1904</v>
      </c>
      <c r="F479" s="232" t="str">
        <f aca="false">HYPERLINK("http://www.gardenbulbs.ru/images/Lilium_CL/thumbnails/"&amp;C479&amp;".jpg","фото")</f>
        <v>фото</v>
      </c>
      <c r="G479" s="233"/>
      <c r="H479" s="234" t="s">
        <v>390</v>
      </c>
      <c r="I479" s="235" t="n">
        <v>120</v>
      </c>
      <c r="J479" s="236" t="s">
        <v>247</v>
      </c>
      <c r="K479" s="237" t="n">
        <v>25</v>
      </c>
      <c r="L479" s="238" t="n">
        <v>467</v>
      </c>
      <c r="M479" s="239"/>
      <c r="N479" s="240"/>
      <c r="O479" s="241" t="n">
        <f aca="false">IF(ISERROR(L479*N479),0,L479*N479)</f>
        <v>0</v>
      </c>
      <c r="P479" s="242" t="n">
        <v>4607105134966</v>
      </c>
      <c r="Q479" s="243"/>
      <c r="R479" s="157"/>
      <c r="S479" s="244" t="n">
        <f aca="false">ROUND(L479/K479,2)</f>
        <v>18.68</v>
      </c>
      <c r="T479" s="157"/>
    </row>
    <row r="480" customFormat="false" ht="15.75" hidden="false" customHeight="false" outlineLevel="0" collapsed="false">
      <c r="A480" s="220" t="n">
        <v>464</v>
      </c>
      <c r="B480" s="228" t="n">
        <v>10500</v>
      </c>
      <c r="C480" s="229" t="s">
        <v>1905</v>
      </c>
      <c r="D480" s="230" t="s">
        <v>1906</v>
      </c>
      <c r="E480" s="231" t="s">
        <v>1907</v>
      </c>
      <c r="F480" s="232" t="str">
        <f aca="false">HYPERLINK("http://www.gardenbulbs.ru/images/Lilium_CL/thumbnails/"&amp;C480&amp;".jpg","фото")</f>
        <v>фото</v>
      </c>
      <c r="G480" s="233"/>
      <c r="H480" s="234" t="s">
        <v>1908</v>
      </c>
      <c r="I480" s="235" t="n">
        <v>110</v>
      </c>
      <c r="J480" s="236" t="s">
        <v>1830</v>
      </c>
      <c r="K480" s="237" t="n">
        <v>25</v>
      </c>
      <c r="L480" s="238" t="n">
        <v>518</v>
      </c>
      <c r="M480" s="239"/>
      <c r="N480" s="240"/>
      <c r="O480" s="241" t="n">
        <f aca="false">IF(ISERROR(L480*N480),0,L480*N480)</f>
        <v>0</v>
      </c>
      <c r="P480" s="242" t="n">
        <v>4607105134980</v>
      </c>
      <c r="Q480" s="243"/>
      <c r="R480" s="157"/>
      <c r="S480" s="244" t="n">
        <f aca="false">ROUND(L480/K480,2)</f>
        <v>20.72</v>
      </c>
      <c r="T480" s="157"/>
    </row>
    <row r="481" customFormat="false" ht="33.75" hidden="false" customHeight="true" outlineLevel="0" collapsed="false">
      <c r="A481" s="220" t="n">
        <v>465</v>
      </c>
      <c r="B481" s="228" t="n">
        <v>10501</v>
      </c>
      <c r="C481" s="229" t="s">
        <v>1909</v>
      </c>
      <c r="D481" s="230" t="s">
        <v>1910</v>
      </c>
      <c r="E481" s="231" t="s">
        <v>1911</v>
      </c>
      <c r="F481" s="232" t="str">
        <f aca="false">HYPERLINK("http://www.gardenbulbs.ru/images/Lilium_CL/thumbnails/"&amp;C481&amp;".jpg","фото")</f>
        <v>фото</v>
      </c>
      <c r="G481" s="233"/>
      <c r="H481" s="234" t="s">
        <v>1912</v>
      </c>
      <c r="I481" s="235" t="n">
        <v>120</v>
      </c>
      <c r="J481" s="236" t="s">
        <v>139</v>
      </c>
      <c r="K481" s="237" t="n">
        <v>25</v>
      </c>
      <c r="L481" s="238" t="n">
        <v>772</v>
      </c>
      <c r="M481" s="239"/>
      <c r="N481" s="240"/>
      <c r="O481" s="241" t="n">
        <f aca="false">IF(ISERROR(L481*N481),0,L481*N481)</f>
        <v>0</v>
      </c>
      <c r="P481" s="242" t="n">
        <v>4607105134997</v>
      </c>
      <c r="Q481" s="243"/>
      <c r="R481" s="157"/>
      <c r="S481" s="244" t="n">
        <f aca="false">ROUND(L481/K481,2)</f>
        <v>30.88</v>
      </c>
      <c r="T481" s="157"/>
    </row>
    <row r="482" customFormat="false" ht="24" hidden="false" customHeight="false" outlineLevel="0" collapsed="false">
      <c r="A482" s="220" t="n">
        <v>466</v>
      </c>
      <c r="B482" s="228" t="n">
        <v>10502</v>
      </c>
      <c r="C482" s="229" t="s">
        <v>1913</v>
      </c>
      <c r="D482" s="230" t="s">
        <v>1914</v>
      </c>
      <c r="E482" s="231" t="s">
        <v>1915</v>
      </c>
      <c r="F482" s="232" t="str">
        <f aca="false">HYPERLINK("http://www.gardenbulbs.ru/images/Lilium_CL/thumbnails/"&amp;C482&amp;".jpg","фото")</f>
        <v>фото</v>
      </c>
      <c r="G482" s="233"/>
      <c r="H482" s="234" t="s">
        <v>1916</v>
      </c>
      <c r="I482" s="235" t="n">
        <v>120</v>
      </c>
      <c r="J482" s="236" t="s">
        <v>139</v>
      </c>
      <c r="K482" s="237" t="n">
        <v>25</v>
      </c>
      <c r="L482" s="238" t="n">
        <v>730</v>
      </c>
      <c r="M482" s="239"/>
      <c r="N482" s="240"/>
      <c r="O482" s="241" t="n">
        <f aca="false">IF(ISERROR(L482*N482),0,L482*N482)</f>
        <v>0</v>
      </c>
      <c r="P482" s="242" t="n">
        <v>4607105135000</v>
      </c>
      <c r="Q482" s="243"/>
      <c r="R482" s="157"/>
      <c r="S482" s="244" t="n">
        <f aca="false">ROUND(L482/K482,2)</f>
        <v>29.2</v>
      </c>
      <c r="T482" s="157"/>
    </row>
    <row r="483" customFormat="false" ht="24" hidden="false" customHeight="false" outlineLevel="0" collapsed="false">
      <c r="A483" s="220" t="n">
        <v>467</v>
      </c>
      <c r="B483" s="228" t="n">
        <v>10503</v>
      </c>
      <c r="C483" s="229" t="s">
        <v>1917</v>
      </c>
      <c r="D483" s="230" t="s">
        <v>1918</v>
      </c>
      <c r="E483" s="231" t="s">
        <v>1919</v>
      </c>
      <c r="F483" s="232" t="str">
        <f aca="false">HYPERLINK("http://www.gardenbulbs.ru/images/Lilium_CL/thumbnails/"&amp;C483&amp;".jpg","фото")</f>
        <v>фото</v>
      </c>
      <c r="G483" s="233"/>
      <c r="H483" s="234" t="s">
        <v>1920</v>
      </c>
      <c r="I483" s="235" t="n">
        <v>100</v>
      </c>
      <c r="J483" s="236" t="s">
        <v>247</v>
      </c>
      <c r="K483" s="237" t="n">
        <v>25</v>
      </c>
      <c r="L483" s="238" t="n">
        <v>622</v>
      </c>
      <c r="M483" s="239"/>
      <c r="N483" s="240"/>
      <c r="O483" s="241" t="n">
        <f aca="false">IF(ISERROR(L483*N483),0,L483*N483)</f>
        <v>0</v>
      </c>
      <c r="P483" s="242" t="n">
        <v>4607105135017</v>
      </c>
      <c r="Q483" s="243"/>
      <c r="R483" s="157"/>
      <c r="S483" s="244" t="n">
        <f aca="false">ROUND(L483/K483,2)</f>
        <v>24.88</v>
      </c>
      <c r="T483" s="157"/>
    </row>
    <row r="484" customFormat="false" ht="24" hidden="false" customHeight="false" outlineLevel="0" collapsed="false">
      <c r="A484" s="220" t="n">
        <v>468</v>
      </c>
      <c r="B484" s="228" t="n">
        <v>11213</v>
      </c>
      <c r="C484" s="229" t="s">
        <v>1921</v>
      </c>
      <c r="D484" s="230" t="s">
        <v>1922</v>
      </c>
      <c r="E484" s="231" t="s">
        <v>1923</v>
      </c>
      <c r="F484" s="232" t="str">
        <f aca="false">HYPERLINK("http://www.gardenbulbs.ru/images/Lilium_CL/thumbnails/"&amp;C484&amp;".jpg","фото")</f>
        <v>фото</v>
      </c>
      <c r="G484" s="233"/>
      <c r="H484" s="234" t="s">
        <v>1924</v>
      </c>
      <c r="I484" s="235" t="n">
        <v>120</v>
      </c>
      <c r="J484" s="236" t="s">
        <v>1830</v>
      </c>
      <c r="K484" s="237" t="n">
        <v>25</v>
      </c>
      <c r="L484" s="238" t="n">
        <v>488</v>
      </c>
      <c r="M484" s="239"/>
      <c r="N484" s="240"/>
      <c r="O484" s="241" t="n">
        <f aca="false">IF(ISERROR(L484*N484),0,L484*N484)</f>
        <v>0</v>
      </c>
      <c r="P484" s="242" t="n">
        <v>4607105135024</v>
      </c>
      <c r="Q484" s="243"/>
      <c r="R484" s="157"/>
      <c r="S484" s="244" t="n">
        <f aca="false">ROUND(L484/K484,2)</f>
        <v>19.52</v>
      </c>
      <c r="T484" s="157"/>
    </row>
    <row r="485" customFormat="false" ht="24" hidden="false" customHeight="false" outlineLevel="0" collapsed="false">
      <c r="A485" s="220" t="n">
        <v>469</v>
      </c>
      <c r="B485" s="228" t="n">
        <v>10504</v>
      </c>
      <c r="C485" s="229" t="s">
        <v>1925</v>
      </c>
      <c r="D485" s="245" t="s">
        <v>1926</v>
      </c>
      <c r="E485" s="246" t="s">
        <v>1927</v>
      </c>
      <c r="F485" s="247" t="str">
        <f aca="false">HYPERLINK("http://www.gardenbulbs.ru/images/Lilium_CL/thumbnails/"&amp;C485&amp;".jpg","фото")</f>
        <v>фото</v>
      </c>
      <c r="G485" s="248"/>
      <c r="H485" s="249" t="s">
        <v>1928</v>
      </c>
      <c r="I485" s="250" t="n">
        <v>125</v>
      </c>
      <c r="J485" s="251" t="s">
        <v>247</v>
      </c>
      <c r="K485" s="252" t="n">
        <v>25</v>
      </c>
      <c r="L485" s="253" t="n">
        <v>1094</v>
      </c>
      <c r="M485" s="254" t="s">
        <v>192</v>
      </c>
      <c r="N485" s="240"/>
      <c r="O485" s="241" t="n">
        <f aca="false">IF(ISERROR(L485*N485),0,L485*N485)</f>
        <v>0</v>
      </c>
      <c r="P485" s="242" t="n">
        <v>4607105135031</v>
      </c>
      <c r="Q485" s="243"/>
      <c r="R485" s="157"/>
      <c r="S485" s="244" t="n">
        <f aca="false">ROUND(L485/K485,2)</f>
        <v>43.76</v>
      </c>
      <c r="T485" s="157"/>
    </row>
    <row r="486" customFormat="false" ht="15.75" hidden="false" customHeight="false" outlineLevel="0" collapsed="false">
      <c r="A486" s="220" t="n">
        <v>470</v>
      </c>
      <c r="B486" s="228" t="n">
        <v>11214</v>
      </c>
      <c r="C486" s="229" t="s">
        <v>1929</v>
      </c>
      <c r="D486" s="230" t="s">
        <v>1930</v>
      </c>
      <c r="E486" s="231" t="s">
        <v>1931</v>
      </c>
      <c r="F486" s="232" t="str">
        <f aca="false">HYPERLINK("http://www.gardenbulbs.ru/images/Lilium_CL/thumbnails/"&amp;C486&amp;".jpg","фото")</f>
        <v>фото</v>
      </c>
      <c r="G486" s="233"/>
      <c r="H486" s="234" t="s">
        <v>1932</v>
      </c>
      <c r="I486" s="235" t="n">
        <v>120</v>
      </c>
      <c r="J486" s="236" t="s">
        <v>247</v>
      </c>
      <c r="K486" s="237" t="n">
        <v>25</v>
      </c>
      <c r="L486" s="238" t="n">
        <v>682</v>
      </c>
      <c r="M486" s="239"/>
      <c r="N486" s="240"/>
      <c r="O486" s="241" t="n">
        <f aca="false">IF(ISERROR(L486*N486),0,L486*N486)</f>
        <v>0</v>
      </c>
      <c r="P486" s="242" t="n">
        <v>4607105135048</v>
      </c>
      <c r="Q486" s="243"/>
      <c r="R486" s="157"/>
      <c r="S486" s="244" t="n">
        <f aca="false">ROUND(L486/K486,2)</f>
        <v>27.28</v>
      </c>
      <c r="T486" s="157"/>
    </row>
    <row r="487" customFormat="false" ht="15.75" hidden="false" customHeight="false" outlineLevel="0" collapsed="false">
      <c r="A487" s="220" t="n">
        <v>471</v>
      </c>
      <c r="B487" s="228" t="n">
        <v>10505</v>
      </c>
      <c r="C487" s="229" t="s">
        <v>1933</v>
      </c>
      <c r="D487" s="230" t="s">
        <v>1934</v>
      </c>
      <c r="E487" s="231" t="s">
        <v>1935</v>
      </c>
      <c r="F487" s="232" t="str">
        <f aca="false">HYPERLINK("http://www.gardenbulbs.ru/images/Lilium_CL/thumbnails/"&amp;C487&amp;".jpg","фото")</f>
        <v>фото</v>
      </c>
      <c r="G487" s="233"/>
      <c r="H487" s="234" t="s">
        <v>1936</v>
      </c>
      <c r="I487" s="235" t="n">
        <v>120</v>
      </c>
      <c r="J487" s="236" t="s">
        <v>139</v>
      </c>
      <c r="K487" s="237" t="n">
        <v>25</v>
      </c>
      <c r="L487" s="238" t="n">
        <v>727</v>
      </c>
      <c r="M487" s="239"/>
      <c r="N487" s="240"/>
      <c r="O487" s="241" t="n">
        <f aca="false">IF(ISERROR(L487*N487),0,L487*N487)</f>
        <v>0</v>
      </c>
      <c r="P487" s="242" t="n">
        <v>4607105135055</v>
      </c>
      <c r="Q487" s="243"/>
      <c r="R487" s="157"/>
      <c r="S487" s="244" t="n">
        <f aca="false">ROUND(L487/K487,2)</f>
        <v>29.08</v>
      </c>
      <c r="T487" s="157"/>
    </row>
    <row r="488" customFormat="false" ht="15.75" hidden="false" customHeight="false" outlineLevel="0" collapsed="false">
      <c r="A488" s="220" t="n">
        <v>472</v>
      </c>
      <c r="B488" s="228" t="n">
        <v>10506</v>
      </c>
      <c r="C488" s="229" t="s">
        <v>1937</v>
      </c>
      <c r="D488" s="230" t="s">
        <v>1938</v>
      </c>
      <c r="E488" s="231" t="s">
        <v>1939</v>
      </c>
      <c r="F488" s="232" t="str">
        <f aca="false">HYPERLINK("http://www.gardenbulbs.ru/images/Lilium_CL/thumbnails/"&amp;C488&amp;".jpg","фото")</f>
        <v>фото</v>
      </c>
      <c r="G488" s="233"/>
      <c r="H488" s="234" t="s">
        <v>1940</v>
      </c>
      <c r="I488" s="235" t="n">
        <v>130</v>
      </c>
      <c r="J488" s="236" t="s">
        <v>247</v>
      </c>
      <c r="K488" s="237" t="n">
        <v>25</v>
      </c>
      <c r="L488" s="238" t="n">
        <v>607</v>
      </c>
      <c r="M488" s="239"/>
      <c r="N488" s="240"/>
      <c r="O488" s="241" t="n">
        <f aca="false">IF(ISERROR(L488*N488),0,L488*N488)</f>
        <v>0</v>
      </c>
      <c r="P488" s="242" t="n">
        <v>4607105135062</v>
      </c>
      <c r="Q488" s="243"/>
      <c r="R488" s="157"/>
      <c r="S488" s="244" t="n">
        <f aca="false">ROUND(L488/K488,2)</f>
        <v>24.28</v>
      </c>
      <c r="T488" s="157"/>
    </row>
    <row r="489" customFormat="false" ht="48" hidden="false" customHeight="false" outlineLevel="0" collapsed="false">
      <c r="A489" s="220" t="n">
        <v>473</v>
      </c>
      <c r="B489" s="228" t="n">
        <v>11215</v>
      </c>
      <c r="C489" s="229" t="s">
        <v>1941</v>
      </c>
      <c r="D489" s="230" t="s">
        <v>1942</v>
      </c>
      <c r="E489" s="231" t="s">
        <v>1943</v>
      </c>
      <c r="F489" s="232" t="str">
        <f aca="false">HYPERLINK("http://www.gardenbulbs.ru/images/Lilium_CL/thumbnails/"&amp;C489&amp;".jpg","фото")</f>
        <v>фото</v>
      </c>
      <c r="G489" s="233"/>
      <c r="H489" s="234" t="s">
        <v>1944</v>
      </c>
      <c r="I489" s="235" t="n">
        <v>160</v>
      </c>
      <c r="J489" s="236" t="s">
        <v>247</v>
      </c>
      <c r="K489" s="237" t="n">
        <v>25</v>
      </c>
      <c r="L489" s="238" t="n">
        <v>488</v>
      </c>
      <c r="M489" s="239"/>
      <c r="N489" s="240"/>
      <c r="O489" s="241" t="n">
        <f aca="false">IF(ISERROR(L489*N489),0,L489*N489)</f>
        <v>0</v>
      </c>
      <c r="P489" s="242" t="n">
        <v>4607105135079</v>
      </c>
      <c r="Q489" s="243"/>
      <c r="R489" s="157"/>
      <c r="S489" s="244" t="n">
        <f aca="false">ROUND(L489/K489,2)</f>
        <v>19.52</v>
      </c>
      <c r="T489" s="157"/>
    </row>
    <row r="490" customFormat="false" ht="15.75" hidden="false" customHeight="false" outlineLevel="0" collapsed="false">
      <c r="A490" s="220" t="n">
        <v>474</v>
      </c>
      <c r="B490" s="228" t="n">
        <v>10507</v>
      </c>
      <c r="C490" s="229" t="s">
        <v>1945</v>
      </c>
      <c r="D490" s="230" t="s">
        <v>1946</v>
      </c>
      <c r="E490" s="231" t="s">
        <v>1947</v>
      </c>
      <c r="F490" s="232" t="str">
        <f aca="false">HYPERLINK("http://www.gardenbulbs.ru/images/Lilium_CL/thumbnails/"&amp;C490&amp;".jpg","фото")</f>
        <v>фото</v>
      </c>
      <c r="G490" s="233"/>
      <c r="H490" s="234" t="s">
        <v>1948</v>
      </c>
      <c r="I490" s="235" t="n">
        <v>120</v>
      </c>
      <c r="J490" s="236" t="s">
        <v>139</v>
      </c>
      <c r="K490" s="237" t="n">
        <v>25</v>
      </c>
      <c r="L490" s="238" t="n">
        <v>616</v>
      </c>
      <c r="M490" s="239"/>
      <c r="N490" s="240"/>
      <c r="O490" s="241" t="n">
        <f aca="false">IF(ISERROR(L490*N490),0,L490*N490)</f>
        <v>0</v>
      </c>
      <c r="P490" s="242" t="n">
        <v>4607105135086</v>
      </c>
      <c r="Q490" s="243"/>
      <c r="R490" s="157"/>
      <c r="S490" s="244" t="n">
        <f aca="false">ROUND(L490/K490,2)</f>
        <v>24.64</v>
      </c>
      <c r="T490" s="157"/>
    </row>
    <row r="491" customFormat="false" ht="36" hidden="false" customHeight="false" outlineLevel="0" collapsed="false">
      <c r="A491" s="220" t="n">
        <v>475</v>
      </c>
      <c r="B491" s="228" t="n">
        <v>10508</v>
      </c>
      <c r="C491" s="229" t="s">
        <v>1949</v>
      </c>
      <c r="D491" s="230" t="s">
        <v>1950</v>
      </c>
      <c r="E491" s="231" t="s">
        <v>1951</v>
      </c>
      <c r="F491" s="232" t="str">
        <f aca="false">HYPERLINK("http://www.gardenbulbs.ru/images/Lilium_CL/thumbnails/"&amp;C491&amp;".jpg","фото")</f>
        <v>фото</v>
      </c>
      <c r="G491" s="233"/>
      <c r="H491" s="234" t="s">
        <v>1952</v>
      </c>
      <c r="I491" s="235" t="n">
        <v>180</v>
      </c>
      <c r="J491" s="236" t="s">
        <v>139</v>
      </c>
      <c r="K491" s="237" t="n">
        <v>25</v>
      </c>
      <c r="L491" s="238" t="n">
        <v>488</v>
      </c>
      <c r="M491" s="239"/>
      <c r="N491" s="240"/>
      <c r="O491" s="241" t="n">
        <f aca="false">IF(ISERROR(L491*N491),0,L491*N491)</f>
        <v>0</v>
      </c>
      <c r="P491" s="242" t="n">
        <v>4607105135093</v>
      </c>
      <c r="Q491" s="243"/>
      <c r="R491" s="157"/>
      <c r="S491" s="244" t="n">
        <f aca="false">ROUND(L491/K491,2)</f>
        <v>19.52</v>
      </c>
      <c r="T491" s="157"/>
    </row>
    <row r="492" customFormat="false" ht="24" hidden="false" customHeight="false" outlineLevel="0" collapsed="false">
      <c r="A492" s="220" t="n">
        <v>476</v>
      </c>
      <c r="B492" s="228" t="n">
        <v>10509</v>
      </c>
      <c r="C492" s="229" t="s">
        <v>1953</v>
      </c>
      <c r="D492" s="230" t="s">
        <v>1954</v>
      </c>
      <c r="E492" s="231" t="s">
        <v>1955</v>
      </c>
      <c r="F492" s="232" t="str">
        <f aca="false">HYPERLINK("http://www.gardenbulbs.ru/images/Lilium_CL/thumbnails/"&amp;C492&amp;".jpg","фото")</f>
        <v>фото</v>
      </c>
      <c r="G492" s="233"/>
      <c r="H492" s="234" t="s">
        <v>1956</v>
      </c>
      <c r="I492" s="235" t="n">
        <v>130</v>
      </c>
      <c r="J492" s="236" t="s">
        <v>247</v>
      </c>
      <c r="K492" s="237" t="n">
        <v>25</v>
      </c>
      <c r="L492" s="238" t="n">
        <v>488</v>
      </c>
      <c r="M492" s="239"/>
      <c r="N492" s="240"/>
      <c r="O492" s="241" t="n">
        <f aca="false">IF(ISERROR(L492*N492),0,L492*N492)</f>
        <v>0</v>
      </c>
      <c r="P492" s="242" t="n">
        <v>4607105135109</v>
      </c>
      <c r="Q492" s="243"/>
      <c r="R492" s="157"/>
      <c r="S492" s="244" t="n">
        <f aca="false">ROUND(L492/K492,2)</f>
        <v>19.52</v>
      </c>
      <c r="T492" s="157"/>
    </row>
    <row r="493" customFormat="false" ht="24" hidden="false" customHeight="false" outlineLevel="0" collapsed="false">
      <c r="A493" s="220" t="n">
        <v>477</v>
      </c>
      <c r="B493" s="228" t="n">
        <v>11216</v>
      </c>
      <c r="C493" s="229" t="s">
        <v>1957</v>
      </c>
      <c r="D493" s="230" t="s">
        <v>1958</v>
      </c>
      <c r="E493" s="231" t="s">
        <v>1959</v>
      </c>
      <c r="F493" s="232" t="str">
        <f aca="false">HYPERLINK("http://www.gardenbulbs.ru/images/Lilium_CL/thumbnails/"&amp;C493&amp;".jpg","фото")</f>
        <v>фото</v>
      </c>
      <c r="G493" s="233"/>
      <c r="H493" s="234" t="s">
        <v>1960</v>
      </c>
      <c r="I493" s="235" t="n">
        <v>110</v>
      </c>
      <c r="J493" s="236" t="s">
        <v>139</v>
      </c>
      <c r="K493" s="237" t="n">
        <v>25</v>
      </c>
      <c r="L493" s="238" t="n">
        <v>742</v>
      </c>
      <c r="M493" s="239"/>
      <c r="N493" s="240"/>
      <c r="O493" s="241" t="n">
        <f aca="false">IF(ISERROR(L493*N493),0,L493*N493)</f>
        <v>0</v>
      </c>
      <c r="P493" s="242" t="n">
        <v>4607105135116</v>
      </c>
      <c r="Q493" s="243"/>
      <c r="R493" s="157"/>
      <c r="S493" s="244" t="n">
        <f aca="false">ROUND(L493/K493,2)</f>
        <v>29.68</v>
      </c>
      <c r="T493" s="157"/>
    </row>
    <row r="494" customFormat="false" ht="24" hidden="false" customHeight="false" outlineLevel="0" collapsed="false">
      <c r="A494" s="220" t="n">
        <v>478</v>
      </c>
      <c r="B494" s="228" t="n">
        <v>10510</v>
      </c>
      <c r="C494" s="229" t="s">
        <v>1961</v>
      </c>
      <c r="D494" s="230" t="s">
        <v>1962</v>
      </c>
      <c r="E494" s="231" t="s">
        <v>1963</v>
      </c>
      <c r="F494" s="232" t="str">
        <f aca="false">HYPERLINK("http://www.gardenbulbs.ru/images/Lilium_CL/thumbnails/"&amp;C494&amp;".jpg","фото")</f>
        <v>фото</v>
      </c>
      <c r="G494" s="233"/>
      <c r="H494" s="234" t="s">
        <v>1964</v>
      </c>
      <c r="I494" s="235" t="n">
        <v>100</v>
      </c>
      <c r="J494" s="236" t="s">
        <v>139</v>
      </c>
      <c r="K494" s="237" t="n">
        <v>25</v>
      </c>
      <c r="L494" s="238" t="n">
        <v>488</v>
      </c>
      <c r="M494" s="239"/>
      <c r="N494" s="240"/>
      <c r="O494" s="241" t="n">
        <f aca="false">IF(ISERROR(L494*N494),0,L494*N494)</f>
        <v>0</v>
      </c>
      <c r="P494" s="242" t="n">
        <v>4607105135123</v>
      </c>
      <c r="Q494" s="243"/>
      <c r="R494" s="157"/>
      <c r="S494" s="244" t="n">
        <f aca="false">ROUND(L494/K494,2)</f>
        <v>19.52</v>
      </c>
      <c r="T494" s="157"/>
    </row>
    <row r="495" customFormat="false" ht="24" hidden="false" customHeight="false" outlineLevel="0" collapsed="false">
      <c r="A495" s="220" t="n">
        <v>479</v>
      </c>
      <c r="B495" s="228" t="n">
        <v>10511</v>
      </c>
      <c r="C495" s="229" t="s">
        <v>1965</v>
      </c>
      <c r="D495" s="230" t="s">
        <v>1966</v>
      </c>
      <c r="E495" s="231" t="s">
        <v>1967</v>
      </c>
      <c r="F495" s="232" t="str">
        <f aca="false">HYPERLINK("http://www.gardenbulbs.ru/images/Lilium_CL/thumbnails/"&amp;C495&amp;".jpg","фото")</f>
        <v>фото</v>
      </c>
      <c r="G495" s="233"/>
      <c r="H495" s="234" t="s">
        <v>1968</v>
      </c>
      <c r="I495" s="235" t="n">
        <v>150</v>
      </c>
      <c r="J495" s="236" t="s">
        <v>139</v>
      </c>
      <c r="K495" s="237" t="n">
        <v>25</v>
      </c>
      <c r="L495" s="238" t="n">
        <v>742</v>
      </c>
      <c r="M495" s="239"/>
      <c r="N495" s="240"/>
      <c r="O495" s="241" t="n">
        <f aca="false">IF(ISERROR(L495*N495),0,L495*N495)</f>
        <v>0</v>
      </c>
      <c r="P495" s="242" t="n">
        <v>4607105135130</v>
      </c>
      <c r="Q495" s="243"/>
      <c r="R495" s="157"/>
      <c r="S495" s="244" t="n">
        <f aca="false">ROUND(L495/K495,2)</f>
        <v>29.68</v>
      </c>
      <c r="T495" s="157"/>
    </row>
    <row r="496" customFormat="false" ht="33.75" hidden="false" customHeight="true" outlineLevel="0" collapsed="false">
      <c r="A496" s="220" t="n">
        <v>480</v>
      </c>
      <c r="B496" s="228" t="n">
        <v>10512</v>
      </c>
      <c r="C496" s="229" t="s">
        <v>1969</v>
      </c>
      <c r="D496" s="230" t="s">
        <v>1970</v>
      </c>
      <c r="E496" s="231" t="s">
        <v>1971</v>
      </c>
      <c r="F496" s="232" t="str">
        <f aca="false">HYPERLINK("http://www.gardenbulbs.ru/images/Lilium_CL/thumbnails/"&amp;C496&amp;".jpg","фото")</f>
        <v>фото</v>
      </c>
      <c r="G496" s="233"/>
      <c r="H496" s="234" t="s">
        <v>1893</v>
      </c>
      <c r="I496" s="235" t="n">
        <v>150</v>
      </c>
      <c r="J496" s="236" t="s">
        <v>139</v>
      </c>
      <c r="K496" s="237" t="n">
        <v>25</v>
      </c>
      <c r="L496" s="238" t="n">
        <v>497</v>
      </c>
      <c r="M496" s="239"/>
      <c r="N496" s="240"/>
      <c r="O496" s="241" t="n">
        <f aca="false">IF(ISERROR(L496*N496),0,L496*N496)</f>
        <v>0</v>
      </c>
      <c r="P496" s="242" t="n">
        <v>4607105135147</v>
      </c>
      <c r="Q496" s="243"/>
      <c r="R496" s="157"/>
      <c r="S496" s="244" t="n">
        <f aca="false">ROUND(L496/K496,2)</f>
        <v>19.88</v>
      </c>
      <c r="T496" s="157"/>
    </row>
    <row r="497" customFormat="false" ht="15.75" hidden="false" customHeight="false" outlineLevel="0" collapsed="false">
      <c r="A497" s="220" t="n">
        <v>481</v>
      </c>
      <c r="B497" s="228" t="n">
        <v>11217</v>
      </c>
      <c r="C497" s="229" t="s">
        <v>1972</v>
      </c>
      <c r="D497" s="230" t="s">
        <v>1973</v>
      </c>
      <c r="E497" s="231" t="s">
        <v>1974</v>
      </c>
      <c r="F497" s="232" t="str">
        <f aca="false">HYPERLINK("http://www.gardenbulbs.ru/images/Lilium_CL/thumbnails/"&amp;C497&amp;".jpg","фото")</f>
        <v>фото</v>
      </c>
      <c r="G497" s="233"/>
      <c r="H497" s="234" t="s">
        <v>1975</v>
      </c>
      <c r="I497" s="235" t="n">
        <v>120</v>
      </c>
      <c r="J497" s="236" t="s">
        <v>1830</v>
      </c>
      <c r="K497" s="237" t="n">
        <v>25</v>
      </c>
      <c r="L497" s="238" t="n">
        <v>488</v>
      </c>
      <c r="M497" s="239"/>
      <c r="N497" s="240"/>
      <c r="O497" s="241" t="n">
        <f aca="false">IF(ISERROR(L497*N497),0,L497*N497)</f>
        <v>0</v>
      </c>
      <c r="P497" s="242" t="n">
        <v>4607105135161</v>
      </c>
      <c r="Q497" s="243"/>
      <c r="R497" s="157"/>
      <c r="S497" s="244" t="n">
        <f aca="false">ROUND(L497/K497,2)</f>
        <v>19.52</v>
      </c>
      <c r="T497" s="157"/>
    </row>
    <row r="498" customFormat="false" ht="24" hidden="false" customHeight="false" outlineLevel="0" collapsed="false">
      <c r="A498" s="220" t="n">
        <v>482</v>
      </c>
      <c r="B498" s="228" t="n">
        <v>10515</v>
      </c>
      <c r="C498" s="229" t="s">
        <v>1976</v>
      </c>
      <c r="D498" s="230" t="s">
        <v>1977</v>
      </c>
      <c r="E498" s="231" t="s">
        <v>1978</v>
      </c>
      <c r="F498" s="232" t="str">
        <f aca="false">HYPERLINK("http://www.gardenbulbs.ru/images/Lilium_CL/thumbnails/"&amp;C498&amp;".jpg","фото")</f>
        <v>фото</v>
      </c>
      <c r="G498" s="233"/>
      <c r="H498" s="234" t="s">
        <v>1979</v>
      </c>
      <c r="I498" s="235" t="n">
        <v>110</v>
      </c>
      <c r="J498" s="236" t="s">
        <v>139</v>
      </c>
      <c r="K498" s="237" t="n">
        <v>25</v>
      </c>
      <c r="L498" s="238" t="n">
        <v>757</v>
      </c>
      <c r="M498" s="239"/>
      <c r="N498" s="240"/>
      <c r="O498" s="241" t="n">
        <f aca="false">IF(ISERROR(L498*N498),0,L498*N498)</f>
        <v>0</v>
      </c>
      <c r="P498" s="242" t="n">
        <v>4607105135185</v>
      </c>
      <c r="Q498" s="243"/>
      <c r="R498" s="157"/>
      <c r="S498" s="244" t="n">
        <f aca="false">ROUND(L498/K498,2)</f>
        <v>30.28</v>
      </c>
      <c r="T498" s="157"/>
    </row>
    <row r="499" customFormat="false" ht="15.75" hidden="false" customHeight="false" outlineLevel="0" collapsed="false">
      <c r="A499" s="220" t="n">
        <v>483</v>
      </c>
      <c r="B499" s="228" t="n">
        <v>10516</v>
      </c>
      <c r="C499" s="229" t="s">
        <v>1980</v>
      </c>
      <c r="D499" s="230" t="s">
        <v>1981</v>
      </c>
      <c r="E499" s="231" t="s">
        <v>1982</v>
      </c>
      <c r="F499" s="232" t="str">
        <f aca="false">HYPERLINK("http://www.gardenbulbs.ru/images/Lilium_CL/thumbnails/"&amp;C499&amp;".jpg","фото")</f>
        <v>фото</v>
      </c>
      <c r="G499" s="233"/>
      <c r="H499" s="234" t="s">
        <v>1983</v>
      </c>
      <c r="I499" s="235" t="n">
        <v>120</v>
      </c>
      <c r="J499" s="236" t="s">
        <v>139</v>
      </c>
      <c r="K499" s="237" t="n">
        <v>25</v>
      </c>
      <c r="L499" s="238" t="n">
        <v>503</v>
      </c>
      <c r="M499" s="239"/>
      <c r="N499" s="240"/>
      <c r="O499" s="241" t="n">
        <f aca="false">IF(ISERROR(L499*N499),0,L499*N499)</f>
        <v>0</v>
      </c>
      <c r="P499" s="242" t="n">
        <v>4607105135192</v>
      </c>
      <c r="Q499" s="243"/>
      <c r="R499" s="157"/>
      <c r="S499" s="244" t="n">
        <f aca="false">ROUND(L499/K499,2)</f>
        <v>20.12</v>
      </c>
      <c r="T499" s="157"/>
    </row>
    <row r="500" customFormat="false" ht="56.25" hidden="false" customHeight="true" outlineLevel="0" collapsed="false">
      <c r="A500" s="220" t="n">
        <v>484</v>
      </c>
      <c r="B500" s="228" t="n">
        <v>10517</v>
      </c>
      <c r="C500" s="229" t="s">
        <v>1984</v>
      </c>
      <c r="D500" s="230" t="s">
        <v>1985</v>
      </c>
      <c r="E500" s="231" t="s">
        <v>1986</v>
      </c>
      <c r="F500" s="232" t="str">
        <f aca="false">HYPERLINK("http://www.gardenbulbs.ru/images/Lilium_CL/thumbnails/"&amp;C500&amp;".jpg","фото")</f>
        <v>фото</v>
      </c>
      <c r="G500" s="233"/>
      <c r="H500" s="234" t="s">
        <v>1987</v>
      </c>
      <c r="I500" s="235" t="n">
        <v>110</v>
      </c>
      <c r="J500" s="236" t="s">
        <v>139</v>
      </c>
      <c r="K500" s="237" t="n">
        <v>25</v>
      </c>
      <c r="L500" s="238" t="n">
        <v>742</v>
      </c>
      <c r="M500" s="239"/>
      <c r="N500" s="240"/>
      <c r="O500" s="241" t="n">
        <f aca="false">IF(ISERROR(L500*N500),0,L500*N500)</f>
        <v>0</v>
      </c>
      <c r="P500" s="242" t="n">
        <v>4607105135208</v>
      </c>
      <c r="Q500" s="243"/>
      <c r="R500" s="157"/>
      <c r="S500" s="244" t="n">
        <f aca="false">ROUND(L500/K500,2)</f>
        <v>29.68</v>
      </c>
      <c r="T500" s="157"/>
    </row>
    <row r="501" customFormat="false" ht="24" hidden="false" customHeight="false" outlineLevel="0" collapsed="false">
      <c r="A501" s="220" t="n">
        <v>485</v>
      </c>
      <c r="B501" s="228" t="n">
        <v>10518</v>
      </c>
      <c r="C501" s="229" t="s">
        <v>1988</v>
      </c>
      <c r="D501" s="245" t="s">
        <v>1989</v>
      </c>
      <c r="E501" s="246" t="s">
        <v>1990</v>
      </c>
      <c r="F501" s="247" t="str">
        <f aca="false">HYPERLINK("http://www.gardenbulbs.ru/images/Lilium_CL/thumbnails/"&amp;C501&amp;".jpg","фото")</f>
        <v>фото</v>
      </c>
      <c r="G501" s="248"/>
      <c r="H501" s="249" t="s">
        <v>1991</v>
      </c>
      <c r="I501" s="250" t="n">
        <v>110</v>
      </c>
      <c r="J501" s="251" t="s">
        <v>139</v>
      </c>
      <c r="K501" s="252" t="n">
        <v>25</v>
      </c>
      <c r="L501" s="253" t="n">
        <v>861</v>
      </c>
      <c r="M501" s="254" t="s">
        <v>192</v>
      </c>
      <c r="N501" s="240"/>
      <c r="O501" s="241" t="n">
        <f aca="false">IF(ISERROR(L501*N501),0,L501*N501)</f>
        <v>0</v>
      </c>
      <c r="P501" s="242" t="n">
        <v>4607105135215</v>
      </c>
      <c r="Q501" s="243"/>
      <c r="R501" s="157"/>
      <c r="S501" s="244" t="n">
        <f aca="false">ROUND(L501/K501,2)</f>
        <v>34.44</v>
      </c>
      <c r="T501" s="157"/>
    </row>
    <row r="502" customFormat="false" ht="15.75" hidden="false" customHeight="false" outlineLevel="0" collapsed="false">
      <c r="A502" s="220" t="n">
        <v>486</v>
      </c>
      <c r="B502" s="228" t="n">
        <v>10519</v>
      </c>
      <c r="C502" s="229" t="s">
        <v>1992</v>
      </c>
      <c r="D502" s="230" t="s">
        <v>1993</v>
      </c>
      <c r="E502" s="231" t="s">
        <v>1994</v>
      </c>
      <c r="F502" s="232" t="str">
        <f aca="false">HYPERLINK("http://www.gardenbulbs.ru/images/Lilium_CL/thumbnails/"&amp;C502&amp;".jpg","фото")</f>
        <v>фото</v>
      </c>
      <c r="G502" s="233"/>
      <c r="H502" s="234" t="s">
        <v>1995</v>
      </c>
      <c r="I502" s="235" t="n">
        <v>120</v>
      </c>
      <c r="J502" s="236" t="s">
        <v>139</v>
      </c>
      <c r="K502" s="237" t="n">
        <v>25</v>
      </c>
      <c r="L502" s="238" t="n">
        <v>742</v>
      </c>
      <c r="M502" s="239"/>
      <c r="N502" s="240"/>
      <c r="O502" s="241" t="n">
        <f aca="false">IF(ISERROR(L502*N502),0,L502*N502)</f>
        <v>0</v>
      </c>
      <c r="P502" s="242" t="n">
        <v>4607105135222</v>
      </c>
      <c r="Q502" s="243"/>
      <c r="R502" s="157"/>
      <c r="S502" s="244" t="n">
        <f aca="false">ROUND(L502/K502,2)</f>
        <v>29.68</v>
      </c>
      <c r="T502" s="157"/>
    </row>
    <row r="503" customFormat="false" ht="36" hidden="false" customHeight="false" outlineLevel="0" collapsed="false">
      <c r="A503" s="220" t="n">
        <v>487</v>
      </c>
      <c r="B503" s="228" t="n">
        <v>10520</v>
      </c>
      <c r="C503" s="229" t="s">
        <v>1996</v>
      </c>
      <c r="D503" s="230" t="s">
        <v>1997</v>
      </c>
      <c r="E503" s="231" t="s">
        <v>1998</v>
      </c>
      <c r="F503" s="232" t="str">
        <f aca="false">HYPERLINK("http://www.gardenbulbs.ru/images/Lilium_CL/thumbnails/"&amp;C503&amp;".jpg","фото")</f>
        <v>фото</v>
      </c>
      <c r="G503" s="233"/>
      <c r="H503" s="234" t="s">
        <v>1999</v>
      </c>
      <c r="I503" s="235" t="n">
        <v>160</v>
      </c>
      <c r="J503" s="236" t="s">
        <v>139</v>
      </c>
      <c r="K503" s="237" t="n">
        <v>25</v>
      </c>
      <c r="L503" s="238" t="n">
        <v>503</v>
      </c>
      <c r="M503" s="239"/>
      <c r="N503" s="240"/>
      <c r="O503" s="241" t="n">
        <f aca="false">IF(ISERROR(L503*N503),0,L503*N503)</f>
        <v>0</v>
      </c>
      <c r="P503" s="242" t="n">
        <v>4607105135239</v>
      </c>
      <c r="Q503" s="243"/>
      <c r="R503" s="157"/>
      <c r="S503" s="244" t="n">
        <f aca="false">ROUND(L503/K503,2)</f>
        <v>20.12</v>
      </c>
      <c r="T503" s="157"/>
    </row>
    <row r="504" customFormat="false" ht="24" hidden="false" customHeight="false" outlineLevel="0" collapsed="false">
      <c r="A504" s="220" t="n">
        <v>488</v>
      </c>
      <c r="B504" s="228" t="n">
        <v>10522</v>
      </c>
      <c r="C504" s="229" t="s">
        <v>2000</v>
      </c>
      <c r="D504" s="230" t="s">
        <v>2001</v>
      </c>
      <c r="E504" s="231" t="s">
        <v>2002</v>
      </c>
      <c r="F504" s="232" t="str">
        <f aca="false">HYPERLINK("http://www.gardenbulbs.ru/images/Lilium_CL/thumbnails/"&amp;C504&amp;".jpg","фото")</f>
        <v>фото</v>
      </c>
      <c r="G504" s="233"/>
      <c r="H504" s="234" t="s">
        <v>2003</v>
      </c>
      <c r="I504" s="235" t="n">
        <v>115</v>
      </c>
      <c r="J504" s="236" t="s">
        <v>139</v>
      </c>
      <c r="K504" s="237" t="n">
        <v>25</v>
      </c>
      <c r="L504" s="238" t="n">
        <v>518</v>
      </c>
      <c r="M504" s="239"/>
      <c r="N504" s="240"/>
      <c r="O504" s="241" t="n">
        <f aca="false">IF(ISERROR(L504*N504),0,L504*N504)</f>
        <v>0</v>
      </c>
      <c r="P504" s="242" t="n">
        <v>4607105135260</v>
      </c>
      <c r="Q504" s="243"/>
      <c r="R504" s="157"/>
      <c r="S504" s="244" t="n">
        <f aca="false">ROUND(L504/K504,2)</f>
        <v>20.72</v>
      </c>
      <c r="T504" s="157"/>
    </row>
    <row r="505" customFormat="false" ht="30" hidden="false" customHeight="true" outlineLevel="0" collapsed="false">
      <c r="A505" s="220" t="n">
        <v>489</v>
      </c>
      <c r="B505" s="228" t="n">
        <v>10523</v>
      </c>
      <c r="C505" s="229" t="s">
        <v>2004</v>
      </c>
      <c r="D505" s="245" t="s">
        <v>2005</v>
      </c>
      <c r="E505" s="246" t="s">
        <v>2006</v>
      </c>
      <c r="F505" s="247" t="str">
        <f aca="false">HYPERLINK("http://www.gardenbulbs.ru/images/Lilium_CL/thumbnails/"&amp;C505&amp;".jpg","фото")</f>
        <v>фото</v>
      </c>
      <c r="G505" s="248"/>
      <c r="H505" s="249" t="s">
        <v>2007</v>
      </c>
      <c r="I505" s="250" t="n">
        <v>150</v>
      </c>
      <c r="J505" s="251" t="s">
        <v>247</v>
      </c>
      <c r="K505" s="252" t="n">
        <v>25</v>
      </c>
      <c r="L505" s="253" t="n">
        <v>1094</v>
      </c>
      <c r="M505" s="254" t="s">
        <v>192</v>
      </c>
      <c r="N505" s="240"/>
      <c r="O505" s="241" t="n">
        <f aca="false">IF(ISERROR(L505*N505),0,L505*N505)</f>
        <v>0</v>
      </c>
      <c r="P505" s="242" t="n">
        <v>4607105135277</v>
      </c>
      <c r="Q505" s="243"/>
      <c r="R505" s="157"/>
      <c r="S505" s="244" t="n">
        <f aca="false">ROUND(L505/K505,2)</f>
        <v>43.76</v>
      </c>
      <c r="T505" s="157"/>
    </row>
    <row r="506" customFormat="false" ht="36" hidden="false" customHeight="false" outlineLevel="0" collapsed="false">
      <c r="A506" s="220" t="n">
        <v>490</v>
      </c>
      <c r="B506" s="228" t="n">
        <v>10524</v>
      </c>
      <c r="C506" s="229" t="s">
        <v>2008</v>
      </c>
      <c r="D506" s="230" t="s">
        <v>2009</v>
      </c>
      <c r="E506" s="231" t="s">
        <v>2010</v>
      </c>
      <c r="F506" s="232" t="str">
        <f aca="false">HYPERLINK("http://www.gardenbulbs.ru/images/Lilium_CL/thumbnails/"&amp;C506&amp;".jpg","фото")</f>
        <v>фото</v>
      </c>
      <c r="G506" s="233"/>
      <c r="H506" s="234" t="s">
        <v>2011</v>
      </c>
      <c r="I506" s="235" t="n">
        <v>160</v>
      </c>
      <c r="J506" s="236" t="s">
        <v>139</v>
      </c>
      <c r="K506" s="237" t="n">
        <v>25</v>
      </c>
      <c r="L506" s="238" t="n">
        <v>518</v>
      </c>
      <c r="M506" s="239"/>
      <c r="N506" s="240"/>
      <c r="O506" s="241" t="n">
        <f aca="false">IF(ISERROR(L506*N506),0,L506*N506)</f>
        <v>0</v>
      </c>
      <c r="P506" s="242" t="n">
        <v>4607105135284</v>
      </c>
      <c r="Q506" s="243"/>
      <c r="R506" s="157"/>
      <c r="S506" s="244" t="n">
        <f aca="false">ROUND(L506/K506,2)</f>
        <v>20.72</v>
      </c>
      <c r="T506" s="157"/>
    </row>
    <row r="507" customFormat="false" ht="15.75" hidden="false" customHeight="false" outlineLevel="0" collapsed="false">
      <c r="A507" s="220" t="n">
        <v>491</v>
      </c>
      <c r="B507" s="228" t="n">
        <v>11220</v>
      </c>
      <c r="C507" s="229" t="s">
        <v>2012</v>
      </c>
      <c r="D507" s="230" t="s">
        <v>2013</v>
      </c>
      <c r="E507" s="231" t="s">
        <v>2014</v>
      </c>
      <c r="F507" s="232" t="str">
        <f aca="false">HYPERLINK("http://www.gardenbulbs.ru/images/Lilium_CL/thumbnails/"&amp;C507&amp;".jpg","фото")</f>
        <v>фото</v>
      </c>
      <c r="G507" s="233"/>
      <c r="H507" s="234" t="s">
        <v>2015</v>
      </c>
      <c r="I507" s="235" t="n">
        <v>120</v>
      </c>
      <c r="J507" s="236" t="s">
        <v>139</v>
      </c>
      <c r="K507" s="237" t="n">
        <v>25</v>
      </c>
      <c r="L507" s="238" t="n">
        <v>428</v>
      </c>
      <c r="M507" s="239"/>
      <c r="N507" s="240"/>
      <c r="O507" s="241" t="n">
        <f aca="false">IF(ISERROR(L507*N507),0,L507*N507)</f>
        <v>0</v>
      </c>
      <c r="P507" s="242" t="n">
        <v>4607105135291</v>
      </c>
      <c r="Q507" s="243"/>
      <c r="R507" s="157"/>
      <c r="S507" s="244" t="n">
        <f aca="false">ROUND(L507/K507,2)</f>
        <v>17.12</v>
      </c>
      <c r="T507" s="157"/>
    </row>
    <row r="508" customFormat="false" ht="15.75" hidden="false" customHeight="false" outlineLevel="0" collapsed="false">
      <c r="A508" s="220" t="n">
        <v>492</v>
      </c>
      <c r="B508" s="228" t="n">
        <v>10526</v>
      </c>
      <c r="C508" s="229" t="s">
        <v>2016</v>
      </c>
      <c r="D508" s="230" t="s">
        <v>2017</v>
      </c>
      <c r="E508" s="231" t="s">
        <v>2018</v>
      </c>
      <c r="F508" s="232" t="str">
        <f aca="false">HYPERLINK("http://www.gardenbulbs.ru/images/Lilium_CL/thumbnails/"&amp;C508&amp;".jpg","фото")</f>
        <v>фото</v>
      </c>
      <c r="G508" s="233"/>
      <c r="H508" s="234" t="s">
        <v>2019</v>
      </c>
      <c r="I508" s="235" t="n">
        <v>120</v>
      </c>
      <c r="J508" s="236" t="s">
        <v>247</v>
      </c>
      <c r="K508" s="237" t="n">
        <v>25</v>
      </c>
      <c r="L508" s="238" t="n">
        <v>428</v>
      </c>
      <c r="M508" s="239"/>
      <c r="N508" s="240"/>
      <c r="O508" s="241" t="n">
        <f aca="false">IF(ISERROR(L508*N508),0,L508*N508)</f>
        <v>0</v>
      </c>
      <c r="P508" s="242" t="n">
        <v>4607105135307</v>
      </c>
      <c r="Q508" s="243"/>
      <c r="R508" s="157"/>
      <c r="S508" s="244" t="n">
        <f aca="false">ROUND(L508/K508,2)</f>
        <v>17.12</v>
      </c>
      <c r="T508" s="157"/>
    </row>
    <row r="509" customFormat="false" ht="24" hidden="false" customHeight="false" outlineLevel="0" collapsed="false">
      <c r="A509" s="220" t="n">
        <v>493</v>
      </c>
      <c r="B509" s="228" t="n">
        <v>10527</v>
      </c>
      <c r="C509" s="229" t="s">
        <v>2020</v>
      </c>
      <c r="D509" s="230" t="s">
        <v>2021</v>
      </c>
      <c r="E509" s="231" t="s">
        <v>2022</v>
      </c>
      <c r="F509" s="232" t="str">
        <f aca="false">HYPERLINK("http://www.gardenbulbs.ru/images/Lilium_CL/thumbnails/"&amp;C509&amp;".jpg","фото")</f>
        <v>фото</v>
      </c>
      <c r="G509" s="233"/>
      <c r="H509" s="234" t="s">
        <v>2023</v>
      </c>
      <c r="I509" s="235" t="n">
        <v>150</v>
      </c>
      <c r="J509" s="236" t="s">
        <v>139</v>
      </c>
      <c r="K509" s="237" t="n">
        <v>25</v>
      </c>
      <c r="L509" s="238" t="n">
        <v>727</v>
      </c>
      <c r="M509" s="239"/>
      <c r="N509" s="240"/>
      <c r="O509" s="241" t="n">
        <f aca="false">IF(ISERROR(L509*N509),0,L509*N509)</f>
        <v>0</v>
      </c>
      <c r="P509" s="242" t="n">
        <v>4607105135314</v>
      </c>
      <c r="Q509" s="243"/>
      <c r="R509" s="157"/>
      <c r="S509" s="244" t="n">
        <f aca="false">ROUND(L509/K509,2)</f>
        <v>29.08</v>
      </c>
      <c r="T509" s="157"/>
    </row>
    <row r="510" customFormat="false" ht="15.75" hidden="false" customHeight="false" outlineLevel="0" collapsed="false">
      <c r="A510" s="220" t="n">
        <v>494</v>
      </c>
      <c r="B510" s="228" t="n">
        <v>11221</v>
      </c>
      <c r="C510" s="229" t="s">
        <v>2024</v>
      </c>
      <c r="D510" s="230" t="s">
        <v>2025</v>
      </c>
      <c r="E510" s="231" t="s">
        <v>2026</v>
      </c>
      <c r="F510" s="232" t="str">
        <f aca="false">HYPERLINK("http://www.gardenbulbs.ru/images/Lilium_CL/thumbnails/"&amp;C510&amp;".jpg","фото")</f>
        <v>фото</v>
      </c>
      <c r="G510" s="233"/>
      <c r="H510" s="234" t="s">
        <v>2027</v>
      </c>
      <c r="I510" s="235" t="n">
        <v>150</v>
      </c>
      <c r="J510" s="236" t="s">
        <v>1830</v>
      </c>
      <c r="K510" s="237" t="n">
        <v>25</v>
      </c>
      <c r="L510" s="238" t="n">
        <v>533</v>
      </c>
      <c r="M510" s="239"/>
      <c r="N510" s="240"/>
      <c r="O510" s="241" t="n">
        <f aca="false">IF(ISERROR(L510*N510),0,L510*N510)</f>
        <v>0</v>
      </c>
      <c r="P510" s="242" t="n">
        <v>4607105135345</v>
      </c>
      <c r="Q510" s="243"/>
      <c r="R510" s="157"/>
      <c r="S510" s="244" t="n">
        <f aca="false">ROUND(L510/K510,2)</f>
        <v>21.32</v>
      </c>
      <c r="T510" s="157"/>
    </row>
    <row r="511" customFormat="false" ht="24" hidden="false" customHeight="false" outlineLevel="0" collapsed="false">
      <c r="A511" s="220" t="n">
        <v>495</v>
      </c>
      <c r="B511" s="228" t="n">
        <v>10533</v>
      </c>
      <c r="C511" s="229" t="s">
        <v>2028</v>
      </c>
      <c r="D511" s="230" t="s">
        <v>2029</v>
      </c>
      <c r="E511" s="231" t="s">
        <v>2030</v>
      </c>
      <c r="F511" s="232" t="str">
        <f aca="false">HYPERLINK("http://www.gardenbulbs.ru/images/Lilium_CL/thumbnails/"&amp;C511&amp;".jpg","фото")</f>
        <v>фото</v>
      </c>
      <c r="G511" s="233"/>
      <c r="H511" s="234" t="s">
        <v>2031</v>
      </c>
      <c r="I511" s="235" t="n">
        <v>160</v>
      </c>
      <c r="J511" s="236" t="s">
        <v>139</v>
      </c>
      <c r="K511" s="237" t="n">
        <v>25</v>
      </c>
      <c r="L511" s="238" t="n">
        <v>488</v>
      </c>
      <c r="M511" s="239"/>
      <c r="N511" s="240"/>
      <c r="O511" s="241" t="n">
        <f aca="false">IF(ISERROR(L511*N511),0,L511*N511)</f>
        <v>0</v>
      </c>
      <c r="P511" s="242" t="n">
        <v>4607105135376</v>
      </c>
      <c r="Q511" s="243"/>
      <c r="R511" s="157"/>
      <c r="S511" s="244" t="n">
        <f aca="false">ROUND(L511/K511,2)</f>
        <v>19.52</v>
      </c>
      <c r="T511" s="157"/>
    </row>
    <row r="512" customFormat="false" ht="15.75" hidden="false" customHeight="false" outlineLevel="0" collapsed="false">
      <c r="A512" s="220" t="n">
        <v>496</v>
      </c>
      <c r="B512" s="228" t="n">
        <v>11222</v>
      </c>
      <c r="C512" s="229" t="s">
        <v>2032</v>
      </c>
      <c r="D512" s="230" t="s">
        <v>2033</v>
      </c>
      <c r="E512" s="231" t="s">
        <v>2034</v>
      </c>
      <c r="F512" s="232" t="str">
        <f aca="false">HYPERLINK("http://www.gardenbulbs.ru/images/Lilium_CL/thumbnails/"&amp;C512&amp;".jpg","фото")</f>
        <v>фото</v>
      </c>
      <c r="G512" s="233"/>
      <c r="H512" s="234" t="s">
        <v>2035</v>
      </c>
      <c r="I512" s="235" t="n">
        <v>110</v>
      </c>
      <c r="J512" s="236" t="s">
        <v>247</v>
      </c>
      <c r="K512" s="237" t="n">
        <v>25</v>
      </c>
      <c r="L512" s="238" t="n">
        <v>667</v>
      </c>
      <c r="M512" s="239"/>
      <c r="N512" s="240"/>
      <c r="O512" s="241" t="n">
        <f aca="false">IF(ISERROR(L512*N512),0,L512*N512)</f>
        <v>0</v>
      </c>
      <c r="P512" s="242" t="n">
        <v>4607105135383</v>
      </c>
      <c r="Q512" s="243"/>
      <c r="R512" s="157"/>
      <c r="S512" s="244" t="n">
        <f aca="false">ROUND(L512/K512,2)</f>
        <v>26.68</v>
      </c>
      <c r="T512" s="157"/>
    </row>
    <row r="513" customFormat="false" ht="15.75" hidden="false" customHeight="false" outlineLevel="0" collapsed="false">
      <c r="A513" s="220" t="n">
        <v>497</v>
      </c>
      <c r="B513" s="228" t="n">
        <v>10535</v>
      </c>
      <c r="C513" s="229" t="s">
        <v>2036</v>
      </c>
      <c r="D513" s="230" t="s">
        <v>2037</v>
      </c>
      <c r="E513" s="231" t="s">
        <v>2038</v>
      </c>
      <c r="F513" s="232" t="str">
        <f aca="false">HYPERLINK("http://www.gardenbulbs.ru/images/Lilium_CL/thumbnails/"&amp;C513&amp;".jpg","фото")</f>
        <v>фото</v>
      </c>
      <c r="G513" s="233"/>
      <c r="H513" s="234" t="s">
        <v>1046</v>
      </c>
      <c r="I513" s="235" t="n">
        <v>140</v>
      </c>
      <c r="J513" s="236" t="s">
        <v>139</v>
      </c>
      <c r="K513" s="237" t="n">
        <v>25</v>
      </c>
      <c r="L513" s="238" t="n">
        <v>488</v>
      </c>
      <c r="M513" s="239"/>
      <c r="N513" s="240"/>
      <c r="O513" s="241" t="n">
        <f aca="false">IF(ISERROR(L513*N513),0,L513*N513)</f>
        <v>0</v>
      </c>
      <c r="P513" s="242" t="n">
        <v>4607105135413</v>
      </c>
      <c r="Q513" s="243"/>
      <c r="R513" s="157"/>
      <c r="S513" s="244" t="n">
        <f aca="false">ROUND(L513/K513,2)</f>
        <v>19.52</v>
      </c>
      <c r="T513" s="157"/>
    </row>
    <row r="514" customFormat="false" ht="24" hidden="false" customHeight="false" outlineLevel="0" collapsed="false">
      <c r="A514" s="220" t="n">
        <v>498</v>
      </c>
      <c r="B514" s="228" t="n">
        <v>10536</v>
      </c>
      <c r="C514" s="229" t="s">
        <v>2039</v>
      </c>
      <c r="D514" s="230" t="s">
        <v>2040</v>
      </c>
      <c r="E514" s="231" t="s">
        <v>2041</v>
      </c>
      <c r="F514" s="232" t="str">
        <f aca="false">HYPERLINK("http://www.gardenbulbs.ru/images/Lilium_CL/thumbnails/"&amp;C514&amp;".jpg","фото")</f>
        <v>фото</v>
      </c>
      <c r="G514" s="233"/>
      <c r="H514" s="234" t="s">
        <v>2042</v>
      </c>
      <c r="I514" s="235" t="n">
        <v>120</v>
      </c>
      <c r="J514" s="236" t="s">
        <v>139</v>
      </c>
      <c r="K514" s="237" t="n">
        <v>25</v>
      </c>
      <c r="L514" s="238" t="n">
        <v>488</v>
      </c>
      <c r="M514" s="239"/>
      <c r="N514" s="240"/>
      <c r="O514" s="241" t="n">
        <f aca="false">IF(ISERROR(L514*N514),0,L514*N514)</f>
        <v>0</v>
      </c>
      <c r="P514" s="242" t="n">
        <v>4607105135420</v>
      </c>
      <c r="Q514" s="243"/>
      <c r="R514" s="157"/>
      <c r="S514" s="244" t="n">
        <f aca="false">ROUND(L514/K514,2)</f>
        <v>19.52</v>
      </c>
      <c r="T514" s="157"/>
    </row>
    <row r="515" customFormat="false" ht="24" hidden="false" customHeight="false" outlineLevel="0" collapsed="false">
      <c r="A515" s="220" t="n">
        <v>499</v>
      </c>
      <c r="B515" s="228" t="n">
        <v>10537</v>
      </c>
      <c r="C515" s="229" t="s">
        <v>2043</v>
      </c>
      <c r="D515" s="230" t="s">
        <v>2044</v>
      </c>
      <c r="E515" s="231" t="s">
        <v>2045</v>
      </c>
      <c r="F515" s="232" t="str">
        <f aca="false">HYPERLINK("http://www.gardenbulbs.ru/images/Lilium_CL/thumbnails/"&amp;C515&amp;".jpg","фото")</f>
        <v>фото</v>
      </c>
      <c r="G515" s="233"/>
      <c r="H515" s="234" t="s">
        <v>2046</v>
      </c>
      <c r="I515" s="235" t="n">
        <v>100</v>
      </c>
      <c r="J515" s="236" t="s">
        <v>139</v>
      </c>
      <c r="K515" s="237" t="n">
        <v>25</v>
      </c>
      <c r="L515" s="238" t="n">
        <v>548</v>
      </c>
      <c r="M515" s="239"/>
      <c r="N515" s="240"/>
      <c r="O515" s="241" t="n">
        <f aca="false">IF(ISERROR(L515*N515),0,L515*N515)</f>
        <v>0</v>
      </c>
      <c r="P515" s="242" t="n">
        <v>4607105135444</v>
      </c>
      <c r="Q515" s="243"/>
      <c r="R515" s="157"/>
      <c r="S515" s="244" t="n">
        <f aca="false">ROUND(L515/K515,2)</f>
        <v>21.92</v>
      </c>
      <c r="T515" s="157"/>
    </row>
    <row r="516" customFormat="false" ht="15.75" hidden="false" customHeight="false" outlineLevel="0" collapsed="false">
      <c r="A516" s="220" t="n">
        <v>500</v>
      </c>
      <c r="B516" s="228" t="n">
        <v>10538</v>
      </c>
      <c r="C516" s="229" t="s">
        <v>2047</v>
      </c>
      <c r="D516" s="230" t="s">
        <v>2048</v>
      </c>
      <c r="E516" s="231" t="s">
        <v>2049</v>
      </c>
      <c r="F516" s="232" t="str">
        <f aca="false">HYPERLINK("http://www.gardenbulbs.ru/images/Lilium_CL/thumbnails/"&amp;C516&amp;".jpg","фото")</f>
        <v>фото</v>
      </c>
      <c r="G516" s="233"/>
      <c r="H516" s="234" t="s">
        <v>2050</v>
      </c>
      <c r="I516" s="235" t="n">
        <v>110</v>
      </c>
      <c r="J516" s="236" t="s">
        <v>139</v>
      </c>
      <c r="K516" s="237" t="n">
        <v>25</v>
      </c>
      <c r="L516" s="238" t="n">
        <v>757</v>
      </c>
      <c r="M516" s="239"/>
      <c r="N516" s="240"/>
      <c r="O516" s="241" t="n">
        <f aca="false">IF(ISERROR(L516*N516),0,L516*N516)</f>
        <v>0</v>
      </c>
      <c r="P516" s="242" t="n">
        <v>4607105135451</v>
      </c>
      <c r="Q516" s="243"/>
      <c r="R516" s="157"/>
      <c r="S516" s="244" t="n">
        <f aca="false">ROUND(L516/K516,2)</f>
        <v>30.28</v>
      </c>
      <c r="T516" s="157"/>
    </row>
    <row r="517" customFormat="false" ht="15.75" hidden="false" customHeight="false" outlineLevel="0" collapsed="false">
      <c r="A517" s="220" t="n">
        <v>501</v>
      </c>
      <c r="B517" s="228" t="n">
        <v>10539</v>
      </c>
      <c r="C517" s="229" t="s">
        <v>2051</v>
      </c>
      <c r="D517" s="230" t="s">
        <v>2052</v>
      </c>
      <c r="E517" s="231" t="s">
        <v>2053</v>
      </c>
      <c r="F517" s="232" t="str">
        <f aca="false">HYPERLINK("http://www.gardenbulbs.ru/images/Lilium_CL/thumbnails/"&amp;C517&amp;".jpg","фото")</f>
        <v>фото</v>
      </c>
      <c r="G517" s="233"/>
      <c r="H517" s="234" t="s">
        <v>2054</v>
      </c>
      <c r="I517" s="235" t="n">
        <v>130</v>
      </c>
      <c r="J517" s="236" t="s">
        <v>139</v>
      </c>
      <c r="K517" s="237" t="n">
        <v>25</v>
      </c>
      <c r="L517" s="238" t="n">
        <v>727</v>
      </c>
      <c r="M517" s="239"/>
      <c r="N517" s="240"/>
      <c r="O517" s="241" t="n">
        <f aca="false">IF(ISERROR(L517*N517),0,L517*N517)</f>
        <v>0</v>
      </c>
      <c r="P517" s="242" t="n">
        <v>4607105135475</v>
      </c>
      <c r="Q517" s="243"/>
      <c r="R517" s="157"/>
      <c r="S517" s="244" t="n">
        <f aca="false">ROUND(L517/K517,2)</f>
        <v>29.08</v>
      </c>
      <c r="T517" s="157"/>
    </row>
    <row r="518" customFormat="false" ht="24" hidden="false" customHeight="false" outlineLevel="0" collapsed="false">
      <c r="A518" s="220" t="n">
        <v>502</v>
      </c>
      <c r="B518" s="228" t="n">
        <v>10540</v>
      </c>
      <c r="C518" s="229" t="s">
        <v>2055</v>
      </c>
      <c r="D518" s="230" t="s">
        <v>2056</v>
      </c>
      <c r="E518" s="231" t="s">
        <v>2057</v>
      </c>
      <c r="F518" s="232" t="str">
        <f aca="false">HYPERLINK("http://www.gardenbulbs.ru/images/Lilium_CL/thumbnails/"&amp;C518&amp;".jpg","фото")</f>
        <v>фото</v>
      </c>
      <c r="G518" s="233"/>
      <c r="H518" s="234" t="s">
        <v>2058</v>
      </c>
      <c r="I518" s="235" t="n">
        <v>120</v>
      </c>
      <c r="J518" s="236" t="s">
        <v>139</v>
      </c>
      <c r="K518" s="237" t="n">
        <v>25</v>
      </c>
      <c r="L518" s="238" t="n">
        <v>727</v>
      </c>
      <c r="M518" s="239"/>
      <c r="N518" s="240"/>
      <c r="O518" s="241" t="n">
        <f aca="false">IF(ISERROR(L518*N518),0,L518*N518)</f>
        <v>0</v>
      </c>
      <c r="P518" s="242" t="n">
        <v>4607105135482</v>
      </c>
      <c r="Q518" s="243"/>
      <c r="R518" s="157"/>
      <c r="S518" s="244" t="n">
        <f aca="false">ROUND(L518/K518,2)</f>
        <v>29.08</v>
      </c>
      <c r="T518" s="157"/>
    </row>
    <row r="519" customFormat="false" ht="24" hidden="false" customHeight="false" outlineLevel="0" collapsed="false">
      <c r="A519" s="220" t="n">
        <v>503</v>
      </c>
      <c r="B519" s="228" t="n">
        <v>10541</v>
      </c>
      <c r="C519" s="229" t="s">
        <v>2059</v>
      </c>
      <c r="D519" s="230" t="s">
        <v>2060</v>
      </c>
      <c r="E519" s="231" t="s">
        <v>2061</v>
      </c>
      <c r="F519" s="232" t="str">
        <f aca="false">HYPERLINK("http://www.gardenbulbs.ru/images/Lilium_CL/thumbnails/"&amp;C519&amp;".jpg","фото")</f>
        <v>фото</v>
      </c>
      <c r="G519" s="233"/>
      <c r="H519" s="234" t="s">
        <v>2062</v>
      </c>
      <c r="I519" s="235" t="n">
        <v>120</v>
      </c>
      <c r="J519" s="236" t="s">
        <v>139</v>
      </c>
      <c r="K519" s="237" t="n">
        <v>25</v>
      </c>
      <c r="L519" s="238" t="n">
        <v>727</v>
      </c>
      <c r="M519" s="239"/>
      <c r="N519" s="240"/>
      <c r="O519" s="241" t="n">
        <f aca="false">IF(ISERROR(L519*N519),0,L519*N519)</f>
        <v>0</v>
      </c>
      <c r="P519" s="242" t="n">
        <v>4607105135499</v>
      </c>
      <c r="Q519" s="243"/>
      <c r="R519" s="157"/>
      <c r="S519" s="244" t="n">
        <f aca="false">ROUND(L519/K519,2)</f>
        <v>29.08</v>
      </c>
      <c r="T519" s="157"/>
    </row>
    <row r="520" customFormat="false" ht="15.75" hidden="false" customHeight="false" outlineLevel="0" collapsed="false">
      <c r="A520" s="220" t="n">
        <v>504</v>
      </c>
      <c r="B520" s="228" t="n">
        <v>10542</v>
      </c>
      <c r="C520" s="229" t="s">
        <v>2063</v>
      </c>
      <c r="D520" s="230" t="s">
        <v>2064</v>
      </c>
      <c r="E520" s="231" t="s">
        <v>2065</v>
      </c>
      <c r="F520" s="232" t="str">
        <f aca="false">HYPERLINK("http://www.gardenbulbs.ru/images/Lilium_CL/thumbnails/"&amp;C520&amp;".jpg","фото")</f>
        <v>фото</v>
      </c>
      <c r="G520" s="233"/>
      <c r="H520" s="234" t="s">
        <v>2066</v>
      </c>
      <c r="I520" s="235" t="n">
        <v>100</v>
      </c>
      <c r="J520" s="236" t="s">
        <v>247</v>
      </c>
      <c r="K520" s="237" t="n">
        <v>25</v>
      </c>
      <c r="L520" s="238" t="n">
        <v>443</v>
      </c>
      <c r="M520" s="239"/>
      <c r="N520" s="240"/>
      <c r="O520" s="241" t="n">
        <f aca="false">IF(ISERROR(L520*N520),0,L520*N520)</f>
        <v>0</v>
      </c>
      <c r="P520" s="242" t="n">
        <v>4607105135505</v>
      </c>
      <c r="Q520" s="243"/>
      <c r="R520" s="157"/>
      <c r="S520" s="244" t="n">
        <f aca="false">ROUND(L520/K520,2)</f>
        <v>17.72</v>
      </c>
      <c r="T520" s="157"/>
    </row>
    <row r="521" customFormat="false" ht="36" hidden="false" customHeight="false" outlineLevel="0" collapsed="false">
      <c r="A521" s="220" t="n">
        <v>505</v>
      </c>
      <c r="B521" s="228" t="n">
        <v>10543</v>
      </c>
      <c r="C521" s="229" t="s">
        <v>2067</v>
      </c>
      <c r="D521" s="230" t="s">
        <v>2068</v>
      </c>
      <c r="E521" s="231" t="s">
        <v>2069</v>
      </c>
      <c r="F521" s="232" t="str">
        <f aca="false">HYPERLINK("http://www.gardenbulbs.ru/images/Lilium_CL/thumbnails/"&amp;C521&amp;".jpg","фото")</f>
        <v>фото</v>
      </c>
      <c r="G521" s="233"/>
      <c r="H521" s="234" t="s">
        <v>2070</v>
      </c>
      <c r="I521" s="235" t="n">
        <v>160</v>
      </c>
      <c r="J521" s="236" t="s">
        <v>139</v>
      </c>
      <c r="K521" s="237" t="n">
        <v>25</v>
      </c>
      <c r="L521" s="238" t="n">
        <v>548</v>
      </c>
      <c r="M521" s="239"/>
      <c r="N521" s="240"/>
      <c r="O521" s="241" t="n">
        <f aca="false">IF(ISERROR(L521*N521),0,L521*N521)</f>
        <v>0</v>
      </c>
      <c r="P521" s="242" t="n">
        <v>4607105135529</v>
      </c>
      <c r="Q521" s="243"/>
      <c r="R521" s="157"/>
      <c r="S521" s="244" t="n">
        <f aca="false">ROUND(L521/K521,2)</f>
        <v>21.92</v>
      </c>
      <c r="T521" s="157"/>
    </row>
    <row r="522" customFormat="false" ht="24" hidden="false" customHeight="false" outlineLevel="0" collapsed="false">
      <c r="A522" s="220" t="n">
        <v>506</v>
      </c>
      <c r="B522" s="228" t="n">
        <v>10544</v>
      </c>
      <c r="C522" s="229" t="s">
        <v>2071</v>
      </c>
      <c r="D522" s="230" t="s">
        <v>2072</v>
      </c>
      <c r="E522" s="231" t="s">
        <v>2073</v>
      </c>
      <c r="F522" s="232" t="str">
        <f aca="false">HYPERLINK("http://www.gardenbulbs.ru/images/Lilium_CL/thumbnails/"&amp;C522&amp;".jpg","фото")</f>
        <v>фото</v>
      </c>
      <c r="G522" s="233"/>
      <c r="H522" s="234" t="s">
        <v>2074</v>
      </c>
      <c r="I522" s="235" t="n">
        <v>120</v>
      </c>
      <c r="J522" s="236" t="s">
        <v>139</v>
      </c>
      <c r="K522" s="237" t="n">
        <v>25</v>
      </c>
      <c r="L522" s="238" t="n">
        <v>577</v>
      </c>
      <c r="M522" s="239"/>
      <c r="N522" s="240"/>
      <c r="O522" s="241" t="n">
        <f aca="false">IF(ISERROR(L522*N522),0,L522*N522)</f>
        <v>0</v>
      </c>
      <c r="P522" s="242" t="n">
        <v>4607105135536</v>
      </c>
      <c r="Q522" s="243"/>
      <c r="R522" s="157"/>
      <c r="S522" s="244" t="n">
        <f aca="false">ROUND(L522/K522,2)</f>
        <v>23.08</v>
      </c>
      <c r="T522" s="157"/>
    </row>
    <row r="523" customFormat="false" ht="24" hidden="false" customHeight="false" outlineLevel="0" collapsed="false">
      <c r="A523" s="220" t="n">
        <v>507</v>
      </c>
      <c r="B523" s="228" t="n">
        <v>10545</v>
      </c>
      <c r="C523" s="229" t="s">
        <v>2075</v>
      </c>
      <c r="D523" s="230" t="s">
        <v>2076</v>
      </c>
      <c r="E523" s="231" t="s">
        <v>2077</v>
      </c>
      <c r="F523" s="232" t="str">
        <f aca="false">HYPERLINK("http://www.gardenbulbs.ru/images/Lilium_CL/thumbnails/"&amp;C523&amp;".jpg","фото")</f>
        <v>фото</v>
      </c>
      <c r="G523" s="233"/>
      <c r="H523" s="234" t="s">
        <v>2078</v>
      </c>
      <c r="I523" s="235" t="n">
        <v>140</v>
      </c>
      <c r="J523" s="236" t="s">
        <v>139</v>
      </c>
      <c r="K523" s="237" t="n">
        <v>25</v>
      </c>
      <c r="L523" s="238" t="n">
        <v>548</v>
      </c>
      <c r="M523" s="239"/>
      <c r="N523" s="240"/>
      <c r="O523" s="241" t="n">
        <f aca="false">IF(ISERROR(L523*N523),0,L523*N523)</f>
        <v>0</v>
      </c>
      <c r="P523" s="242" t="n">
        <v>4607105135543</v>
      </c>
      <c r="Q523" s="243"/>
      <c r="R523" s="157"/>
      <c r="S523" s="244" t="n">
        <f aca="false">ROUND(L523/K523,2)</f>
        <v>21.92</v>
      </c>
      <c r="T523" s="157"/>
    </row>
    <row r="524" customFormat="false" ht="15.75" hidden="false" customHeight="false" outlineLevel="0" collapsed="false">
      <c r="A524" s="220" t="n">
        <v>508</v>
      </c>
      <c r="B524" s="228" t="n">
        <v>10546</v>
      </c>
      <c r="C524" s="229" t="s">
        <v>2079</v>
      </c>
      <c r="D524" s="230" t="s">
        <v>2080</v>
      </c>
      <c r="E524" s="231" t="s">
        <v>2081</v>
      </c>
      <c r="F524" s="232" t="str">
        <f aca="false">HYPERLINK("http://www.gardenbulbs.ru/images/Lilium_CL/thumbnails/"&amp;C524&amp;".jpg","фото")</f>
        <v>фото</v>
      </c>
      <c r="G524" s="233"/>
      <c r="H524" s="234" t="s">
        <v>2082</v>
      </c>
      <c r="I524" s="235" t="n">
        <v>120</v>
      </c>
      <c r="J524" s="236" t="s">
        <v>139</v>
      </c>
      <c r="K524" s="237" t="n">
        <v>25</v>
      </c>
      <c r="L524" s="238" t="n">
        <v>488</v>
      </c>
      <c r="M524" s="239"/>
      <c r="N524" s="240"/>
      <c r="O524" s="241" t="n">
        <f aca="false">IF(ISERROR(L524*N524),0,L524*N524)</f>
        <v>0</v>
      </c>
      <c r="P524" s="242" t="n">
        <v>4607105135550</v>
      </c>
      <c r="Q524" s="243"/>
      <c r="R524" s="157"/>
      <c r="S524" s="244" t="n">
        <f aca="false">ROUND(L524/K524,2)</f>
        <v>19.52</v>
      </c>
      <c r="T524" s="157"/>
    </row>
    <row r="525" customFormat="false" ht="15.75" hidden="false" customHeight="false" outlineLevel="0" collapsed="false">
      <c r="A525" s="220" t="n">
        <v>509</v>
      </c>
      <c r="B525" s="228" t="n">
        <v>10547</v>
      </c>
      <c r="C525" s="229" t="s">
        <v>2083</v>
      </c>
      <c r="D525" s="230" t="s">
        <v>2084</v>
      </c>
      <c r="E525" s="231" t="s">
        <v>2085</v>
      </c>
      <c r="F525" s="232" t="str">
        <f aca="false">HYPERLINK("http://www.gardenbulbs.ru/images/Lilium_CL/thumbnails/"&amp;C525&amp;".jpg","фото")</f>
        <v>фото</v>
      </c>
      <c r="G525" s="233"/>
      <c r="H525" s="234" t="s">
        <v>246</v>
      </c>
      <c r="I525" s="235" t="n">
        <v>130</v>
      </c>
      <c r="J525" s="236" t="s">
        <v>247</v>
      </c>
      <c r="K525" s="237" t="n">
        <v>25</v>
      </c>
      <c r="L525" s="238" t="n">
        <v>488</v>
      </c>
      <c r="M525" s="239"/>
      <c r="N525" s="240"/>
      <c r="O525" s="241" t="n">
        <f aca="false">IF(ISERROR(L525*N525),0,L525*N525)</f>
        <v>0</v>
      </c>
      <c r="P525" s="242" t="n">
        <v>4607105135567</v>
      </c>
      <c r="Q525" s="243"/>
      <c r="R525" s="157"/>
      <c r="S525" s="244" t="n">
        <f aca="false">ROUND(L525/K525,2)</f>
        <v>19.52</v>
      </c>
      <c r="T525" s="157"/>
    </row>
    <row r="526" customFormat="false" ht="24" hidden="false" customHeight="false" outlineLevel="0" collapsed="false">
      <c r="A526" s="220" t="n">
        <v>510</v>
      </c>
      <c r="B526" s="228" t="n">
        <v>10548</v>
      </c>
      <c r="C526" s="229" t="s">
        <v>2086</v>
      </c>
      <c r="D526" s="230" t="s">
        <v>2087</v>
      </c>
      <c r="E526" s="231" t="s">
        <v>2088</v>
      </c>
      <c r="F526" s="232" t="str">
        <f aca="false">HYPERLINK("http://www.gardenbulbs.ru/images/Lilium_CL/thumbnails/"&amp;C526&amp;".jpg","фото")</f>
        <v>фото</v>
      </c>
      <c r="G526" s="233"/>
      <c r="H526" s="234" t="s">
        <v>2089</v>
      </c>
      <c r="I526" s="235" t="n">
        <v>110</v>
      </c>
      <c r="J526" s="236" t="s">
        <v>139</v>
      </c>
      <c r="K526" s="237" t="n">
        <v>25</v>
      </c>
      <c r="L526" s="238" t="n">
        <v>772</v>
      </c>
      <c r="M526" s="239"/>
      <c r="N526" s="240"/>
      <c r="O526" s="241" t="n">
        <f aca="false">IF(ISERROR(L526*N526),0,L526*N526)</f>
        <v>0</v>
      </c>
      <c r="P526" s="242" t="n">
        <v>4607105135581</v>
      </c>
      <c r="Q526" s="243"/>
      <c r="R526" s="157"/>
      <c r="S526" s="244" t="n">
        <f aca="false">ROUND(L526/K526,2)</f>
        <v>30.88</v>
      </c>
      <c r="T526" s="157"/>
    </row>
    <row r="527" customFormat="false" ht="24" hidden="false" customHeight="false" outlineLevel="0" collapsed="false">
      <c r="A527" s="220" t="n">
        <v>511</v>
      </c>
      <c r="B527" s="228" t="n">
        <v>10551</v>
      </c>
      <c r="C527" s="229" t="s">
        <v>2090</v>
      </c>
      <c r="D527" s="230" t="s">
        <v>2091</v>
      </c>
      <c r="E527" s="231" t="s">
        <v>2092</v>
      </c>
      <c r="F527" s="232" t="str">
        <f aca="false">HYPERLINK("http://www.gardenbulbs.ru/images/Lilium_CL/thumbnails/"&amp;C527&amp;".jpg","фото")</f>
        <v>фото</v>
      </c>
      <c r="G527" s="233"/>
      <c r="H527" s="234" t="s">
        <v>2093</v>
      </c>
      <c r="I527" s="235" t="n">
        <v>105</v>
      </c>
      <c r="J527" s="236" t="s">
        <v>139</v>
      </c>
      <c r="K527" s="237" t="n">
        <v>25</v>
      </c>
      <c r="L527" s="238" t="n">
        <v>473</v>
      </c>
      <c r="M527" s="239"/>
      <c r="N527" s="240"/>
      <c r="O527" s="241" t="n">
        <f aca="false">IF(ISERROR(L527*N527),0,L527*N527)</f>
        <v>0</v>
      </c>
      <c r="P527" s="242" t="n">
        <v>4607105135611</v>
      </c>
      <c r="Q527" s="243"/>
      <c r="R527" s="157"/>
      <c r="S527" s="244" t="n">
        <f aca="false">ROUND(L527/K527,2)</f>
        <v>18.92</v>
      </c>
      <c r="T527" s="157"/>
    </row>
    <row r="528" customFormat="false" ht="24" hidden="false" customHeight="false" outlineLevel="0" collapsed="false">
      <c r="A528" s="220" t="n">
        <v>512</v>
      </c>
      <c r="B528" s="228" t="n">
        <v>10549</v>
      </c>
      <c r="C528" s="229" t="s">
        <v>2094</v>
      </c>
      <c r="D528" s="230" t="s">
        <v>2095</v>
      </c>
      <c r="E528" s="231" t="s">
        <v>2096</v>
      </c>
      <c r="F528" s="232" t="str">
        <f aca="false">HYPERLINK("http://www.gardenbulbs.ru/images/Lilium_CL/thumbnails/"&amp;C528&amp;".jpg","фото")</f>
        <v>фото</v>
      </c>
      <c r="G528" s="233"/>
      <c r="H528" s="234" t="s">
        <v>2097</v>
      </c>
      <c r="I528" s="235" t="n">
        <v>110</v>
      </c>
      <c r="J528" s="236" t="s">
        <v>139</v>
      </c>
      <c r="K528" s="237" t="n">
        <v>25</v>
      </c>
      <c r="L528" s="238" t="n">
        <v>667</v>
      </c>
      <c r="M528" s="239"/>
      <c r="N528" s="240"/>
      <c r="O528" s="241" t="n">
        <f aca="false">IF(ISERROR(L528*N528),0,L528*N528)</f>
        <v>0</v>
      </c>
      <c r="P528" s="242" t="n">
        <v>4607105135628</v>
      </c>
      <c r="Q528" s="243" t="s">
        <v>226</v>
      </c>
      <c r="R528" s="157"/>
      <c r="S528" s="244" t="n">
        <f aca="false">ROUND(L528/K528,2)</f>
        <v>26.68</v>
      </c>
      <c r="T528" s="157"/>
    </row>
    <row r="529" customFormat="false" ht="15.75" hidden="false" customHeight="false" outlineLevel="0" collapsed="false">
      <c r="A529" s="220" t="n">
        <v>513</v>
      </c>
      <c r="B529" s="228" t="n">
        <v>10552</v>
      </c>
      <c r="C529" s="229" t="s">
        <v>2098</v>
      </c>
      <c r="D529" s="230" t="s">
        <v>2099</v>
      </c>
      <c r="E529" s="231" t="s">
        <v>2100</v>
      </c>
      <c r="F529" s="232" t="str">
        <f aca="false">HYPERLINK("http://www.gardenbulbs.ru/images/Lilium_CL/thumbnails/"&amp;C529&amp;".jpg","фото")</f>
        <v>фото</v>
      </c>
      <c r="G529" s="233"/>
      <c r="H529" s="234" t="s">
        <v>2101</v>
      </c>
      <c r="I529" s="235" t="n">
        <v>110</v>
      </c>
      <c r="J529" s="236" t="s">
        <v>139</v>
      </c>
      <c r="K529" s="237" t="n">
        <v>25</v>
      </c>
      <c r="L529" s="238" t="n">
        <v>413</v>
      </c>
      <c r="M529" s="239"/>
      <c r="N529" s="240"/>
      <c r="O529" s="241" t="n">
        <f aca="false">IF(ISERROR(L529*N529),0,L529*N529)</f>
        <v>0</v>
      </c>
      <c r="P529" s="242" t="n">
        <v>4607105135635</v>
      </c>
      <c r="Q529" s="243"/>
      <c r="R529" s="157"/>
      <c r="S529" s="244" t="n">
        <f aca="false">ROUND(L529/K529,2)</f>
        <v>16.52</v>
      </c>
      <c r="T529" s="157"/>
    </row>
    <row r="530" customFormat="false" ht="15.75" hidden="false" customHeight="false" outlineLevel="0" collapsed="false">
      <c r="A530" s="220" t="n">
        <v>514</v>
      </c>
      <c r="B530" s="228" t="n">
        <v>10553</v>
      </c>
      <c r="C530" s="229" t="s">
        <v>2102</v>
      </c>
      <c r="D530" s="230" t="s">
        <v>2103</v>
      </c>
      <c r="E530" s="231" t="s">
        <v>2104</v>
      </c>
      <c r="F530" s="232" t="str">
        <f aca="false">HYPERLINK("http://www.gardenbulbs.ru/images/Lilium_CL/thumbnails/"&amp;C530&amp;".jpg","фото")</f>
        <v>фото</v>
      </c>
      <c r="G530" s="233"/>
      <c r="H530" s="234" t="s">
        <v>2105</v>
      </c>
      <c r="I530" s="235" t="n">
        <v>130</v>
      </c>
      <c r="J530" s="236" t="s">
        <v>247</v>
      </c>
      <c r="K530" s="237" t="n">
        <v>25</v>
      </c>
      <c r="L530" s="238" t="n">
        <v>616</v>
      </c>
      <c r="M530" s="239"/>
      <c r="N530" s="240"/>
      <c r="O530" s="241" t="n">
        <f aca="false">IF(ISERROR(L530*N530),0,L530*N530)</f>
        <v>0</v>
      </c>
      <c r="P530" s="242" t="n">
        <v>4607105135642</v>
      </c>
      <c r="Q530" s="243"/>
      <c r="R530" s="157"/>
      <c r="S530" s="244" t="n">
        <f aca="false">ROUND(L530/K530,2)</f>
        <v>24.64</v>
      </c>
      <c r="T530" s="157"/>
    </row>
    <row r="531" customFormat="false" ht="15.75" hidden="false" customHeight="false" outlineLevel="0" collapsed="false">
      <c r="A531" s="220" t="n">
        <v>515</v>
      </c>
      <c r="B531" s="228" t="n">
        <v>10554</v>
      </c>
      <c r="C531" s="229" t="s">
        <v>2106</v>
      </c>
      <c r="D531" s="230" t="s">
        <v>2107</v>
      </c>
      <c r="E531" s="231" t="s">
        <v>2108</v>
      </c>
      <c r="F531" s="232" t="str">
        <f aca="false">HYPERLINK("http://www.gardenbulbs.ru/images/Lilium_CL/thumbnails/"&amp;C531&amp;".jpg","фото")</f>
        <v>фото</v>
      </c>
      <c r="G531" s="233"/>
      <c r="H531" s="234" t="s">
        <v>2109</v>
      </c>
      <c r="I531" s="235" t="n">
        <v>135</v>
      </c>
      <c r="J531" s="236" t="s">
        <v>139</v>
      </c>
      <c r="K531" s="237" t="n">
        <v>25</v>
      </c>
      <c r="L531" s="238" t="n">
        <v>473</v>
      </c>
      <c r="M531" s="239"/>
      <c r="N531" s="240"/>
      <c r="O531" s="241" t="n">
        <f aca="false">IF(ISERROR(L531*N531),0,L531*N531)</f>
        <v>0</v>
      </c>
      <c r="P531" s="242" t="n">
        <v>4607105135659</v>
      </c>
      <c r="Q531" s="243"/>
      <c r="R531" s="157"/>
      <c r="S531" s="244" t="n">
        <f aca="false">ROUND(L531/K531,2)</f>
        <v>18.92</v>
      </c>
      <c r="T531" s="157"/>
    </row>
    <row r="532" customFormat="false" ht="24" hidden="false" customHeight="false" outlineLevel="0" collapsed="false">
      <c r="A532" s="220" t="n">
        <v>516</v>
      </c>
      <c r="B532" s="228" t="n">
        <v>10555</v>
      </c>
      <c r="C532" s="229" t="s">
        <v>2110</v>
      </c>
      <c r="D532" s="230" t="s">
        <v>2111</v>
      </c>
      <c r="E532" s="231" t="s">
        <v>2112</v>
      </c>
      <c r="F532" s="232" t="str">
        <f aca="false">HYPERLINK("http://www.gardenbulbs.ru/images/Lilium_CL/thumbnails/"&amp;C532&amp;".jpg","фото")</f>
        <v>фото</v>
      </c>
      <c r="G532" s="233"/>
      <c r="H532" s="234" t="s">
        <v>2113</v>
      </c>
      <c r="I532" s="235" t="n">
        <v>140</v>
      </c>
      <c r="J532" s="236" t="s">
        <v>247</v>
      </c>
      <c r="K532" s="237" t="n">
        <v>25</v>
      </c>
      <c r="L532" s="238" t="n">
        <v>527</v>
      </c>
      <c r="M532" s="239"/>
      <c r="N532" s="240"/>
      <c r="O532" s="241" t="n">
        <f aca="false">IF(ISERROR(L532*N532),0,L532*N532)</f>
        <v>0</v>
      </c>
      <c r="P532" s="242" t="n">
        <v>4607105135666</v>
      </c>
      <c r="Q532" s="243"/>
      <c r="R532" s="157"/>
      <c r="S532" s="244" t="n">
        <f aca="false">ROUND(L532/K532,2)</f>
        <v>21.08</v>
      </c>
      <c r="T532" s="157"/>
    </row>
    <row r="533" customFormat="false" ht="24" hidden="false" customHeight="false" outlineLevel="0" collapsed="false">
      <c r="A533" s="220" t="n">
        <v>517</v>
      </c>
      <c r="B533" s="228" t="n">
        <v>10556</v>
      </c>
      <c r="C533" s="229" t="s">
        <v>2114</v>
      </c>
      <c r="D533" s="230" t="s">
        <v>2115</v>
      </c>
      <c r="E533" s="231" t="s">
        <v>2116</v>
      </c>
      <c r="F533" s="232" t="str">
        <f aca="false">HYPERLINK("http://www.gardenbulbs.ru/images/Lilium_CL/thumbnails/"&amp;C533&amp;".jpg","фото")</f>
        <v>фото</v>
      </c>
      <c r="G533" s="233"/>
      <c r="H533" s="234" t="s">
        <v>2117</v>
      </c>
      <c r="I533" s="235" t="n">
        <v>120</v>
      </c>
      <c r="J533" s="236" t="s">
        <v>139</v>
      </c>
      <c r="K533" s="237" t="n">
        <v>25</v>
      </c>
      <c r="L533" s="238" t="n">
        <v>518</v>
      </c>
      <c r="M533" s="239"/>
      <c r="N533" s="240"/>
      <c r="O533" s="241" t="n">
        <f aca="false">IF(ISERROR(L533*N533),0,L533*N533)</f>
        <v>0</v>
      </c>
      <c r="P533" s="242" t="n">
        <v>4607105135673</v>
      </c>
      <c r="Q533" s="243"/>
      <c r="R533" s="157"/>
      <c r="S533" s="244" t="n">
        <f aca="false">ROUND(L533/K533,2)</f>
        <v>20.72</v>
      </c>
      <c r="T533" s="157"/>
    </row>
    <row r="534" customFormat="false" ht="15.75" hidden="false" customHeight="false" outlineLevel="0" collapsed="false">
      <c r="A534" s="220" t="n">
        <v>518</v>
      </c>
      <c r="B534" s="228" t="n">
        <v>10557</v>
      </c>
      <c r="C534" s="229" t="s">
        <v>2118</v>
      </c>
      <c r="D534" s="230" t="s">
        <v>2119</v>
      </c>
      <c r="E534" s="231" t="s">
        <v>2120</v>
      </c>
      <c r="F534" s="232" t="str">
        <f aca="false">HYPERLINK("http://www.gardenbulbs.ru/images/Lilium_CL/thumbnails/"&amp;C534&amp;".jpg","фото")</f>
        <v>фото</v>
      </c>
      <c r="G534" s="233"/>
      <c r="H534" s="234" t="s">
        <v>2121</v>
      </c>
      <c r="I534" s="235" t="n">
        <v>120</v>
      </c>
      <c r="J534" s="236" t="s">
        <v>139</v>
      </c>
      <c r="K534" s="237" t="n">
        <v>25</v>
      </c>
      <c r="L534" s="238" t="n">
        <v>368</v>
      </c>
      <c r="M534" s="239"/>
      <c r="N534" s="240"/>
      <c r="O534" s="241" t="n">
        <f aca="false">IF(ISERROR(L534*N534),0,L534*N534)</f>
        <v>0</v>
      </c>
      <c r="P534" s="242" t="n">
        <v>4607105135680</v>
      </c>
      <c r="Q534" s="243"/>
      <c r="R534" s="157"/>
      <c r="S534" s="244" t="n">
        <f aca="false">ROUND(L534/K534,2)</f>
        <v>14.72</v>
      </c>
      <c r="T534" s="157"/>
    </row>
    <row r="535" customFormat="false" ht="15.75" hidden="false" customHeight="false" outlineLevel="0" collapsed="false">
      <c r="A535" s="220" t="n">
        <v>519</v>
      </c>
      <c r="B535" s="228" t="n">
        <v>10558</v>
      </c>
      <c r="C535" s="229" t="s">
        <v>2122</v>
      </c>
      <c r="D535" s="230" t="s">
        <v>2123</v>
      </c>
      <c r="E535" s="231" t="s">
        <v>2124</v>
      </c>
      <c r="F535" s="232" t="str">
        <f aca="false">HYPERLINK("http://www.gardenbulbs.ru/images/Lilium_CL/thumbnails/"&amp;C535&amp;".jpg","фото")</f>
        <v>фото</v>
      </c>
      <c r="G535" s="233"/>
      <c r="H535" s="234" t="s">
        <v>2125</v>
      </c>
      <c r="I535" s="235" t="n">
        <v>110</v>
      </c>
      <c r="J535" s="236" t="s">
        <v>1830</v>
      </c>
      <c r="K535" s="237" t="n">
        <v>25</v>
      </c>
      <c r="L535" s="238" t="n">
        <v>506</v>
      </c>
      <c r="M535" s="239"/>
      <c r="N535" s="240"/>
      <c r="O535" s="241" t="n">
        <f aca="false">IF(ISERROR(L535*N535),0,L535*N535)</f>
        <v>0</v>
      </c>
      <c r="P535" s="242" t="n">
        <v>4607105135697</v>
      </c>
      <c r="Q535" s="243"/>
      <c r="R535" s="157"/>
      <c r="S535" s="244" t="n">
        <f aca="false">ROUND(L535/K535,2)</f>
        <v>20.24</v>
      </c>
      <c r="T535" s="157"/>
    </row>
    <row r="536" customFormat="false" ht="15.75" hidden="false" customHeight="false" outlineLevel="0" collapsed="false">
      <c r="A536" s="220" t="n">
        <v>520</v>
      </c>
      <c r="B536" s="228" t="n">
        <v>10559</v>
      </c>
      <c r="C536" s="229" t="s">
        <v>2126</v>
      </c>
      <c r="D536" s="230" t="s">
        <v>2127</v>
      </c>
      <c r="E536" s="231" t="s">
        <v>2128</v>
      </c>
      <c r="F536" s="232" t="str">
        <f aca="false">HYPERLINK("http://www.gardenbulbs.ru/images/Lilium_CL/thumbnails/"&amp;C536&amp;".jpg","фото")</f>
        <v>фото</v>
      </c>
      <c r="G536" s="233"/>
      <c r="H536" s="234" t="s">
        <v>2129</v>
      </c>
      <c r="I536" s="235" t="n">
        <v>130</v>
      </c>
      <c r="J536" s="236" t="s">
        <v>139</v>
      </c>
      <c r="K536" s="237" t="n">
        <v>25</v>
      </c>
      <c r="L536" s="238" t="n">
        <v>607</v>
      </c>
      <c r="M536" s="239"/>
      <c r="N536" s="240"/>
      <c r="O536" s="241" t="n">
        <f aca="false">IF(ISERROR(L536*N536),0,L536*N536)</f>
        <v>0</v>
      </c>
      <c r="P536" s="242" t="n">
        <v>4607105135710</v>
      </c>
      <c r="Q536" s="243"/>
      <c r="R536" s="157"/>
      <c r="S536" s="244" t="n">
        <f aca="false">ROUND(L536/K536,2)</f>
        <v>24.28</v>
      </c>
      <c r="T536" s="157"/>
    </row>
    <row r="537" customFormat="false" ht="15.75" hidden="false" customHeight="false" outlineLevel="0" collapsed="false">
      <c r="A537" s="220" t="n">
        <v>521</v>
      </c>
      <c r="B537" s="264"/>
      <c r="C537" s="264"/>
      <c r="D537" s="261" t="s">
        <v>2130</v>
      </c>
      <c r="E537" s="261"/>
      <c r="F537" s="259"/>
      <c r="G537" s="259"/>
      <c r="H537" s="259"/>
      <c r="I537" s="259"/>
      <c r="J537" s="259"/>
      <c r="K537" s="259"/>
      <c r="L537" s="259"/>
      <c r="M537" s="259"/>
      <c r="N537" s="259"/>
      <c r="O537" s="259"/>
      <c r="P537" s="259"/>
      <c r="Q537" s="259"/>
      <c r="R537" s="157"/>
      <c r="S537" s="157"/>
      <c r="T537" s="157"/>
    </row>
    <row r="538" customFormat="false" ht="24" hidden="false" customHeight="false" outlineLevel="0" collapsed="false">
      <c r="A538" s="220" t="n">
        <v>522</v>
      </c>
      <c r="B538" s="228" t="n">
        <v>10560</v>
      </c>
      <c r="C538" s="229" t="s">
        <v>2131</v>
      </c>
      <c r="D538" s="245" t="s">
        <v>2132</v>
      </c>
      <c r="E538" s="246" t="s">
        <v>2133</v>
      </c>
      <c r="F538" s="247" t="str">
        <f aca="false">HYPERLINK("http://www.gardenbulbs.ru/images/Lilium_CL/thumbnails/"&amp;C538&amp;".jpg","фото")</f>
        <v>фото</v>
      </c>
      <c r="G538" s="248"/>
      <c r="H538" s="249" t="s">
        <v>2134</v>
      </c>
      <c r="I538" s="250" t="n">
        <v>130</v>
      </c>
      <c r="J538" s="251" t="s">
        <v>139</v>
      </c>
      <c r="K538" s="252" t="n">
        <v>25</v>
      </c>
      <c r="L538" s="253" t="n">
        <v>786</v>
      </c>
      <c r="M538" s="254" t="s">
        <v>192</v>
      </c>
      <c r="N538" s="240"/>
      <c r="O538" s="241" t="n">
        <f aca="false">IF(ISERROR(L538*N538),0,L538*N538)</f>
        <v>0</v>
      </c>
      <c r="P538" s="242" t="n">
        <v>4607105135727</v>
      </c>
      <c r="Q538" s="243"/>
      <c r="R538" s="157"/>
      <c r="S538" s="244" t="n">
        <f aca="false">ROUND(L538/K538,2)</f>
        <v>31.44</v>
      </c>
      <c r="T538" s="157"/>
    </row>
    <row r="539" customFormat="false" ht="24" hidden="false" customHeight="false" outlineLevel="0" collapsed="false">
      <c r="A539" s="220" t="n">
        <v>523</v>
      </c>
      <c r="B539" s="228" t="n">
        <v>10561</v>
      </c>
      <c r="C539" s="229" t="s">
        <v>2135</v>
      </c>
      <c r="D539" s="245" t="s">
        <v>2136</v>
      </c>
      <c r="E539" s="246" t="s">
        <v>2137</v>
      </c>
      <c r="F539" s="247" t="str">
        <f aca="false">HYPERLINK("http://www.gardenbulbs.ru/images/Lilium_CL/thumbnails/"&amp;C539&amp;".jpg","фото")</f>
        <v>фото</v>
      </c>
      <c r="G539" s="248"/>
      <c r="H539" s="249" t="s">
        <v>2138</v>
      </c>
      <c r="I539" s="250" t="n">
        <v>130</v>
      </c>
      <c r="J539" s="251" t="s">
        <v>139</v>
      </c>
      <c r="K539" s="252" t="n">
        <v>25</v>
      </c>
      <c r="L539" s="253" t="n">
        <v>786</v>
      </c>
      <c r="M539" s="254" t="s">
        <v>192</v>
      </c>
      <c r="N539" s="240"/>
      <c r="O539" s="241" t="n">
        <f aca="false">IF(ISERROR(L539*N539),0,L539*N539)</f>
        <v>0</v>
      </c>
      <c r="P539" s="242" t="n">
        <v>4607105135734</v>
      </c>
      <c r="Q539" s="243"/>
      <c r="R539" s="157"/>
      <c r="S539" s="244" t="n">
        <f aca="false">ROUND(L539/K539,2)</f>
        <v>31.44</v>
      </c>
      <c r="T539" s="157"/>
    </row>
    <row r="540" customFormat="false" ht="24" hidden="false" customHeight="false" outlineLevel="0" collapsed="false">
      <c r="A540" s="220" t="n">
        <v>524</v>
      </c>
      <c r="B540" s="228" t="n">
        <v>10562</v>
      </c>
      <c r="C540" s="229" t="s">
        <v>2139</v>
      </c>
      <c r="D540" s="245" t="s">
        <v>2140</v>
      </c>
      <c r="E540" s="246" t="s">
        <v>2141</v>
      </c>
      <c r="F540" s="247" t="str">
        <f aca="false">HYPERLINK("http://www.gardenbulbs.ru/images/Lilium_CL/thumbnails/"&amp;C540&amp;".jpg","фото")</f>
        <v>фото</v>
      </c>
      <c r="G540" s="248"/>
      <c r="H540" s="249" t="s">
        <v>2142</v>
      </c>
      <c r="I540" s="250" t="n">
        <v>130</v>
      </c>
      <c r="J540" s="251" t="s">
        <v>139</v>
      </c>
      <c r="K540" s="252" t="n">
        <v>25</v>
      </c>
      <c r="L540" s="253" t="n">
        <v>786</v>
      </c>
      <c r="M540" s="254" t="s">
        <v>192</v>
      </c>
      <c r="N540" s="240"/>
      <c r="O540" s="241" t="n">
        <f aca="false">IF(ISERROR(L540*N540),0,L540*N540)</f>
        <v>0</v>
      </c>
      <c r="P540" s="242" t="n">
        <v>4607105135741</v>
      </c>
      <c r="Q540" s="243"/>
      <c r="R540" s="157"/>
      <c r="S540" s="244" t="n">
        <f aca="false">ROUND(L540/K540,2)</f>
        <v>31.44</v>
      </c>
      <c r="T540" s="157"/>
    </row>
    <row r="541" customFormat="false" ht="48" hidden="false" customHeight="false" outlineLevel="0" collapsed="false">
      <c r="A541" s="220" t="n">
        <v>525</v>
      </c>
      <c r="B541" s="228" t="n">
        <v>10563</v>
      </c>
      <c r="C541" s="229" t="s">
        <v>2143</v>
      </c>
      <c r="D541" s="245" t="s">
        <v>2144</v>
      </c>
      <c r="E541" s="246" t="s">
        <v>2145</v>
      </c>
      <c r="F541" s="247" t="str">
        <f aca="false">HYPERLINK("http://www.gardenbulbs.ru/images/Lilium_CL/thumbnails/"&amp;C541&amp;".jpg","фото")</f>
        <v>фото</v>
      </c>
      <c r="G541" s="248"/>
      <c r="H541" s="249" t="s">
        <v>2146</v>
      </c>
      <c r="I541" s="250" t="n">
        <v>130</v>
      </c>
      <c r="J541" s="251" t="s">
        <v>139</v>
      </c>
      <c r="K541" s="252" t="n">
        <v>25</v>
      </c>
      <c r="L541" s="253" t="n">
        <v>786</v>
      </c>
      <c r="M541" s="254" t="s">
        <v>192</v>
      </c>
      <c r="N541" s="240"/>
      <c r="O541" s="241" t="n">
        <f aca="false">IF(ISERROR(L541*N541),0,L541*N541)</f>
        <v>0</v>
      </c>
      <c r="P541" s="242" t="n">
        <v>4607105135758</v>
      </c>
      <c r="Q541" s="243"/>
      <c r="R541" s="157"/>
      <c r="S541" s="244" t="n">
        <f aca="false">ROUND(L541/K541,2)</f>
        <v>31.44</v>
      </c>
      <c r="T541" s="157"/>
    </row>
    <row r="542" customFormat="false" ht="36" hidden="false" customHeight="false" outlineLevel="0" collapsed="false">
      <c r="A542" s="220" t="n">
        <v>526</v>
      </c>
      <c r="B542" s="228" t="n">
        <v>10564</v>
      </c>
      <c r="C542" s="229" t="s">
        <v>2147</v>
      </c>
      <c r="D542" s="245" t="s">
        <v>2148</v>
      </c>
      <c r="E542" s="246" t="s">
        <v>2149</v>
      </c>
      <c r="F542" s="247" t="str">
        <f aca="false">HYPERLINK("http://www.gardenbulbs.ru/images/Lilium_CL/thumbnails/"&amp;C542&amp;".jpg","фото")</f>
        <v>фото</v>
      </c>
      <c r="G542" s="248"/>
      <c r="H542" s="249" t="s">
        <v>2150</v>
      </c>
      <c r="I542" s="250" t="n">
        <v>130</v>
      </c>
      <c r="J542" s="251" t="s">
        <v>139</v>
      </c>
      <c r="K542" s="252" t="n">
        <v>25</v>
      </c>
      <c r="L542" s="253" t="n">
        <v>786</v>
      </c>
      <c r="M542" s="254" t="s">
        <v>192</v>
      </c>
      <c r="N542" s="240"/>
      <c r="O542" s="241" t="n">
        <f aca="false">IF(ISERROR(L542*N542),0,L542*N542)</f>
        <v>0</v>
      </c>
      <c r="P542" s="242" t="n">
        <v>4607105135772</v>
      </c>
      <c r="Q542" s="243"/>
      <c r="R542" s="157"/>
      <c r="S542" s="244" t="n">
        <f aca="false">ROUND(L542/K542,2)</f>
        <v>31.44</v>
      </c>
      <c r="T542" s="157"/>
    </row>
    <row r="543" customFormat="false" ht="24" hidden="false" customHeight="false" outlineLevel="0" collapsed="false">
      <c r="A543" s="220" t="n">
        <v>527</v>
      </c>
      <c r="B543" s="228" t="n">
        <v>10565</v>
      </c>
      <c r="C543" s="229" t="s">
        <v>2151</v>
      </c>
      <c r="D543" s="245" t="s">
        <v>2152</v>
      </c>
      <c r="E543" s="246" t="s">
        <v>2153</v>
      </c>
      <c r="F543" s="247" t="str">
        <f aca="false">HYPERLINK("http://www.gardenbulbs.ru/images/Lilium_CL/thumbnails/"&amp;C543&amp;".jpg","фото")</f>
        <v>фото</v>
      </c>
      <c r="G543" s="248"/>
      <c r="H543" s="249" t="s">
        <v>2154</v>
      </c>
      <c r="I543" s="250" t="n">
        <v>130</v>
      </c>
      <c r="J543" s="251" t="s">
        <v>139</v>
      </c>
      <c r="K543" s="252" t="n">
        <v>25</v>
      </c>
      <c r="L543" s="253" t="n">
        <v>786</v>
      </c>
      <c r="M543" s="254" t="s">
        <v>192</v>
      </c>
      <c r="N543" s="240"/>
      <c r="O543" s="241" t="n">
        <f aca="false">IF(ISERROR(L543*N543),0,L543*N543)</f>
        <v>0</v>
      </c>
      <c r="P543" s="242" t="n">
        <v>4607105135789</v>
      </c>
      <c r="Q543" s="243"/>
      <c r="R543" s="157"/>
      <c r="S543" s="244" t="n">
        <f aca="false">ROUND(L543/K543,2)</f>
        <v>31.44</v>
      </c>
      <c r="T543" s="157"/>
    </row>
    <row r="544" customFormat="false" ht="24" hidden="false" customHeight="false" outlineLevel="0" collapsed="false">
      <c r="A544" s="220" t="n">
        <v>528</v>
      </c>
      <c r="B544" s="228" t="n">
        <v>10295</v>
      </c>
      <c r="C544" s="229" t="s">
        <v>2155</v>
      </c>
      <c r="D544" s="230" t="s">
        <v>2156</v>
      </c>
      <c r="E544" s="231" t="s">
        <v>2157</v>
      </c>
      <c r="F544" s="232" t="str">
        <f aca="false">HYPERLINK("http://www.gardenbulbs.ru/images/Lilium_CL/thumbnails/"&amp;C544&amp;".jpg","фото")</f>
        <v>фото</v>
      </c>
      <c r="G544" s="233"/>
      <c r="H544" s="234" t="s">
        <v>2158</v>
      </c>
      <c r="I544" s="235" t="n">
        <v>120</v>
      </c>
      <c r="J544" s="236" t="s">
        <v>139</v>
      </c>
      <c r="K544" s="237" t="n">
        <v>25</v>
      </c>
      <c r="L544" s="238" t="n">
        <v>786</v>
      </c>
      <c r="M544" s="239"/>
      <c r="N544" s="240"/>
      <c r="O544" s="241" t="n">
        <f aca="false">IF(ISERROR(L544*N544),0,L544*N544)</f>
        <v>0</v>
      </c>
      <c r="P544" s="242" t="n">
        <v>4607105135796</v>
      </c>
      <c r="Q544" s="243" t="s">
        <v>226</v>
      </c>
      <c r="R544" s="157"/>
      <c r="S544" s="244" t="n">
        <f aca="false">ROUND(L544/K544,2)</f>
        <v>31.44</v>
      </c>
      <c r="T544" s="157"/>
    </row>
    <row r="545" customFormat="false" ht="24" hidden="false" customHeight="false" outlineLevel="0" collapsed="false">
      <c r="A545" s="220" t="n">
        <v>529</v>
      </c>
      <c r="B545" s="228" t="n">
        <v>10566</v>
      </c>
      <c r="C545" s="229" t="s">
        <v>2159</v>
      </c>
      <c r="D545" s="245" t="s">
        <v>2160</v>
      </c>
      <c r="E545" s="246" t="s">
        <v>2161</v>
      </c>
      <c r="F545" s="247" t="str">
        <f aca="false">HYPERLINK("http://www.gardenbulbs.ru/images/Lilium_CL/thumbnails/"&amp;C545&amp;".jpg","фото")</f>
        <v>фото</v>
      </c>
      <c r="G545" s="248"/>
      <c r="H545" s="249" t="s">
        <v>2162</v>
      </c>
      <c r="I545" s="250" t="n">
        <v>130</v>
      </c>
      <c r="J545" s="251" t="s">
        <v>139</v>
      </c>
      <c r="K545" s="252" t="n">
        <v>25</v>
      </c>
      <c r="L545" s="253" t="n">
        <v>786</v>
      </c>
      <c r="M545" s="254" t="s">
        <v>192</v>
      </c>
      <c r="N545" s="240"/>
      <c r="O545" s="241" t="n">
        <f aca="false">IF(ISERROR(L545*N545),0,L545*N545)</f>
        <v>0</v>
      </c>
      <c r="P545" s="242" t="n">
        <v>4607105135802</v>
      </c>
      <c r="Q545" s="243"/>
      <c r="R545" s="157"/>
      <c r="S545" s="244" t="n">
        <f aca="false">ROUND(L545/K545,2)</f>
        <v>31.44</v>
      </c>
      <c r="T545" s="157"/>
    </row>
    <row r="546" customFormat="false" ht="24" hidden="false" customHeight="false" outlineLevel="0" collapsed="false">
      <c r="A546" s="220" t="n">
        <v>530</v>
      </c>
      <c r="B546" s="228" t="n">
        <v>10567</v>
      </c>
      <c r="C546" s="229" t="s">
        <v>2163</v>
      </c>
      <c r="D546" s="245" t="s">
        <v>2164</v>
      </c>
      <c r="E546" s="246" t="s">
        <v>2165</v>
      </c>
      <c r="F546" s="247" t="str">
        <f aca="false">HYPERLINK("http://www.gardenbulbs.ru/images/Lilium_CL/thumbnails/"&amp;C546&amp;".jpg","фото")</f>
        <v>фото</v>
      </c>
      <c r="G546" s="248"/>
      <c r="H546" s="249" t="s">
        <v>2166</v>
      </c>
      <c r="I546" s="250" t="n">
        <v>130</v>
      </c>
      <c r="J546" s="251" t="s">
        <v>139</v>
      </c>
      <c r="K546" s="252" t="n">
        <v>25</v>
      </c>
      <c r="L546" s="253" t="n">
        <v>786</v>
      </c>
      <c r="M546" s="254" t="s">
        <v>192</v>
      </c>
      <c r="N546" s="240"/>
      <c r="O546" s="241" t="n">
        <f aca="false">IF(ISERROR(L546*N546),0,L546*N546)</f>
        <v>0</v>
      </c>
      <c r="P546" s="242" t="n">
        <v>4607105135819</v>
      </c>
      <c r="Q546" s="243"/>
      <c r="R546" s="157"/>
      <c r="S546" s="244" t="n">
        <f aca="false">ROUND(L546/K546,2)</f>
        <v>31.44</v>
      </c>
      <c r="T546" s="157"/>
    </row>
    <row r="547" customFormat="false" ht="15.75" hidden="false" customHeight="false" outlineLevel="0" collapsed="false">
      <c r="A547" s="220" t="n">
        <v>531</v>
      </c>
      <c r="B547" s="264"/>
      <c r="C547" s="264"/>
      <c r="D547" s="256" t="s">
        <v>2167</v>
      </c>
      <c r="E547" s="256"/>
      <c r="F547" s="259"/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157"/>
      <c r="S547" s="157"/>
      <c r="T547" s="157"/>
    </row>
    <row r="548" customFormat="false" ht="24" hidden="false" customHeight="false" outlineLevel="0" collapsed="false">
      <c r="A548" s="220" t="n">
        <v>532</v>
      </c>
      <c r="B548" s="228" t="n">
        <v>10568</v>
      </c>
      <c r="C548" s="229" t="s">
        <v>2168</v>
      </c>
      <c r="D548" s="245" t="s">
        <v>2169</v>
      </c>
      <c r="E548" s="246" t="s">
        <v>2170</v>
      </c>
      <c r="F548" s="247" t="str">
        <f aca="false">HYPERLINK("http://www.gardenbulbs.ru/images/Lilium_CL/thumbnails/"&amp;C548&amp;".jpg","фото")</f>
        <v>фото</v>
      </c>
      <c r="G548" s="248"/>
      <c r="H548" s="249" t="s">
        <v>2171</v>
      </c>
      <c r="I548" s="250" t="n">
        <v>110</v>
      </c>
      <c r="J548" s="251" t="s">
        <v>139</v>
      </c>
      <c r="K548" s="252" t="n">
        <v>25</v>
      </c>
      <c r="L548" s="253" t="n">
        <v>891</v>
      </c>
      <c r="M548" s="254" t="s">
        <v>192</v>
      </c>
      <c r="N548" s="240"/>
      <c r="O548" s="241" t="n">
        <f aca="false">IF(ISERROR(L548*N548),0,L548*N548)</f>
        <v>0</v>
      </c>
      <c r="P548" s="242" t="n">
        <v>4607105135826</v>
      </c>
      <c r="Q548" s="243"/>
      <c r="R548" s="157"/>
      <c r="S548" s="244" t="n">
        <f aca="false">ROUND(L548/K548,2)</f>
        <v>35.64</v>
      </c>
      <c r="T548" s="157"/>
    </row>
    <row r="549" customFormat="false" ht="24" hidden="false" customHeight="false" outlineLevel="0" collapsed="false">
      <c r="A549" s="220" t="n">
        <v>533</v>
      </c>
      <c r="B549" s="228" t="n">
        <v>11229</v>
      </c>
      <c r="C549" s="229" t="s">
        <v>2172</v>
      </c>
      <c r="D549" s="245" t="s">
        <v>2173</v>
      </c>
      <c r="E549" s="246" t="s">
        <v>2174</v>
      </c>
      <c r="F549" s="247" t="str">
        <f aca="false">HYPERLINK("http://www.gardenbulbs.ru/images/Lilium_CL/thumbnails/"&amp;C549&amp;".jpg","фото")</f>
        <v>фото</v>
      </c>
      <c r="G549" s="248"/>
      <c r="H549" s="249" t="s">
        <v>2175</v>
      </c>
      <c r="I549" s="250" t="n">
        <v>120</v>
      </c>
      <c r="J549" s="251" t="s">
        <v>139</v>
      </c>
      <c r="K549" s="252" t="n">
        <v>25</v>
      </c>
      <c r="L549" s="253" t="n">
        <v>727</v>
      </c>
      <c r="M549" s="254" t="s">
        <v>192</v>
      </c>
      <c r="N549" s="240"/>
      <c r="O549" s="241" t="n">
        <f aca="false">IF(ISERROR(L549*N549),0,L549*N549)</f>
        <v>0</v>
      </c>
      <c r="P549" s="242" t="n">
        <v>4607105135840</v>
      </c>
      <c r="Q549" s="243"/>
      <c r="R549" s="157"/>
      <c r="S549" s="244" t="n">
        <f aca="false">ROUND(L549/K549,2)</f>
        <v>29.08</v>
      </c>
      <c r="T549" s="157"/>
    </row>
    <row r="550" customFormat="false" ht="15.75" hidden="false" customHeight="false" outlineLevel="0" collapsed="false">
      <c r="A550" s="220" t="n">
        <v>534</v>
      </c>
      <c r="B550" s="228" t="n">
        <v>11230</v>
      </c>
      <c r="C550" s="229" t="s">
        <v>2176</v>
      </c>
      <c r="D550" s="230" t="s">
        <v>2177</v>
      </c>
      <c r="E550" s="231" t="s">
        <v>2178</v>
      </c>
      <c r="F550" s="232" t="str">
        <f aca="false">HYPERLINK("http://www.gardenbulbs.ru/images/Lilium_CL/thumbnails/"&amp;C550&amp;".jpg","фото")</f>
        <v>фото</v>
      </c>
      <c r="G550" s="233"/>
      <c r="H550" s="234" t="s">
        <v>2179</v>
      </c>
      <c r="I550" s="235" t="n">
        <v>120</v>
      </c>
      <c r="J550" s="236" t="s">
        <v>139</v>
      </c>
      <c r="K550" s="237" t="n">
        <v>25</v>
      </c>
      <c r="L550" s="238" t="n">
        <v>909</v>
      </c>
      <c r="M550" s="239"/>
      <c r="N550" s="240"/>
      <c r="O550" s="241" t="n">
        <f aca="false">IF(ISERROR(L550*N550),0,L550*N550)</f>
        <v>0</v>
      </c>
      <c r="P550" s="242" t="n">
        <v>4607105135864</v>
      </c>
      <c r="Q550" s="243"/>
      <c r="R550" s="157"/>
      <c r="S550" s="244" t="n">
        <f aca="false">ROUND(L550/K550,2)</f>
        <v>36.36</v>
      </c>
      <c r="T550" s="157"/>
    </row>
    <row r="551" customFormat="false" ht="15.75" hidden="false" customHeight="false" outlineLevel="0" collapsed="false">
      <c r="A551" s="220" t="n">
        <v>535</v>
      </c>
      <c r="B551" s="228" t="n">
        <v>10571</v>
      </c>
      <c r="C551" s="229" t="s">
        <v>2180</v>
      </c>
      <c r="D551" s="245" t="s">
        <v>2181</v>
      </c>
      <c r="E551" s="246" t="s">
        <v>2182</v>
      </c>
      <c r="F551" s="247" t="str">
        <f aca="false">HYPERLINK("http://www.gardenbulbs.ru/images/Lilium_CL/thumbnails/"&amp;C551&amp;".jpg","фото")</f>
        <v>фото</v>
      </c>
      <c r="G551" s="248"/>
      <c r="H551" s="249" t="s">
        <v>2183</v>
      </c>
      <c r="I551" s="250" t="n">
        <v>120</v>
      </c>
      <c r="J551" s="251" t="s">
        <v>139</v>
      </c>
      <c r="K551" s="252" t="n">
        <v>25</v>
      </c>
      <c r="L551" s="253" t="n">
        <v>831</v>
      </c>
      <c r="M551" s="254" t="s">
        <v>192</v>
      </c>
      <c r="N551" s="240"/>
      <c r="O551" s="241" t="n">
        <f aca="false">IF(ISERROR(L551*N551),0,L551*N551)</f>
        <v>0</v>
      </c>
      <c r="P551" s="242" t="n">
        <v>4607105135871</v>
      </c>
      <c r="Q551" s="243"/>
      <c r="R551" s="157"/>
      <c r="S551" s="244" t="n">
        <f aca="false">ROUND(L551/K551,2)</f>
        <v>33.24</v>
      </c>
      <c r="T551" s="157"/>
    </row>
    <row r="552" customFormat="false" ht="15.75" hidden="false" customHeight="false" outlineLevel="0" collapsed="false">
      <c r="A552" s="220" t="n">
        <v>536</v>
      </c>
      <c r="B552" s="228" t="n">
        <v>11232</v>
      </c>
      <c r="C552" s="229" t="s">
        <v>2184</v>
      </c>
      <c r="D552" s="230" t="s">
        <v>2185</v>
      </c>
      <c r="E552" s="231" t="s">
        <v>2186</v>
      </c>
      <c r="F552" s="232" t="str">
        <f aca="false">HYPERLINK("http://www.gardenbulbs.ru/images/Lilium_CL/thumbnails/"&amp;C552&amp;".jpg","фото")</f>
        <v>фото</v>
      </c>
      <c r="G552" s="233"/>
      <c r="H552" s="234" t="s">
        <v>246</v>
      </c>
      <c r="I552" s="235" t="n">
        <v>130</v>
      </c>
      <c r="J552" s="236" t="s">
        <v>139</v>
      </c>
      <c r="K552" s="237" t="n">
        <v>25</v>
      </c>
      <c r="L552" s="238" t="n">
        <v>909</v>
      </c>
      <c r="M552" s="239"/>
      <c r="N552" s="240"/>
      <c r="O552" s="241" t="n">
        <f aca="false">IF(ISERROR(L552*N552),0,L552*N552)</f>
        <v>0</v>
      </c>
      <c r="P552" s="242" t="n">
        <v>4607105135895</v>
      </c>
      <c r="Q552" s="243"/>
      <c r="R552" s="157"/>
      <c r="S552" s="244" t="n">
        <f aca="false">ROUND(L552/K552,2)</f>
        <v>36.36</v>
      </c>
      <c r="T552" s="157"/>
    </row>
    <row r="553" customFormat="false" ht="15.75" hidden="false" customHeight="false" outlineLevel="0" collapsed="false">
      <c r="A553" s="220" t="n">
        <v>537</v>
      </c>
      <c r="B553" s="228" t="n">
        <v>11234</v>
      </c>
      <c r="C553" s="229" t="s">
        <v>2187</v>
      </c>
      <c r="D553" s="230" t="s">
        <v>2188</v>
      </c>
      <c r="E553" s="231" t="s">
        <v>2189</v>
      </c>
      <c r="F553" s="232" t="str">
        <f aca="false">HYPERLINK("http://www.gardenbulbs.ru/images/Lilium_CL/thumbnails/"&amp;C553&amp;".jpg","фото")</f>
        <v>фото</v>
      </c>
      <c r="G553" s="233"/>
      <c r="H553" s="234" t="s">
        <v>2190</v>
      </c>
      <c r="I553" s="235" t="n">
        <v>150</v>
      </c>
      <c r="J553" s="236" t="s">
        <v>139</v>
      </c>
      <c r="K553" s="237" t="n">
        <v>25</v>
      </c>
      <c r="L553" s="238" t="n">
        <v>742</v>
      </c>
      <c r="M553" s="239"/>
      <c r="N553" s="240"/>
      <c r="O553" s="241" t="n">
        <f aca="false">IF(ISERROR(L553*N553),0,L553*N553)</f>
        <v>0</v>
      </c>
      <c r="P553" s="242" t="n">
        <v>4607105135918</v>
      </c>
      <c r="Q553" s="243"/>
      <c r="R553" s="157"/>
      <c r="S553" s="244" t="n">
        <f aca="false">ROUND(L553/K553,2)</f>
        <v>29.68</v>
      </c>
      <c r="T553" s="157"/>
    </row>
    <row r="554" customFormat="false" ht="24" hidden="false" customHeight="false" outlineLevel="0" collapsed="false">
      <c r="A554" s="220" t="n">
        <v>538</v>
      </c>
      <c r="B554" s="228" t="n">
        <v>11235</v>
      </c>
      <c r="C554" s="229" t="s">
        <v>2191</v>
      </c>
      <c r="D554" s="245" t="s">
        <v>2192</v>
      </c>
      <c r="E554" s="246" t="s">
        <v>2193</v>
      </c>
      <c r="F554" s="247" t="str">
        <f aca="false">HYPERLINK("http://www.gardenbulbs.ru/images/Lilium_CL/thumbnails/"&amp;C554&amp;".jpg","фото")</f>
        <v>фото</v>
      </c>
      <c r="G554" s="248"/>
      <c r="H554" s="249" t="s">
        <v>2194</v>
      </c>
      <c r="I554" s="250" t="n">
        <v>110</v>
      </c>
      <c r="J554" s="251" t="s">
        <v>139</v>
      </c>
      <c r="K554" s="252" t="n">
        <v>25</v>
      </c>
      <c r="L554" s="253" t="n">
        <v>831</v>
      </c>
      <c r="M554" s="254" t="s">
        <v>192</v>
      </c>
      <c r="N554" s="240"/>
      <c r="O554" s="241" t="n">
        <f aca="false">IF(ISERROR(L554*N554),0,L554*N554)</f>
        <v>0</v>
      </c>
      <c r="P554" s="242" t="n">
        <v>4607105135925</v>
      </c>
      <c r="Q554" s="243"/>
      <c r="R554" s="157"/>
      <c r="S554" s="244" t="n">
        <f aca="false">ROUND(L554/K554,2)</f>
        <v>33.24</v>
      </c>
      <c r="T554" s="157"/>
    </row>
    <row r="555" customFormat="false" ht="24" hidden="false" customHeight="false" outlineLevel="0" collapsed="false">
      <c r="A555" s="220" t="n">
        <v>539</v>
      </c>
      <c r="B555" s="228" t="n">
        <v>10572</v>
      </c>
      <c r="C555" s="229" t="s">
        <v>2195</v>
      </c>
      <c r="D555" s="245" t="s">
        <v>2196</v>
      </c>
      <c r="E555" s="246" t="s">
        <v>2197</v>
      </c>
      <c r="F555" s="247" t="str">
        <f aca="false">HYPERLINK("http://www.gardenbulbs.ru/images/Lilium_CL/thumbnails/"&amp;C555&amp;".jpg","фото")</f>
        <v>фото</v>
      </c>
      <c r="G555" s="248"/>
      <c r="H555" s="249" t="s">
        <v>2198</v>
      </c>
      <c r="I555" s="250" t="n">
        <v>150</v>
      </c>
      <c r="J555" s="251" t="s">
        <v>139</v>
      </c>
      <c r="K555" s="252" t="n">
        <v>25</v>
      </c>
      <c r="L555" s="253" t="n">
        <v>831</v>
      </c>
      <c r="M555" s="254" t="s">
        <v>192</v>
      </c>
      <c r="N555" s="240"/>
      <c r="O555" s="241" t="n">
        <f aca="false">IF(ISERROR(L555*N555),0,L555*N555)</f>
        <v>0</v>
      </c>
      <c r="P555" s="242" t="n">
        <v>4607105135932</v>
      </c>
      <c r="Q555" s="243"/>
      <c r="R555" s="157"/>
      <c r="S555" s="244" t="n">
        <f aca="false">ROUND(L555/K555,2)</f>
        <v>33.24</v>
      </c>
      <c r="T555" s="157"/>
    </row>
    <row r="556" customFormat="false" ht="15.75" hidden="false" customHeight="false" outlineLevel="0" collapsed="false">
      <c r="A556" s="220" t="n">
        <v>540</v>
      </c>
      <c r="B556" s="228" t="n">
        <v>10573</v>
      </c>
      <c r="C556" s="229" t="s">
        <v>2199</v>
      </c>
      <c r="D556" s="245" t="s">
        <v>2200</v>
      </c>
      <c r="E556" s="246" t="s">
        <v>2201</v>
      </c>
      <c r="F556" s="247" t="str">
        <f aca="false">HYPERLINK("http://www.gardenbulbs.ru/images/Lilium_CL/thumbnails/"&amp;C556&amp;".jpg","фото")</f>
        <v>фото</v>
      </c>
      <c r="G556" s="248"/>
      <c r="H556" s="249" t="s">
        <v>2202</v>
      </c>
      <c r="I556" s="250" t="n">
        <v>120</v>
      </c>
      <c r="J556" s="251" t="s">
        <v>139</v>
      </c>
      <c r="K556" s="252" t="n">
        <v>25</v>
      </c>
      <c r="L556" s="253" t="n">
        <v>831</v>
      </c>
      <c r="M556" s="254" t="s">
        <v>192</v>
      </c>
      <c r="N556" s="240"/>
      <c r="O556" s="241" t="n">
        <f aca="false">IF(ISERROR(L556*N556),0,L556*N556)</f>
        <v>0</v>
      </c>
      <c r="P556" s="242" t="n">
        <v>4607105135956</v>
      </c>
      <c r="Q556" s="243"/>
      <c r="R556" s="157"/>
      <c r="S556" s="244" t="n">
        <f aca="false">ROUND(L556/K556,2)</f>
        <v>33.24</v>
      </c>
      <c r="T556" s="157"/>
    </row>
    <row r="557" customFormat="false" ht="24" hidden="false" customHeight="false" outlineLevel="0" collapsed="false">
      <c r="A557" s="220" t="n">
        <v>541</v>
      </c>
      <c r="B557" s="228" t="n">
        <v>11237</v>
      </c>
      <c r="C557" s="229" t="s">
        <v>2203</v>
      </c>
      <c r="D557" s="230" t="s">
        <v>2204</v>
      </c>
      <c r="E557" s="231" t="s">
        <v>2205</v>
      </c>
      <c r="F557" s="232" t="str">
        <f aca="false">HYPERLINK("http://www.gardenbulbs.ru/images/Lilium_CL/thumbnails/"&amp;C557&amp;".jpg","фото")</f>
        <v>фото</v>
      </c>
      <c r="G557" s="233"/>
      <c r="H557" s="234" t="s">
        <v>2206</v>
      </c>
      <c r="I557" s="235" t="n">
        <v>120</v>
      </c>
      <c r="J557" s="236" t="s">
        <v>139</v>
      </c>
      <c r="K557" s="237" t="n">
        <v>25</v>
      </c>
      <c r="L557" s="238" t="n">
        <v>870</v>
      </c>
      <c r="M557" s="239"/>
      <c r="N557" s="240"/>
      <c r="O557" s="241" t="n">
        <f aca="false">IF(ISERROR(L557*N557),0,L557*N557)</f>
        <v>0</v>
      </c>
      <c r="P557" s="242" t="n">
        <v>4607105135963</v>
      </c>
      <c r="Q557" s="243"/>
      <c r="R557" s="157"/>
      <c r="S557" s="244" t="n">
        <f aca="false">ROUND(L557/K557,2)</f>
        <v>34.8</v>
      </c>
      <c r="T557" s="157"/>
    </row>
    <row r="558" customFormat="false" ht="15.75" hidden="false" customHeight="false" outlineLevel="0" collapsed="false">
      <c r="A558" s="220" t="n">
        <v>542</v>
      </c>
      <c r="B558" s="264"/>
      <c r="C558" s="264"/>
      <c r="D558" s="256" t="s">
        <v>2207</v>
      </c>
      <c r="E558" s="256"/>
      <c r="F558" s="259"/>
      <c r="G558" s="259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157"/>
      <c r="S558" s="157"/>
      <c r="T558" s="157"/>
    </row>
    <row r="559" customFormat="false" ht="36" hidden="false" customHeight="false" outlineLevel="0" collapsed="false">
      <c r="A559" s="220" t="n">
        <v>543</v>
      </c>
      <c r="B559" s="228" t="n">
        <v>10574</v>
      </c>
      <c r="C559" s="229" t="s">
        <v>2208</v>
      </c>
      <c r="D559" s="230" t="s">
        <v>2209</v>
      </c>
      <c r="E559" s="231" t="s">
        <v>2210</v>
      </c>
      <c r="F559" s="232" t="str">
        <f aca="false">HYPERLINK("http://www.gardenbulbs.ru/images/Lilium_CL/thumbnails/"&amp;C559&amp;".jpg","фото")</f>
        <v>фото</v>
      </c>
      <c r="G559" s="233"/>
      <c r="H559" s="234" t="s">
        <v>2211</v>
      </c>
      <c r="I559" s="235" t="n">
        <v>110</v>
      </c>
      <c r="J559" s="236" t="s">
        <v>139</v>
      </c>
      <c r="K559" s="237" t="n">
        <v>25</v>
      </c>
      <c r="L559" s="238" t="n">
        <v>742</v>
      </c>
      <c r="M559" s="239"/>
      <c r="N559" s="240"/>
      <c r="O559" s="241" t="n">
        <f aca="false">IF(ISERROR(L559*N559),0,L559*N559)</f>
        <v>0</v>
      </c>
      <c r="P559" s="242" t="n">
        <v>4607105135994</v>
      </c>
      <c r="Q559" s="243"/>
      <c r="R559" s="157"/>
      <c r="S559" s="244" t="n">
        <f aca="false">ROUND(L559/K559,2)</f>
        <v>29.68</v>
      </c>
      <c r="T559" s="157"/>
    </row>
    <row r="560" customFormat="false" ht="36" hidden="false" customHeight="false" outlineLevel="0" collapsed="false">
      <c r="A560" s="220" t="n">
        <v>544</v>
      </c>
      <c r="B560" s="228" t="n">
        <v>10575</v>
      </c>
      <c r="C560" s="229" t="s">
        <v>2212</v>
      </c>
      <c r="D560" s="230" t="s">
        <v>2213</v>
      </c>
      <c r="E560" s="231" t="s">
        <v>2214</v>
      </c>
      <c r="F560" s="232" t="str">
        <f aca="false">HYPERLINK("http://www.gardenbulbs.ru/images/Lilium_CL/thumbnails/"&amp;C560&amp;".jpg","фото")</f>
        <v>фото</v>
      </c>
      <c r="G560" s="233"/>
      <c r="H560" s="234" t="s">
        <v>2215</v>
      </c>
      <c r="I560" s="235" t="n">
        <v>110</v>
      </c>
      <c r="J560" s="236" t="s">
        <v>139</v>
      </c>
      <c r="K560" s="237" t="n">
        <v>25</v>
      </c>
      <c r="L560" s="238" t="n">
        <v>676</v>
      </c>
      <c r="M560" s="239"/>
      <c r="N560" s="240"/>
      <c r="O560" s="241" t="n">
        <f aca="false">IF(ISERROR(L560*N560),0,L560*N560)</f>
        <v>0</v>
      </c>
      <c r="P560" s="242" t="n">
        <v>4607105136007</v>
      </c>
      <c r="Q560" s="243"/>
      <c r="R560" s="157"/>
      <c r="S560" s="244" t="n">
        <f aca="false">ROUND(L560/K560,2)</f>
        <v>27.04</v>
      </c>
      <c r="T560" s="157"/>
    </row>
    <row r="561" customFormat="false" ht="15.75" hidden="false" customHeight="false" outlineLevel="0" collapsed="false">
      <c r="A561" s="220" t="n">
        <v>545</v>
      </c>
      <c r="B561" s="228" t="n">
        <v>10576</v>
      </c>
      <c r="C561" s="229" t="s">
        <v>2216</v>
      </c>
      <c r="D561" s="230" t="s">
        <v>2217</v>
      </c>
      <c r="E561" s="231" t="s">
        <v>2218</v>
      </c>
      <c r="F561" s="232" t="str">
        <f aca="false">HYPERLINK("http://www.gardenbulbs.ru/images/Lilium_CL/thumbnails/"&amp;C561&amp;".jpg","фото")</f>
        <v>фото</v>
      </c>
      <c r="G561" s="233"/>
      <c r="H561" s="234" t="s">
        <v>2219</v>
      </c>
      <c r="I561" s="235" t="n">
        <v>120</v>
      </c>
      <c r="J561" s="236" t="s">
        <v>139</v>
      </c>
      <c r="K561" s="237" t="n">
        <v>25</v>
      </c>
      <c r="L561" s="238" t="n">
        <v>676</v>
      </c>
      <c r="M561" s="239"/>
      <c r="N561" s="240"/>
      <c r="O561" s="241" t="n">
        <f aca="false">IF(ISERROR(L561*N561),0,L561*N561)</f>
        <v>0</v>
      </c>
      <c r="P561" s="242" t="n">
        <v>4607105136014</v>
      </c>
      <c r="Q561" s="243"/>
      <c r="R561" s="157"/>
      <c r="S561" s="244" t="n">
        <f aca="false">ROUND(L561/K561,2)</f>
        <v>27.04</v>
      </c>
      <c r="T561" s="157"/>
    </row>
    <row r="562" customFormat="false" ht="15.75" hidden="false" customHeight="false" outlineLevel="0" collapsed="false">
      <c r="A562" s="220" t="n">
        <v>546</v>
      </c>
      <c r="B562" s="264"/>
      <c r="C562" s="264"/>
      <c r="D562" s="256" t="s">
        <v>2220</v>
      </c>
      <c r="E562" s="256"/>
      <c r="F562" s="259"/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157"/>
      <c r="S562" s="157"/>
      <c r="T562" s="157"/>
    </row>
    <row r="563" customFormat="false" ht="36" hidden="false" customHeight="false" outlineLevel="0" collapsed="false">
      <c r="A563" s="220" t="n">
        <v>547</v>
      </c>
      <c r="B563" s="228" t="n">
        <v>10577</v>
      </c>
      <c r="C563" s="229" t="s">
        <v>2221</v>
      </c>
      <c r="D563" s="245" t="s">
        <v>2222</v>
      </c>
      <c r="E563" s="246" t="s">
        <v>2223</v>
      </c>
      <c r="F563" s="247" t="str">
        <f aca="false">HYPERLINK("http://www.gardenbulbs.ru/images/Lilium_CL/thumbnails/"&amp;C563&amp;".jpg","фото")</f>
        <v>фото</v>
      </c>
      <c r="G563" s="248"/>
      <c r="H563" s="249" t="s">
        <v>2224</v>
      </c>
      <c r="I563" s="250" t="s">
        <v>2225</v>
      </c>
      <c r="J563" s="251" t="s">
        <v>139</v>
      </c>
      <c r="K563" s="252" t="n">
        <v>25</v>
      </c>
      <c r="L563" s="253" t="n">
        <v>1847</v>
      </c>
      <c r="M563" s="254" t="s">
        <v>192</v>
      </c>
      <c r="N563" s="240"/>
      <c r="O563" s="241" t="n">
        <f aca="false">IF(ISERROR(L563*N563),0,L563*N563)</f>
        <v>0</v>
      </c>
      <c r="P563" s="242" t="n">
        <v>4607105136021</v>
      </c>
      <c r="Q563" s="243"/>
      <c r="R563" s="157"/>
      <c r="S563" s="244" t="n">
        <f aca="false">ROUND(L563/K563,2)</f>
        <v>73.88</v>
      </c>
      <c r="T563" s="157"/>
    </row>
    <row r="564" customFormat="false" ht="36" hidden="false" customHeight="false" outlineLevel="0" collapsed="false">
      <c r="A564" s="220" t="n">
        <v>548</v>
      </c>
      <c r="B564" s="228" t="n">
        <v>10578</v>
      </c>
      <c r="C564" s="229" t="s">
        <v>2226</v>
      </c>
      <c r="D564" s="230" t="s">
        <v>2227</v>
      </c>
      <c r="E564" s="231" t="s">
        <v>2228</v>
      </c>
      <c r="F564" s="232" t="str">
        <f aca="false">HYPERLINK("http://www.gardenbulbs.ru/images/Lilium_CL/thumbnails/"&amp;C564&amp;".jpg","фото")</f>
        <v>фото</v>
      </c>
      <c r="G564" s="233"/>
      <c r="H564" s="234" t="s">
        <v>2229</v>
      </c>
      <c r="I564" s="235" t="n">
        <v>160</v>
      </c>
      <c r="J564" s="236" t="s">
        <v>139</v>
      </c>
      <c r="K564" s="237" t="n">
        <v>25</v>
      </c>
      <c r="L564" s="238" t="n">
        <v>948</v>
      </c>
      <c r="M564" s="239"/>
      <c r="N564" s="240"/>
      <c r="O564" s="241" t="n">
        <f aca="false">IF(ISERROR(L564*N564),0,L564*N564)</f>
        <v>0</v>
      </c>
      <c r="P564" s="242" t="n">
        <v>4607105136038</v>
      </c>
      <c r="Q564" s="243"/>
      <c r="R564" s="157"/>
      <c r="S564" s="244" t="n">
        <f aca="false">ROUND(L564/K564,2)</f>
        <v>37.92</v>
      </c>
      <c r="T564" s="157"/>
    </row>
    <row r="565" customFormat="false" ht="24" hidden="false" customHeight="false" outlineLevel="0" collapsed="false">
      <c r="A565" s="220" t="n">
        <v>549</v>
      </c>
      <c r="B565" s="228" t="n">
        <v>10579</v>
      </c>
      <c r="C565" s="229" t="s">
        <v>2230</v>
      </c>
      <c r="D565" s="245" t="s">
        <v>2231</v>
      </c>
      <c r="E565" s="246" t="s">
        <v>2232</v>
      </c>
      <c r="F565" s="247" t="str">
        <f aca="false">HYPERLINK("http://www.gardenbulbs.ru/images/Lilium_CL/thumbnails/"&amp;C565&amp;".jpg","фото")</f>
        <v>фото</v>
      </c>
      <c r="G565" s="248"/>
      <c r="H565" s="249" t="s">
        <v>2233</v>
      </c>
      <c r="I565" s="250" t="n">
        <v>160</v>
      </c>
      <c r="J565" s="251" t="s">
        <v>139</v>
      </c>
      <c r="K565" s="252" t="n">
        <v>25</v>
      </c>
      <c r="L565" s="253" t="n">
        <v>1847</v>
      </c>
      <c r="M565" s="254" t="s">
        <v>192</v>
      </c>
      <c r="N565" s="240"/>
      <c r="O565" s="241" t="n">
        <f aca="false">IF(ISERROR(L565*N565),0,L565*N565)</f>
        <v>0</v>
      </c>
      <c r="P565" s="242" t="n">
        <v>4607105136045</v>
      </c>
      <c r="Q565" s="243"/>
      <c r="R565" s="157"/>
      <c r="S565" s="244" t="n">
        <f aca="false">ROUND(L565/K565,2)</f>
        <v>73.88</v>
      </c>
      <c r="T565" s="157"/>
    </row>
    <row r="566" customFormat="false" ht="24" hidden="false" customHeight="false" outlineLevel="0" collapsed="false">
      <c r="A566" s="220" t="n">
        <v>550</v>
      </c>
      <c r="B566" s="228" t="n">
        <v>11240</v>
      </c>
      <c r="C566" s="229" t="s">
        <v>2234</v>
      </c>
      <c r="D566" s="230" t="s">
        <v>2235</v>
      </c>
      <c r="E566" s="231" t="s">
        <v>2236</v>
      </c>
      <c r="F566" s="232" t="str">
        <f aca="false">HYPERLINK("http://www.gardenbulbs.ru/images/Lilium_CL/thumbnails/"&amp;C566&amp;".jpg","фото")</f>
        <v>фото</v>
      </c>
      <c r="G566" s="233"/>
      <c r="H566" s="234" t="s">
        <v>2237</v>
      </c>
      <c r="I566" s="235" t="n">
        <v>120</v>
      </c>
      <c r="J566" s="236" t="s">
        <v>139</v>
      </c>
      <c r="K566" s="237" t="n">
        <v>25</v>
      </c>
      <c r="L566" s="238" t="n">
        <v>736</v>
      </c>
      <c r="M566" s="239"/>
      <c r="N566" s="240"/>
      <c r="O566" s="241" t="n">
        <f aca="false">IF(ISERROR(L566*N566),0,L566*N566)</f>
        <v>0</v>
      </c>
      <c r="P566" s="242" t="n">
        <v>4607105136052</v>
      </c>
      <c r="Q566" s="243"/>
      <c r="R566" s="157"/>
      <c r="S566" s="244" t="n">
        <f aca="false">ROUND(L566/K566,2)</f>
        <v>29.44</v>
      </c>
      <c r="T566" s="157"/>
    </row>
    <row r="567" customFormat="false" ht="24" hidden="false" customHeight="false" outlineLevel="0" collapsed="false">
      <c r="A567" s="220" t="n">
        <v>551</v>
      </c>
      <c r="B567" s="228" t="n">
        <v>11241</v>
      </c>
      <c r="C567" s="229" t="s">
        <v>2238</v>
      </c>
      <c r="D567" s="230" t="s">
        <v>2239</v>
      </c>
      <c r="E567" s="231" t="s">
        <v>2240</v>
      </c>
      <c r="F567" s="232" t="str">
        <f aca="false">HYPERLINK("http://www.gardenbulbs.ru/images/Lilium_CL/thumbnails/"&amp;C567&amp;".jpg","фото")</f>
        <v>фото</v>
      </c>
      <c r="G567" s="233"/>
      <c r="H567" s="234" t="s">
        <v>2241</v>
      </c>
      <c r="I567" s="235" t="n">
        <v>150</v>
      </c>
      <c r="J567" s="236" t="s">
        <v>139</v>
      </c>
      <c r="K567" s="237" t="n">
        <v>25</v>
      </c>
      <c r="L567" s="238" t="n">
        <v>682</v>
      </c>
      <c r="M567" s="239"/>
      <c r="N567" s="240"/>
      <c r="O567" s="241" t="n">
        <f aca="false">IF(ISERROR(L567*N567),0,L567*N567)</f>
        <v>0</v>
      </c>
      <c r="P567" s="242" t="n">
        <v>4607105136069</v>
      </c>
      <c r="Q567" s="243"/>
      <c r="R567" s="157"/>
      <c r="S567" s="244" t="n">
        <f aca="false">ROUND(L567/K567,2)</f>
        <v>27.28</v>
      </c>
      <c r="T567" s="157"/>
    </row>
    <row r="568" customFormat="false" ht="36" hidden="false" customHeight="false" outlineLevel="0" collapsed="false">
      <c r="A568" s="220" t="n">
        <v>552</v>
      </c>
      <c r="B568" s="228" t="n">
        <v>10435</v>
      </c>
      <c r="C568" s="229" t="s">
        <v>2242</v>
      </c>
      <c r="D568" s="230" t="s">
        <v>2243</v>
      </c>
      <c r="E568" s="231" t="s">
        <v>2244</v>
      </c>
      <c r="F568" s="232" t="str">
        <f aca="false">HYPERLINK("http://www.gardenbulbs.ru/images/Lilium_CL/thumbnails/"&amp;C568&amp;".jpg","фото")</f>
        <v>фото</v>
      </c>
      <c r="G568" s="233"/>
      <c r="H568" s="234" t="s">
        <v>2245</v>
      </c>
      <c r="I568" s="235" t="n">
        <v>110</v>
      </c>
      <c r="J568" s="236" t="s">
        <v>139</v>
      </c>
      <c r="K568" s="237" t="n">
        <v>25</v>
      </c>
      <c r="L568" s="238" t="n">
        <v>1811</v>
      </c>
      <c r="M568" s="239"/>
      <c r="N568" s="240"/>
      <c r="O568" s="241" t="n">
        <f aca="false">IF(ISERROR(L568*N568),0,L568*N568)</f>
        <v>0</v>
      </c>
      <c r="P568" s="242" t="n">
        <v>4607105136076</v>
      </c>
      <c r="Q568" s="243" t="s">
        <v>226</v>
      </c>
      <c r="R568" s="157"/>
      <c r="S568" s="244" t="n">
        <f aca="false">ROUND(L568/K568,2)</f>
        <v>72.44</v>
      </c>
      <c r="T568" s="157"/>
    </row>
    <row r="569" customFormat="false" ht="48" hidden="false" customHeight="false" outlineLevel="0" collapsed="false">
      <c r="A569" s="220" t="n">
        <v>553</v>
      </c>
      <c r="B569" s="228" t="n">
        <v>10580</v>
      </c>
      <c r="C569" s="229" t="s">
        <v>2246</v>
      </c>
      <c r="D569" s="230" t="s">
        <v>2247</v>
      </c>
      <c r="E569" s="231" t="s">
        <v>2248</v>
      </c>
      <c r="F569" s="232" t="str">
        <f aca="false">HYPERLINK("http://www.gardenbulbs.ru/images/Lilium_CL/thumbnails/"&amp;C569&amp;".jpg","фото")</f>
        <v>фото</v>
      </c>
      <c r="G569" s="233"/>
      <c r="H569" s="234" t="s">
        <v>2249</v>
      </c>
      <c r="I569" s="235" t="n">
        <v>120</v>
      </c>
      <c r="J569" s="236" t="s">
        <v>247</v>
      </c>
      <c r="K569" s="237" t="n">
        <v>25</v>
      </c>
      <c r="L569" s="238" t="n">
        <v>1503</v>
      </c>
      <c r="M569" s="239"/>
      <c r="N569" s="240"/>
      <c r="O569" s="241" t="n">
        <f aca="false">IF(ISERROR(L569*N569),0,L569*N569)</f>
        <v>0</v>
      </c>
      <c r="P569" s="242" t="n">
        <v>4607105136083</v>
      </c>
      <c r="Q569" s="243"/>
      <c r="R569" s="157"/>
      <c r="S569" s="244" t="n">
        <f aca="false">ROUND(L569/K569,2)</f>
        <v>60.12</v>
      </c>
      <c r="T569" s="157"/>
    </row>
    <row r="570" customFormat="false" ht="36" hidden="false" customHeight="false" outlineLevel="0" collapsed="false">
      <c r="A570" s="220" t="n">
        <v>554</v>
      </c>
      <c r="B570" s="228" t="n">
        <v>11242</v>
      </c>
      <c r="C570" s="229" t="s">
        <v>2250</v>
      </c>
      <c r="D570" s="245" t="s">
        <v>2251</v>
      </c>
      <c r="E570" s="246" t="s">
        <v>2252</v>
      </c>
      <c r="F570" s="247" t="str">
        <f aca="false">HYPERLINK("http://www.gardenbulbs.ru/images/Lilium_CL/thumbnails/"&amp;C570&amp;".jpg","фото")</f>
        <v>фото</v>
      </c>
      <c r="G570" s="248"/>
      <c r="H570" s="249" t="s">
        <v>2253</v>
      </c>
      <c r="I570" s="250" t="n">
        <v>140</v>
      </c>
      <c r="J570" s="251" t="s">
        <v>139</v>
      </c>
      <c r="K570" s="252" t="n">
        <v>25</v>
      </c>
      <c r="L570" s="253" t="n">
        <v>1847</v>
      </c>
      <c r="M570" s="254" t="s">
        <v>192</v>
      </c>
      <c r="N570" s="240"/>
      <c r="O570" s="241" t="n">
        <f aca="false">IF(ISERROR(L570*N570),0,L570*N570)</f>
        <v>0</v>
      </c>
      <c r="P570" s="242" t="n">
        <v>4607105136106</v>
      </c>
      <c r="Q570" s="243" t="s">
        <v>226</v>
      </c>
      <c r="R570" s="157"/>
      <c r="S570" s="244" t="n">
        <f aca="false">ROUND(L570/K570,2)</f>
        <v>73.88</v>
      </c>
      <c r="T570" s="157"/>
    </row>
    <row r="571" customFormat="false" ht="48" hidden="false" customHeight="false" outlineLevel="0" collapsed="false">
      <c r="A571" s="220" t="n">
        <v>555</v>
      </c>
      <c r="B571" s="228" t="n">
        <v>10582</v>
      </c>
      <c r="C571" s="229" t="s">
        <v>2254</v>
      </c>
      <c r="D571" s="245" t="s">
        <v>2255</v>
      </c>
      <c r="E571" s="246" t="s">
        <v>2256</v>
      </c>
      <c r="F571" s="247" t="str">
        <f aca="false">HYPERLINK("http://www.gardenbulbs.ru/images/Lilium_CL/thumbnails/"&amp;C571&amp;".jpg","фото")</f>
        <v>фото</v>
      </c>
      <c r="G571" s="248"/>
      <c r="H571" s="249" t="s">
        <v>2257</v>
      </c>
      <c r="I571" s="250" t="n">
        <v>150</v>
      </c>
      <c r="J571" s="251" t="s">
        <v>139</v>
      </c>
      <c r="K571" s="252" t="n">
        <v>25</v>
      </c>
      <c r="L571" s="253" t="n">
        <v>876</v>
      </c>
      <c r="M571" s="254" t="s">
        <v>192</v>
      </c>
      <c r="N571" s="240"/>
      <c r="O571" s="241" t="n">
        <f aca="false">IF(ISERROR(L571*N571),0,L571*N571)</f>
        <v>0</v>
      </c>
      <c r="P571" s="242" t="n">
        <v>4607105136113</v>
      </c>
      <c r="Q571" s="243"/>
      <c r="R571" s="157"/>
      <c r="S571" s="244" t="n">
        <f aca="false">ROUND(L571/K571,2)</f>
        <v>35.04</v>
      </c>
      <c r="T571" s="157"/>
    </row>
    <row r="572" customFormat="false" ht="48" hidden="false" customHeight="false" outlineLevel="0" collapsed="false">
      <c r="A572" s="220" t="n">
        <v>556</v>
      </c>
      <c r="B572" s="228" t="n">
        <v>11243</v>
      </c>
      <c r="C572" s="229" t="s">
        <v>2258</v>
      </c>
      <c r="D572" s="245" t="s">
        <v>2259</v>
      </c>
      <c r="E572" s="246" t="s">
        <v>2260</v>
      </c>
      <c r="F572" s="247" t="str">
        <f aca="false">HYPERLINK("http://www.gardenbulbs.ru/images/Lilium_CL/thumbnails/"&amp;C572&amp;".jpg","фото")</f>
        <v>фото</v>
      </c>
      <c r="G572" s="248"/>
      <c r="H572" s="249" t="s">
        <v>2261</v>
      </c>
      <c r="I572" s="250" t="n">
        <v>150</v>
      </c>
      <c r="J572" s="251" t="s">
        <v>139</v>
      </c>
      <c r="K572" s="252" t="n">
        <v>25</v>
      </c>
      <c r="L572" s="253" t="n">
        <v>876</v>
      </c>
      <c r="M572" s="254" t="s">
        <v>192</v>
      </c>
      <c r="N572" s="240"/>
      <c r="O572" s="241" t="n">
        <f aca="false">IF(ISERROR(L572*N572),0,L572*N572)</f>
        <v>0</v>
      </c>
      <c r="P572" s="242" t="n">
        <v>4607105136120</v>
      </c>
      <c r="Q572" s="243"/>
      <c r="R572" s="157"/>
      <c r="S572" s="244" t="n">
        <f aca="false">ROUND(L572/K572,2)</f>
        <v>35.04</v>
      </c>
      <c r="T572" s="157"/>
    </row>
    <row r="573" customFormat="false" ht="15.75" hidden="false" customHeight="false" outlineLevel="0" collapsed="false">
      <c r="A573" s="220" t="n">
        <v>557</v>
      </c>
      <c r="B573" s="228" t="n">
        <v>11245</v>
      </c>
      <c r="C573" s="229" t="s">
        <v>2262</v>
      </c>
      <c r="D573" s="230" t="s">
        <v>2263</v>
      </c>
      <c r="E573" s="231" t="s">
        <v>2264</v>
      </c>
      <c r="F573" s="232" t="str">
        <f aca="false">HYPERLINK("http://www.gardenbulbs.ru/images/Lilium_CL/thumbnails/"&amp;C573&amp;".jpg","фото")</f>
        <v>фото</v>
      </c>
      <c r="G573" s="233"/>
      <c r="H573" s="234" t="s">
        <v>2265</v>
      </c>
      <c r="I573" s="235" t="n">
        <v>150</v>
      </c>
      <c r="J573" s="236" t="s">
        <v>139</v>
      </c>
      <c r="K573" s="237" t="n">
        <v>25</v>
      </c>
      <c r="L573" s="238" t="n">
        <v>801</v>
      </c>
      <c r="M573" s="239"/>
      <c r="N573" s="240"/>
      <c r="O573" s="241" t="n">
        <f aca="false">IF(ISERROR(L573*N573),0,L573*N573)</f>
        <v>0</v>
      </c>
      <c r="P573" s="242" t="n">
        <v>4607105136144</v>
      </c>
      <c r="Q573" s="243"/>
      <c r="R573" s="157"/>
      <c r="S573" s="244" t="n">
        <f aca="false">ROUND(L573/K573,2)</f>
        <v>32.04</v>
      </c>
      <c r="T573" s="157"/>
    </row>
    <row r="574" customFormat="false" ht="24" hidden="false" customHeight="false" outlineLevel="0" collapsed="false">
      <c r="A574" s="220" t="n">
        <v>558</v>
      </c>
      <c r="B574" s="228" t="n">
        <v>10585</v>
      </c>
      <c r="C574" s="229" t="s">
        <v>2266</v>
      </c>
      <c r="D574" s="230" t="s">
        <v>2267</v>
      </c>
      <c r="E574" s="231" t="s">
        <v>2268</v>
      </c>
      <c r="F574" s="232" t="str">
        <f aca="false">HYPERLINK("http://www.gardenbulbs.ru/images/Lilium_CL/thumbnails/"&amp;C574&amp;".jpg","фото")</f>
        <v>фото</v>
      </c>
      <c r="G574" s="233"/>
      <c r="H574" s="234" t="s">
        <v>2269</v>
      </c>
      <c r="I574" s="235" t="n">
        <v>150</v>
      </c>
      <c r="J574" s="236" t="s">
        <v>139</v>
      </c>
      <c r="K574" s="237" t="n">
        <v>25</v>
      </c>
      <c r="L574" s="238" t="n">
        <v>1811</v>
      </c>
      <c r="M574" s="239"/>
      <c r="N574" s="240"/>
      <c r="O574" s="241" t="n">
        <f aca="false">IF(ISERROR(L574*N574),0,L574*N574)</f>
        <v>0</v>
      </c>
      <c r="P574" s="242" t="n">
        <v>4607105136182</v>
      </c>
      <c r="Q574" s="243"/>
      <c r="R574" s="157"/>
      <c r="S574" s="244" t="n">
        <f aca="false">ROUND(L574/K574,2)</f>
        <v>72.44</v>
      </c>
      <c r="T574" s="157"/>
    </row>
    <row r="575" customFormat="false" ht="15.75" hidden="false" customHeight="false" outlineLevel="0" collapsed="false">
      <c r="A575" s="220" t="n">
        <v>559</v>
      </c>
      <c r="B575" s="228" t="n">
        <v>10587</v>
      </c>
      <c r="C575" s="229" t="s">
        <v>2270</v>
      </c>
      <c r="D575" s="230" t="s">
        <v>2271</v>
      </c>
      <c r="E575" s="231" t="s">
        <v>2272</v>
      </c>
      <c r="F575" s="232" t="str">
        <f aca="false">HYPERLINK("http://www.gardenbulbs.ru/images/Lilium_CL/thumbnails/"&amp;C575&amp;".jpg","фото")</f>
        <v>фото</v>
      </c>
      <c r="G575" s="233"/>
      <c r="H575" s="234" t="s">
        <v>2273</v>
      </c>
      <c r="I575" s="235" t="n">
        <v>120</v>
      </c>
      <c r="J575" s="236" t="s">
        <v>139</v>
      </c>
      <c r="K575" s="237" t="n">
        <v>25</v>
      </c>
      <c r="L575" s="238" t="n">
        <v>1811</v>
      </c>
      <c r="M575" s="239"/>
      <c r="N575" s="240"/>
      <c r="O575" s="241" t="n">
        <f aca="false">IF(ISERROR(L575*N575),0,L575*N575)</f>
        <v>0</v>
      </c>
      <c r="P575" s="242" t="n">
        <v>4607105136212</v>
      </c>
      <c r="Q575" s="243"/>
      <c r="R575" s="157"/>
      <c r="S575" s="244" t="n">
        <f aca="false">ROUND(L575/K575,2)</f>
        <v>72.44</v>
      </c>
      <c r="T575" s="157"/>
    </row>
    <row r="576" customFormat="false" ht="48" hidden="false" customHeight="false" outlineLevel="0" collapsed="false">
      <c r="A576" s="220" t="n">
        <v>560</v>
      </c>
      <c r="B576" s="228" t="n">
        <v>10588</v>
      </c>
      <c r="C576" s="229" t="s">
        <v>2274</v>
      </c>
      <c r="D576" s="230" t="s">
        <v>2275</v>
      </c>
      <c r="E576" s="231" t="s">
        <v>2276</v>
      </c>
      <c r="F576" s="232" t="str">
        <f aca="false">HYPERLINK("http://www.gardenbulbs.ru/images/Lilium_CL/thumbnails/"&amp;C576&amp;".jpg","фото")</f>
        <v>фото</v>
      </c>
      <c r="G576" s="233"/>
      <c r="H576" s="234" t="s">
        <v>2277</v>
      </c>
      <c r="I576" s="235" t="n">
        <v>140</v>
      </c>
      <c r="J576" s="236" t="s">
        <v>139</v>
      </c>
      <c r="K576" s="237" t="n">
        <v>25</v>
      </c>
      <c r="L576" s="238" t="n">
        <v>816</v>
      </c>
      <c r="M576" s="239"/>
      <c r="N576" s="240"/>
      <c r="O576" s="241" t="n">
        <f aca="false">IF(ISERROR(L576*N576),0,L576*N576)</f>
        <v>0</v>
      </c>
      <c r="P576" s="242" t="n">
        <v>4607105136236</v>
      </c>
      <c r="Q576" s="243"/>
      <c r="R576" s="157"/>
      <c r="S576" s="244" t="n">
        <f aca="false">ROUND(L576/K576,2)</f>
        <v>32.64</v>
      </c>
      <c r="T576" s="157"/>
    </row>
    <row r="577" customFormat="false" ht="15.75" hidden="false" customHeight="false" outlineLevel="0" collapsed="false">
      <c r="A577" s="220" t="n">
        <v>561</v>
      </c>
      <c r="B577" s="228" t="n">
        <v>11249</v>
      </c>
      <c r="C577" s="229" t="s">
        <v>2278</v>
      </c>
      <c r="D577" s="230" t="s">
        <v>2279</v>
      </c>
      <c r="E577" s="231" t="s">
        <v>2280</v>
      </c>
      <c r="F577" s="232" t="str">
        <f aca="false">HYPERLINK("http://www.gardenbulbs.ru/images/Lilium_CL/thumbnails/"&amp;C577&amp;".jpg","фото")</f>
        <v>фото</v>
      </c>
      <c r="G577" s="233"/>
      <c r="H577" s="234" t="s">
        <v>2281</v>
      </c>
      <c r="I577" s="235" t="n">
        <v>160</v>
      </c>
      <c r="J577" s="236" t="s">
        <v>139</v>
      </c>
      <c r="K577" s="237" t="n">
        <v>25</v>
      </c>
      <c r="L577" s="238" t="n">
        <v>816</v>
      </c>
      <c r="M577" s="239"/>
      <c r="N577" s="240"/>
      <c r="O577" s="241" t="n">
        <f aca="false">IF(ISERROR(L577*N577),0,L577*N577)</f>
        <v>0</v>
      </c>
      <c r="P577" s="242" t="n">
        <v>4607105136243</v>
      </c>
      <c r="Q577" s="243"/>
      <c r="R577" s="157"/>
      <c r="S577" s="244" t="n">
        <f aca="false">ROUND(L577/K577,2)</f>
        <v>32.64</v>
      </c>
      <c r="T577" s="157"/>
    </row>
    <row r="578" customFormat="false" ht="15.75" hidden="false" customHeight="false" outlineLevel="0" collapsed="false">
      <c r="A578" s="220" t="n">
        <v>562</v>
      </c>
      <c r="B578" s="269"/>
      <c r="C578" s="269"/>
      <c r="D578" s="256" t="s">
        <v>2282</v>
      </c>
      <c r="E578" s="256"/>
      <c r="F578" s="259"/>
      <c r="G578" s="259"/>
      <c r="H578" s="259"/>
      <c r="I578" s="259"/>
      <c r="J578" s="259"/>
      <c r="K578" s="259"/>
      <c r="L578" s="259"/>
      <c r="M578" s="259"/>
      <c r="N578" s="259"/>
      <c r="O578" s="259"/>
      <c r="P578" s="259"/>
      <c r="Q578" s="259"/>
      <c r="R578" s="157"/>
      <c r="S578" s="157"/>
      <c r="T578" s="157"/>
    </row>
    <row r="579" customFormat="false" ht="15.75" hidden="false" customHeight="false" outlineLevel="0" collapsed="false">
      <c r="A579" s="220" t="n">
        <v>563</v>
      </c>
      <c r="B579" s="270"/>
      <c r="C579" s="270"/>
      <c r="D579" s="256" t="s">
        <v>2283</v>
      </c>
      <c r="E579" s="256"/>
      <c r="F579" s="259"/>
      <c r="G579" s="259"/>
      <c r="H579" s="259"/>
      <c r="I579" s="259"/>
      <c r="J579" s="259"/>
      <c r="K579" s="259"/>
      <c r="L579" s="259"/>
      <c r="M579" s="259"/>
      <c r="N579" s="259"/>
      <c r="O579" s="259"/>
      <c r="P579" s="259"/>
      <c r="Q579" s="259"/>
      <c r="R579" s="157"/>
      <c r="S579" s="157"/>
      <c r="T579" s="157"/>
    </row>
    <row r="580" customFormat="false" ht="36" hidden="false" customHeight="false" outlineLevel="0" collapsed="false">
      <c r="A580" s="220" t="n">
        <v>564</v>
      </c>
      <c r="B580" s="228" t="n">
        <v>10591</v>
      </c>
      <c r="C580" s="229" t="s">
        <v>1283</v>
      </c>
      <c r="D580" s="230" t="s">
        <v>2284</v>
      </c>
      <c r="E580" s="231" t="s">
        <v>2285</v>
      </c>
      <c r="F580" s="232" t="str">
        <f aca="false">HYPERLINK("http://www.gardenbulbs.ru/images/Lilium_CL/thumbnails/"&amp;C580&amp;".jpg","фото")</f>
        <v>фото</v>
      </c>
      <c r="G580" s="233"/>
      <c r="H580" s="234" t="s">
        <v>2286</v>
      </c>
      <c r="I580" s="235" t="n">
        <v>140</v>
      </c>
      <c r="J580" s="236" t="s">
        <v>2287</v>
      </c>
      <c r="K580" s="237" t="n">
        <v>25</v>
      </c>
      <c r="L580" s="238" t="n">
        <v>810</v>
      </c>
      <c r="M580" s="239"/>
      <c r="N580" s="240"/>
      <c r="O580" s="241" t="n">
        <f aca="false">IF(ISERROR(L580*N580),0,L580*N580)</f>
        <v>0</v>
      </c>
      <c r="P580" s="242" t="n">
        <v>4607105136359</v>
      </c>
      <c r="Q580" s="243"/>
      <c r="R580" s="157"/>
      <c r="S580" s="244" t="n">
        <f aca="false">ROUND(L580/K580,2)</f>
        <v>32.4</v>
      </c>
      <c r="T580" s="157"/>
    </row>
    <row r="581" customFormat="false" ht="24" hidden="false" customHeight="false" outlineLevel="0" collapsed="false">
      <c r="A581" s="220" t="n">
        <v>565</v>
      </c>
      <c r="B581" s="228" t="n">
        <v>11257</v>
      </c>
      <c r="C581" s="229" t="s">
        <v>1291</v>
      </c>
      <c r="D581" s="230" t="s">
        <v>2288</v>
      </c>
      <c r="E581" s="231" t="s">
        <v>2289</v>
      </c>
      <c r="F581" s="232" t="str">
        <f aca="false">HYPERLINK("http://www.gardenbulbs.ru/images/Lilium_CL/thumbnails/"&amp;C581&amp;".jpg","фото")</f>
        <v>фото</v>
      </c>
      <c r="G581" s="233"/>
      <c r="H581" s="234" t="s">
        <v>2290</v>
      </c>
      <c r="I581" s="235" t="n">
        <v>110</v>
      </c>
      <c r="J581" s="236" t="s">
        <v>2287</v>
      </c>
      <c r="K581" s="237" t="n">
        <v>25</v>
      </c>
      <c r="L581" s="238" t="n">
        <v>1025</v>
      </c>
      <c r="M581" s="239"/>
      <c r="N581" s="240"/>
      <c r="O581" s="241" t="n">
        <f aca="false">IF(ISERROR(L581*N581),0,L581*N581)</f>
        <v>0</v>
      </c>
      <c r="P581" s="242" t="n">
        <v>4607105136373</v>
      </c>
      <c r="Q581" s="243"/>
      <c r="R581" s="157"/>
      <c r="S581" s="244" t="n">
        <f aca="false">ROUND(L581/K581,2)</f>
        <v>41</v>
      </c>
      <c r="T581" s="157"/>
    </row>
    <row r="582" customFormat="false" ht="36" hidden="false" customHeight="false" outlineLevel="0" collapsed="false">
      <c r="A582" s="220" t="n">
        <v>566</v>
      </c>
      <c r="B582" s="228" t="n">
        <v>10598</v>
      </c>
      <c r="C582" s="229" t="s">
        <v>1423</v>
      </c>
      <c r="D582" s="230" t="s">
        <v>2291</v>
      </c>
      <c r="E582" s="231" t="s">
        <v>2292</v>
      </c>
      <c r="F582" s="232" t="str">
        <f aca="false">HYPERLINK("http://www.gardenbulbs.ru/images/Lilium_CL/thumbnails/"&amp;C582&amp;".jpg","фото")</f>
        <v>фото</v>
      </c>
      <c r="G582" s="233"/>
      <c r="H582" s="234" t="s">
        <v>1426</v>
      </c>
      <c r="I582" s="235" t="n">
        <v>120</v>
      </c>
      <c r="J582" s="236" t="s">
        <v>2287</v>
      </c>
      <c r="K582" s="237" t="n">
        <v>25</v>
      </c>
      <c r="L582" s="238" t="n">
        <v>1100</v>
      </c>
      <c r="M582" s="239"/>
      <c r="N582" s="240"/>
      <c r="O582" s="241" t="n">
        <f aca="false">IF(ISERROR(L582*N582),0,L582*N582)</f>
        <v>0</v>
      </c>
      <c r="P582" s="242" t="n">
        <v>4607105136458</v>
      </c>
      <c r="Q582" s="243"/>
      <c r="R582" s="157"/>
      <c r="S582" s="244" t="n">
        <f aca="false">ROUND(L582/K582,2)</f>
        <v>44</v>
      </c>
      <c r="T582" s="157"/>
    </row>
    <row r="583" customFormat="false" ht="15.75" hidden="false" customHeight="false" outlineLevel="0" collapsed="false">
      <c r="A583" s="220" t="n">
        <v>567</v>
      </c>
      <c r="B583" s="228" t="n">
        <v>10599</v>
      </c>
      <c r="C583" s="229" t="s">
        <v>2293</v>
      </c>
      <c r="D583" s="230" t="s">
        <v>2294</v>
      </c>
      <c r="E583" s="231" t="s">
        <v>2295</v>
      </c>
      <c r="F583" s="232" t="str">
        <f aca="false">HYPERLINK("http://www.gardenbulbs.ru/images/Lilium_CL/thumbnails/"&amp;C583&amp;".jpg","фото")</f>
        <v>фото</v>
      </c>
      <c r="G583" s="233"/>
      <c r="H583" s="234" t="s">
        <v>1442</v>
      </c>
      <c r="I583" s="235" t="n">
        <v>110</v>
      </c>
      <c r="J583" s="236" t="s">
        <v>2287</v>
      </c>
      <c r="K583" s="237" t="n">
        <v>25</v>
      </c>
      <c r="L583" s="238" t="n">
        <v>1175</v>
      </c>
      <c r="M583" s="239"/>
      <c r="N583" s="240"/>
      <c r="O583" s="241" t="n">
        <f aca="false">IF(ISERROR(L583*N583),0,L583*N583)</f>
        <v>0</v>
      </c>
      <c r="P583" s="242" t="n">
        <v>4607105136472</v>
      </c>
      <c r="Q583" s="243"/>
      <c r="R583" s="157"/>
      <c r="S583" s="244" t="n">
        <f aca="false">ROUND(L583/K583,2)</f>
        <v>47</v>
      </c>
      <c r="T583" s="157"/>
    </row>
    <row r="584" customFormat="false" ht="24" hidden="false" customHeight="false" outlineLevel="0" collapsed="false">
      <c r="A584" s="220" t="n">
        <v>568</v>
      </c>
      <c r="B584" s="228" t="n">
        <v>10600</v>
      </c>
      <c r="C584" s="229" t="s">
        <v>1447</v>
      </c>
      <c r="D584" s="230" t="s">
        <v>2296</v>
      </c>
      <c r="E584" s="231" t="s">
        <v>2297</v>
      </c>
      <c r="F584" s="232" t="str">
        <f aca="false">HYPERLINK("http://www.gardenbulbs.ru/images/Lilium_CL/thumbnails/"&amp;C584&amp;".jpg","фото")</f>
        <v>фото</v>
      </c>
      <c r="G584" s="233"/>
      <c r="H584" s="234" t="s">
        <v>1450</v>
      </c>
      <c r="I584" s="235" t="n">
        <v>130</v>
      </c>
      <c r="J584" s="236" t="s">
        <v>2287</v>
      </c>
      <c r="K584" s="237" t="n">
        <v>25</v>
      </c>
      <c r="L584" s="238" t="n">
        <v>885</v>
      </c>
      <c r="M584" s="239"/>
      <c r="N584" s="240"/>
      <c r="O584" s="241" t="n">
        <f aca="false">IF(ISERROR(L584*N584),0,L584*N584)</f>
        <v>0</v>
      </c>
      <c r="P584" s="242" t="n">
        <v>4607105136489</v>
      </c>
      <c r="Q584" s="243"/>
      <c r="R584" s="157"/>
      <c r="S584" s="244" t="n">
        <f aca="false">ROUND(L584/K584,2)</f>
        <v>35.4</v>
      </c>
      <c r="T584" s="157"/>
    </row>
    <row r="585" customFormat="false" ht="24" hidden="false" customHeight="false" outlineLevel="0" collapsed="false">
      <c r="A585" s="220" t="n">
        <v>569</v>
      </c>
      <c r="B585" s="228" t="n">
        <v>10604</v>
      </c>
      <c r="C585" s="229" t="s">
        <v>1507</v>
      </c>
      <c r="D585" s="230" t="s">
        <v>2298</v>
      </c>
      <c r="E585" s="231" t="s">
        <v>2299</v>
      </c>
      <c r="F585" s="232" t="str">
        <f aca="false">HYPERLINK("http://www.gardenbulbs.ru/images/Lilium_CL/thumbnails/"&amp;C585&amp;".jpg","фото")</f>
        <v>фото</v>
      </c>
      <c r="G585" s="233"/>
      <c r="H585" s="234" t="s">
        <v>1510</v>
      </c>
      <c r="I585" s="235" t="n">
        <v>130</v>
      </c>
      <c r="J585" s="236" t="s">
        <v>2287</v>
      </c>
      <c r="K585" s="237" t="n">
        <v>25</v>
      </c>
      <c r="L585" s="238" t="n">
        <v>876</v>
      </c>
      <c r="M585" s="239"/>
      <c r="N585" s="240"/>
      <c r="O585" s="241" t="n">
        <f aca="false">IF(ISERROR(L585*N585),0,L585*N585)</f>
        <v>0</v>
      </c>
      <c r="P585" s="242" t="n">
        <v>4607105136540</v>
      </c>
      <c r="Q585" s="243"/>
      <c r="R585" s="157"/>
      <c r="S585" s="244" t="n">
        <f aca="false">ROUND(L585/K585,2)</f>
        <v>35.04</v>
      </c>
      <c r="T585" s="157"/>
    </row>
    <row r="586" customFormat="false" ht="24" hidden="false" customHeight="false" outlineLevel="0" collapsed="false">
      <c r="A586" s="220" t="n">
        <v>570</v>
      </c>
      <c r="B586" s="228" t="n">
        <v>11263</v>
      </c>
      <c r="C586" s="229" t="s">
        <v>1514</v>
      </c>
      <c r="D586" s="230" t="s">
        <v>2300</v>
      </c>
      <c r="E586" s="231" t="s">
        <v>2301</v>
      </c>
      <c r="F586" s="232" t="str">
        <f aca="false">HYPERLINK("http://www.gardenbulbs.ru/images/Lilium_CL/thumbnails/"&amp;C586&amp;".jpg","фото")</f>
        <v>фото</v>
      </c>
      <c r="G586" s="233"/>
      <c r="H586" s="234" t="s">
        <v>1517</v>
      </c>
      <c r="I586" s="235" t="n">
        <v>80</v>
      </c>
      <c r="J586" s="236" t="s">
        <v>2287</v>
      </c>
      <c r="K586" s="237" t="n">
        <v>25</v>
      </c>
      <c r="L586" s="238" t="n">
        <v>1429</v>
      </c>
      <c r="M586" s="239"/>
      <c r="N586" s="240"/>
      <c r="O586" s="241" t="n">
        <f aca="false">IF(ISERROR(L586*N586),0,L586*N586)</f>
        <v>0</v>
      </c>
      <c r="P586" s="242" t="n">
        <v>4607105136557</v>
      </c>
      <c r="Q586" s="243"/>
      <c r="R586" s="157"/>
      <c r="S586" s="244" t="n">
        <f aca="false">ROUND(L586/K586,2)</f>
        <v>57.16</v>
      </c>
      <c r="T586" s="157"/>
    </row>
    <row r="587" customFormat="false" ht="24" hidden="false" customHeight="false" outlineLevel="0" collapsed="false">
      <c r="A587" s="220" t="n">
        <v>571</v>
      </c>
      <c r="B587" s="228" t="n">
        <v>10605</v>
      </c>
      <c r="C587" s="229" t="s">
        <v>2302</v>
      </c>
      <c r="D587" s="230" t="s">
        <v>2303</v>
      </c>
      <c r="E587" s="231" t="s">
        <v>2304</v>
      </c>
      <c r="F587" s="232" t="str">
        <f aca="false">HYPERLINK("http://www.gardenbulbs.ru/images/Lilium_CL/thumbnails/"&amp;C587&amp;".jpg","фото")</f>
        <v>фото</v>
      </c>
      <c r="G587" s="233"/>
      <c r="H587" s="234" t="s">
        <v>2305</v>
      </c>
      <c r="I587" s="235" t="n">
        <v>120</v>
      </c>
      <c r="J587" s="236" t="s">
        <v>2287</v>
      </c>
      <c r="K587" s="237" t="n">
        <v>25</v>
      </c>
      <c r="L587" s="238" t="n">
        <v>864</v>
      </c>
      <c r="M587" s="239"/>
      <c r="N587" s="240"/>
      <c r="O587" s="241" t="n">
        <f aca="false">IF(ISERROR(L587*N587),0,L587*N587)</f>
        <v>0</v>
      </c>
      <c r="P587" s="242" t="n">
        <v>4607105136564</v>
      </c>
      <c r="Q587" s="243"/>
      <c r="R587" s="157"/>
      <c r="S587" s="244" t="n">
        <f aca="false">ROUND(L587/K587,2)</f>
        <v>34.56</v>
      </c>
      <c r="T587" s="157"/>
    </row>
    <row r="588" customFormat="false" ht="24" hidden="false" customHeight="false" outlineLevel="0" collapsed="false">
      <c r="A588" s="220" t="n">
        <v>572</v>
      </c>
      <c r="B588" s="228" t="n">
        <v>10607</v>
      </c>
      <c r="C588" s="229" t="s">
        <v>1562</v>
      </c>
      <c r="D588" s="230" t="s">
        <v>2306</v>
      </c>
      <c r="E588" s="231" t="s">
        <v>2307</v>
      </c>
      <c r="F588" s="232" t="str">
        <f aca="false">HYPERLINK("http://www.gardenbulbs.ru/images/Lilium_CL/thumbnails/"&amp;C588&amp;".jpg","фото")</f>
        <v>фото</v>
      </c>
      <c r="G588" s="233"/>
      <c r="H588" s="234" t="s">
        <v>1565</v>
      </c>
      <c r="I588" s="235" t="n">
        <v>110</v>
      </c>
      <c r="J588" s="236" t="s">
        <v>2287</v>
      </c>
      <c r="K588" s="237" t="n">
        <v>25</v>
      </c>
      <c r="L588" s="238" t="n">
        <v>885</v>
      </c>
      <c r="M588" s="239"/>
      <c r="N588" s="240"/>
      <c r="O588" s="241" t="n">
        <f aca="false">IF(ISERROR(L588*N588),0,L588*N588)</f>
        <v>0</v>
      </c>
      <c r="P588" s="242" t="n">
        <v>4607105136588</v>
      </c>
      <c r="Q588" s="243"/>
      <c r="R588" s="157"/>
      <c r="S588" s="244" t="n">
        <f aca="false">ROUND(L588/K588,2)</f>
        <v>35.4</v>
      </c>
      <c r="T588" s="157"/>
    </row>
    <row r="589" customFormat="false" ht="24" hidden="false" customHeight="false" outlineLevel="0" collapsed="false">
      <c r="A589" s="220" t="n">
        <v>573</v>
      </c>
      <c r="B589" s="228" t="n">
        <v>10609</v>
      </c>
      <c r="C589" s="229" t="s">
        <v>2308</v>
      </c>
      <c r="D589" s="230" t="s">
        <v>2309</v>
      </c>
      <c r="E589" s="231" t="s">
        <v>2310</v>
      </c>
      <c r="F589" s="232" t="str">
        <f aca="false">HYPERLINK("http://www.gardenbulbs.ru/images/Lilium_CL/thumbnails/"&amp;C589&amp;".jpg","фото")</f>
        <v>фото</v>
      </c>
      <c r="G589" s="233"/>
      <c r="H589" s="234" t="s">
        <v>2311</v>
      </c>
      <c r="I589" s="235" t="n">
        <v>90</v>
      </c>
      <c r="J589" s="236" t="s">
        <v>2287</v>
      </c>
      <c r="K589" s="237" t="n">
        <v>25</v>
      </c>
      <c r="L589" s="238" t="n">
        <v>1324</v>
      </c>
      <c r="M589" s="239"/>
      <c r="N589" s="240"/>
      <c r="O589" s="241" t="n">
        <f aca="false">IF(ISERROR(L589*N589),0,L589*N589)</f>
        <v>0</v>
      </c>
      <c r="P589" s="242" t="n">
        <v>4607105136601</v>
      </c>
      <c r="Q589" s="243"/>
      <c r="R589" s="157"/>
      <c r="S589" s="244" t="n">
        <f aca="false">ROUND(L589/K589,2)</f>
        <v>52.96</v>
      </c>
      <c r="T589" s="157"/>
    </row>
    <row r="590" customFormat="false" ht="24" hidden="false" customHeight="false" outlineLevel="0" collapsed="false">
      <c r="A590" s="220" t="n">
        <v>574</v>
      </c>
      <c r="B590" s="228" t="n">
        <v>10610</v>
      </c>
      <c r="C590" s="229" t="s">
        <v>1586</v>
      </c>
      <c r="D590" s="230" t="s">
        <v>2312</v>
      </c>
      <c r="E590" s="231" t="s">
        <v>2313</v>
      </c>
      <c r="F590" s="232" t="str">
        <f aca="false">HYPERLINK("http://www.gardenbulbs.ru/images/Lilium_CL/thumbnails/"&amp;C590&amp;".jpg","фото")</f>
        <v>фото</v>
      </c>
      <c r="G590" s="233"/>
      <c r="H590" s="234" t="s">
        <v>1589</v>
      </c>
      <c r="I590" s="235" t="n">
        <v>100</v>
      </c>
      <c r="J590" s="236" t="s">
        <v>2287</v>
      </c>
      <c r="K590" s="237" t="n">
        <v>25</v>
      </c>
      <c r="L590" s="238" t="n">
        <v>1011</v>
      </c>
      <c r="M590" s="239"/>
      <c r="N590" s="240"/>
      <c r="O590" s="241" t="n">
        <f aca="false">IF(ISERROR(L590*N590),0,L590*N590)</f>
        <v>0</v>
      </c>
      <c r="P590" s="242" t="n">
        <v>4607105136625</v>
      </c>
      <c r="Q590" s="243"/>
      <c r="R590" s="157"/>
      <c r="S590" s="244" t="n">
        <f aca="false">ROUND(L590/K590,2)</f>
        <v>40.44</v>
      </c>
      <c r="T590" s="157"/>
    </row>
    <row r="591" customFormat="false" ht="15.75" hidden="false" customHeight="false" outlineLevel="0" collapsed="false">
      <c r="A591" s="220" t="n">
        <v>575</v>
      </c>
      <c r="B591" s="270"/>
      <c r="C591" s="270"/>
      <c r="D591" s="256" t="s">
        <v>2314</v>
      </c>
      <c r="E591" s="256"/>
      <c r="F591" s="259"/>
      <c r="G591" s="259"/>
      <c r="H591" s="259"/>
      <c r="I591" s="259"/>
      <c r="J591" s="259"/>
      <c r="K591" s="259"/>
      <c r="L591" s="259"/>
      <c r="M591" s="259"/>
      <c r="N591" s="259"/>
      <c r="O591" s="259"/>
      <c r="P591" s="259"/>
      <c r="Q591" s="259"/>
      <c r="R591" s="157"/>
      <c r="S591" s="157"/>
      <c r="T591" s="157"/>
    </row>
    <row r="592" customFormat="false" ht="15.75" hidden="false" customHeight="false" outlineLevel="0" collapsed="false">
      <c r="A592" s="220" t="n">
        <v>576</v>
      </c>
      <c r="B592" s="228" t="n">
        <v>10611</v>
      </c>
      <c r="C592" s="229" t="s">
        <v>2315</v>
      </c>
      <c r="D592" s="230" t="s">
        <v>2316</v>
      </c>
      <c r="E592" s="231" t="s">
        <v>2317</v>
      </c>
      <c r="F592" s="232" t="str">
        <f aca="false">HYPERLINK("http://www.gardenbulbs.ru/images/Lilium_CL/thumbnails/"&amp;C592&amp;".jpg","фото")</f>
        <v>фото</v>
      </c>
      <c r="G592" s="233"/>
      <c r="H592" s="234" t="s">
        <v>2318</v>
      </c>
      <c r="I592" s="235" t="n">
        <v>120</v>
      </c>
      <c r="J592" s="236" t="s">
        <v>2287</v>
      </c>
      <c r="K592" s="237" t="n">
        <v>25</v>
      </c>
      <c r="L592" s="238" t="n">
        <v>697</v>
      </c>
      <c r="M592" s="239"/>
      <c r="N592" s="240"/>
      <c r="O592" s="241" t="n">
        <f aca="false">IF(ISERROR(L592*N592),0,L592*N592)</f>
        <v>0</v>
      </c>
      <c r="P592" s="242" t="n">
        <v>4607105136663</v>
      </c>
      <c r="Q592" s="243"/>
      <c r="R592" s="157"/>
      <c r="S592" s="244" t="n">
        <f aca="false">ROUND(L592/K592,2)</f>
        <v>27.88</v>
      </c>
      <c r="T592" s="157"/>
    </row>
    <row r="593" customFormat="false" ht="15.75" hidden="false" customHeight="false" outlineLevel="0" collapsed="false">
      <c r="A593" s="220" t="n">
        <v>577</v>
      </c>
      <c r="B593" s="270"/>
      <c r="C593" s="270"/>
      <c r="D593" s="256" t="s">
        <v>2319</v>
      </c>
      <c r="E593" s="261"/>
      <c r="F593" s="259"/>
      <c r="G593" s="259"/>
      <c r="H593" s="259"/>
      <c r="I593" s="259"/>
      <c r="J593" s="259"/>
      <c r="K593" s="259"/>
      <c r="L593" s="259"/>
      <c r="M593" s="259"/>
      <c r="N593" s="259"/>
      <c r="O593" s="259"/>
      <c r="P593" s="259"/>
      <c r="Q593" s="259"/>
      <c r="R593" s="157"/>
      <c r="S593" s="157"/>
      <c r="T593" s="157"/>
    </row>
    <row r="594" customFormat="false" ht="24" hidden="false" customHeight="false" outlineLevel="0" collapsed="false">
      <c r="A594" s="220" t="n">
        <v>578</v>
      </c>
      <c r="B594" s="228" t="n">
        <v>10614</v>
      </c>
      <c r="C594" s="229" t="s">
        <v>1798</v>
      </c>
      <c r="D594" s="230" t="s">
        <v>2320</v>
      </c>
      <c r="E594" s="231" t="s">
        <v>2321</v>
      </c>
      <c r="F594" s="232" t="str">
        <f aca="false">HYPERLINK("http://www.gardenbulbs.ru/images/Lilium_CL/thumbnails/"&amp;C594&amp;".jpg","фото")</f>
        <v>фото</v>
      </c>
      <c r="G594" s="233"/>
      <c r="H594" s="234" t="s">
        <v>1801</v>
      </c>
      <c r="I594" s="235" t="n">
        <v>100</v>
      </c>
      <c r="J594" s="236" t="s">
        <v>2287</v>
      </c>
      <c r="K594" s="237" t="n">
        <v>25</v>
      </c>
      <c r="L594" s="238" t="n">
        <v>1324</v>
      </c>
      <c r="M594" s="239"/>
      <c r="N594" s="240"/>
      <c r="O594" s="241" t="n">
        <f aca="false">IF(ISERROR(L594*N594),0,L594*N594)</f>
        <v>0</v>
      </c>
      <c r="P594" s="242" t="n">
        <v>4607105136700</v>
      </c>
      <c r="Q594" s="243"/>
      <c r="R594" s="157"/>
      <c r="S594" s="244" t="n">
        <f aca="false">ROUND(L594/K594,2)</f>
        <v>52.96</v>
      </c>
      <c r="T594" s="157"/>
    </row>
    <row r="595" customFormat="false" ht="24" hidden="false" customHeight="false" outlineLevel="0" collapsed="false">
      <c r="A595" s="220" t="n">
        <v>579</v>
      </c>
      <c r="B595" s="228" t="n">
        <v>11269</v>
      </c>
      <c r="C595" s="229" t="s">
        <v>1802</v>
      </c>
      <c r="D595" s="230" t="s">
        <v>2322</v>
      </c>
      <c r="E595" s="231" t="s">
        <v>2323</v>
      </c>
      <c r="F595" s="232" t="str">
        <f aca="false">HYPERLINK("http://www.gardenbulbs.ru/images/Lilium_CL/thumbnails/"&amp;C595&amp;".jpg","фото")</f>
        <v>фото</v>
      </c>
      <c r="G595" s="233"/>
      <c r="H595" s="234" t="s">
        <v>1805</v>
      </c>
      <c r="I595" s="235" t="n">
        <v>120</v>
      </c>
      <c r="J595" s="236" t="s">
        <v>2287</v>
      </c>
      <c r="K595" s="237" t="n">
        <v>25</v>
      </c>
      <c r="L595" s="238" t="n">
        <v>1025</v>
      </c>
      <c r="M595" s="239"/>
      <c r="N595" s="240"/>
      <c r="O595" s="241" t="n">
        <f aca="false">IF(ISERROR(L595*N595),0,L595*N595)</f>
        <v>0</v>
      </c>
      <c r="P595" s="242" t="n">
        <v>4607105136717</v>
      </c>
      <c r="Q595" s="243"/>
      <c r="R595" s="157"/>
      <c r="S595" s="244" t="n">
        <f aca="false">ROUND(L595/K595,2)</f>
        <v>41</v>
      </c>
      <c r="T595" s="157"/>
    </row>
    <row r="596" customFormat="false" ht="15.75" hidden="false" customHeight="false" outlineLevel="0" collapsed="false">
      <c r="A596" s="220" t="n">
        <v>580</v>
      </c>
      <c r="B596" s="228" t="n">
        <v>11271</v>
      </c>
      <c r="C596" s="229" t="s">
        <v>1814</v>
      </c>
      <c r="D596" s="230" t="s">
        <v>2324</v>
      </c>
      <c r="E596" s="231" t="s">
        <v>2325</v>
      </c>
      <c r="F596" s="232" t="str">
        <f aca="false">HYPERLINK("http://www.gardenbulbs.ru/images/Lilium_CL/thumbnails/"&amp;C596&amp;".jpg","фото")</f>
        <v>фото</v>
      </c>
      <c r="G596" s="233"/>
      <c r="H596" s="234" t="s">
        <v>2326</v>
      </c>
      <c r="I596" s="235" t="n">
        <v>125</v>
      </c>
      <c r="J596" s="236" t="s">
        <v>2287</v>
      </c>
      <c r="K596" s="237" t="n">
        <v>25</v>
      </c>
      <c r="L596" s="238" t="n">
        <v>697</v>
      </c>
      <c r="M596" s="239"/>
      <c r="N596" s="240"/>
      <c r="O596" s="241" t="n">
        <f aca="false">IF(ISERROR(L596*N596),0,L596*N596)</f>
        <v>0</v>
      </c>
      <c r="P596" s="242" t="n">
        <v>4607105136731</v>
      </c>
      <c r="Q596" s="243"/>
      <c r="R596" s="157"/>
      <c r="S596" s="244" t="n">
        <f aca="false">ROUND(L596/K596,2)</f>
        <v>27.88</v>
      </c>
      <c r="T596" s="157"/>
    </row>
    <row r="597" customFormat="false" ht="15.75" hidden="false" customHeight="false" outlineLevel="0" collapsed="false">
      <c r="A597" s="220" t="n">
        <v>581</v>
      </c>
      <c r="B597" s="228" t="n">
        <v>11277</v>
      </c>
      <c r="C597" s="229" t="s">
        <v>1902</v>
      </c>
      <c r="D597" s="230" t="s">
        <v>2327</v>
      </c>
      <c r="E597" s="231" t="s">
        <v>2328</v>
      </c>
      <c r="F597" s="232" t="str">
        <f aca="false">HYPERLINK("http://www.gardenbulbs.ru/images/Lilium_CL/thumbnails/"&amp;C597&amp;".jpg","фото")</f>
        <v>фото</v>
      </c>
      <c r="G597" s="233"/>
      <c r="H597" s="234" t="s">
        <v>390</v>
      </c>
      <c r="I597" s="235" t="n">
        <v>120</v>
      </c>
      <c r="J597" s="236" t="s">
        <v>2287</v>
      </c>
      <c r="K597" s="237" t="n">
        <v>25</v>
      </c>
      <c r="L597" s="238" t="n">
        <v>736</v>
      </c>
      <c r="M597" s="239"/>
      <c r="N597" s="240"/>
      <c r="O597" s="241" t="n">
        <f aca="false">IF(ISERROR(L597*N597),0,L597*N597)</f>
        <v>0</v>
      </c>
      <c r="P597" s="242" t="n">
        <v>4607105136816</v>
      </c>
      <c r="Q597" s="243"/>
      <c r="R597" s="157"/>
      <c r="S597" s="244" t="n">
        <f aca="false">ROUND(L597/K597,2)</f>
        <v>29.44</v>
      </c>
      <c r="T597" s="157"/>
    </row>
    <row r="598" customFormat="false" ht="48" hidden="false" customHeight="false" outlineLevel="0" collapsed="false">
      <c r="A598" s="220" t="n">
        <v>582</v>
      </c>
      <c r="B598" s="228" t="n">
        <v>11279</v>
      </c>
      <c r="C598" s="229" t="s">
        <v>1941</v>
      </c>
      <c r="D598" s="230" t="s">
        <v>2329</v>
      </c>
      <c r="E598" s="231" t="s">
        <v>2330</v>
      </c>
      <c r="F598" s="232" t="str">
        <f aca="false">HYPERLINK("http://www.gardenbulbs.ru/images/Lilium_CL/thumbnails/"&amp;C598&amp;".jpg","фото")</f>
        <v>фото</v>
      </c>
      <c r="G598" s="233"/>
      <c r="H598" s="234" t="s">
        <v>1944</v>
      </c>
      <c r="I598" s="235" t="n">
        <v>160</v>
      </c>
      <c r="J598" s="236" t="s">
        <v>2287</v>
      </c>
      <c r="K598" s="237" t="n">
        <v>25</v>
      </c>
      <c r="L598" s="238" t="n">
        <v>951</v>
      </c>
      <c r="M598" s="239"/>
      <c r="N598" s="240"/>
      <c r="O598" s="241" t="n">
        <f aca="false">IF(ISERROR(L598*N598),0,L598*N598)</f>
        <v>0</v>
      </c>
      <c r="P598" s="242" t="n">
        <v>4607105136830</v>
      </c>
      <c r="Q598" s="243"/>
      <c r="R598" s="157"/>
      <c r="S598" s="244" t="n">
        <f aca="false">ROUND(L598/K598,2)</f>
        <v>38.04</v>
      </c>
      <c r="T598" s="157"/>
    </row>
    <row r="599" customFormat="false" ht="24" hidden="false" customHeight="false" outlineLevel="0" collapsed="false">
      <c r="A599" s="220" t="n">
        <v>583</v>
      </c>
      <c r="B599" s="228" t="n">
        <v>11281</v>
      </c>
      <c r="C599" s="229" t="s">
        <v>1953</v>
      </c>
      <c r="D599" s="230" t="s">
        <v>2331</v>
      </c>
      <c r="E599" s="231" t="s">
        <v>2332</v>
      </c>
      <c r="F599" s="232" t="str">
        <f aca="false">HYPERLINK("http://www.gardenbulbs.ru/images/Lilium_CL/thumbnails/"&amp;C599&amp;".jpg","фото")</f>
        <v>фото</v>
      </c>
      <c r="G599" s="233"/>
      <c r="H599" s="234" t="s">
        <v>1956</v>
      </c>
      <c r="I599" s="235" t="n">
        <v>130</v>
      </c>
      <c r="J599" s="236" t="s">
        <v>2287</v>
      </c>
      <c r="K599" s="237" t="n">
        <v>25</v>
      </c>
      <c r="L599" s="238" t="n">
        <v>1049</v>
      </c>
      <c r="M599" s="239"/>
      <c r="N599" s="240"/>
      <c r="O599" s="241" t="n">
        <f aca="false">IF(ISERROR(L599*N599),0,L599*N599)</f>
        <v>0</v>
      </c>
      <c r="P599" s="242" t="n">
        <v>4607105136861</v>
      </c>
      <c r="Q599" s="243"/>
      <c r="R599" s="157"/>
      <c r="S599" s="244" t="n">
        <f aca="false">ROUND(L599/K599,2)</f>
        <v>41.96</v>
      </c>
      <c r="T599" s="157"/>
    </row>
    <row r="600" customFormat="false" ht="36" hidden="false" customHeight="false" outlineLevel="0" collapsed="false">
      <c r="A600" s="220" t="n">
        <v>584</v>
      </c>
      <c r="B600" s="228" t="n">
        <v>11286</v>
      </c>
      <c r="C600" s="229" t="s">
        <v>2008</v>
      </c>
      <c r="D600" s="230" t="s">
        <v>2333</v>
      </c>
      <c r="E600" s="231" t="s">
        <v>2334</v>
      </c>
      <c r="F600" s="232" t="str">
        <f aca="false">HYPERLINK("http://www.gardenbulbs.ru/images/Lilium_CL/thumbnails/"&amp;C600&amp;".jpg","фото")</f>
        <v>фото</v>
      </c>
      <c r="G600" s="233"/>
      <c r="H600" s="234" t="s">
        <v>2011</v>
      </c>
      <c r="I600" s="235" t="n">
        <v>160</v>
      </c>
      <c r="J600" s="236" t="s">
        <v>2287</v>
      </c>
      <c r="K600" s="237" t="n">
        <v>25</v>
      </c>
      <c r="L600" s="238" t="n">
        <v>981</v>
      </c>
      <c r="M600" s="239"/>
      <c r="N600" s="240"/>
      <c r="O600" s="241" t="n">
        <f aca="false">IF(ISERROR(L600*N600),0,L600*N600)</f>
        <v>0</v>
      </c>
      <c r="P600" s="242" t="n">
        <v>4607105136915</v>
      </c>
      <c r="Q600" s="243"/>
      <c r="R600" s="157"/>
      <c r="S600" s="244" t="n">
        <f aca="false">ROUND(L600/K600,2)</f>
        <v>39.24</v>
      </c>
      <c r="T600" s="157"/>
    </row>
    <row r="601" customFormat="false" ht="24" hidden="false" customHeight="false" outlineLevel="0" collapsed="false">
      <c r="A601" s="220" t="n">
        <v>585</v>
      </c>
      <c r="B601" s="228" t="n">
        <v>10620</v>
      </c>
      <c r="C601" s="229" t="s">
        <v>2075</v>
      </c>
      <c r="D601" s="230" t="s">
        <v>2335</v>
      </c>
      <c r="E601" s="231" t="s">
        <v>2336</v>
      </c>
      <c r="F601" s="232" t="str">
        <f aca="false">HYPERLINK("http://www.gardenbulbs.ru/images/Lilium_CL/thumbnails/"&amp;C601&amp;".jpg","фото")</f>
        <v>фото</v>
      </c>
      <c r="G601" s="233"/>
      <c r="H601" s="234" t="s">
        <v>2078</v>
      </c>
      <c r="I601" s="235" t="n">
        <v>140</v>
      </c>
      <c r="J601" s="236" t="s">
        <v>2337</v>
      </c>
      <c r="K601" s="237" t="n">
        <v>25</v>
      </c>
      <c r="L601" s="238" t="n">
        <v>876</v>
      </c>
      <c r="M601" s="239"/>
      <c r="N601" s="240"/>
      <c r="O601" s="241" t="n">
        <f aca="false">IF(ISERROR(L601*N601),0,L601*N601)</f>
        <v>0</v>
      </c>
      <c r="P601" s="242" t="n">
        <v>4607105136960</v>
      </c>
      <c r="Q601" s="243"/>
      <c r="R601" s="157"/>
      <c r="S601" s="244" t="n">
        <f aca="false">ROUND(L601/K601,2)</f>
        <v>35.04</v>
      </c>
      <c r="T601" s="157"/>
    </row>
    <row r="602" customFormat="false" ht="15.75" hidden="false" customHeight="false" outlineLevel="0" collapsed="false">
      <c r="A602" s="220" t="n">
        <v>586</v>
      </c>
      <c r="B602" s="228" t="n">
        <v>10622</v>
      </c>
      <c r="C602" s="229" t="s">
        <v>2098</v>
      </c>
      <c r="D602" s="230" t="s">
        <v>2338</v>
      </c>
      <c r="E602" s="231" t="s">
        <v>2339</v>
      </c>
      <c r="F602" s="232" t="str">
        <f aca="false">HYPERLINK("http://www.gardenbulbs.ru/images/Lilium_CL/thumbnails/"&amp;C602&amp;".jpg","фото")</f>
        <v>фото</v>
      </c>
      <c r="G602" s="233"/>
      <c r="H602" s="234" t="s">
        <v>2101</v>
      </c>
      <c r="I602" s="235" t="n">
        <v>110</v>
      </c>
      <c r="J602" s="236" t="s">
        <v>2287</v>
      </c>
      <c r="K602" s="237" t="n">
        <v>25</v>
      </c>
      <c r="L602" s="238" t="n">
        <v>1103</v>
      </c>
      <c r="M602" s="239"/>
      <c r="N602" s="240"/>
      <c r="O602" s="241" t="n">
        <f aca="false">IF(ISERROR(L602*N602),0,L602*N602)</f>
        <v>0</v>
      </c>
      <c r="P602" s="242" t="n">
        <v>4607105136984</v>
      </c>
      <c r="Q602" s="243"/>
      <c r="R602" s="157"/>
      <c r="S602" s="244" t="n">
        <f aca="false">ROUND(L602/K602,2)</f>
        <v>44.12</v>
      </c>
      <c r="T602" s="157"/>
    </row>
    <row r="603" customFormat="false" ht="24" hidden="false" customHeight="false" outlineLevel="0" collapsed="false">
      <c r="A603" s="220" t="n">
        <v>587</v>
      </c>
      <c r="B603" s="228" t="n">
        <v>10624</v>
      </c>
      <c r="C603" s="229" t="s">
        <v>2114</v>
      </c>
      <c r="D603" s="230" t="s">
        <v>2340</v>
      </c>
      <c r="E603" s="231" t="s">
        <v>2341</v>
      </c>
      <c r="F603" s="232" t="str">
        <f aca="false">HYPERLINK("http://www.gardenbulbs.ru/images/Lilium_CL/thumbnails/"&amp;C603&amp;".jpg","фото")</f>
        <v>фото</v>
      </c>
      <c r="G603" s="233"/>
      <c r="H603" s="234" t="s">
        <v>2117</v>
      </c>
      <c r="I603" s="235" t="n">
        <v>120</v>
      </c>
      <c r="J603" s="236" t="s">
        <v>2287</v>
      </c>
      <c r="K603" s="237" t="n">
        <v>25</v>
      </c>
      <c r="L603" s="238" t="n">
        <v>960</v>
      </c>
      <c r="M603" s="239"/>
      <c r="N603" s="240"/>
      <c r="O603" s="241" t="n">
        <f aca="false">IF(ISERROR(L603*N603),0,L603*N603)</f>
        <v>0</v>
      </c>
      <c r="P603" s="242" t="n">
        <v>4607105137004</v>
      </c>
      <c r="Q603" s="243"/>
      <c r="R603" s="157"/>
      <c r="S603" s="244" t="n">
        <f aca="false">ROUND(L603/K603,2)</f>
        <v>38.4</v>
      </c>
      <c r="T603" s="157"/>
    </row>
    <row r="604" customFormat="false" ht="15.75" hidden="false" customHeight="false" outlineLevel="0" collapsed="false">
      <c r="A604" s="220" t="n">
        <v>588</v>
      </c>
      <c r="B604" s="228" t="n">
        <v>10625</v>
      </c>
      <c r="C604" s="229" t="s">
        <v>2118</v>
      </c>
      <c r="D604" s="230" t="s">
        <v>2342</v>
      </c>
      <c r="E604" s="231" t="s">
        <v>2343</v>
      </c>
      <c r="F604" s="232" t="str">
        <f aca="false">HYPERLINK("http://www.gardenbulbs.ru/images/Lilium_CL/thumbnails/"&amp;C604&amp;".jpg","фото")</f>
        <v>фото</v>
      </c>
      <c r="G604" s="233"/>
      <c r="H604" s="234" t="s">
        <v>2121</v>
      </c>
      <c r="I604" s="235" t="n">
        <v>105</v>
      </c>
      <c r="J604" s="236" t="s">
        <v>2287</v>
      </c>
      <c r="K604" s="237" t="n">
        <v>25</v>
      </c>
      <c r="L604" s="238" t="n">
        <v>951</v>
      </c>
      <c r="M604" s="239"/>
      <c r="N604" s="240"/>
      <c r="O604" s="241" t="n">
        <f aca="false">IF(ISERROR(L604*N604),0,L604*N604)</f>
        <v>0</v>
      </c>
      <c r="P604" s="242" t="n">
        <v>4607105137011</v>
      </c>
      <c r="Q604" s="243"/>
      <c r="R604" s="157"/>
      <c r="S604" s="244" t="n">
        <f aca="false">ROUND(L604/K604,2)</f>
        <v>38.04</v>
      </c>
      <c r="T604" s="157"/>
    </row>
  </sheetData>
  <autoFilter ref="B16:Q604"/>
  <mergeCells count="27">
    <mergeCell ref="K1:N1"/>
    <mergeCell ref="D2:H2"/>
    <mergeCell ref="K2:N4"/>
    <mergeCell ref="D3:H3"/>
    <mergeCell ref="D4:I5"/>
    <mergeCell ref="P4:S10"/>
    <mergeCell ref="K5:N5"/>
    <mergeCell ref="K6:N7"/>
    <mergeCell ref="D7:I7"/>
    <mergeCell ref="D9:H11"/>
    <mergeCell ref="L9:N10"/>
    <mergeCell ref="L11:M11"/>
    <mergeCell ref="A13:A15"/>
    <mergeCell ref="B13:B15"/>
    <mergeCell ref="C13:C15"/>
    <mergeCell ref="D13:E15"/>
    <mergeCell ref="F13:G15"/>
    <mergeCell ref="H13:H15"/>
    <mergeCell ref="I13:I15"/>
    <mergeCell ref="J13:J15"/>
    <mergeCell ref="K13:L13"/>
    <mergeCell ref="M13:M15"/>
    <mergeCell ref="N13:N15"/>
    <mergeCell ref="O13:O15"/>
    <mergeCell ref="P13:P15"/>
    <mergeCell ref="Q13:Q15"/>
    <mergeCell ref="K14:L14"/>
  </mergeCells>
  <conditionalFormatting sqref="B434:C434">
    <cfRule type="duplicateValues" priority="2" aboveAverage="0" equalAverage="0" bottom="0" percent="0" rank="0" text="" dxfId="533"/>
  </conditionalFormatting>
  <conditionalFormatting sqref="B17:C17 B39:C39 B56:C56 B78:C78 B112:C112 B144:C144 B184:C184 B278:C278 B289:C289 B312:C312 B406:C406 B443:C443 B537:C537 B547:C547 B558:C558 B562:C562 B578:C579 B591:C591 B593:C593 B84:C84 B188:C188 B192:C192 B411:C411 B423:C423 B425:C425">
    <cfRule type="duplicateValues" priority="3" aboveAverage="0" equalAverage="0" bottom="0" percent="0" rank="0" text="" dxfId="534"/>
  </conditionalFormatting>
  <conditionalFormatting sqref="D593 D591 D578:D579 D562 D558 D547 D537 D443 D406 D312 D289 D278 D184 D144 D112 D78 D39 D56 D17 D84 D188 D192 D411 D423 D425">
    <cfRule type="duplicateValues" priority="4" aboveAverage="0" equalAverage="0" bottom="0" percent="0" rank="0" text="" dxfId="535"/>
  </conditionalFormatting>
  <conditionalFormatting sqref="B178:C178">
    <cfRule type="duplicateValues" priority="5" aboveAverage="0" equalAverage="0" bottom="0" percent="0" rank="0" text="" dxfId="536"/>
  </conditionalFormatting>
  <conditionalFormatting sqref="D178">
    <cfRule type="duplicateValues" priority="6" aboveAverage="0" equalAverage="0" bottom="0" percent="0" rank="0" text="" dxfId="537"/>
  </conditionalFormatting>
  <conditionalFormatting sqref="B293:C293">
    <cfRule type="duplicateValues" priority="7" aboveAverage="0" equalAverage="0" bottom="0" percent="0" rank="0" text="" dxfId="538"/>
  </conditionalFormatting>
  <conditionalFormatting sqref="D293">
    <cfRule type="duplicateValues" priority="8" aboveAverage="0" equalAverage="0" bottom="0" percent="0" rank="0" text="" dxfId="539"/>
  </conditionalFormatting>
  <conditionalFormatting sqref="D434">
    <cfRule type="duplicateValues" priority="9" aboveAverage="0" equalAverage="0" bottom="0" percent="0" rank="0" text="" dxfId="540"/>
  </conditionalFormatting>
  <printOptions headings="false" gridLines="false" gridLinesSet="true" horizontalCentered="true" verticalCentered="false"/>
  <pageMargins left="0.157638888888889" right="0.157638888888889" top="0.658333333333333" bottom="0.590277777777778" header="0.157638888888889" footer="0.157638888888889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&amp;C&amp;12Прайс-лист
"COLOR LINE"&amp;RЗаявки присылайте
на  эл. адрес gardenbulbs@yandex.ru 
тел.: (495) 974-88-36</oddHeader>
    <oddFooter>&amp;Lgardenbulbs@yandex.ru&amp;CСтраница &amp;P из &amp;N&amp;Rwww.gardenbulbs.ru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LibreOffice/6.3.0.4$Windows_x86 LibreOffice_project/057fc023c990d676a43019934386b85b21a9ee99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2012-04-25T15:53:23Z</dcterms:created>
  <dc:creator>DIMA</dc:creator>
  <dc:description/>
  <dc:language>ru-RU</dc:language>
  <cp:lastModifiedBy>dimmac</cp:lastModifiedBy>
  <cp:lastPrinted>2019-05-15T02:32:35Z</cp:lastPrinted>
  <dcterms:modified xsi:type="dcterms:W3CDTF">2019-05-20T01:04:48Z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