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<sst xmlns="http://schemas.openxmlformats.org/spreadsheetml/2006/main" count="28" uniqueCount="26">
  <si>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НИК</t>
  </si>
  <si>
    <t>АРТ</t>
  </si>
  <si>
    <t>Ст-ть</t>
  </si>
  <si>
    <t>С орг</t>
  </si>
  <si>
    <t>ИТОГО</t>
  </si>
  <si>
    <t>Ковер Brillant E-04.6 круг (180*180 см)</t>
  </si>
  <si>
    <t>Ковер Casino 5010-8s15 (135*190 см)</t>
  </si>
  <si>
    <t xml:space="preserve">Ковер Disney Princess D3PR003-pink (80*133 см) </t>
  </si>
  <si>
    <t xml:space="preserve">Ковер Genova 38151-8131-80 (240*340 см) </t>
  </si>
  <si>
    <t xml:space="preserve">Ковер Kashqai 4325-300 (240*340 см) </t>
  </si>
  <si>
    <t>Ковер Matrix Moldabela 1789-15055 (120*170 см)</t>
  </si>
  <si>
    <t xml:space="preserve">Коврик для ванной Confetti bath Arsus 30 Black (60*100 см) </t>
  </si>
  <si>
    <t>Коврик для ванной Confetti bath Arsus 30 Black (70*120 см)</t>
  </si>
  <si>
    <t>Черемнякова</t>
  </si>
  <si>
    <t>INK@</t>
  </si>
  <si>
    <t>Bukaran</t>
  </si>
  <si>
    <t>Kseniya</t>
  </si>
  <si>
    <t>goagsi</t>
  </si>
  <si>
    <t>Стручева</t>
  </si>
  <si>
    <t>Веорика</t>
  </si>
  <si>
    <t>Сдано</t>
  </si>
  <si>
    <t>К-т</t>
  </si>
  <si>
    <t>1 ед=</t>
  </si>
  <si>
    <t>ТР</t>
  </si>
  <si>
    <t>(+) Я вам должна,
 (-) вы мне должны</t>
  </si>
  <si>
    <t>ТР всего=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</si>
</sst>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41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31" fillId="33" borderId="10" xfId="0" applyFont="1" applyFill="1" applyBorder="1" applyAlignment="1">
      <alignment horizontal="center"/>
    </xf>
    <xf numFmtId="0" fontId="0" fillId="4" borderId="10" xfId="0" applyFill="1" applyBorder="1" applyAlignment="1">
      <alignment wrapText="1"/>
    </xf>
    <xf numFmtId="1" fontId="0" fillId="4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" fontId="21" fillId="0" borderId="10" xfId="0" applyNumberFormat="1" applyFont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21" fillId="34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1" fontId="42" fillId="0" borderId="10" xfId="0" applyNumberFormat="1" applyFont="1" applyBorder="1" applyAlignment="1">
      <alignment horizontal="center"/>
    </xf>
    <xf numFmtId="1" fontId="42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K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3.421875" style="0" customWidth="1"/>
    <col min="2" max="2" width="45.7109375" style="0" customWidth="1"/>
    <col min="4" max="4" width="11.7109375" style="0" customWidth="1"/>
    <col min="5" max="5" width="11.28125" style="0" customWidth="1"/>
    <col min="6" max="6" width="14.00390625" style="0" customWidth="1"/>
    <col min="8" max="8" width="20.421875" style="0" customWidth="1"/>
    <col min="9" max="9" width="5.8515625" style="0" customWidth="1"/>
  </cols>
  <sheetData>
    <row r="1" spans="1:9" ht="31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23</v>
      </c>
      <c r="F1" s="8" t="s">
        <v>4</v>
      </c>
      <c r="G1" s="8" t="s">
        <v>20</v>
      </c>
      <c r="H1" s="20" t="s">
        <v>24</v>
      </c>
      <c r="I1" s="8" t="s">
        <v>21</v>
      </c>
    </row>
    <row r="2" spans="1:9" ht="15.75" customHeight="1">
      <c r="A2" s="7" t="s">
        <v>15</v>
      </c>
      <c r="B2" s="7" t="s">
        <v>7</v>
      </c>
      <c r="C2" s="4">
        <v>848.04</v>
      </c>
      <c r="D2" s="5">
        <f>C2*1.15</f>
        <v>975.2459999999999</v>
      </c>
      <c r="E2" s="5">
        <f>I2*$E$11</f>
        <v>61.22093023255814</v>
      </c>
      <c r="F2" s="16">
        <f>E2+D2</f>
        <v>1036.466930232558</v>
      </c>
      <c r="G2" s="3">
        <v>1055</v>
      </c>
      <c r="H2" s="22">
        <f>G2-F2</f>
        <v>18.53306976744193</v>
      </c>
      <c r="I2" s="3">
        <v>1.5</v>
      </c>
    </row>
    <row r="3" spans="1:9" ht="18.75">
      <c r="A3" s="9" t="s">
        <v>17</v>
      </c>
      <c r="B3" s="9" t="s">
        <v>9</v>
      </c>
      <c r="C3" s="13">
        <v>40458</v>
      </c>
      <c r="D3" s="10">
        <f>C3*1.11</f>
        <v>44908.380000000005</v>
      </c>
      <c r="E3" s="18">
        <f aca="true" t="shared" si="0" ref="E3:E9">I3*$E$11</f>
        <v>530.5813953488372</v>
      </c>
      <c r="F3" s="19">
        <f>SUM(D3:E3)</f>
        <v>45438.961395348844</v>
      </c>
      <c r="G3" s="21">
        <v>45508</v>
      </c>
      <c r="H3" s="23">
        <f aca="true" t="shared" si="1" ref="H3:H9">G3-F3</f>
        <v>69.03860465115577</v>
      </c>
      <c r="I3" s="21">
        <v>13</v>
      </c>
    </row>
    <row r="4" spans="1:9" ht="18.75">
      <c r="A4" s="7" t="s">
        <v>14</v>
      </c>
      <c r="B4" s="7" t="s">
        <v>6</v>
      </c>
      <c r="C4" s="4">
        <v>3957.53</v>
      </c>
      <c r="D4" s="5">
        <f>C4*1.15</f>
        <v>4551.1595</v>
      </c>
      <c r="E4" s="5">
        <f t="shared" si="0"/>
        <v>163.25581395348837</v>
      </c>
      <c r="F4" s="16">
        <f>SUM(D4:E4)</f>
        <v>4714.415313953488</v>
      </c>
      <c r="G4" s="3">
        <v>4771</v>
      </c>
      <c r="H4" s="22">
        <f t="shared" si="1"/>
        <v>56.584686046511706</v>
      </c>
      <c r="I4" s="3">
        <v>4</v>
      </c>
    </row>
    <row r="5" spans="1:9" ht="18.75">
      <c r="A5" s="9" t="s">
        <v>16</v>
      </c>
      <c r="B5" s="9" t="s">
        <v>8</v>
      </c>
      <c r="C5" s="13">
        <v>20139.58</v>
      </c>
      <c r="D5" s="10">
        <f>C5*1.11</f>
        <v>22354.933800000003</v>
      </c>
      <c r="E5" s="18">
        <f t="shared" si="0"/>
        <v>489.7674418604651</v>
      </c>
      <c r="F5" s="19">
        <f>SUM(D5:E5)</f>
        <v>22844.701241860468</v>
      </c>
      <c r="G5" s="21">
        <v>22805</v>
      </c>
      <c r="H5" s="23">
        <f t="shared" si="1"/>
        <v>-39.701241860468144</v>
      </c>
      <c r="I5" s="21">
        <v>12</v>
      </c>
    </row>
    <row r="6" spans="1:9" ht="30.75">
      <c r="A6" s="7" t="s">
        <v>19</v>
      </c>
      <c r="B6" s="7" t="s">
        <v>11</v>
      </c>
      <c r="C6" s="4">
        <v>2249.91</v>
      </c>
      <c r="D6" s="5">
        <f>C6*1.15</f>
        <v>2587.3965</v>
      </c>
      <c r="E6" s="5">
        <f t="shared" si="0"/>
        <v>40.81395348837209</v>
      </c>
      <c r="F6" s="16"/>
      <c r="G6" s="3"/>
      <c r="H6" s="22"/>
      <c r="I6" s="3">
        <v>1</v>
      </c>
    </row>
    <row r="7" spans="1:9" ht="30.75">
      <c r="A7" s="7" t="s">
        <v>19</v>
      </c>
      <c r="B7" s="7" t="s">
        <v>12</v>
      </c>
      <c r="C7" s="11">
        <v>3092.18</v>
      </c>
      <c r="D7" s="12">
        <f>C7*1.15</f>
        <v>3556.0069999999996</v>
      </c>
      <c r="E7" s="5">
        <f t="shared" si="0"/>
        <v>61.22093023255814</v>
      </c>
      <c r="F7" s="17">
        <f>SUM(D6:E7)</f>
        <v>6245.43838372093</v>
      </c>
      <c r="G7" s="3">
        <v>6300</v>
      </c>
      <c r="H7" s="22">
        <f t="shared" si="1"/>
        <v>54.56161627907022</v>
      </c>
      <c r="I7" s="3">
        <v>1.5</v>
      </c>
    </row>
    <row r="8" spans="1:9" ht="18.75">
      <c r="A8" s="9" t="s">
        <v>18</v>
      </c>
      <c r="B8" s="9" t="s">
        <v>10</v>
      </c>
      <c r="C8" s="13">
        <v>2849.89</v>
      </c>
      <c r="D8" s="10">
        <f>C8*1.15</f>
        <v>3277.3734999999997</v>
      </c>
      <c r="E8" s="18">
        <f t="shared" si="0"/>
        <v>204.06976744186045</v>
      </c>
      <c r="F8" s="19">
        <f>SUM(D8:E8)</f>
        <v>3481.4432674418604</v>
      </c>
      <c r="G8" s="21">
        <v>3427</v>
      </c>
      <c r="H8" s="23">
        <f t="shared" si="1"/>
        <v>-54.44326744186037</v>
      </c>
      <c r="I8" s="21">
        <v>5</v>
      </c>
    </row>
    <row r="9" spans="1:9" ht="18.75">
      <c r="A9" s="7" t="s">
        <v>13</v>
      </c>
      <c r="B9" s="7" t="s">
        <v>5</v>
      </c>
      <c r="C9" s="3">
        <v>5705.54</v>
      </c>
      <c r="D9" s="5">
        <f>C9*1.15</f>
        <v>6561.370999999999</v>
      </c>
      <c r="E9" s="5">
        <f t="shared" si="0"/>
        <v>204.06976744186045</v>
      </c>
      <c r="F9" s="16">
        <f>SUM(D9:E9)</f>
        <v>6765.44076744186</v>
      </c>
      <c r="G9" s="3">
        <v>6741</v>
      </c>
      <c r="H9" s="22">
        <f t="shared" si="1"/>
        <v>-24.44076744185986</v>
      </c>
      <c r="I9" s="3">
        <v>5</v>
      </c>
    </row>
    <row r="10" spans="1:9" ht="15.75">
      <c r="A10" s="14" t="s">
        <v>4</v>
      </c>
      <c r="B10" s="7"/>
      <c r="C10" s="4"/>
      <c r="D10" s="5"/>
      <c r="E10" s="3">
        <f>SUM(E2:E9)</f>
        <v>1755</v>
      </c>
      <c r="F10" s="6"/>
      <c r="G10" s="3"/>
      <c r="H10" s="3"/>
      <c r="I10" s="3">
        <f>SUM(I2:I9)</f>
        <v>43</v>
      </c>
    </row>
    <row r="11" spans="3:6" ht="15">
      <c r="C11" s="1"/>
      <c r="D11" s="2" t="s">
        <v>22</v>
      </c>
      <c r="E11" s="2">
        <f>E12/I10</f>
        <v>40.81395348837209</v>
      </c>
      <c r="F11" s="2"/>
    </row>
    <row r="12" spans="4:5" ht="15">
      <c r="D12" s="1" t="s">
        <v>25</v>
      </c>
      <c r="E12" s="15">
        <v>1755</v>
      </c>
    </row>
    <row r="13" ht="15">
      <c r="D13" s="1"/>
    </row>
  </sheetData>
  <sheetProtection/>
  <hyperlinks>
    <hyperlink ref="A4" r:id="rId1" display="INK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dcterms:created xsi:type="dcterms:W3CDTF">2017-05-17T05:23:55Z</dcterms:created>
  <dcterms:modified xsi:type="dcterms:W3CDTF">2018-02-07T13:46:49Z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