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<sst xmlns="http://schemas.openxmlformats.org/spreadsheetml/2006/main" count="24" uniqueCount="24">
  <si>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Ковер Empire Steine-L Medium (100*150) </t>
  </si>
  <si>
    <t xml:space="preserve">Ковер Friends MH-3203-03 (110*160) </t>
  </si>
  <si>
    <t xml:space="preserve">Ковер Genova 38093-6262-60 овал (160*230) </t>
  </si>
  <si>
    <t xml:space="preserve">Ковер Perla (osta) 2228-110 (160*230) </t>
  </si>
  <si>
    <t>Коврик для ванной Confetti bath Symphony 2577 Burgundy (60*100)</t>
  </si>
  <si>
    <t>Комплект ковриков для ванной Confetti bath Erdek 2576 Aubergine BQ (50*60; 60*100)</t>
  </si>
  <si>
    <t xml:space="preserve">Ковер Crystal (merinos) 2752-Cream (200*300) </t>
  </si>
  <si>
    <t>НИК</t>
  </si>
  <si>
    <t>АРТ</t>
  </si>
  <si>
    <t>Ст-ть</t>
  </si>
  <si>
    <t>С орг</t>
  </si>
  <si>
    <t>Чудинка</t>
  </si>
  <si>
    <t>Настена В</t>
  </si>
  <si>
    <t>Светланка81</t>
  </si>
  <si>
    <t>aka-nastasya</t>
  </si>
  <si>
    <t>Tanita79</t>
  </si>
  <si>
    <t>Ellene</t>
  </si>
  <si>
    <t>SEMICH</t>
  </si>
  <si>
    <t>Сдано</t>
  </si>
  <si>
    <t>к-т</t>
  </si>
  <si>
    <t>К сдаче</t>
  </si>
  <si>
    <t>(-) Вы мне должны,
(+) я вам</t>
  </si>
  <si>
    <t>ТР итоговые</t>
  </si>
  <si>
    <t>1 ед=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</si>
</sst>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" fontId="18" fillId="0" borderId="10" xfId="0" applyNumberFormat="1" applyFont="1" applyBorder="1" applyAlignment="1">
      <alignment/>
    </xf>
    <xf numFmtId="1" fontId="36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3.421875" style="0" customWidth="1"/>
    <col min="2" max="2" width="41.28125" style="0" customWidth="1"/>
    <col min="4" max="4" width="6.140625" style="0" customWidth="1"/>
    <col min="5" max="5" width="13.00390625" style="0" customWidth="1"/>
    <col min="6" max="6" width="10.00390625" style="0" customWidth="1"/>
    <col min="7" max="7" width="7.140625" style="0" customWidth="1"/>
    <col min="8" max="8" width="15.7109375" style="0" customWidth="1"/>
    <col min="9" max="9" width="5.7109375" style="0" customWidth="1"/>
  </cols>
  <sheetData>
    <row r="1" spans="1:9" ht="45">
      <c r="A1" s="10" t="s">
        <v>7</v>
      </c>
      <c r="B1" s="10" t="s">
        <v>8</v>
      </c>
      <c r="C1" s="10" t="s">
        <v>9</v>
      </c>
      <c r="D1" s="10" t="s">
        <v>10</v>
      </c>
      <c r="E1" s="10" t="s">
        <v>22</v>
      </c>
      <c r="F1" s="10" t="s">
        <v>20</v>
      </c>
      <c r="G1" s="10" t="s">
        <v>18</v>
      </c>
      <c r="H1" s="11" t="s">
        <v>21</v>
      </c>
      <c r="I1" s="10" t="s">
        <v>19</v>
      </c>
    </row>
    <row r="2" spans="1:9" ht="18.75">
      <c r="A2" s="4" t="s">
        <v>13</v>
      </c>
      <c r="B2" s="7" t="s">
        <v>0</v>
      </c>
      <c r="C2" s="5">
        <v>5474.78</v>
      </c>
      <c r="D2" s="6">
        <f>C2*1.15</f>
        <v>6295.996999999999</v>
      </c>
      <c r="E2" s="6">
        <f>I2*$I$10</f>
        <v>133.02564102564102</v>
      </c>
      <c r="F2" s="8">
        <f aca="true" t="shared" si="0" ref="F2:F8">SUM(D2:E2)</f>
        <v>6429.02264102564</v>
      </c>
      <c r="G2" s="4">
        <v>6378</v>
      </c>
      <c r="H2" s="9">
        <f>G2-F2</f>
        <v>-51.02264102564004</v>
      </c>
      <c r="I2" s="4">
        <v>4</v>
      </c>
    </row>
    <row r="3" spans="1:9" ht="18.75">
      <c r="A3" s="4" t="s">
        <v>12</v>
      </c>
      <c r="B3" s="7" t="s">
        <v>1</v>
      </c>
      <c r="C3" s="5">
        <v>4961.34</v>
      </c>
      <c r="D3" s="6">
        <f aca="true" t="shared" si="1" ref="D3:D8">C3*1.15</f>
        <v>5705.541</v>
      </c>
      <c r="E3" s="6">
        <f>I3*$I$10</f>
        <v>199.53846153846155</v>
      </c>
      <c r="F3" s="8">
        <f t="shared" si="0"/>
        <v>5905.079461538462</v>
      </c>
      <c r="G3" s="4">
        <v>5836</v>
      </c>
      <c r="H3" s="9">
        <f aca="true" t="shared" si="2" ref="H3:H8">G3-F3</f>
        <v>-69.07946153846206</v>
      </c>
      <c r="I3" s="4">
        <v>6</v>
      </c>
    </row>
    <row r="4" spans="1:9" ht="18.75">
      <c r="A4" s="4" t="s">
        <v>11</v>
      </c>
      <c r="B4" s="7" t="s">
        <v>2</v>
      </c>
      <c r="C4" s="5">
        <v>9086.18</v>
      </c>
      <c r="D4" s="6">
        <f t="shared" si="1"/>
        <v>10449.107</v>
      </c>
      <c r="E4" s="6">
        <f>I4*$I$10</f>
        <v>216.16666666666666</v>
      </c>
      <c r="F4" s="8">
        <f t="shared" si="0"/>
        <v>10665.273666666666</v>
      </c>
      <c r="G4" s="4">
        <v>10629</v>
      </c>
      <c r="H4" s="9">
        <f t="shared" si="2"/>
        <v>-36.27366666666603</v>
      </c>
      <c r="I4" s="5">
        <v>6.5</v>
      </c>
    </row>
    <row r="5" spans="1:9" ht="18.75">
      <c r="A5" s="4" t="s">
        <v>17</v>
      </c>
      <c r="B5" s="7" t="s">
        <v>3</v>
      </c>
      <c r="C5" s="5">
        <v>17307</v>
      </c>
      <c r="D5" s="6">
        <f>C5*1.13</f>
        <v>19556.91</v>
      </c>
      <c r="E5" s="6">
        <f>I5*$I$10</f>
        <v>665.1282051282051</v>
      </c>
      <c r="F5" s="8">
        <f t="shared" si="0"/>
        <v>20222.038205128207</v>
      </c>
      <c r="G5" s="4">
        <v>19857</v>
      </c>
      <c r="H5" s="9">
        <f t="shared" si="2"/>
        <v>-365.03820512820676</v>
      </c>
      <c r="I5" s="4">
        <v>20</v>
      </c>
    </row>
    <row r="6" spans="1:9" ht="30.75">
      <c r="A6" s="4" t="s">
        <v>15</v>
      </c>
      <c r="B6" s="7" t="s">
        <v>4</v>
      </c>
      <c r="C6" s="5">
        <v>1153.8</v>
      </c>
      <c r="D6" s="6">
        <f t="shared" si="1"/>
        <v>1326.87</v>
      </c>
      <c r="E6" s="6">
        <f>I6*$I$10</f>
        <v>33.256410256410255</v>
      </c>
      <c r="F6" s="8">
        <f t="shared" si="0"/>
        <v>1360.12641025641</v>
      </c>
      <c r="G6" s="4">
        <v>1367</v>
      </c>
      <c r="H6" s="9">
        <f t="shared" si="2"/>
        <v>6.873589743589946</v>
      </c>
      <c r="I6" s="4">
        <v>1</v>
      </c>
    </row>
    <row r="7" spans="1:9" ht="30" customHeight="1">
      <c r="A7" s="4" t="s">
        <v>16</v>
      </c>
      <c r="B7" s="7" t="s">
        <v>5</v>
      </c>
      <c r="C7" s="5">
        <v>1696.09</v>
      </c>
      <c r="D7" s="6">
        <f t="shared" si="1"/>
        <v>1950.5034999999998</v>
      </c>
      <c r="E7" s="6">
        <f>I7*$I$10</f>
        <v>49.88461538461539</v>
      </c>
      <c r="F7" s="8">
        <f t="shared" si="0"/>
        <v>2000.3881153846153</v>
      </c>
      <c r="G7" s="4">
        <v>2021</v>
      </c>
      <c r="H7" s="9">
        <f t="shared" si="2"/>
        <v>20.611884615384724</v>
      </c>
      <c r="I7" s="4">
        <v>1.5</v>
      </c>
    </row>
    <row r="8" spans="1:9" ht="30.75">
      <c r="A8" s="4" t="s">
        <v>14</v>
      </c>
      <c r="B8" s="7" t="s">
        <v>6</v>
      </c>
      <c r="C8" s="5">
        <v>6112.83</v>
      </c>
      <c r="D8" s="6">
        <f t="shared" si="1"/>
        <v>7029.754499999999</v>
      </c>
      <c r="E8" s="6">
        <v>813</v>
      </c>
      <c r="F8" s="8">
        <f t="shared" si="0"/>
        <v>7842.754499999999</v>
      </c>
      <c r="G8" s="4">
        <v>7430</v>
      </c>
      <c r="H8" s="9">
        <f t="shared" si="2"/>
        <v>-412.7544999999991</v>
      </c>
      <c r="I8" s="4"/>
    </row>
    <row r="9" spans="3:9" ht="15">
      <c r="C9" s="1"/>
      <c r="D9" s="3"/>
      <c r="I9">
        <f>SUM(I2:I8)</f>
        <v>39</v>
      </c>
    </row>
    <row r="10" spans="3:9" ht="15">
      <c r="C10" s="2"/>
      <c r="H10" t="s">
        <v>23</v>
      </c>
      <c r="I10" s="3">
        <f>E11/I9</f>
        <v>33.256410256410255</v>
      </c>
    </row>
    <row r="11" ht="15">
      <c r="E11">
        <v>1297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2017-05-17T05:23:55Z</dcterms:created>
  <dcterms:modified xsi:type="dcterms:W3CDTF">2017-06-04T07:53:10Z</dcterms:modified>
  <cp:category/>
  <cp:version/>
  <cp:contentType/>
  <cp:contentStatus/>
</cp:coreProperties>
</file>