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<sst xmlns="http://schemas.openxmlformats.org/spreadsheetml/2006/main" count="170" uniqueCount="130">
  <si>
    <t>19евгения73</t>
  </si>
  <si>
    <t>MAKÓWECZKA Футболка10 92 cm</t>
  </si>
  <si>
    <t>Anuka</t>
  </si>
  <si>
    <t>MOTOROWKA Брюки 5 р.104</t>
  </si>
  <si>
    <t>CHER16</t>
  </si>
  <si>
    <t>HIGHWAY Брюки 8A р.122</t>
  </si>
  <si>
    <t xml:space="preserve">NAUTINER Брюки16 р.122 </t>
  </si>
  <si>
    <t>CristinaBoss</t>
  </si>
  <si>
    <t xml:space="preserve">SERDUSZKO Носки 18 116 </t>
  </si>
  <si>
    <t>PANTERKA  Платок 20  122-128</t>
  </si>
  <si>
    <t>SAILOR GIRL Футболка9 92</t>
  </si>
  <si>
    <t>PANTERKA Леггинсы 10 116</t>
  </si>
  <si>
    <t>SAILOR GIRL Футболка7 92</t>
  </si>
  <si>
    <t xml:space="preserve">SERDUSZKO Полукомбинезон 7 116 </t>
  </si>
  <si>
    <t>SAILOR GIRL  Платье 3  98</t>
  </si>
  <si>
    <t>Dulsinea</t>
  </si>
  <si>
    <t xml:space="preserve">SERDUSZKO  Юбка 15  104 </t>
  </si>
  <si>
    <t>Evvita</t>
  </si>
  <si>
    <t>JEZYKI CHLOPIEC Шапка 10 р.92-98</t>
  </si>
  <si>
    <t>kat54</t>
  </si>
  <si>
    <t>DENIM ROSES Гетры 2 р.80</t>
  </si>
  <si>
    <t xml:space="preserve">KSIEZNICZKA SREBRNA Шорты 6 р.80 </t>
  </si>
  <si>
    <t>Lenocha</t>
  </si>
  <si>
    <t xml:space="preserve">AGATKA Футболка8 122 </t>
  </si>
  <si>
    <t>Leno-к</t>
  </si>
  <si>
    <t>PANTERKA Леггинсы 10  122</t>
  </si>
  <si>
    <t>PANTERKA  Футболка  5  122</t>
  </si>
  <si>
    <t>lilya-5503</t>
  </si>
  <si>
    <t xml:space="preserve">MOTORÓWKA Брюки 5 110 </t>
  </si>
  <si>
    <t>Linda777</t>
  </si>
  <si>
    <t>SPORTOWA GRANAT Гетры 11 р.92</t>
  </si>
  <si>
    <t>lubava777</t>
  </si>
  <si>
    <t xml:space="preserve">SAILOR GIRL Футболка 7 р.92 </t>
  </si>
  <si>
    <t>Mariiy</t>
  </si>
  <si>
    <r>
      <t>MAKOWECZKA Юбка 8 р.116</t>
    </r>
    <r>
      <rPr>
        <b/>
        <sz val="11"/>
        <color indexed="8"/>
        <rFont val="Calibri"/>
        <family val="2"/>
      </rPr>
      <t xml:space="preserve"> </t>
    </r>
  </si>
  <si>
    <t>MAKOWECZKA Юбка 8 р.122</t>
  </si>
  <si>
    <r>
      <t xml:space="preserve">MAKOWECZKA Футболка 7 р.116 </t>
    </r>
    <r>
      <rPr>
        <b/>
        <sz val="11"/>
        <color indexed="8"/>
        <rFont val="Calibri"/>
        <family val="2"/>
      </rPr>
      <t>2 шт.</t>
    </r>
  </si>
  <si>
    <t>Marmariska</t>
  </si>
  <si>
    <t>PANDA CLUB Боди 2 р.62</t>
  </si>
  <si>
    <t>PANDA CLUB ползунки 6 р.62</t>
  </si>
  <si>
    <t>PANDA CLUB огроднички 14 р.62</t>
  </si>
  <si>
    <t>PRZYJACIELE Комбинезон 1В р. 80</t>
  </si>
  <si>
    <t>Marusia79</t>
  </si>
  <si>
    <t>SAILOR GIRL Леггинсы 2 р.92</t>
  </si>
  <si>
    <t>NaTAlia 999</t>
  </si>
  <si>
    <t>KSIEZNICZKA ROZOWA огороднички 3 р.98</t>
  </si>
  <si>
    <t>Nik255</t>
  </si>
  <si>
    <t xml:space="preserve">DINOZAURY Борцовка 10 122 </t>
  </si>
  <si>
    <t>olelya</t>
  </si>
  <si>
    <t>POTWORKI Футболка 7 р.110</t>
  </si>
  <si>
    <t xml:space="preserve">POTWORKI Брюки дрес.2 р.110 </t>
  </si>
  <si>
    <t>POTWORKI Поло 5 р.110</t>
  </si>
  <si>
    <t>polinka08</t>
  </si>
  <si>
    <t xml:space="preserve">LETNIA LAKA Носки 18 р.104-116 </t>
  </si>
  <si>
    <t>SERDUSZKO Шорты 10 р.116</t>
  </si>
  <si>
    <t>Shubka</t>
  </si>
  <si>
    <t>SAILOR GIRL Футболка9 86</t>
  </si>
  <si>
    <t>solynka</t>
  </si>
  <si>
    <t>VIVIAN гетры 9 р.104</t>
  </si>
  <si>
    <t>LILKA гетры 3 р.116</t>
  </si>
  <si>
    <t>svetavl64</t>
  </si>
  <si>
    <t>Блузка мал.MONKEY син.с желт.горлом 110</t>
  </si>
  <si>
    <t>wonderjul</t>
  </si>
  <si>
    <t>PINK Блузка 2 р.140</t>
  </si>
  <si>
    <t>DENIM ROSES Юбочка 3 рр 140</t>
  </si>
  <si>
    <t>АлаВ</t>
  </si>
  <si>
    <t>KOTWICA CHL.Брюки дрес.3 р.110</t>
  </si>
  <si>
    <t>астра10</t>
  </si>
  <si>
    <t xml:space="preserve">KSIEZNICZKA ROZOWA Юбка 8 р.110 </t>
  </si>
  <si>
    <t>VIVIAN юбка 11 р.110</t>
  </si>
  <si>
    <t xml:space="preserve">KSIEZNICZKA SREBRNA Платье 4 р.110 </t>
  </si>
  <si>
    <t>ВЛАСЕНА</t>
  </si>
  <si>
    <t>PEGGY ROZOWA Блузка 10 р.80</t>
  </si>
  <si>
    <t>PEGGY ROZOWA Шорты 12 р.80</t>
  </si>
  <si>
    <t>FELICJA Платье 5А р.80</t>
  </si>
  <si>
    <t>KROKODYL Бермуды 11 р.110</t>
  </si>
  <si>
    <t>KOTWICA CHL.Бермуды 12 р.110</t>
  </si>
  <si>
    <t>KROKODYL Поло 5 р.110</t>
  </si>
  <si>
    <t>Гость_я</t>
  </si>
  <si>
    <t xml:space="preserve">SNIEZYNKA БЛУЗА 1 р.74 </t>
  </si>
  <si>
    <t>SAILOR GIRL Повязка на голову 15 68-74</t>
  </si>
  <si>
    <t xml:space="preserve">SAILOR GIRL Платье 3 98 </t>
  </si>
  <si>
    <t>Куда?</t>
  </si>
  <si>
    <t>ЗимаСнежная</t>
  </si>
  <si>
    <t>PEGGY ROZOWA Панама 20 р.68-74</t>
  </si>
  <si>
    <t>KSIEZNICZKA ROZOWA Брюки 9 р.68</t>
  </si>
  <si>
    <t xml:space="preserve">KSIEZNICZKA ROZOWA Боди 10 р.68 </t>
  </si>
  <si>
    <t>Ирин</t>
  </si>
  <si>
    <t xml:space="preserve">PANTERKA  Леггинсы 10  110 </t>
  </si>
  <si>
    <t>Ленокк</t>
  </si>
  <si>
    <t xml:space="preserve">SERDUSZKO Футболка6 110 </t>
  </si>
  <si>
    <t>Любава09</t>
  </si>
  <si>
    <t>DORIS Болерко 13 р.116</t>
  </si>
  <si>
    <t>Мама Миа</t>
  </si>
  <si>
    <t>Блузка мал.MONKEY т- син.с сер.горлом 116</t>
  </si>
  <si>
    <t>Ольча123</t>
  </si>
  <si>
    <t xml:space="preserve">SPORTOWA GRANAT Блузка 6 р.110 </t>
  </si>
  <si>
    <t xml:space="preserve">SERDUSZKO Леггинсы 14 110 </t>
  </si>
  <si>
    <t xml:space="preserve">SERDUSZKO Юбка 15 110 </t>
  </si>
  <si>
    <t>Прищепочка</t>
  </si>
  <si>
    <t>DEMOLITION Джемпер 7А р. 134</t>
  </si>
  <si>
    <t xml:space="preserve">KING Водолазка 6В р.140 </t>
  </si>
  <si>
    <t xml:space="preserve">COLORADO Брюки 1A р.134 </t>
  </si>
  <si>
    <t>Римини</t>
  </si>
  <si>
    <t>POTWORKI Футболка 15 р.98</t>
  </si>
  <si>
    <t>TURYSTA Футболка 6 р.104</t>
  </si>
  <si>
    <t>Совик89</t>
  </si>
  <si>
    <r>
      <t xml:space="preserve">MISS SAILOR Косынка 21 р.68-74 </t>
    </r>
    <r>
      <rPr>
        <b/>
        <sz val="10"/>
        <color indexed="8"/>
        <rFont val="Arial"/>
        <family val="2"/>
      </rPr>
      <t>2 шт.</t>
    </r>
  </si>
  <si>
    <r>
      <t xml:space="preserve">PEGGY ROZOWA Панама 19 р.68-74 </t>
    </r>
    <r>
      <rPr>
        <b/>
        <sz val="10"/>
        <color indexed="8"/>
        <rFont val="Arial"/>
        <family val="2"/>
      </rPr>
      <t>2 шт.</t>
    </r>
  </si>
  <si>
    <t>Стрекоза_80</t>
  </si>
  <si>
    <t>DINOZAURY Шорты-бермуды 11 110</t>
  </si>
  <si>
    <t>DINOZAURY Брюки DRESOWE 2 110</t>
  </si>
  <si>
    <t xml:space="preserve">DINOZAURY Блуза 1 110 </t>
  </si>
  <si>
    <t>Татьяна04</t>
  </si>
  <si>
    <t>PANTERKA Футболка 5 86</t>
  </si>
  <si>
    <t>Шепоток</t>
  </si>
  <si>
    <t>MAJOWA Туника 3В р.104</t>
  </si>
  <si>
    <t>Эльвира Солнышко</t>
  </si>
  <si>
    <t xml:space="preserve">SERDUSZKO Платье 12 р.80 </t>
  </si>
  <si>
    <t>ЯлоВ</t>
  </si>
  <si>
    <t>MOTOROWKA Шорты 8 р.98</t>
  </si>
  <si>
    <t>MOTOROWKA Футболка 7 р.98</t>
  </si>
  <si>
    <t>в сп11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</si>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</sst>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18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6.28125" style="0" customWidth="1"/>
    <col min="2" max="2" width="40.140625" style="0" customWidth="1"/>
    <col min="7" max="7" width="9.140625" style="13" customWidth="1"/>
  </cols>
  <sheetData>
    <row r="1" spans="1:7" ht="15">
      <c r="A1" s="11" t="s">
        <v>123</v>
      </c>
      <c r="B1" s="11" t="s">
        <v>124</v>
      </c>
      <c r="C1" s="11" t="s">
        <v>125</v>
      </c>
      <c r="D1" s="11" t="s">
        <v>126</v>
      </c>
      <c r="E1" s="11" t="s">
        <v>127</v>
      </c>
      <c r="F1" s="11" t="s">
        <v>128</v>
      </c>
      <c r="G1" s="11" t="s">
        <v>129</v>
      </c>
    </row>
    <row r="2" spans="1:8" ht="15">
      <c r="A2" s="1" t="s">
        <v>0</v>
      </c>
      <c r="B2" s="1" t="s">
        <v>1</v>
      </c>
      <c r="C2" s="2">
        <v>404.41</v>
      </c>
      <c r="D2" s="3">
        <f>C2+C2*15%</f>
        <v>465.0715</v>
      </c>
      <c r="E2" s="3">
        <v>466</v>
      </c>
      <c r="F2" s="4">
        <f>C2*492.66/33047.41</f>
        <v>6.028812260930585</v>
      </c>
      <c r="G2" s="12">
        <f>E2-D2-F2</f>
        <v>-5.1003122609305995</v>
      </c>
      <c r="H2" s="5"/>
    </row>
    <row r="3" spans="1:8" ht="15">
      <c r="A3" s="1"/>
      <c r="B3" s="1"/>
      <c r="C3" s="2"/>
      <c r="D3" s="3"/>
      <c r="E3" s="3"/>
      <c r="F3" s="4"/>
      <c r="G3" s="12"/>
      <c r="H3" s="5"/>
    </row>
    <row r="4" spans="1:8" ht="15">
      <c r="A4" s="1" t="s">
        <v>2</v>
      </c>
      <c r="B4" s="1" t="s">
        <v>3</v>
      </c>
      <c r="C4" s="1">
        <v>915.19</v>
      </c>
      <c r="D4" s="3">
        <f>C4+C4*15%</f>
        <v>1052.4685</v>
      </c>
      <c r="E4" s="1">
        <v>1053</v>
      </c>
      <c r="F4" s="4">
        <f>C4*492.66/33047.41</f>
        <v>13.64335375752593</v>
      </c>
      <c r="G4" s="12">
        <f>E4-D4-F4</f>
        <v>-13.111853757525878</v>
      </c>
      <c r="H4" s="1"/>
    </row>
    <row r="5" spans="1:8" ht="15">
      <c r="A5" s="1"/>
      <c r="B5" s="1"/>
      <c r="C5" s="1"/>
      <c r="D5" s="1"/>
      <c r="E5" s="1"/>
      <c r="F5" s="4"/>
      <c r="G5" s="12"/>
      <c r="H5" s="1"/>
    </row>
    <row r="6" spans="1:8" ht="15">
      <c r="A6" s="1" t="s">
        <v>4</v>
      </c>
      <c r="B6" s="1" t="s">
        <v>5</v>
      </c>
      <c r="C6" s="1">
        <v>724.23</v>
      </c>
      <c r="D6" s="3">
        <f>C6+C6*15%</f>
        <v>832.8645</v>
      </c>
      <c r="E6" s="1"/>
      <c r="F6" s="4"/>
      <c r="G6" s="12"/>
      <c r="H6" s="1"/>
    </row>
    <row r="7" spans="1:8" ht="15">
      <c r="A7" s="1" t="s">
        <v>4</v>
      </c>
      <c r="B7" s="1" t="s">
        <v>6</v>
      </c>
      <c r="C7" s="1">
        <v>958.06</v>
      </c>
      <c r="D7" s="3">
        <f>C7+C7*15%</f>
        <v>1101.769</v>
      </c>
      <c r="E7" s="1"/>
      <c r="F7" s="4"/>
      <c r="G7" s="12"/>
      <c r="H7" s="1"/>
    </row>
    <row r="8" spans="1:8" ht="15">
      <c r="A8" s="1"/>
      <c r="B8" s="1"/>
      <c r="C8" s="1">
        <f>SUM(C6:C7)</f>
        <v>1682.29</v>
      </c>
      <c r="D8" s="3">
        <f>SUM(D6:D7)</f>
        <v>1934.6335</v>
      </c>
      <c r="E8" s="1">
        <v>1935</v>
      </c>
      <c r="F8" s="4">
        <f>C8*492.66/33047.41</f>
        <v>25.07903013882177</v>
      </c>
      <c r="G8" s="12">
        <f>E8-D8-F8</f>
        <v>-24.712530138821684</v>
      </c>
      <c r="H8" s="1"/>
    </row>
    <row r="9" spans="1:8" ht="15">
      <c r="A9" s="1"/>
      <c r="B9" s="1"/>
      <c r="C9" s="1"/>
      <c r="D9" s="1"/>
      <c r="E9" s="1"/>
      <c r="F9" s="4"/>
      <c r="G9" s="12"/>
      <c r="H9" s="1"/>
    </row>
    <row r="10" spans="1:8" ht="15">
      <c r="A10" s="1" t="s">
        <v>7</v>
      </c>
      <c r="B10" s="1" t="s">
        <v>8</v>
      </c>
      <c r="C10" s="2">
        <v>78.72</v>
      </c>
      <c r="D10" s="3">
        <f aca="true" t="shared" si="0" ref="D10:D19">C10+C10*15%</f>
        <v>90.52799999999999</v>
      </c>
      <c r="E10" s="3"/>
      <c r="F10" s="4"/>
      <c r="G10" s="12"/>
      <c r="H10" s="5"/>
    </row>
    <row r="11" spans="1:8" ht="15">
      <c r="A11" s="1" t="s">
        <v>7</v>
      </c>
      <c r="B11" s="1" t="s">
        <v>9</v>
      </c>
      <c r="C11" s="2">
        <v>191.56</v>
      </c>
      <c r="D11" s="3">
        <f t="shared" si="0"/>
        <v>220.294</v>
      </c>
      <c r="E11" s="3"/>
      <c r="F11" s="4"/>
      <c r="G11" s="12"/>
      <c r="H11" s="5"/>
    </row>
    <row r="12" spans="1:8" ht="15">
      <c r="A12" s="1" t="s">
        <v>7</v>
      </c>
      <c r="B12" s="1" t="s">
        <v>10</v>
      </c>
      <c r="C12" s="2">
        <v>266.1</v>
      </c>
      <c r="D12" s="3">
        <f t="shared" si="0"/>
        <v>306.01500000000004</v>
      </c>
      <c r="E12" s="3"/>
      <c r="F12" s="4"/>
      <c r="G12" s="12"/>
      <c r="H12" s="5"/>
    </row>
    <row r="13" spans="1:8" ht="15">
      <c r="A13" s="1" t="s">
        <v>7</v>
      </c>
      <c r="B13" s="1" t="s">
        <v>11</v>
      </c>
      <c r="C13" s="2">
        <v>297.97</v>
      </c>
      <c r="D13" s="3">
        <f t="shared" si="0"/>
        <v>342.6655</v>
      </c>
      <c r="E13" s="3"/>
      <c r="F13" s="4"/>
      <c r="G13" s="12"/>
      <c r="H13" s="5"/>
    </row>
    <row r="14" spans="1:8" ht="15">
      <c r="A14" s="1" t="s">
        <v>7</v>
      </c>
      <c r="B14" s="1" t="s">
        <v>12</v>
      </c>
      <c r="C14" s="2">
        <v>329.87</v>
      </c>
      <c r="D14" s="3">
        <f t="shared" si="0"/>
        <v>379.3505</v>
      </c>
      <c r="E14" s="3"/>
      <c r="F14" s="4"/>
      <c r="G14" s="12"/>
      <c r="H14" s="5"/>
    </row>
    <row r="15" spans="1:8" ht="15">
      <c r="A15" s="1" t="s">
        <v>7</v>
      </c>
      <c r="B15" s="1" t="s">
        <v>13</v>
      </c>
      <c r="C15" s="2">
        <v>787.5</v>
      </c>
      <c r="D15" s="3">
        <f t="shared" si="0"/>
        <v>905.625</v>
      </c>
      <c r="E15" s="3"/>
      <c r="F15" s="4"/>
      <c r="G15" s="12"/>
      <c r="H15" s="5"/>
    </row>
    <row r="16" spans="1:8" ht="15">
      <c r="A16" s="1" t="s">
        <v>7</v>
      </c>
      <c r="B16" s="1" t="s">
        <v>14</v>
      </c>
      <c r="C16" s="2">
        <v>808.82</v>
      </c>
      <c r="D16" s="3">
        <f t="shared" si="0"/>
        <v>930.143</v>
      </c>
      <c r="E16" s="3"/>
      <c r="F16" s="4"/>
      <c r="G16" s="12"/>
      <c r="H16" s="5"/>
    </row>
    <row r="17" spans="1:8" ht="15">
      <c r="A17" s="1"/>
      <c r="B17" s="1"/>
      <c r="C17" s="2">
        <f>SUM(C10:C16)</f>
        <v>2760.54</v>
      </c>
      <c r="D17" s="3">
        <f>SUM(D10:D16)</f>
        <v>3174.621</v>
      </c>
      <c r="E17" s="3">
        <v>4061</v>
      </c>
      <c r="F17" s="4">
        <f>C17*492.66/33047.41</f>
        <v>41.15322914564257</v>
      </c>
      <c r="G17" s="12">
        <f>E17-D17-F17</f>
        <v>845.2257708543573</v>
      </c>
      <c r="H17" s="5"/>
    </row>
    <row r="18" spans="1:8" ht="15">
      <c r="A18" s="1"/>
      <c r="B18" s="1"/>
      <c r="C18" s="2"/>
      <c r="D18" s="3"/>
      <c r="E18" s="3"/>
      <c r="F18" s="4"/>
      <c r="G18" s="12"/>
      <c r="H18" s="5"/>
    </row>
    <row r="19" spans="1:8" ht="15">
      <c r="A19" s="1" t="s">
        <v>15</v>
      </c>
      <c r="B19" s="1" t="s">
        <v>16</v>
      </c>
      <c r="C19" s="2">
        <v>606.62</v>
      </c>
      <c r="D19" s="3">
        <f t="shared" si="0"/>
        <v>697.613</v>
      </c>
      <c r="E19" s="3">
        <v>698</v>
      </c>
      <c r="F19" s="4">
        <f>C19*492.66/33047.41</f>
        <v>9.043292929763632</v>
      </c>
      <c r="G19" s="12">
        <f>E19-D19-F19</f>
        <v>-8.656292929763689</v>
      </c>
      <c r="H19" s="5"/>
    </row>
    <row r="20" spans="1:8" ht="15">
      <c r="A20" s="1"/>
      <c r="B20" s="1"/>
      <c r="C20" s="2"/>
      <c r="D20" s="3"/>
      <c r="E20" s="3"/>
      <c r="F20" s="4"/>
      <c r="G20" s="12"/>
      <c r="H20" s="5"/>
    </row>
    <row r="21" spans="1:8" ht="15">
      <c r="A21" s="1" t="s">
        <v>17</v>
      </c>
      <c r="B21" s="1" t="s">
        <v>18</v>
      </c>
      <c r="C21" s="1">
        <v>184.96</v>
      </c>
      <c r="D21" s="4">
        <f>C21+C21*15%</f>
        <v>212.704</v>
      </c>
      <c r="E21" s="5">
        <v>213</v>
      </c>
      <c r="F21" s="4">
        <f>C21*492.66/33047.41</f>
        <v>2.757323300071019</v>
      </c>
      <c r="G21" s="12">
        <f>E21-D21-F21</f>
        <v>-2.461323300071027</v>
      </c>
      <c r="H21" s="5"/>
    </row>
    <row r="22" spans="1:8" ht="15">
      <c r="A22" s="1"/>
      <c r="B22" s="1"/>
      <c r="C22" s="1"/>
      <c r="D22" s="4"/>
      <c r="E22" s="5"/>
      <c r="F22" s="4"/>
      <c r="G22" s="12"/>
      <c r="H22" s="5"/>
    </row>
    <row r="23" spans="1:8" ht="15">
      <c r="A23" s="1" t="s">
        <v>19</v>
      </c>
      <c r="B23" s="1" t="s">
        <v>20</v>
      </c>
      <c r="C23" s="1">
        <v>107.41</v>
      </c>
      <c r="D23" s="4">
        <f aca="true" t="shared" si="1" ref="D23:D141">C23+C23*15%</f>
        <v>123.5215</v>
      </c>
      <c r="E23" s="5"/>
      <c r="F23" s="4"/>
      <c r="G23" s="12"/>
      <c r="H23" s="5"/>
    </row>
    <row r="24" spans="1:8" ht="15">
      <c r="A24" s="1" t="s">
        <v>19</v>
      </c>
      <c r="B24" s="1" t="s">
        <v>21</v>
      </c>
      <c r="C24" s="1">
        <v>138.39</v>
      </c>
      <c r="D24" s="4">
        <f t="shared" si="1"/>
        <v>159.14849999999998</v>
      </c>
      <c r="E24" s="5"/>
      <c r="F24" s="4"/>
      <c r="G24" s="12"/>
      <c r="H24" s="5"/>
    </row>
    <row r="25" spans="1:8" ht="15">
      <c r="A25" s="1"/>
      <c r="B25" s="1"/>
      <c r="C25" s="1">
        <f>SUM(C23:C24)</f>
        <v>245.79999999999998</v>
      </c>
      <c r="D25" s="4">
        <f>SUM(D23:D24)</f>
        <v>282.66999999999996</v>
      </c>
      <c r="E25" s="5">
        <v>284</v>
      </c>
      <c r="F25" s="4">
        <f>C25*492.66/33047.41</f>
        <v>3.664306158939535</v>
      </c>
      <c r="G25" s="12">
        <f>E25-D25-F25</f>
        <v>-2.3343061589394942</v>
      </c>
      <c r="H25" s="5"/>
    </row>
    <row r="26" spans="1:8" ht="15">
      <c r="A26" s="1"/>
      <c r="B26" s="1"/>
      <c r="C26" s="1"/>
      <c r="D26" s="4"/>
      <c r="E26" s="5"/>
      <c r="F26" s="4"/>
      <c r="G26" s="12"/>
      <c r="H26" s="5"/>
    </row>
    <row r="27" spans="1:8" ht="15">
      <c r="A27" s="1" t="s">
        <v>22</v>
      </c>
      <c r="B27" s="1" t="s">
        <v>23</v>
      </c>
      <c r="C27" s="2">
        <v>329.87</v>
      </c>
      <c r="D27" s="3">
        <f t="shared" si="1"/>
        <v>379.3505</v>
      </c>
      <c r="E27" s="3">
        <v>380</v>
      </c>
      <c r="F27" s="4">
        <f>C27*492.66/33047.41</f>
        <v>4.917594274407586</v>
      </c>
      <c r="G27" s="12">
        <f>E27-D27-F27</f>
        <v>-4.268094274407597</v>
      </c>
      <c r="H27" s="5"/>
    </row>
    <row r="28" spans="1:8" ht="15">
      <c r="A28" s="1"/>
      <c r="B28" s="1"/>
      <c r="C28" s="2"/>
      <c r="D28" s="3"/>
      <c r="E28" s="3"/>
      <c r="F28" s="4"/>
      <c r="G28" s="12"/>
      <c r="H28" s="5"/>
    </row>
    <row r="29" spans="1:8" ht="15">
      <c r="A29" s="1" t="s">
        <v>24</v>
      </c>
      <c r="B29" s="1" t="s">
        <v>25</v>
      </c>
      <c r="C29" s="2">
        <v>340.52</v>
      </c>
      <c r="D29" s="3">
        <f t="shared" si="1"/>
        <v>391.59799999999996</v>
      </c>
      <c r="E29" s="3"/>
      <c r="F29" s="4"/>
      <c r="G29" s="12"/>
      <c r="H29" s="5"/>
    </row>
    <row r="30" spans="1:8" ht="15">
      <c r="A30" s="1" t="s">
        <v>24</v>
      </c>
      <c r="B30" s="1" t="s">
        <v>26</v>
      </c>
      <c r="C30" s="2">
        <v>404.41</v>
      </c>
      <c r="D30" s="3">
        <f t="shared" si="1"/>
        <v>465.0715</v>
      </c>
      <c r="E30" s="3"/>
      <c r="F30" s="4"/>
      <c r="G30" s="12"/>
      <c r="H30" s="5"/>
    </row>
    <row r="31" spans="1:8" ht="15">
      <c r="A31" s="1"/>
      <c r="B31" s="1"/>
      <c r="C31" s="2">
        <f>SUM(C29:C30)</f>
        <v>744.9300000000001</v>
      </c>
      <c r="D31" s="3">
        <f>SUM(D29:D30)</f>
        <v>856.6695</v>
      </c>
      <c r="E31" s="3">
        <v>860</v>
      </c>
      <c r="F31" s="4">
        <f>C31*492.66/33047.41</f>
        <v>11.105173258660814</v>
      </c>
      <c r="G31" s="12">
        <f>E31-D31-F31</f>
        <v>-7.774673258660785</v>
      </c>
      <c r="H31" s="5"/>
    </row>
    <row r="32" spans="1:8" ht="15">
      <c r="A32" s="1"/>
      <c r="B32" s="1"/>
      <c r="C32" s="2"/>
      <c r="D32" s="3"/>
      <c r="E32" s="3"/>
      <c r="F32" s="4"/>
      <c r="G32" s="12"/>
      <c r="H32" s="5"/>
    </row>
    <row r="33" spans="1:8" ht="15">
      <c r="A33" s="1" t="s">
        <v>27</v>
      </c>
      <c r="B33" s="1" t="s">
        <v>28</v>
      </c>
      <c r="C33" s="2">
        <v>915.19</v>
      </c>
      <c r="D33" s="3">
        <f t="shared" si="1"/>
        <v>1052.4685</v>
      </c>
      <c r="E33" s="3">
        <v>1053</v>
      </c>
      <c r="F33" s="4">
        <f>C33*492.66/33047.41</f>
        <v>13.64335375752593</v>
      </c>
      <c r="G33" s="12">
        <f>E33-D33-F33</f>
        <v>-13.111853757525878</v>
      </c>
      <c r="H33" s="5"/>
    </row>
    <row r="34" spans="1:8" ht="15">
      <c r="A34" s="1"/>
      <c r="B34" s="1"/>
      <c r="C34" s="2"/>
      <c r="D34" s="3"/>
      <c r="E34" s="3"/>
      <c r="F34" s="4"/>
      <c r="G34" s="12"/>
      <c r="H34" s="5"/>
    </row>
    <row r="35" spans="1:8" ht="15">
      <c r="A35" s="1" t="s">
        <v>29</v>
      </c>
      <c r="B35" s="1" t="s">
        <v>30</v>
      </c>
      <c r="C35" s="1">
        <v>146.98</v>
      </c>
      <c r="D35" s="4">
        <f t="shared" si="1"/>
        <v>169.027</v>
      </c>
      <c r="E35" s="5">
        <v>170</v>
      </c>
      <c r="F35" s="4">
        <f>C35*492.66/33047.41</f>
        <v>2.1911298585880097</v>
      </c>
      <c r="G35" s="12">
        <f>E35-D35-F35</f>
        <v>-1.2181298585879965</v>
      </c>
      <c r="H35" s="5"/>
    </row>
    <row r="36" spans="1:8" ht="15">
      <c r="A36" s="1"/>
      <c r="B36" s="1"/>
      <c r="C36" s="1"/>
      <c r="D36" s="4"/>
      <c r="E36" s="5"/>
      <c r="F36" s="4"/>
      <c r="G36" s="12"/>
      <c r="H36" s="5"/>
    </row>
    <row r="37" spans="1:8" ht="15">
      <c r="A37" s="1" t="s">
        <v>31</v>
      </c>
      <c r="B37" s="6" t="s">
        <v>32</v>
      </c>
      <c r="C37" s="1">
        <v>329.87</v>
      </c>
      <c r="D37" s="3">
        <f>C37*15%+C37</f>
        <v>379.3505</v>
      </c>
      <c r="E37" s="1">
        <v>380</v>
      </c>
      <c r="F37" s="4">
        <f>C37*492.66/33047.41</f>
        <v>4.917594274407586</v>
      </c>
      <c r="G37" s="12">
        <f>E37-D37-F37</f>
        <v>-4.268094274407597</v>
      </c>
      <c r="H37" s="5"/>
    </row>
    <row r="38" spans="1:8" ht="15">
      <c r="A38" s="1"/>
      <c r="B38" s="6"/>
      <c r="C38" s="1"/>
      <c r="D38" s="7"/>
      <c r="E38" s="1"/>
      <c r="F38" s="4"/>
      <c r="G38" s="12"/>
      <c r="H38" s="5"/>
    </row>
    <row r="39" spans="1:8" ht="15">
      <c r="A39" s="1" t="s">
        <v>33</v>
      </c>
      <c r="B39" s="1" t="s">
        <v>34</v>
      </c>
      <c r="C39" s="2">
        <v>617.2</v>
      </c>
      <c r="D39" s="3">
        <f>C39+C39*12%</f>
        <v>691.264</v>
      </c>
      <c r="E39" s="3"/>
      <c r="F39" s="4"/>
      <c r="G39" s="12"/>
      <c r="H39" s="5"/>
    </row>
    <row r="40" spans="1:8" ht="15">
      <c r="A40" s="1" t="s">
        <v>33</v>
      </c>
      <c r="B40" s="1" t="s">
        <v>35</v>
      </c>
      <c r="C40" s="2">
        <v>638.5</v>
      </c>
      <c r="D40" s="3">
        <f>C40+C40*12%</f>
        <v>715.12</v>
      </c>
      <c r="E40" s="3"/>
      <c r="F40" s="4"/>
      <c r="G40" s="12"/>
      <c r="H40" s="5"/>
    </row>
    <row r="41" spans="1:8" ht="15">
      <c r="A41" s="1" t="s">
        <v>33</v>
      </c>
      <c r="B41" s="1" t="s">
        <v>36</v>
      </c>
      <c r="C41" s="2">
        <f>372.52*2</f>
        <v>745.04</v>
      </c>
      <c r="D41" s="3">
        <f>C41+C41*12%</f>
        <v>834.4448</v>
      </c>
      <c r="E41" s="3"/>
      <c r="F41" s="4"/>
      <c r="G41" s="12"/>
      <c r="H41" s="5"/>
    </row>
    <row r="42" spans="1:8" ht="15">
      <c r="A42" s="1"/>
      <c r="B42" s="1"/>
      <c r="C42" s="2">
        <f>SUM(C39:C41)</f>
        <v>2000.74</v>
      </c>
      <c r="D42" s="3">
        <f>SUM(D39:D41)</f>
        <v>2240.8288000000002</v>
      </c>
      <c r="E42" s="3">
        <v>2241</v>
      </c>
      <c r="F42" s="4">
        <f>C42*492.66/33047.41</f>
        <v>29.82637878127212</v>
      </c>
      <c r="G42" s="12">
        <f>E42-D42-F42</f>
        <v>-29.655178781272348</v>
      </c>
      <c r="H42" s="5"/>
    </row>
    <row r="43" spans="1:8" ht="15">
      <c r="A43" s="1"/>
      <c r="B43" s="1"/>
      <c r="C43" s="2"/>
      <c r="D43" s="3"/>
      <c r="E43" s="3"/>
      <c r="F43" s="4"/>
      <c r="G43" s="12"/>
      <c r="H43" s="5"/>
    </row>
    <row r="44" spans="1:8" ht="15">
      <c r="A44" s="1" t="s">
        <v>37</v>
      </c>
      <c r="B44" s="1" t="s">
        <v>38</v>
      </c>
      <c r="C44" s="1">
        <v>210.34</v>
      </c>
      <c r="D44" s="4">
        <f t="shared" si="1"/>
        <v>241.891</v>
      </c>
      <c r="E44" s="5"/>
      <c r="F44" s="4"/>
      <c r="G44" s="12"/>
      <c r="H44" s="5"/>
    </row>
    <row r="45" spans="1:8" ht="15">
      <c r="A45" s="1" t="s">
        <v>37</v>
      </c>
      <c r="B45" s="1" t="s">
        <v>39</v>
      </c>
      <c r="C45" s="1">
        <v>282.32</v>
      </c>
      <c r="D45" s="4">
        <f t="shared" si="1"/>
        <v>324.668</v>
      </c>
      <c r="E45" s="5"/>
      <c r="F45" s="4"/>
      <c r="G45" s="12"/>
      <c r="H45" s="5"/>
    </row>
    <row r="46" spans="1:8" ht="15">
      <c r="A46" s="1" t="s">
        <v>37</v>
      </c>
      <c r="B46" s="1" t="s">
        <v>40</v>
      </c>
      <c r="C46" s="1">
        <v>398.55</v>
      </c>
      <c r="D46" s="4">
        <f t="shared" si="1"/>
        <v>458.3325</v>
      </c>
      <c r="E46" s="5"/>
      <c r="F46" s="4"/>
      <c r="G46" s="12"/>
      <c r="H46" s="5"/>
    </row>
    <row r="47" spans="1:8" ht="15">
      <c r="A47" s="1" t="s">
        <v>37</v>
      </c>
      <c r="B47" s="1" t="s">
        <v>41</v>
      </c>
      <c r="C47" s="1">
        <v>1619.85</v>
      </c>
      <c r="D47" s="4">
        <f t="shared" si="1"/>
        <v>1862.8274999999999</v>
      </c>
      <c r="E47" s="1"/>
      <c r="F47" s="4"/>
      <c r="G47" s="12"/>
      <c r="H47" s="1"/>
    </row>
    <row r="48" spans="1:8" ht="15">
      <c r="A48" s="1"/>
      <c r="B48" s="1"/>
      <c r="C48" s="1">
        <f>SUM(C44:C47)</f>
        <v>2511.06</v>
      </c>
      <c r="D48" s="4">
        <f>SUM(D44:D47)</f>
        <v>2887.719</v>
      </c>
      <c r="E48" s="5">
        <v>2990</v>
      </c>
      <c r="F48" s="4">
        <f>C48*492.66/33047.41</f>
        <v>37.43406274803381</v>
      </c>
      <c r="G48" s="12">
        <f>E48-D48-F48</f>
        <v>64.84693725196614</v>
      </c>
      <c r="H48" s="5"/>
    </row>
    <row r="49" spans="1:8" ht="15">
      <c r="A49" s="1"/>
      <c r="B49" s="1"/>
      <c r="C49" s="1"/>
      <c r="D49" s="4"/>
      <c r="E49" s="5"/>
      <c r="F49" s="4"/>
      <c r="G49" s="12"/>
      <c r="H49" s="5"/>
    </row>
    <row r="50" spans="1:8" ht="15">
      <c r="A50" s="1" t="s">
        <v>42</v>
      </c>
      <c r="B50" s="6" t="s">
        <v>43</v>
      </c>
      <c r="C50" s="1">
        <v>244.75</v>
      </c>
      <c r="D50" s="4">
        <f t="shared" si="1"/>
        <v>281.4625</v>
      </c>
      <c r="E50" s="5">
        <v>282</v>
      </c>
      <c r="F50" s="4">
        <f>C50*492.66/33047.41</f>
        <v>3.648653101710542</v>
      </c>
      <c r="G50" s="12">
        <f>E50-D50-F50</f>
        <v>-3.1111531017105194</v>
      </c>
      <c r="H50" s="5"/>
    </row>
    <row r="51" spans="1:8" ht="15">
      <c r="A51" s="1"/>
      <c r="B51" s="6"/>
      <c r="C51" s="1"/>
      <c r="D51" s="4"/>
      <c r="E51" s="5"/>
      <c r="F51" s="4"/>
      <c r="G51" s="12"/>
      <c r="H51" s="5"/>
    </row>
    <row r="52" spans="1:8" ht="15">
      <c r="A52" s="1" t="s">
        <v>44</v>
      </c>
      <c r="B52" s="1" t="s">
        <v>45</v>
      </c>
      <c r="C52" s="1">
        <v>260.18</v>
      </c>
      <c r="D52" s="4">
        <f t="shared" si="1"/>
        <v>299.207</v>
      </c>
      <c r="E52" s="5">
        <v>300</v>
      </c>
      <c r="F52" s="4">
        <f>C52*492.66/33047.41</f>
        <v>3.8786785046089847</v>
      </c>
      <c r="G52" s="12">
        <f>E52-D52-F52</f>
        <v>-3.0856785046089783</v>
      </c>
      <c r="H52" s="5"/>
    </row>
    <row r="53" spans="1:8" ht="15">
      <c r="A53" s="1"/>
      <c r="B53" s="1"/>
      <c r="C53" s="1"/>
      <c r="D53" s="4"/>
      <c r="E53" s="5"/>
      <c r="F53" s="4"/>
      <c r="G53" s="12"/>
      <c r="H53" s="5"/>
    </row>
    <row r="54" spans="1:8" ht="15">
      <c r="A54" s="1" t="s">
        <v>46</v>
      </c>
      <c r="B54" s="1" t="s">
        <v>47</v>
      </c>
      <c r="C54" s="2">
        <v>393.75</v>
      </c>
      <c r="D54" s="3">
        <f t="shared" si="1"/>
        <v>452.8125</v>
      </c>
      <c r="E54" s="3">
        <v>476</v>
      </c>
      <c r="F54" s="4">
        <f>C54*492.66/33047.41</f>
        <v>5.8698964608724244</v>
      </c>
      <c r="G54" s="12">
        <f>E54-D54-F54</f>
        <v>17.317603539127575</v>
      </c>
      <c r="H54" s="5"/>
    </row>
    <row r="55" spans="1:8" ht="15">
      <c r="A55" s="1"/>
      <c r="B55" s="1"/>
      <c r="C55" s="2"/>
      <c r="D55" s="3"/>
      <c r="E55" s="3"/>
      <c r="F55" s="4"/>
      <c r="G55" s="12"/>
      <c r="H55" s="5"/>
    </row>
    <row r="56" spans="1:8" ht="15">
      <c r="A56" s="1" t="s">
        <v>48</v>
      </c>
      <c r="B56" s="1" t="s">
        <v>49</v>
      </c>
      <c r="C56" s="1">
        <v>404.49</v>
      </c>
      <c r="D56" s="4">
        <f t="shared" si="1"/>
        <v>465.1635</v>
      </c>
      <c r="E56" s="5"/>
      <c r="F56" s="4"/>
      <c r="G56" s="12"/>
      <c r="H56" s="5"/>
    </row>
    <row r="57" spans="1:8" ht="15">
      <c r="A57" s="1" t="s">
        <v>48</v>
      </c>
      <c r="B57" s="6" t="s">
        <v>50</v>
      </c>
      <c r="C57" s="1">
        <v>489.67</v>
      </c>
      <c r="D57" s="4">
        <f t="shared" si="1"/>
        <v>563.1205</v>
      </c>
      <c r="E57" s="5"/>
      <c r="F57" s="4"/>
      <c r="G57" s="12"/>
      <c r="H57" s="5"/>
    </row>
    <row r="58" spans="1:8" ht="15">
      <c r="A58" s="1" t="s">
        <v>48</v>
      </c>
      <c r="B58" s="1" t="s">
        <v>51</v>
      </c>
      <c r="C58" s="1">
        <v>606.71</v>
      </c>
      <c r="D58" s="4">
        <f t="shared" si="1"/>
        <v>697.7165</v>
      </c>
      <c r="E58" s="5"/>
      <c r="F58" s="4"/>
      <c r="G58" s="12"/>
      <c r="H58" s="5"/>
    </row>
    <row r="59" spans="1:8" ht="15">
      <c r="A59" s="1"/>
      <c r="B59" s="6"/>
      <c r="C59" s="1">
        <f>SUM(C56:C58)</f>
        <v>1500.8700000000001</v>
      </c>
      <c r="D59" s="4">
        <f>SUM(D56:D58)</f>
        <v>1726.0005</v>
      </c>
      <c r="E59" s="5">
        <v>1728</v>
      </c>
      <c r="F59" s="4">
        <f>C59*492.66/33047.41</f>
        <v>22.374480003122788</v>
      </c>
      <c r="G59" s="12">
        <f>E59-D59-F59</f>
        <v>-20.37498000312289</v>
      </c>
      <c r="H59" s="5"/>
    </row>
    <row r="60" spans="1:8" ht="15">
      <c r="A60" s="1"/>
      <c r="B60" s="6"/>
      <c r="C60" s="1"/>
      <c r="D60" s="4"/>
      <c r="E60" s="5"/>
      <c r="F60" s="4"/>
      <c r="G60" s="12"/>
      <c r="H60" s="5"/>
    </row>
    <row r="61" spans="1:8" ht="15">
      <c r="A61" s="1" t="s">
        <v>52</v>
      </c>
      <c r="B61" s="6" t="s">
        <v>53</v>
      </c>
      <c r="C61" s="1">
        <v>78.78</v>
      </c>
      <c r="D61" s="4">
        <f t="shared" si="1"/>
        <v>90.59700000000001</v>
      </c>
      <c r="E61" s="5"/>
      <c r="F61" s="4"/>
      <c r="G61" s="12"/>
      <c r="H61" s="5"/>
    </row>
    <row r="62" spans="1:8" ht="15">
      <c r="A62" s="1" t="s">
        <v>52</v>
      </c>
      <c r="B62" s="1" t="s">
        <v>54</v>
      </c>
      <c r="C62" s="1">
        <v>681.11</v>
      </c>
      <c r="D62" s="4">
        <f t="shared" si="1"/>
        <v>783.2765</v>
      </c>
      <c r="E62" s="5"/>
      <c r="F62" s="4"/>
      <c r="G62" s="12"/>
      <c r="H62" s="5"/>
    </row>
    <row r="63" spans="1:8" ht="15">
      <c r="A63" s="1"/>
      <c r="B63" s="1"/>
      <c r="C63" s="1">
        <f>SUM(C61:C62)</f>
        <v>759.89</v>
      </c>
      <c r="D63" s="4">
        <f>SUM(D61:D62)</f>
        <v>873.8735</v>
      </c>
      <c r="E63" s="5">
        <v>875</v>
      </c>
      <c r="F63" s="4">
        <f>C63*492.66/33047.41</f>
        <v>11.328192054990089</v>
      </c>
      <c r="G63" s="12">
        <f>E63-D63-F63</f>
        <v>-10.201692054990124</v>
      </c>
      <c r="H63" s="5"/>
    </row>
    <row r="64" spans="1:8" ht="15">
      <c r="A64" s="1"/>
      <c r="B64" s="6"/>
      <c r="C64" s="1"/>
      <c r="D64" s="4"/>
      <c r="E64" s="5"/>
      <c r="F64" s="4"/>
      <c r="G64" s="12"/>
      <c r="H64" s="5"/>
    </row>
    <row r="65" spans="1:8" ht="15">
      <c r="A65" s="1" t="s">
        <v>55</v>
      </c>
      <c r="B65" s="1" t="s">
        <v>56</v>
      </c>
      <c r="C65" s="2">
        <v>266.1</v>
      </c>
      <c r="D65" s="3">
        <f t="shared" si="1"/>
        <v>306.01500000000004</v>
      </c>
      <c r="E65" s="3">
        <v>307</v>
      </c>
      <c r="F65" s="4">
        <f>C65*492.66/33047.41</f>
        <v>3.9669319320334036</v>
      </c>
      <c r="G65" s="12">
        <f>E65-D65-F65</f>
        <v>-2.9819319320334468</v>
      </c>
      <c r="H65" s="5"/>
    </row>
    <row r="66" spans="1:8" ht="15">
      <c r="A66" s="1"/>
      <c r="B66" s="1"/>
      <c r="C66" s="2"/>
      <c r="D66" s="3"/>
      <c r="E66" s="3"/>
      <c r="F66" s="4"/>
      <c r="G66" s="12"/>
      <c r="H66" s="5"/>
    </row>
    <row r="67" spans="1:8" ht="15">
      <c r="A67" s="1" t="s">
        <v>57</v>
      </c>
      <c r="B67" s="1" t="s">
        <v>58</v>
      </c>
      <c r="C67" s="1">
        <v>138.39</v>
      </c>
      <c r="D67" s="4">
        <f t="shared" si="1"/>
        <v>159.14849999999998</v>
      </c>
      <c r="E67" s="5"/>
      <c r="F67" s="4"/>
      <c r="G67" s="12"/>
      <c r="H67" s="5"/>
    </row>
    <row r="68" spans="1:8" ht="15">
      <c r="A68" s="1" t="s">
        <v>57</v>
      </c>
      <c r="B68" s="1" t="s">
        <v>59</v>
      </c>
      <c r="C68" s="1">
        <v>205.78</v>
      </c>
      <c r="D68" s="4">
        <f t="shared" si="1"/>
        <v>236.647</v>
      </c>
      <c r="E68" s="5"/>
      <c r="F68" s="4"/>
      <c r="G68" s="12"/>
      <c r="H68" s="5"/>
    </row>
    <row r="69" spans="1:8" ht="15">
      <c r="A69" s="1"/>
      <c r="B69" s="1"/>
      <c r="C69" s="1">
        <f>SUM(C67:C68)</f>
        <v>344.16999999999996</v>
      </c>
      <c r="D69" s="4">
        <f>SUM(D67:D68)</f>
        <v>395.79549999999995</v>
      </c>
      <c r="E69" s="5">
        <v>420</v>
      </c>
      <c r="F69" s="4">
        <f>C69*492.66/33047.41</f>
        <v>5.130774006192921</v>
      </c>
      <c r="G69" s="12">
        <f>E69-D69-F69</f>
        <v>19.07372599380713</v>
      </c>
      <c r="H69" s="5"/>
    </row>
    <row r="70" spans="1:8" ht="15">
      <c r="A70" s="1"/>
      <c r="B70" s="1"/>
      <c r="C70" s="1"/>
      <c r="D70" s="4"/>
      <c r="E70" s="5"/>
      <c r="F70" s="4"/>
      <c r="G70" s="12"/>
      <c r="H70" s="5"/>
    </row>
    <row r="71" spans="1:8" ht="15">
      <c r="A71" s="1" t="s">
        <v>60</v>
      </c>
      <c r="B71" s="1" t="s">
        <v>61</v>
      </c>
      <c r="C71" s="1">
        <v>170</v>
      </c>
      <c r="D71" s="4">
        <f t="shared" si="1"/>
        <v>195.5</v>
      </c>
      <c r="E71" s="5">
        <v>196</v>
      </c>
      <c r="F71" s="4">
        <f>C71*492.66/33047.41</f>
        <v>2.5343045037417453</v>
      </c>
      <c r="G71" s="12">
        <f>E71-D71-F71</f>
        <v>-2.0343045037417453</v>
      </c>
      <c r="H71" s="5"/>
    </row>
    <row r="72" spans="1:8" ht="15">
      <c r="A72" s="1"/>
      <c r="B72" s="1"/>
      <c r="C72" s="1"/>
      <c r="D72" s="4"/>
      <c r="E72" s="5"/>
      <c r="F72" s="4"/>
      <c r="G72" s="12"/>
      <c r="H72" s="5"/>
    </row>
    <row r="73" spans="1:8" ht="15">
      <c r="A73" s="1" t="s">
        <v>62</v>
      </c>
      <c r="B73" s="1" t="s">
        <v>63</v>
      </c>
      <c r="C73" s="1">
        <v>207.75</v>
      </c>
      <c r="D73" s="4">
        <f t="shared" si="1"/>
        <v>238.9125</v>
      </c>
      <c r="E73" s="5"/>
      <c r="F73" s="4"/>
      <c r="G73" s="12"/>
      <c r="H73" s="5"/>
    </row>
    <row r="74" spans="1:8" ht="15">
      <c r="A74" s="1" t="s">
        <v>62</v>
      </c>
      <c r="B74" s="1" t="s">
        <v>64</v>
      </c>
      <c r="C74" s="1">
        <v>361.8</v>
      </c>
      <c r="D74" s="4">
        <f t="shared" si="1"/>
        <v>416.07</v>
      </c>
      <c r="E74" s="5"/>
      <c r="F74" s="4"/>
      <c r="G74" s="12"/>
      <c r="H74" s="5"/>
    </row>
    <row r="75" spans="1:8" ht="15">
      <c r="A75" s="1"/>
      <c r="B75" s="1"/>
      <c r="C75" s="1">
        <f>SUM(C73:C74)</f>
        <v>569.55</v>
      </c>
      <c r="D75" s="4">
        <f>SUM(D73:D74)</f>
        <v>654.9825</v>
      </c>
      <c r="E75" s="5">
        <v>656</v>
      </c>
      <c r="F75" s="4">
        <f>C75*492.66/33047.41</f>
        <v>8.490665471212417</v>
      </c>
      <c r="G75" s="12">
        <f>E75-D75-F75</f>
        <v>-7.473165471212376</v>
      </c>
      <c r="H75" s="5"/>
    </row>
    <row r="76" spans="1:8" ht="15">
      <c r="A76" s="1"/>
      <c r="B76" s="1"/>
      <c r="C76" s="1"/>
      <c r="D76" s="4"/>
      <c r="E76" s="5"/>
      <c r="F76" s="4"/>
      <c r="G76" s="12"/>
      <c r="H76" s="5"/>
    </row>
    <row r="77" spans="1:8" ht="15">
      <c r="A77" s="1" t="s">
        <v>65</v>
      </c>
      <c r="B77" s="1" t="s">
        <v>66</v>
      </c>
      <c r="C77" s="1">
        <v>489.67</v>
      </c>
      <c r="D77" s="4">
        <f t="shared" si="1"/>
        <v>563.1205</v>
      </c>
      <c r="E77" s="5">
        <v>564</v>
      </c>
      <c r="F77" s="4">
        <f>C77*492.66/33047.41</f>
        <v>7.299840507924826</v>
      </c>
      <c r="G77" s="12">
        <f>E77-D77-F77</f>
        <v>-6.420340507924819</v>
      </c>
      <c r="H77" s="5"/>
    </row>
    <row r="78" spans="1:8" ht="15">
      <c r="A78" s="1"/>
      <c r="B78" s="1"/>
      <c r="C78" s="1"/>
      <c r="D78" s="4"/>
      <c r="E78" s="5"/>
      <c r="F78" s="4"/>
      <c r="G78" s="12"/>
      <c r="H78" s="5"/>
    </row>
    <row r="79" spans="1:8" ht="15">
      <c r="A79" s="1" t="s">
        <v>67</v>
      </c>
      <c r="B79" s="1" t="s">
        <v>68</v>
      </c>
      <c r="C79" s="1">
        <v>287.84</v>
      </c>
      <c r="D79" s="4">
        <f t="shared" si="1"/>
        <v>331.01599999999996</v>
      </c>
      <c r="E79" s="5"/>
      <c r="F79" s="4"/>
      <c r="G79" s="12"/>
      <c r="H79" s="5"/>
    </row>
    <row r="80" spans="1:8" ht="15">
      <c r="A80" s="1" t="s">
        <v>67</v>
      </c>
      <c r="B80" s="1" t="s">
        <v>69</v>
      </c>
      <c r="C80" s="1">
        <v>298.94</v>
      </c>
      <c r="D80" s="4">
        <f t="shared" si="1"/>
        <v>343.781</v>
      </c>
      <c r="E80" s="5"/>
      <c r="F80" s="4"/>
      <c r="G80" s="12"/>
      <c r="H80" s="5"/>
    </row>
    <row r="81" spans="1:8" ht="15">
      <c r="A81" s="1" t="s">
        <v>67</v>
      </c>
      <c r="B81" s="1" t="s">
        <v>70</v>
      </c>
      <c r="C81" s="1">
        <v>387.5</v>
      </c>
      <c r="D81" s="4">
        <f t="shared" si="1"/>
        <v>445.625</v>
      </c>
      <c r="E81" s="5"/>
      <c r="F81" s="4"/>
      <c r="G81" s="12"/>
      <c r="H81" s="5"/>
    </row>
    <row r="82" spans="1:8" ht="15">
      <c r="A82" s="1"/>
      <c r="B82" s="1"/>
      <c r="C82" s="1">
        <f>SUM(C79:C81)</f>
        <v>974.28</v>
      </c>
      <c r="D82" s="4">
        <f>SUM(D79:D81)</f>
        <v>1120.422</v>
      </c>
      <c r="E82" s="5">
        <v>1122</v>
      </c>
      <c r="F82" s="4">
        <f>C82*492.66/33047.41</f>
        <v>14.524248187679458</v>
      </c>
      <c r="G82" s="12">
        <f>E82-D82-F82</f>
        <v>-12.946248187679483</v>
      </c>
      <c r="H82" s="5"/>
    </row>
    <row r="83" spans="1:8" ht="15">
      <c r="A83" s="1"/>
      <c r="B83" s="1"/>
      <c r="C83" s="1"/>
      <c r="D83" s="4"/>
      <c r="E83" s="5"/>
      <c r="F83" s="4"/>
      <c r="G83" s="12"/>
      <c r="H83" s="5"/>
    </row>
    <row r="84" spans="1:8" ht="15">
      <c r="A84" s="1" t="s">
        <v>71</v>
      </c>
      <c r="B84" s="1" t="s">
        <v>72</v>
      </c>
      <c r="C84" s="1">
        <v>146.97</v>
      </c>
      <c r="D84" s="4">
        <f t="shared" si="1"/>
        <v>169.0155</v>
      </c>
      <c r="E84" s="5"/>
      <c r="F84" s="4"/>
      <c r="G84" s="12"/>
      <c r="H84" s="5"/>
    </row>
    <row r="85" spans="1:8" ht="15">
      <c r="A85" s="1" t="s">
        <v>71</v>
      </c>
      <c r="B85" s="1" t="s">
        <v>73</v>
      </c>
      <c r="C85" s="1">
        <v>197.86</v>
      </c>
      <c r="D85" s="4">
        <f t="shared" si="1"/>
        <v>227.53900000000002</v>
      </c>
      <c r="E85" s="5"/>
      <c r="F85" s="4"/>
      <c r="G85" s="12"/>
      <c r="H85" s="5"/>
    </row>
    <row r="86" spans="1:8" ht="15">
      <c r="A86" s="1" t="s">
        <v>71</v>
      </c>
      <c r="B86" s="1" t="s">
        <v>74</v>
      </c>
      <c r="C86" s="1">
        <v>316.54</v>
      </c>
      <c r="D86" s="4">
        <f t="shared" si="1"/>
        <v>364.021</v>
      </c>
      <c r="E86" s="5"/>
      <c r="F86" s="4"/>
      <c r="G86" s="12"/>
      <c r="H86" s="5"/>
    </row>
    <row r="87" spans="1:8" ht="15">
      <c r="A87" s="1" t="s">
        <v>71</v>
      </c>
      <c r="B87" s="1" t="s">
        <v>75</v>
      </c>
      <c r="C87" s="1">
        <v>383.21</v>
      </c>
      <c r="D87" s="4">
        <f t="shared" si="1"/>
        <v>440.69149999999996</v>
      </c>
      <c r="E87" s="5"/>
      <c r="F87" s="4"/>
      <c r="G87" s="12"/>
      <c r="H87" s="5"/>
    </row>
    <row r="88" spans="1:8" ht="15">
      <c r="A88" s="1" t="s">
        <v>71</v>
      </c>
      <c r="B88" s="1" t="s">
        <v>76</v>
      </c>
      <c r="C88" s="1">
        <v>393.9</v>
      </c>
      <c r="D88" s="4">
        <f t="shared" si="1"/>
        <v>452.98499999999996</v>
      </c>
      <c r="E88" s="5"/>
      <c r="F88" s="4"/>
      <c r="G88" s="12"/>
      <c r="H88" s="5"/>
    </row>
    <row r="89" spans="1:8" ht="15">
      <c r="A89" s="1" t="s">
        <v>71</v>
      </c>
      <c r="B89" s="1" t="s">
        <v>77</v>
      </c>
      <c r="C89" s="1">
        <v>510.89</v>
      </c>
      <c r="D89" s="4">
        <f t="shared" si="1"/>
        <v>587.5235</v>
      </c>
      <c r="E89" s="5"/>
      <c r="F89" s="4"/>
      <c r="G89" s="12"/>
      <c r="H89" s="5"/>
    </row>
    <row r="90" spans="1:8" ht="15">
      <c r="A90" s="1"/>
      <c r="B90" s="1"/>
      <c r="C90" s="1">
        <f>SUM(C84:C89)</f>
        <v>1949.37</v>
      </c>
      <c r="D90" s="4">
        <f>SUM(D84:D89)</f>
        <v>2241.7754999999997</v>
      </c>
      <c r="E90" s="5">
        <v>2300</v>
      </c>
      <c r="F90" s="4">
        <f>C90*492.66/33047.41</f>
        <v>29.060571590935563</v>
      </c>
      <c r="G90" s="12">
        <f>E90-D90-F90</f>
        <v>29.1639284090647</v>
      </c>
      <c r="H90" s="5"/>
    </row>
    <row r="91" spans="1:8" ht="15">
      <c r="A91" s="1"/>
      <c r="B91" s="1"/>
      <c r="C91" s="1"/>
      <c r="D91" s="4"/>
      <c r="E91" s="5"/>
      <c r="F91" s="4"/>
      <c r="G91" s="12"/>
      <c r="H91" s="5"/>
    </row>
    <row r="92" spans="1:8" ht="15">
      <c r="A92" s="1" t="s">
        <v>78</v>
      </c>
      <c r="B92" s="1" t="s">
        <v>79</v>
      </c>
      <c r="C92" s="1">
        <v>405.47</v>
      </c>
      <c r="D92" s="4">
        <f t="shared" si="1"/>
        <v>466.2905</v>
      </c>
      <c r="E92" s="5"/>
      <c r="F92" s="4"/>
      <c r="G92" s="12"/>
      <c r="H92" s="5"/>
    </row>
    <row r="93" spans="1:8" ht="15">
      <c r="A93" s="1" t="s">
        <v>78</v>
      </c>
      <c r="B93" s="1" t="s">
        <v>80</v>
      </c>
      <c r="C93" s="2">
        <v>106.41</v>
      </c>
      <c r="D93" s="3">
        <f t="shared" si="1"/>
        <v>122.3715</v>
      </c>
      <c r="E93" s="3"/>
      <c r="F93" s="4"/>
      <c r="G93" s="12"/>
      <c r="H93" s="5"/>
    </row>
    <row r="94" spans="1:8" ht="15">
      <c r="A94" s="1" t="s">
        <v>78</v>
      </c>
      <c r="B94" s="1" t="s">
        <v>81</v>
      </c>
      <c r="C94" s="2">
        <v>808.82</v>
      </c>
      <c r="D94" s="3">
        <f t="shared" si="1"/>
        <v>930.143</v>
      </c>
      <c r="E94" s="3"/>
      <c r="F94" s="4"/>
      <c r="G94" s="12"/>
      <c r="H94" s="5"/>
    </row>
    <row r="95" spans="1:8" ht="15">
      <c r="A95" s="1"/>
      <c r="B95" s="1"/>
      <c r="C95" s="2">
        <f>SUM(C92:C94)</f>
        <v>1320.7</v>
      </c>
      <c r="D95" s="3">
        <f>SUM(D92:D94)</f>
        <v>1518.805</v>
      </c>
      <c r="E95" s="3">
        <v>1778</v>
      </c>
      <c r="F95" s="4">
        <f>C95*492.66/33047.41</f>
        <v>19.68856445936308</v>
      </c>
      <c r="G95" s="12">
        <f>E95-D95-F95</f>
        <v>239.50643554063686</v>
      </c>
      <c r="H95" s="5" t="s">
        <v>82</v>
      </c>
    </row>
    <row r="96" spans="1:8" ht="15">
      <c r="A96" s="1"/>
      <c r="B96" s="1"/>
      <c r="C96" s="2"/>
      <c r="D96" s="3"/>
      <c r="E96" s="3"/>
      <c r="F96" s="4"/>
      <c r="G96" s="12"/>
      <c r="H96" s="5"/>
    </row>
    <row r="97" spans="1:8" ht="15">
      <c r="A97" s="1" t="s">
        <v>83</v>
      </c>
      <c r="B97" s="1" t="s">
        <v>84</v>
      </c>
      <c r="C97" s="1">
        <v>101.78</v>
      </c>
      <c r="D97" s="4">
        <f t="shared" si="1"/>
        <v>117.047</v>
      </c>
      <c r="E97" s="5"/>
      <c r="F97" s="4"/>
      <c r="G97" s="12"/>
      <c r="H97" s="5"/>
    </row>
    <row r="98" spans="1:8" ht="15">
      <c r="A98" s="1" t="s">
        <v>83</v>
      </c>
      <c r="B98" s="1" t="s">
        <v>85</v>
      </c>
      <c r="C98" s="1">
        <v>149.45</v>
      </c>
      <c r="D98" s="4">
        <f t="shared" si="1"/>
        <v>171.86749999999998</v>
      </c>
      <c r="E98" s="5"/>
      <c r="F98" s="4"/>
      <c r="G98" s="12"/>
      <c r="H98" s="5"/>
    </row>
    <row r="99" spans="1:8" ht="15">
      <c r="A99" s="1" t="s">
        <v>83</v>
      </c>
      <c r="B99" s="1" t="s">
        <v>86</v>
      </c>
      <c r="C99" s="1">
        <v>226.94</v>
      </c>
      <c r="D99" s="4">
        <f t="shared" si="1"/>
        <v>260.981</v>
      </c>
      <c r="E99" s="5"/>
      <c r="F99" s="4"/>
      <c r="G99" s="12"/>
      <c r="H99" s="5"/>
    </row>
    <row r="100" spans="1:8" ht="15">
      <c r="A100" s="1"/>
      <c r="B100" s="1"/>
      <c r="C100" s="1">
        <f>SUM(C97:C99)</f>
        <v>478.16999999999996</v>
      </c>
      <c r="D100" s="4">
        <f>SUM(D97:D99)</f>
        <v>549.8955</v>
      </c>
      <c r="E100" s="5">
        <v>551</v>
      </c>
      <c r="F100" s="4">
        <f>C100*492.66/33047.41</f>
        <v>7.128402262083473</v>
      </c>
      <c r="G100" s="12">
        <f>E100-D100-F100</f>
        <v>-6.023902262083443</v>
      </c>
      <c r="H100" s="5"/>
    </row>
    <row r="101" spans="1:8" ht="15">
      <c r="A101" s="1"/>
      <c r="B101" s="1"/>
      <c r="C101" s="1"/>
      <c r="D101" s="4"/>
      <c r="E101" s="5"/>
      <c r="F101" s="4"/>
      <c r="G101" s="12"/>
      <c r="H101" s="5"/>
    </row>
    <row r="102" spans="1:8" ht="15">
      <c r="A102" s="1" t="s">
        <v>87</v>
      </c>
      <c r="B102" s="1" t="s">
        <v>88</v>
      </c>
      <c r="C102" s="2">
        <v>297.97</v>
      </c>
      <c r="D102" s="3">
        <f t="shared" si="1"/>
        <v>342.6655</v>
      </c>
      <c r="E102" s="3">
        <v>850</v>
      </c>
      <c r="F102" s="4">
        <f>C102*492.66/33047.41</f>
        <v>4.442039488117223</v>
      </c>
      <c r="G102" s="12">
        <f>E102-D102-F102</f>
        <v>502.89246051188275</v>
      </c>
      <c r="H102" s="5" t="s">
        <v>82</v>
      </c>
    </row>
    <row r="103" spans="1:8" ht="15">
      <c r="A103" s="1"/>
      <c r="B103" s="1"/>
      <c r="C103" s="2"/>
      <c r="D103" s="3"/>
      <c r="E103" s="3"/>
      <c r="F103" s="4"/>
      <c r="G103" s="12"/>
      <c r="H103" s="5"/>
    </row>
    <row r="104" spans="1:8" ht="15">
      <c r="A104" s="1" t="s">
        <v>89</v>
      </c>
      <c r="B104" s="1" t="s">
        <v>90</v>
      </c>
      <c r="C104" s="2">
        <v>383.12</v>
      </c>
      <c r="D104" s="3">
        <f>C104+C104*15%</f>
        <v>440.588</v>
      </c>
      <c r="E104" s="3">
        <v>441</v>
      </c>
      <c r="F104" s="4">
        <f>C104*492.66/33047.41</f>
        <v>5.711427891020809</v>
      </c>
      <c r="G104" s="12">
        <f>E104-D104-F104</f>
        <v>-5.299427891020831</v>
      </c>
      <c r="H104" s="5"/>
    </row>
    <row r="105" spans="1:8" ht="15">
      <c r="A105" s="1"/>
      <c r="B105" s="1"/>
      <c r="C105" s="2"/>
      <c r="D105" s="3"/>
      <c r="E105" s="3"/>
      <c r="F105" s="4"/>
      <c r="G105" s="12"/>
      <c r="H105" s="5"/>
    </row>
    <row r="106" spans="1:8" ht="15">
      <c r="A106" s="1" t="s">
        <v>91</v>
      </c>
      <c r="B106" s="1" t="s">
        <v>92</v>
      </c>
      <c r="C106" s="1">
        <v>395.85</v>
      </c>
      <c r="D106" s="4">
        <f t="shared" si="1"/>
        <v>455.2275</v>
      </c>
      <c r="E106" s="5">
        <v>456</v>
      </c>
      <c r="F106" s="4">
        <f>C106*492.66/33047.41</f>
        <v>5.901202575330411</v>
      </c>
      <c r="G106" s="12">
        <f>E106-D106-F106</f>
        <v>-5.128702575330432</v>
      </c>
      <c r="H106" s="5"/>
    </row>
    <row r="107" spans="1:8" ht="15">
      <c r="A107" s="1"/>
      <c r="B107" s="1"/>
      <c r="C107" s="1"/>
      <c r="D107" s="4"/>
      <c r="E107" s="5"/>
      <c r="F107" s="4"/>
      <c r="G107" s="12"/>
      <c r="H107" s="5"/>
    </row>
    <row r="108" spans="1:8" ht="15">
      <c r="A108" s="1" t="s">
        <v>93</v>
      </c>
      <c r="B108" s="1" t="s">
        <v>94</v>
      </c>
      <c r="C108" s="1">
        <v>170</v>
      </c>
      <c r="D108" s="4">
        <f t="shared" si="1"/>
        <v>195.5</v>
      </c>
      <c r="E108" s="5">
        <v>196</v>
      </c>
      <c r="F108" s="4">
        <f>C108*492.66/33047.41</f>
        <v>2.5343045037417453</v>
      </c>
      <c r="G108" s="12">
        <f>E108-D108-F108</f>
        <v>-2.0343045037417453</v>
      </c>
      <c r="H108" s="5"/>
    </row>
    <row r="109" spans="1:8" ht="15">
      <c r="A109" s="1"/>
      <c r="B109" s="1"/>
      <c r="C109" s="1"/>
      <c r="D109" s="4"/>
      <c r="E109" s="5"/>
      <c r="F109" s="4"/>
      <c r="G109" s="12"/>
      <c r="H109" s="5"/>
    </row>
    <row r="110" spans="1:8" ht="15">
      <c r="A110" s="1" t="s">
        <v>95</v>
      </c>
      <c r="B110" s="1" t="s">
        <v>96</v>
      </c>
      <c r="C110" s="1">
        <v>186.54</v>
      </c>
      <c r="D110" s="4">
        <f t="shared" si="1"/>
        <v>214.521</v>
      </c>
      <c r="E110" s="5"/>
      <c r="F110" s="4"/>
      <c r="G110" s="12"/>
      <c r="H110" s="5"/>
    </row>
    <row r="111" spans="1:8" ht="15">
      <c r="A111" s="1" t="s">
        <v>95</v>
      </c>
      <c r="B111" s="1" t="s">
        <v>97</v>
      </c>
      <c r="C111" s="2">
        <v>244.75</v>
      </c>
      <c r="D111" s="3">
        <f t="shared" si="1"/>
        <v>281.4625</v>
      </c>
      <c r="E111" s="3"/>
      <c r="F111" s="4"/>
      <c r="G111" s="12"/>
      <c r="H111" s="5"/>
    </row>
    <row r="112" spans="1:8" ht="15">
      <c r="A112" s="1" t="s">
        <v>95</v>
      </c>
      <c r="B112" s="1" t="s">
        <v>98</v>
      </c>
      <c r="C112" s="2">
        <v>606.62</v>
      </c>
      <c r="D112" s="3">
        <f t="shared" si="1"/>
        <v>697.613</v>
      </c>
      <c r="E112" s="3"/>
      <c r="F112" s="4"/>
      <c r="G112" s="12"/>
      <c r="H112" s="5"/>
    </row>
    <row r="113" spans="1:8" ht="15">
      <c r="A113" s="1"/>
      <c r="B113" s="1"/>
      <c r="C113" s="2">
        <f>SUM(C110:C112)</f>
        <v>1037.9099999999999</v>
      </c>
      <c r="D113" s="3">
        <f>SUM(D110:D112)</f>
        <v>1193.5965</v>
      </c>
      <c r="E113" s="3">
        <v>1195</v>
      </c>
      <c r="F113" s="4">
        <f>C113*492.66/33047.41</f>
        <v>15.472823455756439</v>
      </c>
      <c r="G113" s="12">
        <f>E113-D113-F113</f>
        <v>-14.069323455756544</v>
      </c>
      <c r="H113" s="5"/>
    </row>
    <row r="114" spans="1:8" ht="15">
      <c r="A114" s="1"/>
      <c r="B114" s="1"/>
      <c r="C114" s="2"/>
      <c r="D114" s="3"/>
      <c r="E114" s="3"/>
      <c r="F114" s="4"/>
      <c r="G114" s="12"/>
      <c r="H114" s="5"/>
    </row>
    <row r="115" spans="1:8" ht="15">
      <c r="A115" s="1" t="s">
        <v>99</v>
      </c>
      <c r="B115" s="1" t="s">
        <v>100</v>
      </c>
      <c r="C115" s="1">
        <v>234.46</v>
      </c>
      <c r="D115" s="4">
        <f t="shared" si="1"/>
        <v>269.629</v>
      </c>
      <c r="E115" s="5"/>
      <c r="F115" s="4"/>
      <c r="G115" s="12"/>
      <c r="H115" s="5"/>
    </row>
    <row r="116" spans="1:8" ht="15">
      <c r="A116" s="1" t="s">
        <v>99</v>
      </c>
      <c r="B116" s="1" t="s">
        <v>101</v>
      </c>
      <c r="C116" s="1">
        <v>312.44</v>
      </c>
      <c r="D116" s="4">
        <f t="shared" si="1"/>
        <v>359.306</v>
      </c>
      <c r="E116" s="5"/>
      <c r="F116" s="4"/>
      <c r="G116" s="12"/>
      <c r="H116" s="5"/>
    </row>
    <row r="117" spans="1:8" ht="15">
      <c r="A117" s="1" t="s">
        <v>99</v>
      </c>
      <c r="B117" s="1" t="s">
        <v>102</v>
      </c>
      <c r="C117" s="1">
        <v>710.01</v>
      </c>
      <c r="D117" s="4">
        <f t="shared" si="1"/>
        <v>816.5115</v>
      </c>
      <c r="E117" s="1"/>
      <c r="F117" s="4"/>
      <c r="G117" s="12"/>
      <c r="H117" s="1"/>
    </row>
    <row r="118" spans="1:8" ht="15">
      <c r="A118" s="1"/>
      <c r="B118" s="1"/>
      <c r="C118" s="1">
        <f>SUM(C115:C117)</f>
        <v>1256.9099999999999</v>
      </c>
      <c r="D118" s="4">
        <f>SUM(D115:D117)</f>
        <v>1445.4465</v>
      </c>
      <c r="E118" s="5">
        <v>1447</v>
      </c>
      <c r="F118" s="4">
        <f>C118*492.66/33047.41</f>
        <v>18.737603963517863</v>
      </c>
      <c r="G118" s="12">
        <f>E118-D118-F118</f>
        <v>-17.184103963517877</v>
      </c>
      <c r="H118" s="5"/>
    </row>
    <row r="119" spans="1:8" ht="15">
      <c r="A119" s="1"/>
      <c r="B119" s="1"/>
      <c r="C119" s="1"/>
      <c r="D119" s="4"/>
      <c r="E119" s="5"/>
      <c r="F119" s="4"/>
      <c r="G119" s="12"/>
      <c r="H119" s="5"/>
    </row>
    <row r="120" spans="1:8" ht="15">
      <c r="A120" s="6" t="s">
        <v>103</v>
      </c>
      <c r="B120" s="6" t="s">
        <v>104</v>
      </c>
      <c r="C120" s="1">
        <v>372.6</v>
      </c>
      <c r="D120" s="4">
        <f t="shared" si="1"/>
        <v>428.49</v>
      </c>
      <c r="E120" s="5"/>
      <c r="F120" s="4"/>
      <c r="G120" s="12"/>
      <c r="H120" s="5"/>
    </row>
    <row r="121" spans="1:8" ht="15">
      <c r="A121" s="6" t="s">
        <v>103</v>
      </c>
      <c r="B121" s="6" t="s">
        <v>105</v>
      </c>
      <c r="C121" s="6">
        <v>383.21</v>
      </c>
      <c r="D121" s="4">
        <f t="shared" si="1"/>
        <v>440.69149999999996</v>
      </c>
      <c r="E121" s="5"/>
      <c r="F121" s="4"/>
      <c r="G121" s="12"/>
      <c r="H121" s="5"/>
    </row>
    <row r="122" spans="1:8" ht="15">
      <c r="A122" s="6"/>
      <c r="B122" s="6"/>
      <c r="C122" s="6">
        <f>SUM(C120:C121)</f>
        <v>755.81</v>
      </c>
      <c r="D122" s="4">
        <f>SUM(D120:D121)</f>
        <v>869.1814999999999</v>
      </c>
      <c r="E122" s="5">
        <v>870</v>
      </c>
      <c r="F122" s="4">
        <f>C122*492.66/33047.41</f>
        <v>11.267368746900287</v>
      </c>
      <c r="G122" s="12">
        <f>E122-D122-F122</f>
        <v>-10.448868746900201</v>
      </c>
      <c r="H122" s="5"/>
    </row>
    <row r="123" spans="1:8" ht="15">
      <c r="A123" s="6"/>
      <c r="B123" s="6"/>
      <c r="C123" s="6"/>
      <c r="D123" s="4"/>
      <c r="E123" s="5"/>
      <c r="F123" s="4"/>
      <c r="G123" s="12"/>
      <c r="H123" s="5"/>
    </row>
    <row r="124" spans="1:8" ht="15">
      <c r="A124" s="1" t="s">
        <v>106</v>
      </c>
      <c r="B124" s="6" t="s">
        <v>107</v>
      </c>
      <c r="C124" s="1">
        <v>182.01</v>
      </c>
      <c r="D124" s="4">
        <f t="shared" si="1"/>
        <v>209.3115</v>
      </c>
      <c r="E124" s="5"/>
      <c r="F124" s="4"/>
      <c r="G124" s="12"/>
      <c r="H124" s="5"/>
    </row>
    <row r="125" spans="1:8" ht="15">
      <c r="A125" s="6" t="s">
        <v>106</v>
      </c>
      <c r="B125" s="6" t="s">
        <v>108</v>
      </c>
      <c r="C125" s="1">
        <v>203.57</v>
      </c>
      <c r="D125" s="4">
        <f t="shared" si="1"/>
        <v>234.1055</v>
      </c>
      <c r="E125" s="5"/>
      <c r="F125" s="4"/>
      <c r="G125" s="12"/>
      <c r="H125" s="5"/>
    </row>
    <row r="126" spans="1:8" ht="15">
      <c r="A126" s="6"/>
      <c r="B126" s="6"/>
      <c r="C126" s="1">
        <f>SUM(C124:C125)</f>
        <v>385.58</v>
      </c>
      <c r="D126" s="4">
        <f>SUM(D124:D125)</f>
        <v>443.41700000000003</v>
      </c>
      <c r="E126" s="5">
        <v>445</v>
      </c>
      <c r="F126" s="4">
        <f>C126*492.66/33047.41</f>
        <v>5.7481007679573075</v>
      </c>
      <c r="G126" s="12">
        <f>E126-D126-F126</f>
        <v>-4.1651007679573375</v>
      </c>
      <c r="H126" s="5"/>
    </row>
    <row r="127" spans="1:8" ht="15">
      <c r="A127" s="1"/>
      <c r="B127" s="8"/>
      <c r="C127" s="2"/>
      <c r="D127" s="3"/>
      <c r="E127" s="3"/>
      <c r="F127" s="4"/>
      <c r="G127" s="12"/>
      <c r="H127" s="5"/>
    </row>
    <row r="128" spans="1:8" ht="15">
      <c r="A128" s="1" t="s">
        <v>109</v>
      </c>
      <c r="B128" s="1" t="s">
        <v>110</v>
      </c>
      <c r="C128" s="2">
        <v>415.01</v>
      </c>
      <c r="D128" s="3">
        <f t="shared" si="1"/>
        <v>477.26149999999996</v>
      </c>
      <c r="E128" s="3"/>
      <c r="F128" s="4"/>
      <c r="G128" s="12"/>
      <c r="H128" s="5"/>
    </row>
    <row r="129" spans="1:8" ht="15">
      <c r="A129" s="1" t="s">
        <v>109</v>
      </c>
      <c r="B129" s="1" t="s">
        <v>111</v>
      </c>
      <c r="C129" s="2">
        <v>510.81</v>
      </c>
      <c r="D129" s="3">
        <f t="shared" si="1"/>
        <v>587.4315</v>
      </c>
      <c r="E129" s="3"/>
      <c r="F129" s="4"/>
      <c r="G129" s="12"/>
      <c r="H129" s="5"/>
    </row>
    <row r="130" spans="1:8" ht="15">
      <c r="A130" s="1" t="s">
        <v>109</v>
      </c>
      <c r="B130" s="1" t="s">
        <v>112</v>
      </c>
      <c r="C130" s="2">
        <v>893.94</v>
      </c>
      <c r="D130" s="3">
        <f t="shared" si="1"/>
        <v>1028.031</v>
      </c>
      <c r="E130" s="3"/>
      <c r="F130" s="4"/>
      <c r="G130" s="12"/>
      <c r="H130" s="5"/>
    </row>
    <row r="131" spans="1:8" ht="15">
      <c r="A131" s="1"/>
      <c r="B131" s="1"/>
      <c r="C131" s="2">
        <f>SUM(C128:C130)</f>
        <v>1819.76</v>
      </c>
      <c r="D131" s="3">
        <f>SUM(D128:D130)</f>
        <v>2092.724</v>
      </c>
      <c r="E131" s="3">
        <v>2100</v>
      </c>
      <c r="F131" s="4">
        <f aca="true" t="shared" si="2" ref="F131:F141">C131*492.66/33047.41</f>
        <v>27.128388021935756</v>
      </c>
      <c r="G131" s="12">
        <f aca="true" t="shared" si="3" ref="G131:G141">E131-D131-F131</f>
        <v>-19.852388021935916</v>
      </c>
      <c r="H131" s="5"/>
    </row>
    <row r="132" spans="1:8" ht="15">
      <c r="A132" s="1"/>
      <c r="B132" s="1"/>
      <c r="C132" s="2"/>
      <c r="D132" s="3"/>
      <c r="E132" s="3"/>
      <c r="F132" s="4"/>
      <c r="G132" s="12"/>
      <c r="H132" s="5"/>
    </row>
    <row r="133" spans="1:8" ht="15">
      <c r="A133" s="1" t="s">
        <v>113</v>
      </c>
      <c r="B133" s="1" t="s">
        <v>114</v>
      </c>
      <c r="C133" s="2">
        <v>361.86</v>
      </c>
      <c r="D133" s="3">
        <f t="shared" si="1"/>
        <v>416.139</v>
      </c>
      <c r="E133" s="3">
        <v>417</v>
      </c>
      <c r="F133" s="4">
        <f t="shared" si="2"/>
        <v>5.394490751317576</v>
      </c>
      <c r="G133" s="12">
        <f t="shared" si="3"/>
        <v>-4.533490751317586</v>
      </c>
      <c r="H133" s="5"/>
    </row>
    <row r="134" spans="1:8" ht="15">
      <c r="A134" s="1"/>
      <c r="B134" s="1"/>
      <c r="C134" s="2"/>
      <c r="D134" s="3"/>
      <c r="E134" s="3"/>
      <c r="F134" s="4"/>
      <c r="G134" s="12"/>
      <c r="H134" s="5"/>
    </row>
    <row r="135" spans="1:8" ht="15">
      <c r="A135" s="1" t="s">
        <v>115</v>
      </c>
      <c r="B135" s="1" t="s">
        <v>116</v>
      </c>
      <c r="C135" s="1">
        <v>596.15</v>
      </c>
      <c r="D135" s="4">
        <f t="shared" si="1"/>
        <v>685.5725</v>
      </c>
      <c r="E135" s="5">
        <v>700</v>
      </c>
      <c r="F135" s="4">
        <f t="shared" si="2"/>
        <v>8.887209587680244</v>
      </c>
      <c r="G135" s="12">
        <f t="shared" si="3"/>
        <v>5.540290412319765</v>
      </c>
      <c r="H135" s="5"/>
    </row>
    <row r="136" spans="1:8" ht="15">
      <c r="A136" s="1"/>
      <c r="B136" s="1"/>
      <c r="C136" s="1"/>
      <c r="D136" s="4"/>
      <c r="E136" s="5"/>
      <c r="F136" s="4"/>
      <c r="G136" s="12"/>
      <c r="H136" s="5"/>
    </row>
    <row r="137" spans="1:8" ht="15">
      <c r="A137" s="1" t="s">
        <v>117</v>
      </c>
      <c r="B137" s="1" t="s">
        <v>118</v>
      </c>
      <c r="C137" s="1">
        <v>755.61</v>
      </c>
      <c r="D137" s="4">
        <f t="shared" si="1"/>
        <v>868.9515</v>
      </c>
      <c r="E137" s="1">
        <v>869</v>
      </c>
      <c r="F137" s="4">
        <f t="shared" si="2"/>
        <v>11.264387212190002</v>
      </c>
      <c r="G137" s="12">
        <f t="shared" si="3"/>
        <v>-11.215887212190012</v>
      </c>
      <c r="H137" s="1"/>
    </row>
    <row r="138" spans="1:8" ht="15">
      <c r="A138" s="1"/>
      <c r="B138" s="1"/>
      <c r="C138" s="1"/>
      <c r="D138" s="1"/>
      <c r="E138" s="1"/>
      <c r="F138" s="4"/>
      <c r="G138" s="12"/>
      <c r="H138" s="1"/>
    </row>
    <row r="139" spans="1:8" ht="15">
      <c r="A139" s="1" t="s">
        <v>119</v>
      </c>
      <c r="B139" s="1" t="s">
        <v>120</v>
      </c>
      <c r="C139" s="2">
        <v>766.26</v>
      </c>
      <c r="D139" s="3">
        <f>C139+C139*15%</f>
        <v>881.199</v>
      </c>
      <c r="E139" s="3"/>
      <c r="F139" s="4"/>
      <c r="G139" s="12"/>
      <c r="H139" s="5"/>
    </row>
    <row r="140" spans="1:8" ht="15">
      <c r="A140" s="1" t="s">
        <v>119</v>
      </c>
      <c r="B140" s="6" t="s">
        <v>121</v>
      </c>
      <c r="C140" s="1">
        <v>372.52</v>
      </c>
      <c r="D140" s="7">
        <f>C140*15%+C140</f>
        <v>428.39799999999997</v>
      </c>
      <c r="E140" s="1"/>
      <c r="F140" s="4"/>
      <c r="G140" s="12"/>
      <c r="H140" s="5"/>
    </row>
    <row r="141" spans="1:8" ht="15">
      <c r="A141" s="5"/>
      <c r="B141" s="5"/>
      <c r="C141" s="9">
        <f>SUM(C139:C140)</f>
        <v>1138.78</v>
      </c>
      <c r="D141" s="10">
        <f>SUM(D139:D140)</f>
        <v>1309.597</v>
      </c>
      <c r="E141" s="10">
        <v>1632</v>
      </c>
      <c r="F141" s="4">
        <f t="shared" si="2"/>
        <v>16.97656048688838</v>
      </c>
      <c r="G141" s="12">
        <f t="shared" si="3"/>
        <v>305.42643951311163</v>
      </c>
      <c r="H141" s="5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2014-04-21T23:48:41Z</dcterms:created>
  <dcterms:modified xsi:type="dcterms:W3CDTF">2014-04-21T23:50:30Z</dcterms:modified>
  <cp:category/>
  <cp:version/>
  <cp:contentType/>
  <cp:contentStatus/>
</cp:coreProperties>
</file>