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<sst xmlns="http://schemas.openxmlformats.org/spreadsheetml/2006/main" count="116" uniqueCount="80">
  <si>
    <t>21Марина</t>
  </si>
  <si>
    <t>TATIANA Туника 5 128</t>
  </si>
  <si>
    <t>Antares</t>
  </si>
  <si>
    <t xml:space="preserve">MAJOWA Блузка 6B р.98 </t>
  </si>
  <si>
    <t>MAJOWA Туника 3В р.98</t>
  </si>
  <si>
    <t xml:space="preserve">SAILOR GIRL Туника 4 р.104 </t>
  </si>
  <si>
    <t xml:space="preserve">SAILOR GIRL Юбка 8 р.104 </t>
  </si>
  <si>
    <t xml:space="preserve">VIRGINIA платье 1 р.98 </t>
  </si>
  <si>
    <t xml:space="preserve">VIRGINIA повязка 10Ар.92-98 </t>
  </si>
  <si>
    <t>fobiana</t>
  </si>
  <si>
    <t>hiacynt юбка 8 р 80</t>
  </si>
  <si>
    <t>koala dziew платье 13 р 80</t>
  </si>
  <si>
    <t>rainbow джемпер 16 р 80</t>
  </si>
  <si>
    <t>Helen23</t>
  </si>
  <si>
    <t>AMANDA ZOLTA Шорты 7 р.110</t>
  </si>
  <si>
    <t>SANTA MARIA Брюки 13 р.110</t>
  </si>
  <si>
    <t>TULIPANY брюки 9 р.116</t>
  </si>
  <si>
    <t>laza0310</t>
  </si>
  <si>
    <t>LODOWIEC брюки 11A р.128</t>
  </si>
  <si>
    <t>SZTORM Бермуды 7 р.128</t>
  </si>
  <si>
    <t>SZTORM Рубашка с коротким рукавом 13 р.128</t>
  </si>
  <si>
    <t>yana-lira</t>
  </si>
  <si>
    <t>ROWEREK Блузка 7 р. 92</t>
  </si>
  <si>
    <t>ROWEREK Лосины 5 р. 92</t>
  </si>
  <si>
    <t>ROWEREK Повязка 18 р. 92-98.</t>
  </si>
  <si>
    <t>yul-84</t>
  </si>
  <si>
    <t>LODOWIEC поло 1 р. 86</t>
  </si>
  <si>
    <t>ROGER Огороднички 13 р.86</t>
  </si>
  <si>
    <t>Анжела1604</t>
  </si>
  <si>
    <t>NIEDZWIEDZ брюки 3A р.116</t>
  </si>
  <si>
    <t>Виктория-Вероника</t>
  </si>
  <si>
    <t>PIXIE Гетры 8 116р.</t>
  </si>
  <si>
    <t>гуля79</t>
  </si>
  <si>
    <t>WANILIA водолазка 3 р.152</t>
  </si>
  <si>
    <t>ЕкатеринК@</t>
  </si>
  <si>
    <t>MEKSYK Бермуды 7 р.128</t>
  </si>
  <si>
    <t>MM STYLE Марунарка 2 р.128</t>
  </si>
  <si>
    <t>ЖЕНЯ224</t>
  </si>
  <si>
    <t>TANZANIA Капри 4 р.152</t>
  </si>
  <si>
    <t>EKSPEDYCJA Брюки 5 р.98</t>
  </si>
  <si>
    <t>Лено4к@</t>
  </si>
  <si>
    <t>EMILIA блузка 9 р.86</t>
  </si>
  <si>
    <t>HELENKA Брюки 7 р.86</t>
  </si>
  <si>
    <t>SERDUSZKO Брюки дрес.2 р.86</t>
  </si>
  <si>
    <t>М@ма</t>
  </si>
  <si>
    <t>DINOLAND огороднички 6 р.68</t>
  </si>
  <si>
    <t>DINOLAND футболка 10 р.68</t>
  </si>
  <si>
    <t>HEARTBREAKER Шапка 10 р.62-74</t>
  </si>
  <si>
    <t>KOALA CHLOP. Полукомбинезон 14 р.68</t>
  </si>
  <si>
    <t>KOTWICA CHL.Боди 13 р.68</t>
  </si>
  <si>
    <t>KOTWICA CHL.Шапка 20 р.62-74</t>
  </si>
  <si>
    <t>SNOWFOX Брюки 7А р.68</t>
  </si>
  <si>
    <t>SWIATECZNA CHLOP. Блуза 1 р.62</t>
  </si>
  <si>
    <t>TENIS Боди 10 р.68</t>
  </si>
  <si>
    <t>TURYSTA Боди 11 р.68</t>
  </si>
  <si>
    <t>VIRGINIA шапка 11 р.92-98</t>
  </si>
  <si>
    <t>WENECJA Блузка 9 р.104</t>
  </si>
  <si>
    <t>Марча</t>
  </si>
  <si>
    <t>KROPKOWA Юбка 5 р.128</t>
  </si>
  <si>
    <t>Сумчатая</t>
  </si>
  <si>
    <t>NEW YORK Рубашка 10 р.110</t>
  </si>
  <si>
    <t>Татьяна04</t>
  </si>
  <si>
    <t>BLAWATEK  блузка 10  р.86</t>
  </si>
  <si>
    <t>BLAWATEK  сарафан 3  р.86</t>
  </si>
  <si>
    <t>LUKRECJA Безрукавник 3 р 98</t>
  </si>
  <si>
    <t>PIERSCIONEK блуза 10 р.86,</t>
  </si>
  <si>
    <t>SERDUSZKO Шапка 17 р.92-98</t>
  </si>
  <si>
    <t>LOVE Блуза 19 р. 98</t>
  </si>
  <si>
    <t>ROWEREK Плащ 1 р. 98</t>
  </si>
  <si>
    <t>Хмелевская</t>
  </si>
  <si>
    <t>KORONKOWY SWIAT туника 5 р.158</t>
  </si>
  <si>
    <t>MARZYCIELKA джемпер 11B р.158</t>
  </si>
  <si>
    <t>на след.заказ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</si>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</sst>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6.140625" style="0" customWidth="1"/>
    <col min="2" max="2" width="44.421875" style="0" customWidth="1"/>
  </cols>
  <sheetData>
    <row r="1" spans="1:7" ht="15">
      <c r="A1" s="5" t="s">
        <v>73</v>
      </c>
      <c r="B1" s="5" t="s">
        <v>74</v>
      </c>
      <c r="C1" s="5" t="s">
        <v>75</v>
      </c>
      <c r="D1" s="5" t="s">
        <v>76</v>
      </c>
      <c r="E1" s="5" t="s">
        <v>77</v>
      </c>
      <c r="F1" s="5" t="s">
        <v>78</v>
      </c>
      <c r="G1" s="5" t="s">
        <v>79</v>
      </c>
    </row>
    <row r="2" spans="1:7" ht="15">
      <c r="A2" s="1" t="s">
        <v>0</v>
      </c>
      <c r="B2" s="1" t="s">
        <v>1</v>
      </c>
      <c r="C2" s="1">
        <v>216.94</v>
      </c>
      <c r="D2" s="2">
        <f>C2+C2*15%</f>
        <v>249.481</v>
      </c>
      <c r="E2" s="1">
        <v>250</v>
      </c>
      <c r="F2" s="2">
        <f>C2*381.28/31662.48</f>
        <v>2.612394329187101</v>
      </c>
      <c r="G2" s="2">
        <f>E2-D2-F2</f>
        <v>-2.0933943291870953</v>
      </c>
    </row>
    <row r="3" spans="1:7" ht="15">
      <c r="A3" s="1"/>
      <c r="B3" s="1"/>
      <c r="C3" s="1"/>
      <c r="D3" s="2"/>
      <c r="E3" s="1"/>
      <c r="F3" s="2"/>
      <c r="G3" s="2"/>
    </row>
    <row r="4" spans="1:7" ht="15">
      <c r="A4" s="1" t="s">
        <v>2</v>
      </c>
      <c r="B4" s="3" t="s">
        <v>3</v>
      </c>
      <c r="C4" s="1">
        <v>214.5</v>
      </c>
      <c r="D4" s="2">
        <f>C4*15%+C4</f>
        <v>246.675</v>
      </c>
      <c r="E4" s="4"/>
      <c r="F4" s="2"/>
      <c r="G4" s="2"/>
    </row>
    <row r="5" spans="1:7" ht="15">
      <c r="A5" s="1" t="s">
        <v>2</v>
      </c>
      <c r="B5" s="3" t="s">
        <v>4</v>
      </c>
      <c r="C5" s="1">
        <v>366.72</v>
      </c>
      <c r="D5" s="2">
        <f aca="true" t="shared" si="0" ref="D5:D19">C5*15%+C5</f>
        <v>421.728</v>
      </c>
      <c r="E5" s="4"/>
      <c r="F5" s="2"/>
      <c r="G5" s="2"/>
    </row>
    <row r="6" spans="1:7" ht="15">
      <c r="A6" s="1" t="s">
        <v>2</v>
      </c>
      <c r="B6" s="3" t="s">
        <v>5</v>
      </c>
      <c r="C6" s="1">
        <v>311.3</v>
      </c>
      <c r="D6" s="2">
        <f t="shared" si="0"/>
        <v>357.995</v>
      </c>
      <c r="E6" s="4"/>
      <c r="F6" s="2"/>
      <c r="G6" s="2"/>
    </row>
    <row r="7" spans="1:7" ht="15">
      <c r="A7" s="1" t="s">
        <v>2</v>
      </c>
      <c r="B7" s="3" t="s">
        <v>6</v>
      </c>
      <c r="C7" s="1">
        <v>304.38</v>
      </c>
      <c r="D7" s="2">
        <f t="shared" si="0"/>
        <v>350.037</v>
      </c>
      <c r="E7" s="4"/>
      <c r="F7" s="2"/>
      <c r="G7" s="2"/>
    </row>
    <row r="8" spans="1:7" ht="15">
      <c r="A8" s="1" t="s">
        <v>2</v>
      </c>
      <c r="B8" s="3" t="s">
        <v>7</v>
      </c>
      <c r="C8" s="1">
        <v>567.14</v>
      </c>
      <c r="D8" s="2">
        <f t="shared" si="0"/>
        <v>652.211</v>
      </c>
      <c r="E8" s="4"/>
      <c r="F8" s="2"/>
      <c r="G8" s="2"/>
    </row>
    <row r="9" spans="1:7" ht="15">
      <c r="A9" s="1" t="s">
        <v>2</v>
      </c>
      <c r="B9" s="3" t="s">
        <v>8</v>
      </c>
      <c r="C9" s="1">
        <v>76.09</v>
      </c>
      <c r="D9" s="2">
        <f t="shared" si="0"/>
        <v>87.5035</v>
      </c>
      <c r="E9" s="4"/>
      <c r="F9" s="2"/>
      <c r="G9" s="2"/>
    </row>
    <row r="10" spans="1:7" ht="15">
      <c r="A10" s="1"/>
      <c r="B10" s="3"/>
      <c r="C10" s="1">
        <f>SUM(C4:C9)</f>
        <v>1840.1299999999999</v>
      </c>
      <c r="D10" s="2">
        <f>SUM(D4:D9)</f>
        <v>2116.1495</v>
      </c>
      <c r="E10" s="4">
        <v>2119</v>
      </c>
      <c r="F10" s="2">
        <f>C10*381.28/31662.48</f>
        <v>22.158869627394942</v>
      </c>
      <c r="G10" s="2">
        <f>E10-D10-F10</f>
        <v>-19.30836962739493</v>
      </c>
    </row>
    <row r="11" spans="1:7" ht="15">
      <c r="A11" s="1"/>
      <c r="B11" s="3"/>
      <c r="C11" s="1"/>
      <c r="D11" s="2"/>
      <c r="E11" s="4"/>
      <c r="F11" s="2"/>
      <c r="G11" s="2"/>
    </row>
    <row r="12" spans="1:7" ht="15">
      <c r="A12" s="1" t="s">
        <v>9</v>
      </c>
      <c r="B12" s="3" t="s">
        <v>10</v>
      </c>
      <c r="C12" s="1">
        <v>264</v>
      </c>
      <c r="D12" s="2">
        <f t="shared" si="0"/>
        <v>303.6</v>
      </c>
      <c r="E12" s="4"/>
      <c r="F12" s="2"/>
      <c r="G12" s="2"/>
    </row>
    <row r="13" spans="1:7" ht="15">
      <c r="A13" s="1" t="s">
        <v>9</v>
      </c>
      <c r="B13" s="3" t="s">
        <v>11</v>
      </c>
      <c r="C13" s="1">
        <v>345.29</v>
      </c>
      <c r="D13" s="2">
        <f t="shared" si="0"/>
        <v>397.0835</v>
      </c>
      <c r="E13" s="4"/>
      <c r="F13" s="2"/>
      <c r="G13" s="2"/>
    </row>
    <row r="14" spans="1:7" ht="15">
      <c r="A14" s="1" t="s">
        <v>9</v>
      </c>
      <c r="B14" s="3" t="s">
        <v>12</v>
      </c>
      <c r="C14" s="1">
        <v>193.13</v>
      </c>
      <c r="D14" s="2">
        <f t="shared" si="0"/>
        <v>222.09949999999998</v>
      </c>
      <c r="E14" s="4"/>
      <c r="F14" s="2"/>
      <c r="G14" s="2"/>
    </row>
    <row r="15" spans="1:7" ht="15">
      <c r="A15" s="1"/>
      <c r="B15" s="3"/>
      <c r="C15" s="1">
        <f>SUM(C12:C14)</f>
        <v>802.42</v>
      </c>
      <c r="D15" s="2">
        <f>SUM(D12:D14)</f>
        <v>922.7830000000001</v>
      </c>
      <c r="E15" s="4">
        <v>925</v>
      </c>
      <c r="F15" s="2">
        <f>C15*381.28/31662.48</f>
        <v>9.662752178603823</v>
      </c>
      <c r="G15" s="2">
        <f>E15-D15-F15</f>
        <v>-7.445752178603952</v>
      </c>
    </row>
    <row r="16" spans="1:7" ht="15">
      <c r="A16" s="1"/>
      <c r="B16" s="3"/>
      <c r="C16" s="1"/>
      <c r="D16" s="2"/>
      <c r="E16" s="4"/>
      <c r="F16" s="2"/>
      <c r="G16" s="2"/>
    </row>
    <row r="17" spans="1:7" ht="15">
      <c r="A17" s="1" t="s">
        <v>13</v>
      </c>
      <c r="B17" s="3" t="s">
        <v>14</v>
      </c>
      <c r="C17" s="1">
        <v>286.96</v>
      </c>
      <c r="D17" s="2">
        <f t="shared" si="0"/>
        <v>330.00399999999996</v>
      </c>
      <c r="E17" s="4"/>
      <c r="F17" s="2"/>
      <c r="G17" s="2"/>
    </row>
    <row r="18" spans="1:7" ht="15">
      <c r="A18" s="1" t="s">
        <v>13</v>
      </c>
      <c r="B18" s="3" t="s">
        <v>15</v>
      </c>
      <c r="C18" s="1">
        <v>444.93</v>
      </c>
      <c r="D18" s="2">
        <f t="shared" si="0"/>
        <v>511.66949999999997</v>
      </c>
      <c r="E18" s="4"/>
      <c r="F18" s="2"/>
      <c r="G18" s="2"/>
    </row>
    <row r="19" spans="1:7" ht="15">
      <c r="A19" s="1" t="s">
        <v>13</v>
      </c>
      <c r="B19" s="3" t="s">
        <v>16</v>
      </c>
      <c r="C19" s="1">
        <v>462.34</v>
      </c>
      <c r="D19" s="2">
        <f t="shared" si="0"/>
        <v>531.691</v>
      </c>
      <c r="E19" s="4"/>
      <c r="F19" s="2"/>
      <c r="G19" s="2"/>
    </row>
    <row r="20" spans="1:7" ht="15">
      <c r="A20" s="1"/>
      <c r="B20" s="3"/>
      <c r="C20" s="1">
        <f>SUM(C17:C19)</f>
        <v>1194.23</v>
      </c>
      <c r="D20" s="2">
        <f>SUM(D17:D19)</f>
        <v>1373.3645</v>
      </c>
      <c r="E20" s="4">
        <v>1375</v>
      </c>
      <c r="F20" s="2">
        <f>C20*381.28/31662.48</f>
        <v>14.380933344450593</v>
      </c>
      <c r="G20" s="2">
        <f>E20-D20-F20</f>
        <v>-12.7454333444505</v>
      </c>
    </row>
    <row r="21" spans="1:7" ht="15">
      <c r="A21" s="1"/>
      <c r="B21" s="3"/>
      <c r="C21" s="1"/>
      <c r="D21" s="2"/>
      <c r="E21" s="4"/>
      <c r="F21" s="2"/>
      <c r="G21" s="2"/>
    </row>
    <row r="22" spans="1:7" ht="15">
      <c r="A22" s="1" t="s">
        <v>17</v>
      </c>
      <c r="B22" s="1" t="s">
        <v>18</v>
      </c>
      <c r="C22" s="1">
        <v>894.91</v>
      </c>
      <c r="D22" s="2">
        <f>C22+C22*15%</f>
        <v>1029.1464999999998</v>
      </c>
      <c r="E22" s="1"/>
      <c r="F22" s="2"/>
      <c r="G22" s="2"/>
    </row>
    <row r="23" spans="1:7" ht="15">
      <c r="A23" s="1" t="s">
        <v>17</v>
      </c>
      <c r="B23" s="1" t="s">
        <v>19</v>
      </c>
      <c r="C23" s="1">
        <v>1042.45</v>
      </c>
      <c r="D23" s="2">
        <f>C23+C23*15%</f>
        <v>1198.8175</v>
      </c>
      <c r="E23" s="1"/>
      <c r="F23" s="2"/>
      <c r="G23" s="2"/>
    </row>
    <row r="24" spans="1:7" ht="15">
      <c r="A24" s="1" t="s">
        <v>17</v>
      </c>
      <c r="B24" s="1" t="s">
        <v>20</v>
      </c>
      <c r="C24" s="1">
        <v>1042.45</v>
      </c>
      <c r="D24" s="2">
        <f>C24+C24*15%</f>
        <v>1198.8175</v>
      </c>
      <c r="E24" s="1"/>
      <c r="F24" s="2"/>
      <c r="G24" s="2"/>
    </row>
    <row r="25" spans="1:7" ht="15">
      <c r="A25" s="1"/>
      <c r="B25" s="1"/>
      <c r="C25" s="1">
        <f>SUM(C22:C24)</f>
        <v>2979.8100000000004</v>
      </c>
      <c r="D25" s="2">
        <f>SUM(D22:D24)</f>
        <v>3426.7815</v>
      </c>
      <c r="E25" s="1">
        <v>3450</v>
      </c>
      <c r="F25" s="2">
        <f>C25*381.28/31662.48</f>
        <v>35.882911155411705</v>
      </c>
      <c r="G25" s="2">
        <f>E25-D25-F25</f>
        <v>-12.664411155411756</v>
      </c>
    </row>
    <row r="26" spans="1:7" ht="15">
      <c r="A26" s="1"/>
      <c r="B26" s="1"/>
      <c r="C26" s="1"/>
      <c r="D26" s="2"/>
      <c r="E26" s="1"/>
      <c r="F26" s="2"/>
      <c r="G26" s="2"/>
    </row>
    <row r="27" spans="1:7" ht="15">
      <c r="A27" s="1" t="s">
        <v>21</v>
      </c>
      <c r="B27" s="1" t="s">
        <v>22</v>
      </c>
      <c r="C27" s="1">
        <v>433.46</v>
      </c>
      <c r="D27" s="2">
        <f>C27+C27*15%</f>
        <v>498.479</v>
      </c>
      <c r="E27" s="1"/>
      <c r="F27" s="2"/>
      <c r="G27" s="2"/>
    </row>
    <row r="28" spans="1:7" ht="15">
      <c r="A28" s="1" t="s">
        <v>21</v>
      </c>
      <c r="B28" s="1" t="s">
        <v>23</v>
      </c>
      <c r="C28" s="1">
        <v>298</v>
      </c>
      <c r="D28" s="2">
        <f>C28+C28*15%</f>
        <v>342.7</v>
      </c>
      <c r="E28" s="1"/>
      <c r="F28" s="2"/>
      <c r="G28" s="2"/>
    </row>
    <row r="29" spans="1:7" ht="15">
      <c r="A29" s="1" t="s">
        <v>21</v>
      </c>
      <c r="B29" s="1" t="s">
        <v>24</v>
      </c>
      <c r="C29" s="1">
        <v>175.93</v>
      </c>
      <c r="D29" s="2">
        <f>C29+C29*15%</f>
        <v>202.3195</v>
      </c>
      <c r="E29" s="1"/>
      <c r="F29" s="2"/>
      <c r="G29" s="2"/>
    </row>
    <row r="30" spans="1:8" ht="15">
      <c r="A30" s="1"/>
      <c r="B30" s="1"/>
      <c r="C30" s="1">
        <f>SUM(C27:C29)</f>
        <v>907.3900000000001</v>
      </c>
      <c r="D30" s="2">
        <f>SUM(D27:D29)</f>
        <v>1043.4985</v>
      </c>
      <c r="E30" s="1">
        <v>3500</v>
      </c>
      <c r="F30" s="2">
        <f>C30*381.28/31662.48</f>
        <v>10.926802297230033</v>
      </c>
      <c r="G30" s="2">
        <f>E30-D30-F30</f>
        <v>2445.57469770277</v>
      </c>
      <c r="H30" t="s">
        <v>72</v>
      </c>
    </row>
    <row r="31" spans="1:7" ht="15">
      <c r="A31" s="1"/>
      <c r="B31" s="1"/>
      <c r="C31" s="1"/>
      <c r="D31" s="2"/>
      <c r="E31" s="1"/>
      <c r="F31" s="2"/>
      <c r="G31" s="2"/>
    </row>
    <row r="32" spans="1:7" ht="15">
      <c r="A32" s="1" t="s">
        <v>25</v>
      </c>
      <c r="B32" s="3" t="s">
        <v>26</v>
      </c>
      <c r="C32" s="1">
        <v>282.06</v>
      </c>
      <c r="D32" s="2">
        <f>C32*15%+C32</f>
        <v>324.369</v>
      </c>
      <c r="E32" s="4"/>
      <c r="F32" s="2"/>
      <c r="G32" s="2"/>
    </row>
    <row r="33" spans="1:7" ht="15">
      <c r="A33" s="1" t="s">
        <v>25</v>
      </c>
      <c r="B33" s="1" t="s">
        <v>27</v>
      </c>
      <c r="C33" s="1">
        <v>486.33</v>
      </c>
      <c r="D33" s="2">
        <f>C33+C33*15%</f>
        <v>559.2795</v>
      </c>
      <c r="E33" s="1"/>
      <c r="F33" s="2"/>
      <c r="G33" s="2"/>
    </row>
    <row r="34" spans="1:7" ht="15">
      <c r="A34" s="1"/>
      <c r="B34" s="1"/>
      <c r="C34" s="1">
        <f>SUM(C32:C33)</f>
        <v>768.39</v>
      </c>
      <c r="D34" s="2">
        <f>SUM(D32:D33)</f>
        <v>883.6485</v>
      </c>
      <c r="E34" s="1">
        <v>886</v>
      </c>
      <c r="F34" s="2">
        <f>C34*381.28/31662.48</f>
        <v>9.252962471669937</v>
      </c>
      <c r="G34" s="2">
        <f>E34-D34-F34</f>
        <v>-6.90146247166995</v>
      </c>
    </row>
    <row r="35" spans="1:7" ht="15">
      <c r="A35" s="1"/>
      <c r="B35" s="1"/>
      <c r="C35" s="1"/>
      <c r="D35" s="2"/>
      <c r="E35" s="1"/>
      <c r="F35" s="2"/>
      <c r="G35" s="2"/>
    </row>
    <row r="36" spans="1:7" ht="15">
      <c r="A36" s="1" t="s">
        <v>28</v>
      </c>
      <c r="B36" s="1" t="s">
        <v>29</v>
      </c>
      <c r="C36" s="1">
        <v>810.14</v>
      </c>
      <c r="D36" s="2">
        <f>C36+C36*15%</f>
        <v>931.661</v>
      </c>
      <c r="E36" s="1">
        <v>932</v>
      </c>
      <c r="F36" s="2">
        <f>C36*381.28/31662.48</f>
        <v>9.755716519994643</v>
      </c>
      <c r="G36" s="2">
        <f>E36-D36-F36</f>
        <v>-9.416716519994587</v>
      </c>
    </row>
    <row r="37" spans="1:7" ht="15">
      <c r="A37" s="1"/>
      <c r="B37" s="1"/>
      <c r="C37" s="1"/>
      <c r="D37" s="2"/>
      <c r="E37" s="1"/>
      <c r="F37" s="2"/>
      <c r="G37" s="2"/>
    </row>
    <row r="38" spans="1:7" ht="15">
      <c r="A38" s="1" t="s">
        <v>30</v>
      </c>
      <c r="B38" s="3" t="s">
        <v>31</v>
      </c>
      <c r="C38" s="1">
        <v>238.64</v>
      </c>
      <c r="D38" s="2">
        <f>C38*15%+C38</f>
        <v>274.436</v>
      </c>
      <c r="E38" s="1">
        <v>275</v>
      </c>
      <c r="F38" s="2">
        <f>C38*381.28/31662.48</f>
        <v>2.873706014184612</v>
      </c>
      <c r="G38" s="2">
        <f>E38-D38-F38</f>
        <v>-2.3097060141845907</v>
      </c>
    </row>
    <row r="39" spans="1:7" ht="15">
      <c r="A39" s="1"/>
      <c r="B39" s="3"/>
      <c r="C39" s="1"/>
      <c r="D39" s="2"/>
      <c r="E39" s="4"/>
      <c r="F39" s="2"/>
      <c r="G39" s="2"/>
    </row>
    <row r="40" spans="1:7" ht="15">
      <c r="A40" s="1" t="s">
        <v>32</v>
      </c>
      <c r="B40" s="3" t="s">
        <v>33</v>
      </c>
      <c r="C40" s="1">
        <v>285.62</v>
      </c>
      <c r="D40" s="2">
        <f>C40*15%+C40</f>
        <v>328.463</v>
      </c>
      <c r="E40" s="4">
        <v>329</v>
      </c>
      <c r="F40" s="2">
        <f>C40*381.28/31662.48</f>
        <v>3.4394397911976573</v>
      </c>
      <c r="G40" s="2">
        <f>E40-D40-F40</f>
        <v>-2.9024397911976796</v>
      </c>
    </row>
    <row r="41" spans="1:7" ht="15">
      <c r="A41" s="1"/>
      <c r="B41" s="3"/>
      <c r="C41" s="1"/>
      <c r="D41" s="2"/>
      <c r="E41" s="4"/>
      <c r="F41" s="2"/>
      <c r="G41" s="2"/>
    </row>
    <row r="42" spans="1:7" ht="15">
      <c r="A42" s="1" t="s">
        <v>34</v>
      </c>
      <c r="B42" s="1" t="s">
        <v>35</v>
      </c>
      <c r="C42" s="1">
        <v>654.39</v>
      </c>
      <c r="D42" s="2">
        <f>C42+C42*15%</f>
        <v>752.5485</v>
      </c>
      <c r="E42" s="1"/>
      <c r="F42" s="2"/>
      <c r="G42" s="2"/>
    </row>
    <row r="43" spans="1:7" ht="15">
      <c r="A43" s="1" t="s">
        <v>34</v>
      </c>
      <c r="B43" s="1" t="s">
        <v>36</v>
      </c>
      <c r="C43" s="1">
        <v>870.38</v>
      </c>
      <c r="D43" s="2">
        <f>C43+C43*15%</f>
        <v>1000.937</v>
      </c>
      <c r="E43" s="1"/>
      <c r="F43" s="2"/>
      <c r="G43" s="2"/>
    </row>
    <row r="44" spans="1:7" ht="15">
      <c r="A44" s="1"/>
      <c r="B44" s="1"/>
      <c r="C44" s="1">
        <f>SUM(C42:C43)</f>
        <v>1524.77</v>
      </c>
      <c r="D44" s="2">
        <f>SUM(D42:D43)</f>
        <v>1753.4855</v>
      </c>
      <c r="E44" s="1">
        <v>1800</v>
      </c>
      <c r="F44" s="2">
        <f>C44*381.28/31662.48</f>
        <v>18.36130036560623</v>
      </c>
      <c r="G44" s="2">
        <f>E44-D44-F44</f>
        <v>28.15319963439377</v>
      </c>
    </row>
    <row r="45" spans="1:7" ht="15">
      <c r="A45" s="1"/>
      <c r="B45" s="1"/>
      <c r="C45" s="1"/>
      <c r="D45" s="2"/>
      <c r="E45" s="1"/>
      <c r="F45" s="2"/>
      <c r="G45" s="2"/>
    </row>
    <row r="46" spans="1:7" ht="15">
      <c r="A46" s="1" t="s">
        <v>37</v>
      </c>
      <c r="B46" s="3" t="s">
        <v>38</v>
      </c>
      <c r="C46" s="1">
        <v>474.81</v>
      </c>
      <c r="D46" s="2">
        <f>C46*15%+C46</f>
        <v>546.0315</v>
      </c>
      <c r="E46" s="4"/>
      <c r="F46" s="2"/>
      <c r="G46" s="2"/>
    </row>
    <row r="47" spans="1:7" ht="15">
      <c r="A47" s="1" t="s">
        <v>37</v>
      </c>
      <c r="B47" s="1" t="s">
        <v>39</v>
      </c>
      <c r="C47" s="1">
        <v>574.71</v>
      </c>
      <c r="D47" s="2">
        <f>C47*15%+C47</f>
        <v>660.9165</v>
      </c>
      <c r="E47" s="4"/>
      <c r="F47" s="2"/>
      <c r="G47" s="2"/>
    </row>
    <row r="48" spans="1:7" ht="15">
      <c r="A48" s="1"/>
      <c r="B48" s="1"/>
      <c r="C48" s="1">
        <f>SUM(C46:C47)</f>
        <v>1049.52</v>
      </c>
      <c r="D48" s="2">
        <f>SUM(D46:D47)</f>
        <v>1206.948</v>
      </c>
      <c r="E48" s="1">
        <v>1208</v>
      </c>
      <c r="F48" s="2">
        <f>C48*381.28/31662.48</f>
        <v>12.638333623898063</v>
      </c>
      <c r="G48" s="2">
        <f>E48-D48-F48</f>
        <v>-11.586333623898156</v>
      </c>
    </row>
    <row r="49" spans="1:7" ht="15">
      <c r="A49" s="1"/>
      <c r="B49" s="1"/>
      <c r="C49" s="1"/>
      <c r="D49" s="2"/>
      <c r="E49" s="4"/>
      <c r="F49" s="2"/>
      <c r="G49" s="2"/>
    </row>
    <row r="50" spans="1:7" ht="15">
      <c r="A50" s="1" t="s">
        <v>40</v>
      </c>
      <c r="B50" s="1" t="s">
        <v>41</v>
      </c>
      <c r="C50" s="1">
        <v>301.44</v>
      </c>
      <c r="D50" s="2">
        <f>C50+C50*15%</f>
        <v>346.656</v>
      </c>
      <c r="E50" s="1"/>
      <c r="F50" s="2"/>
      <c r="G50" s="2"/>
    </row>
    <row r="51" spans="1:7" ht="15">
      <c r="A51" s="1" t="s">
        <v>40</v>
      </c>
      <c r="B51" s="1" t="s">
        <v>42</v>
      </c>
      <c r="C51" s="1">
        <v>384.54</v>
      </c>
      <c r="D51" s="2">
        <f>C51+C51*15%</f>
        <v>442.221</v>
      </c>
      <c r="E51" s="1"/>
      <c r="F51" s="2"/>
      <c r="G51" s="2"/>
    </row>
    <row r="52" spans="1:7" ht="15">
      <c r="A52" s="1" t="s">
        <v>40</v>
      </c>
      <c r="B52" s="1" t="s">
        <v>43</v>
      </c>
      <c r="C52" s="1">
        <v>290.52</v>
      </c>
      <c r="D52" s="2">
        <f>C52+C52*15%</f>
        <v>334.09799999999996</v>
      </c>
      <c r="E52" s="1"/>
      <c r="F52" s="2"/>
      <c r="G52" s="2"/>
    </row>
    <row r="53" spans="1:7" ht="15">
      <c r="A53" s="1"/>
      <c r="B53" s="1"/>
      <c r="C53" s="1">
        <f>SUM(C50:C52)</f>
        <v>976.5</v>
      </c>
      <c r="D53" s="2">
        <f>SUM(D50:D52)</f>
        <v>1122.975</v>
      </c>
      <c r="E53" s="1">
        <v>1125</v>
      </c>
      <c r="F53" s="2">
        <f>C53*381.28/31662.48</f>
        <v>11.759025824888006</v>
      </c>
      <c r="G53" s="2">
        <f>E53-D53-F53</f>
        <v>-9.734025824887915</v>
      </c>
    </row>
    <row r="54" spans="1:7" ht="15">
      <c r="A54" s="1"/>
      <c r="B54" s="1"/>
      <c r="C54" s="1"/>
      <c r="D54" s="2"/>
      <c r="E54" s="1"/>
      <c r="F54" s="2"/>
      <c r="G54" s="2"/>
    </row>
    <row r="55" spans="1:7" ht="15">
      <c r="A55" s="1" t="s">
        <v>44</v>
      </c>
      <c r="B55" s="1" t="s">
        <v>45</v>
      </c>
      <c r="C55" s="1">
        <v>464.98</v>
      </c>
      <c r="D55" s="2">
        <f aca="true" t="shared" si="1" ref="D55:D66">C55*15%+C55</f>
        <v>534.727</v>
      </c>
      <c r="E55" s="4"/>
      <c r="F55" s="2"/>
      <c r="G55" s="2"/>
    </row>
    <row r="56" spans="1:7" ht="15">
      <c r="A56" s="1" t="s">
        <v>44</v>
      </c>
      <c r="B56" s="1" t="s">
        <v>46</v>
      </c>
      <c r="C56" s="1">
        <v>147.08</v>
      </c>
      <c r="D56" s="2">
        <f t="shared" si="1"/>
        <v>169.14200000000002</v>
      </c>
      <c r="E56" s="4"/>
      <c r="F56" s="2"/>
      <c r="G56" s="2"/>
    </row>
    <row r="57" spans="1:7" ht="15">
      <c r="A57" s="1" t="s">
        <v>44</v>
      </c>
      <c r="B57" s="1" t="s">
        <v>47</v>
      </c>
      <c r="C57" s="1">
        <v>79.17</v>
      </c>
      <c r="D57" s="2">
        <f t="shared" si="1"/>
        <v>91.0455</v>
      </c>
      <c r="E57" s="4"/>
      <c r="F57" s="2"/>
      <c r="G57" s="2"/>
    </row>
    <row r="58" spans="1:7" ht="15">
      <c r="A58" s="1" t="s">
        <v>44</v>
      </c>
      <c r="B58" s="1" t="s">
        <v>48</v>
      </c>
      <c r="C58" s="1">
        <v>394.23</v>
      </c>
      <c r="D58" s="2">
        <f t="shared" si="1"/>
        <v>453.3645</v>
      </c>
      <c r="E58" s="4"/>
      <c r="F58" s="2"/>
      <c r="G58" s="2"/>
    </row>
    <row r="59" spans="1:7" ht="15">
      <c r="A59" s="1" t="s">
        <v>44</v>
      </c>
      <c r="B59" s="1" t="s">
        <v>49</v>
      </c>
      <c r="C59" s="1">
        <v>249.09</v>
      </c>
      <c r="D59" s="2">
        <f t="shared" si="1"/>
        <v>286.4535</v>
      </c>
      <c r="E59" s="4"/>
      <c r="F59" s="2"/>
      <c r="G59" s="2"/>
    </row>
    <row r="60" spans="1:7" ht="15">
      <c r="A60" s="1" t="s">
        <v>44</v>
      </c>
      <c r="B60" s="1" t="s">
        <v>50</v>
      </c>
      <c r="C60" s="1">
        <v>124.57</v>
      </c>
      <c r="D60" s="2">
        <f t="shared" si="1"/>
        <v>143.25549999999998</v>
      </c>
      <c r="E60" s="4"/>
      <c r="F60" s="2"/>
      <c r="G60" s="2"/>
    </row>
    <row r="61" spans="1:7" ht="15">
      <c r="A61" s="1" t="s">
        <v>44</v>
      </c>
      <c r="B61" s="1" t="s">
        <v>51</v>
      </c>
      <c r="C61" s="1">
        <v>434.58</v>
      </c>
      <c r="D61" s="2">
        <f t="shared" si="1"/>
        <v>499.767</v>
      </c>
      <c r="E61" s="4"/>
      <c r="F61" s="2"/>
      <c r="G61" s="2"/>
    </row>
    <row r="62" spans="1:7" ht="15">
      <c r="A62" s="1" t="s">
        <v>44</v>
      </c>
      <c r="B62" s="3" t="s">
        <v>52</v>
      </c>
      <c r="C62" s="1">
        <v>336.63</v>
      </c>
      <c r="D62" s="2">
        <f t="shared" si="1"/>
        <v>387.1245</v>
      </c>
      <c r="E62" s="4"/>
      <c r="F62" s="2"/>
      <c r="G62" s="2"/>
    </row>
    <row r="63" spans="1:7" ht="15">
      <c r="A63" s="1" t="s">
        <v>44</v>
      </c>
      <c r="B63" s="1" t="s">
        <v>53</v>
      </c>
      <c r="C63" s="1">
        <v>318.16</v>
      </c>
      <c r="D63" s="2">
        <f t="shared" si="1"/>
        <v>365.884</v>
      </c>
      <c r="E63" s="4"/>
      <c r="F63" s="2"/>
      <c r="G63" s="2"/>
    </row>
    <row r="64" spans="1:7" ht="15">
      <c r="A64" s="1" t="s">
        <v>44</v>
      </c>
      <c r="B64" s="1" t="s">
        <v>54</v>
      </c>
      <c r="C64" s="1">
        <v>387.5</v>
      </c>
      <c r="D64" s="2">
        <f t="shared" si="1"/>
        <v>445.625</v>
      </c>
      <c r="E64" s="4"/>
      <c r="F64" s="2"/>
      <c r="G64" s="2"/>
    </row>
    <row r="65" spans="1:7" ht="15">
      <c r="A65" s="1" t="s">
        <v>44</v>
      </c>
      <c r="B65" s="3" t="s">
        <v>55</v>
      </c>
      <c r="C65" s="1">
        <v>172.91</v>
      </c>
      <c r="D65" s="2">
        <f t="shared" si="1"/>
        <v>198.8465</v>
      </c>
      <c r="E65" s="4"/>
      <c r="F65" s="2"/>
      <c r="G65" s="2"/>
    </row>
    <row r="66" spans="1:7" ht="15">
      <c r="A66" s="1" t="s">
        <v>44</v>
      </c>
      <c r="B66" s="1" t="s">
        <v>56</v>
      </c>
      <c r="C66" s="1">
        <v>242.07</v>
      </c>
      <c r="D66" s="2">
        <f t="shared" si="1"/>
        <v>278.3805</v>
      </c>
      <c r="E66" s="4"/>
      <c r="F66" s="2"/>
      <c r="G66" s="2"/>
    </row>
    <row r="67" spans="1:7" ht="15">
      <c r="A67" s="1"/>
      <c r="B67" s="1"/>
      <c r="C67" s="1">
        <f>SUM(C55:C66)</f>
        <v>3350.97</v>
      </c>
      <c r="D67" s="2">
        <f>SUM(D55:D66)</f>
        <v>3853.6155</v>
      </c>
      <c r="E67" s="1">
        <v>3860</v>
      </c>
      <c r="F67" s="2">
        <f>C67*381.28/31662.48</f>
        <v>40.35242475005116</v>
      </c>
      <c r="G67" s="2">
        <f>E67-D67-F67</f>
        <v>-33.96792475005105</v>
      </c>
    </row>
    <row r="68" spans="1:7" ht="15">
      <c r="A68" s="1"/>
      <c r="B68" s="1"/>
      <c r="C68" s="1"/>
      <c r="D68" s="2"/>
      <c r="E68" s="4"/>
      <c r="F68" s="2"/>
      <c r="G68" s="2"/>
    </row>
    <row r="69" spans="1:7" ht="15">
      <c r="A69" s="1" t="s">
        <v>57</v>
      </c>
      <c r="B69" s="3" t="s">
        <v>58</v>
      </c>
      <c r="C69" s="1">
        <v>374.56</v>
      </c>
      <c r="D69" s="2">
        <f>C69*15%+C69</f>
        <v>430.744</v>
      </c>
      <c r="E69" s="4">
        <v>431</v>
      </c>
      <c r="F69" s="2">
        <f>C69*381.28/31662.48</f>
        <v>4.510456439293447</v>
      </c>
      <c r="G69" s="2">
        <f>E69-D69-F69</f>
        <v>-4.254456439293476</v>
      </c>
    </row>
    <row r="70" spans="1:7" ht="15">
      <c r="A70" s="1"/>
      <c r="B70" s="3"/>
      <c r="C70" s="1"/>
      <c r="D70" s="2"/>
      <c r="E70" s="4"/>
      <c r="F70" s="2"/>
      <c r="G70" s="2"/>
    </row>
    <row r="71" spans="1:7" ht="15">
      <c r="A71" s="1" t="s">
        <v>59</v>
      </c>
      <c r="B71" s="3" t="s">
        <v>60</v>
      </c>
      <c r="C71" s="1">
        <v>428.81</v>
      </c>
      <c r="D71" s="2">
        <f>C71*15%+C71</f>
        <v>493.1315</v>
      </c>
      <c r="E71" s="4">
        <v>494</v>
      </c>
      <c r="F71" s="2">
        <f>C71*381.28/31662.48</f>
        <v>5.163735651787225</v>
      </c>
      <c r="G71" s="2">
        <f>E71-D71-F71</f>
        <v>-4.295235651787242</v>
      </c>
    </row>
    <row r="72" spans="1:7" ht="15">
      <c r="A72" s="1"/>
      <c r="B72" s="3"/>
      <c r="C72" s="1"/>
      <c r="D72" s="2"/>
      <c r="E72" s="4"/>
      <c r="F72" s="2"/>
      <c r="G72" s="2"/>
    </row>
    <row r="73" spans="1:7" ht="15">
      <c r="A73" s="1" t="s">
        <v>61</v>
      </c>
      <c r="B73" s="3" t="s">
        <v>62</v>
      </c>
      <c r="C73" s="1">
        <v>178.46</v>
      </c>
      <c r="D73" s="2">
        <f>C73*12%+C73</f>
        <v>199.8752</v>
      </c>
      <c r="E73" s="4"/>
      <c r="F73" s="2"/>
      <c r="G73" s="2"/>
    </row>
    <row r="74" spans="1:7" ht="15">
      <c r="A74" s="1" t="s">
        <v>61</v>
      </c>
      <c r="B74" s="3" t="s">
        <v>63</v>
      </c>
      <c r="C74" s="1">
        <v>495.08</v>
      </c>
      <c r="D74" s="2">
        <f aca="true" t="shared" si="2" ref="D74:D79">C74*12%+C74</f>
        <v>554.4896</v>
      </c>
      <c r="E74" s="4"/>
      <c r="F74" s="2"/>
      <c r="G74" s="2"/>
    </row>
    <row r="75" spans="1:7" ht="15">
      <c r="A75" s="1" t="s">
        <v>61</v>
      </c>
      <c r="B75" s="3" t="s">
        <v>64</v>
      </c>
      <c r="C75" s="1">
        <v>311.06</v>
      </c>
      <c r="D75" s="2">
        <f t="shared" si="2"/>
        <v>348.3872</v>
      </c>
      <c r="E75" s="4"/>
      <c r="F75" s="2"/>
      <c r="G75" s="2"/>
    </row>
    <row r="76" spans="1:7" ht="15">
      <c r="A76" s="1" t="s">
        <v>61</v>
      </c>
      <c r="B76" s="3" t="s">
        <v>65</v>
      </c>
      <c r="C76" s="1">
        <v>421.5</v>
      </c>
      <c r="D76" s="2">
        <f t="shared" si="2"/>
        <v>472.08</v>
      </c>
      <c r="E76" s="4"/>
      <c r="F76" s="2"/>
      <c r="G76" s="2"/>
    </row>
    <row r="77" spans="1:7" ht="15">
      <c r="A77" s="1" t="s">
        <v>61</v>
      </c>
      <c r="B77" s="1" t="s">
        <v>66</v>
      </c>
      <c r="C77" s="1">
        <v>191.57</v>
      </c>
      <c r="D77" s="2">
        <f t="shared" si="2"/>
        <v>214.5584</v>
      </c>
      <c r="E77" s="4"/>
      <c r="F77" s="2"/>
      <c r="G77" s="2"/>
    </row>
    <row r="78" spans="1:7" ht="15">
      <c r="A78" s="1" t="s">
        <v>61</v>
      </c>
      <c r="B78" s="1" t="s">
        <v>67</v>
      </c>
      <c r="C78" s="1">
        <v>758.5</v>
      </c>
      <c r="D78" s="2">
        <f t="shared" si="2"/>
        <v>849.52</v>
      </c>
      <c r="E78" s="1"/>
      <c r="F78" s="2"/>
      <c r="G78" s="2"/>
    </row>
    <row r="79" spans="1:7" ht="15">
      <c r="A79" s="1" t="s">
        <v>61</v>
      </c>
      <c r="B79" s="1" t="s">
        <v>68</v>
      </c>
      <c r="C79" s="1">
        <v>1584.67</v>
      </c>
      <c r="D79" s="2">
        <f t="shared" si="2"/>
        <v>1774.8304</v>
      </c>
      <c r="E79" s="1"/>
      <c r="F79" s="2"/>
      <c r="G79" s="2"/>
    </row>
    <row r="80" spans="1:7" ht="15">
      <c r="A80" s="1"/>
      <c r="B80" s="1"/>
      <c r="C80" s="1">
        <f>SUM(C73:C79)</f>
        <v>3940.84</v>
      </c>
      <c r="D80" s="2">
        <f>SUM(D73:D79)</f>
        <v>4413.7408</v>
      </c>
      <c r="E80" s="1">
        <v>4536</v>
      </c>
      <c r="F80" s="2">
        <f>C80*381.28/31662.48</f>
        <v>47.455647037124066</v>
      </c>
      <c r="G80" s="2">
        <f>E80-D80-F80</f>
        <v>74.80355296287635</v>
      </c>
    </row>
    <row r="81" spans="1:7" ht="15">
      <c r="A81" s="1"/>
      <c r="B81" s="1"/>
      <c r="C81" s="1"/>
      <c r="D81" s="2"/>
      <c r="E81" s="1"/>
      <c r="F81" s="2"/>
      <c r="G81" s="2"/>
    </row>
    <row r="82" spans="1:7" ht="15">
      <c r="A82" s="1" t="s">
        <v>69</v>
      </c>
      <c r="B82" s="1" t="s">
        <v>70</v>
      </c>
      <c r="C82" s="1">
        <v>998.51</v>
      </c>
      <c r="D82" s="2">
        <f>C82+C82*15%</f>
        <v>1148.2865</v>
      </c>
      <c r="E82" s="1"/>
      <c r="F82" s="2"/>
      <c r="G82" s="2"/>
    </row>
    <row r="83" spans="1:7" ht="15">
      <c r="A83" s="1" t="s">
        <v>69</v>
      </c>
      <c r="B83" s="1" t="s">
        <v>71</v>
      </c>
      <c r="C83" s="1">
        <v>414.48</v>
      </c>
      <c r="D83" s="2">
        <f>C83+C83*15%</f>
        <v>476.65200000000004</v>
      </c>
      <c r="E83" s="1"/>
      <c r="F83" s="2"/>
      <c r="G83" s="2"/>
    </row>
    <row r="84" spans="1:7" ht="15">
      <c r="A84" s="1"/>
      <c r="B84" s="1"/>
      <c r="C84" s="1">
        <f>SUM(C82:C83)</f>
        <v>1412.99</v>
      </c>
      <c r="D84" s="2">
        <f>SUM(D82:D83)</f>
        <v>1624.9385</v>
      </c>
      <c r="E84" s="1">
        <v>1626</v>
      </c>
      <c r="F84" s="2">
        <f>C84*381.28/31662.48</f>
        <v>17.01524413754071</v>
      </c>
      <c r="G84" s="2">
        <f>E84-D84-F84</f>
        <v>-15.953744137540685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2015-06-18T01:10:13Z</dcterms:created>
  <dcterms:modified xsi:type="dcterms:W3CDTF">2015-06-18T01:14:04Z</dcterms:modified>
  <cp:category/>
  <cp:version/>
  <cp:contentType/>
  <cp:contentStatus/>
</cp:coreProperties>
</file>