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<sst xmlns="http://schemas.openxmlformats.org/spreadsheetml/2006/main" count="458" uniqueCount="209">
  <si>
    <t>*Dancer*</t>
  </si>
  <si>
    <t>Голубая глина</t>
  </si>
  <si>
    <t>Голубая глина 0, 5 кг</t>
  </si>
  <si>
    <t>Голуб.глина</t>
  </si>
  <si>
    <t>A_lena</t>
  </si>
  <si>
    <t>Мыло с грязью Сакского озера</t>
  </si>
  <si>
    <t>Мыло нежный скраб (пилинг)</t>
  </si>
  <si>
    <t>ФЗ</t>
  </si>
  <si>
    <t>Мыло-скраб для ног</t>
  </si>
  <si>
    <t>Серия "Монастырская"</t>
  </si>
  <si>
    <t>ФЗ мыло"Монаст." Монастырское</t>
  </si>
  <si>
    <t>Сакские грязи</t>
  </si>
  <si>
    <t>Сакская грязь 1.7 кг (ведро)</t>
  </si>
  <si>
    <t>alvor</t>
  </si>
  <si>
    <t>дезодоранты натуральные</t>
  </si>
  <si>
    <t>Полиада</t>
  </si>
  <si>
    <t>Bananamama</t>
  </si>
  <si>
    <t>Бальзам-спрей Леккос</t>
  </si>
  <si>
    <t>спрей НАРИСАН</t>
  </si>
  <si>
    <t>Леккос</t>
  </si>
  <si>
    <t>Гели "Секреты Парацельса"</t>
  </si>
  <si>
    <t>гель для тела Антицеллюлит</t>
  </si>
  <si>
    <t>Серия  «Blanc Bleu»</t>
  </si>
  <si>
    <t>Сливки питательные для рук, с воском розы и маслом</t>
  </si>
  <si>
    <t>Царство Ароматов</t>
  </si>
  <si>
    <t>Сливки косметические</t>
  </si>
  <si>
    <t>Грация,  для ухода за кожей тела</t>
  </si>
  <si>
    <t>Серия Antiage</t>
  </si>
  <si>
    <t>Сливки косметич. для ухода за кожей тела</t>
  </si>
  <si>
    <t>fedor</t>
  </si>
  <si>
    <t>Стиральный порошок</t>
  </si>
  <si>
    <t>Стиральный порошок Экоstar (Для цветного) 600г</t>
  </si>
  <si>
    <t>Экостар</t>
  </si>
  <si>
    <t>Стиральный порошок Экоstar (Универсальный) 600г</t>
  </si>
  <si>
    <t>Lu_tik</t>
  </si>
  <si>
    <t>Бальзам спрей</t>
  </si>
  <si>
    <t>спрей ФАУЦИДОЛ</t>
  </si>
  <si>
    <t>MamaCholy</t>
  </si>
  <si>
    <t>Варенье</t>
  </si>
  <si>
    <t>Лаванда</t>
  </si>
  <si>
    <t>УМЮТ</t>
  </si>
  <si>
    <t xml:space="preserve">НАТУРАЛЬНАЯ МЫЛЬНАЯ МОЧАЛКА </t>
  </si>
  <si>
    <t>с мылом можжевельник</t>
  </si>
  <si>
    <t>Крым.нат.колл.</t>
  </si>
  <si>
    <t>Бальзамы для губ</t>
  </si>
  <si>
    <t>Бальзам "ЛЕТНИЙ ПОЦЕЛУЙ"</t>
  </si>
  <si>
    <t>Дом природы</t>
  </si>
  <si>
    <t>Джутовая мочалка + мыло</t>
  </si>
  <si>
    <t>"С грязью Сакского озера"</t>
  </si>
  <si>
    <t>MargoM</t>
  </si>
  <si>
    <t>Крем-бальзам</t>
  </si>
  <si>
    <t>крем-бальзам от синяков</t>
  </si>
  <si>
    <t>При Болях в Суставах</t>
  </si>
  <si>
    <t>Ранозаживляющий</t>
  </si>
  <si>
    <t>Аромабальзамы</t>
  </si>
  <si>
    <t>"Мулатка", для загара</t>
  </si>
  <si>
    <t xml:space="preserve">"Солнышко", при термических и солнечных </t>
  </si>
  <si>
    <t>Назальный спрей "При Насморке"</t>
  </si>
  <si>
    <t>musy100</t>
  </si>
  <si>
    <t>НАТУРАЛЬНЫЕ МАСКИ ДЛЯ ЛИЦА НА ОСНОВЕ МОЛОТЫХ ТРАВ И ЗЛАКОВ 50Г</t>
  </si>
  <si>
    <t xml:space="preserve">Крымские травы </t>
  </si>
  <si>
    <t>маски косметические</t>
  </si>
  <si>
    <t>Для нормальной и жирной кожи с пастой 7 трав</t>
  </si>
  <si>
    <t>Сливки для тела смягчающие для огрубевших участков</t>
  </si>
  <si>
    <t>сливки косметические</t>
  </si>
  <si>
    <t>"Грация",  для ухода за кожей тела</t>
  </si>
  <si>
    <t>натуральная ароматическая вода</t>
  </si>
  <si>
    <t>Вода розовая</t>
  </si>
  <si>
    <t>Крым.роза</t>
  </si>
  <si>
    <t>nata_sha</t>
  </si>
  <si>
    <t>Джутовая мочалка + мыло "С грязью Сакского оз</t>
  </si>
  <si>
    <t>Весенние подарочные наборы</t>
  </si>
  <si>
    <t>Набор на козьем молоке №2</t>
  </si>
  <si>
    <t xml:space="preserve">Скрабы на основе английской соли </t>
  </si>
  <si>
    <t xml:space="preserve">Фреш-скраб МЯТА С ЛАМИНАРИЕЙ на основе английской </t>
  </si>
  <si>
    <t>Скраб</t>
  </si>
  <si>
    <t>Соляной скраб "КОФЕЙНЫЙ" с пряностями</t>
  </si>
  <si>
    <t>natkaD</t>
  </si>
  <si>
    <t>Бальзам-спрей</t>
  </si>
  <si>
    <t>ФЗ ш-нь.тв."Монаст." Целеб.травы</t>
  </si>
  <si>
    <t>Морской бриз</t>
  </si>
  <si>
    <t>Nika751</t>
  </si>
  <si>
    <t xml:space="preserve">Эфирные масла 5мл. </t>
  </si>
  <si>
    <t>АПЕЛЬСИН ГОРЬКИЙ</t>
  </si>
  <si>
    <t>Эфирные масла 5мл.</t>
  </si>
  <si>
    <t>кардамон</t>
  </si>
  <si>
    <t>ПОЛЫНЬ ЛИМОННАЯ</t>
  </si>
  <si>
    <t>левзея кубеба</t>
  </si>
  <si>
    <t>мускатный орех</t>
  </si>
  <si>
    <t>Pomodore</t>
  </si>
  <si>
    <t>Сливки косметические,увлажняющие</t>
  </si>
  <si>
    <t>Сливки "SILK" для сухой и нормальной кож</t>
  </si>
  <si>
    <t>Средство для мытья посуды</t>
  </si>
  <si>
    <t>Для посуды с горчицей</t>
  </si>
  <si>
    <t>povorenok-alenka</t>
  </si>
  <si>
    <t>АРОМАТЕРАПИЯ</t>
  </si>
  <si>
    <t>Книга "Полная Ароматерапия"</t>
  </si>
  <si>
    <t xml:space="preserve">Композиции эфирных масел в коробочке </t>
  </si>
  <si>
    <t>При простуде и гриппе</t>
  </si>
  <si>
    <t xml:space="preserve">Сувенирные наборы эфирных масел </t>
  </si>
  <si>
    <t>АромаАптечка Дорожная</t>
  </si>
  <si>
    <t>schinschil</t>
  </si>
  <si>
    <t>Крымское Мыло Натуральное OLIVE OIL</t>
  </si>
  <si>
    <t>МИНДАЛЬНОЕ</t>
  </si>
  <si>
    <t>Крымское мыло на КОЗЬЕМ МОЛОКЕ</t>
  </si>
  <si>
    <t>ДАМАССКИЙ ШЕЛК на козьем молоке</t>
  </si>
  <si>
    <t>Svetl@n@_Subb</t>
  </si>
  <si>
    <t>Стиральный порошок Экоstar (Детский)</t>
  </si>
  <si>
    <t>velositi</t>
  </si>
  <si>
    <t>Соль морская</t>
  </si>
  <si>
    <t>Крым.звезда</t>
  </si>
  <si>
    <t>Эфирные масла</t>
  </si>
  <si>
    <t>апельсин горький</t>
  </si>
  <si>
    <t>yul-84</t>
  </si>
  <si>
    <t>Мыло SPA+</t>
  </si>
  <si>
    <t>Мыло антицелюлитное</t>
  </si>
  <si>
    <t>Мыло при себорее и псориазе PSOR</t>
  </si>
  <si>
    <t>Сашенька</t>
  </si>
  <si>
    <t>СОЛЬ ДЛЯ ВАНН «САШЕНЬКА»</t>
  </si>
  <si>
    <t>Алена</t>
  </si>
  <si>
    <t xml:space="preserve">Шампуни </t>
  </si>
  <si>
    <t>Крымский шампунь "Южная роза</t>
  </si>
  <si>
    <t>Аллилуйя</t>
  </si>
  <si>
    <t>Экоstar (Детский)</t>
  </si>
  <si>
    <t>Анна Мак</t>
  </si>
  <si>
    <t>Косметические жирные растительные масла, 30 мл</t>
  </si>
  <si>
    <t>Ромашковое</t>
  </si>
  <si>
    <t>Воды ароматические натуральные</t>
  </si>
  <si>
    <t>"Долина Роз",  для нормальной и сухой ко</t>
  </si>
  <si>
    <t>КОСМЕТИЧЕСКОЕ МАССАЖНОЕ МАСЛО 100Г-110МЛ</t>
  </si>
  <si>
    <t>Подтягивающее</t>
  </si>
  <si>
    <t>Зимний сюрприз</t>
  </si>
  <si>
    <t>Маска косметическая "ПЕТРУШКА"(Genesis Cardamon)</t>
  </si>
  <si>
    <t>вербена лимонная</t>
  </si>
  <si>
    <t xml:space="preserve">ветивер </t>
  </si>
  <si>
    <t>Ирдалионовна</t>
  </si>
  <si>
    <t>душистая вода</t>
  </si>
  <si>
    <t>размариновая</t>
  </si>
  <si>
    <t>Душистая вода</t>
  </si>
  <si>
    <t>Шалфейная</t>
  </si>
  <si>
    <t>Ириs</t>
  </si>
  <si>
    <t xml:space="preserve">Сливки косметические увлажняющие </t>
  </si>
  <si>
    <t>Сливки "SILK" для комбинированной и жирн</t>
  </si>
  <si>
    <t>Катюш_ка</t>
  </si>
  <si>
    <t>"Иланг – Иланг", для комбинированной кож</t>
  </si>
  <si>
    <t>"Крапива", для нормальной и жирной кожи</t>
  </si>
  <si>
    <t>Сливки косметич. для ухода за кожей вокруг глаз</t>
  </si>
  <si>
    <t>Бальзам "ЧАЙНАЯ РОЗА"</t>
  </si>
  <si>
    <t>Маски косметические</t>
  </si>
  <si>
    <t>Серия Genesis</t>
  </si>
  <si>
    <t>Маска " Cardamon", для интенсивного пита</t>
  </si>
  <si>
    <t>Сливки косметические (увлажнение, разглаживание ме</t>
  </si>
  <si>
    <t>Маска косметическая (эффект шелковой кожи)</t>
  </si>
  <si>
    <t>Кешина мама</t>
  </si>
  <si>
    <t xml:space="preserve">Мягкое мыло "БЕЛЬДИ" </t>
  </si>
  <si>
    <t>"БЕЛЬДИ с ягодами можжевельника"</t>
  </si>
  <si>
    <t>Милисента</t>
  </si>
  <si>
    <t xml:space="preserve">Аромабальзамы </t>
  </si>
  <si>
    <t>"Улыбка", для ухода за полостью рта,</t>
  </si>
  <si>
    <t>Шишка</t>
  </si>
  <si>
    <t>Дезодоранты натуральные</t>
  </si>
  <si>
    <t>Крымская лаванда</t>
  </si>
  <si>
    <t>Наташулька</t>
  </si>
  <si>
    <t>Назальный спрей "При Насморке", 10 мл</t>
  </si>
  <si>
    <t>Принцесс@</t>
  </si>
  <si>
    <t>"Календула", для проблемной и чувствител</t>
  </si>
  <si>
    <t>НАТУРАЛЬНАЯ МЫЛЬНАЯ МОЧАЛКА</t>
  </si>
  <si>
    <t>Вязанная + с мылом Крымская Роза</t>
  </si>
  <si>
    <t>Гели для умывания</t>
  </si>
  <si>
    <t xml:space="preserve">Гель "Для умывания" для чувств.кожи </t>
  </si>
  <si>
    <t>Тоники косметические для снятия макияжа</t>
  </si>
  <si>
    <t>Тоник для нормальной и сухой кожи</t>
  </si>
  <si>
    <t xml:space="preserve">Мужской каприз/Крымское утро </t>
  </si>
  <si>
    <t>МАСЛО МАСКА ДЛЯ ВОЛОС</t>
  </si>
  <si>
    <t>Стимуляция Роста</t>
  </si>
  <si>
    <t>Бальзамы косметические ароматические</t>
  </si>
  <si>
    <t>СоНюшка</t>
  </si>
  <si>
    <t>Соль морская для ванн с эфирными маслами лимона, а</t>
  </si>
  <si>
    <t>Принцесса</t>
  </si>
  <si>
    <t>Сливки кометические для ухода за кожей рук</t>
  </si>
  <si>
    <t>Сливки косметические для малышей</t>
  </si>
  <si>
    <t>Вода душистая, для увлажнения кожи и волос</t>
  </si>
  <si>
    <t xml:space="preserve">Мыло косметическое </t>
  </si>
  <si>
    <t>Тамара Владимировна</t>
  </si>
  <si>
    <t>Аромобальзамы</t>
  </si>
  <si>
    <t>"Мулатка", для загара,</t>
  </si>
  <si>
    <t>Косметические жирные растительные масла,</t>
  </si>
  <si>
    <t>Горчичное</t>
  </si>
  <si>
    <t>Виноградное</t>
  </si>
  <si>
    <t>Календулы</t>
  </si>
  <si>
    <t>Экзотические косметические растительные масла</t>
  </si>
  <si>
    <t>Масло какао,</t>
  </si>
  <si>
    <t>Анис</t>
  </si>
  <si>
    <t>бергамот</t>
  </si>
  <si>
    <t>Хабиба</t>
  </si>
  <si>
    <t>Секр.Парацельса"гель д/тела заболев.позвоноч.</t>
  </si>
  <si>
    <t>НИК</t>
  </si>
  <si>
    <t>Заказ</t>
  </si>
  <si>
    <t>Без ОРГ</t>
  </si>
  <si>
    <t>С ОРГ</t>
  </si>
  <si>
    <t>Сдано</t>
  </si>
  <si>
    <t>Трансп.</t>
  </si>
  <si>
    <t>ИТОГ</t>
  </si>
  <si>
    <r>
      <t xml:space="preserve">Цитрусовый фреш </t>
    </r>
    <r>
      <rPr>
        <b/>
        <sz val="12"/>
        <rFont val="Times New Roman"/>
        <family val="1"/>
      </rPr>
      <t>2 шт.</t>
    </r>
  </si>
  <si>
    <r>
      <t xml:space="preserve">Бальзам "КОЗЬЕ МОЛОКО" </t>
    </r>
    <r>
      <rPr>
        <b/>
        <sz val="12"/>
        <rFont val="Times New Roman"/>
        <family val="1"/>
      </rPr>
      <t>2 шт.</t>
    </r>
  </si>
  <si>
    <r>
      <t xml:space="preserve">Соль морская 0, 5 кг </t>
    </r>
    <r>
      <rPr>
        <b/>
        <sz val="12"/>
        <rFont val="Times New Roman"/>
        <family val="1"/>
      </rPr>
      <t>4 шт.</t>
    </r>
  </si>
  <si>
    <r>
      <t xml:space="preserve">Гейзер для ванн Для проблемной кожи </t>
    </r>
    <r>
      <rPr>
        <b/>
        <sz val="12"/>
        <rFont val="Times New Roman"/>
        <family val="1"/>
      </rPr>
      <t>7 шт.</t>
    </r>
  </si>
  <si>
    <r>
      <t xml:space="preserve">Чистая кожа </t>
    </r>
    <r>
      <rPr>
        <b/>
        <sz val="12"/>
        <rFont val="Times New Roman"/>
        <family val="1"/>
      </rPr>
      <t>2 шт.</t>
    </r>
  </si>
  <si>
    <r>
      <t xml:space="preserve">Назальный спрей "При Насморке", 10 мл </t>
    </r>
    <r>
      <rPr>
        <b/>
        <sz val="12"/>
        <color indexed="8"/>
        <rFont val="Times New Roman"/>
        <family val="1"/>
      </rPr>
      <t>2 шт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</si>
</sst>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 applyProtection="1">
      <alignment/>
      <protection/>
    </xf>
    <xf numFmtId="1" fontId="44" fillId="0" borderId="10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42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1" fontId="47" fillId="0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@n@_Sub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20.140625" style="0" customWidth="1"/>
    <col min="2" max="2" width="26.421875" style="0" customWidth="1"/>
    <col min="3" max="3" width="44.7109375" style="0" customWidth="1"/>
    <col min="4" max="4" width="18.140625" style="0" customWidth="1"/>
    <col min="5" max="6" width="0" style="0" hidden="1" customWidth="1"/>
    <col min="8" max="8" width="0" style="0" hidden="1" customWidth="1"/>
    <col min="12" max="12" width="9.140625" style="1" customWidth="1"/>
  </cols>
  <sheetData>
    <row r="1" spans="1:12" ht="15">
      <c r="A1" s="2" t="s">
        <v>196</v>
      </c>
      <c r="B1" s="3" t="s">
        <v>197</v>
      </c>
      <c r="C1" s="3"/>
      <c r="D1" s="3"/>
      <c r="E1" s="2"/>
      <c r="F1" s="2"/>
      <c r="G1" s="2" t="s">
        <v>198</v>
      </c>
      <c r="H1" s="2"/>
      <c r="I1" s="2" t="s">
        <v>199</v>
      </c>
      <c r="J1" s="2" t="s">
        <v>200</v>
      </c>
      <c r="K1" s="2" t="s">
        <v>201</v>
      </c>
      <c r="L1" s="2" t="s">
        <v>202</v>
      </c>
    </row>
    <row r="2" spans="1:12" ht="15.75">
      <c r="A2" s="4" t="s">
        <v>0</v>
      </c>
      <c r="B2" s="4" t="s">
        <v>1</v>
      </c>
      <c r="C2" s="4" t="s">
        <v>2</v>
      </c>
      <c r="D2" s="4" t="s">
        <v>3</v>
      </c>
      <c r="E2" s="4">
        <v>1</v>
      </c>
      <c r="F2" s="4">
        <v>66</v>
      </c>
      <c r="G2" s="4">
        <v>66</v>
      </c>
      <c r="H2" s="4">
        <v>15</v>
      </c>
      <c r="I2" s="5">
        <f>G2+G2*H2%</f>
        <v>75.9</v>
      </c>
      <c r="J2" s="4">
        <v>76</v>
      </c>
      <c r="K2" s="5">
        <f>G2*837.75/13508.75</f>
        <v>4.093013787360045</v>
      </c>
      <c r="L2" s="13">
        <f>J2-K2-I2</f>
        <v>-3.9930137873600557</v>
      </c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13"/>
    </row>
    <row r="4" spans="1:12" ht="15.75">
      <c r="A4" s="4" t="s">
        <v>4</v>
      </c>
      <c r="B4" s="4" t="s">
        <v>5</v>
      </c>
      <c r="C4" s="6" t="s">
        <v>6</v>
      </c>
      <c r="D4" s="4" t="s">
        <v>7</v>
      </c>
      <c r="E4" s="4">
        <v>1</v>
      </c>
      <c r="F4" s="7">
        <v>73</v>
      </c>
      <c r="G4" s="4">
        <f>F4*E4</f>
        <v>73</v>
      </c>
      <c r="H4" s="4">
        <v>7</v>
      </c>
      <c r="I4" s="5">
        <f>G4+G4*H4%</f>
        <v>78.11</v>
      </c>
      <c r="J4" s="4"/>
      <c r="K4" s="5"/>
      <c r="L4" s="13"/>
    </row>
    <row r="5" spans="1:12" ht="15.75">
      <c r="A5" s="4" t="s">
        <v>4</v>
      </c>
      <c r="B5" s="4" t="s">
        <v>5</v>
      </c>
      <c r="C5" s="6" t="s">
        <v>8</v>
      </c>
      <c r="D5" s="4" t="s">
        <v>7</v>
      </c>
      <c r="E5" s="4">
        <v>1</v>
      </c>
      <c r="F5" s="7">
        <v>73</v>
      </c>
      <c r="G5" s="4">
        <f>F5*E5</f>
        <v>73</v>
      </c>
      <c r="H5" s="4">
        <v>7</v>
      </c>
      <c r="I5" s="5">
        <f aca="true" t="shared" si="0" ref="I5:I112">G5+G5*H5%</f>
        <v>78.11</v>
      </c>
      <c r="J5" s="4"/>
      <c r="K5" s="5"/>
      <c r="L5" s="13"/>
    </row>
    <row r="6" spans="1:12" ht="15.75">
      <c r="A6" s="4" t="s">
        <v>4</v>
      </c>
      <c r="B6" s="8" t="s">
        <v>9</v>
      </c>
      <c r="C6" s="6" t="s">
        <v>10</v>
      </c>
      <c r="D6" s="4" t="s">
        <v>7</v>
      </c>
      <c r="E6" s="4">
        <v>1</v>
      </c>
      <c r="F6" s="4">
        <v>77.22</v>
      </c>
      <c r="G6" s="4">
        <f>F6*E6</f>
        <v>77.22</v>
      </c>
      <c r="H6" s="4">
        <v>7</v>
      </c>
      <c r="I6" s="5">
        <f t="shared" si="0"/>
        <v>82.6254</v>
      </c>
      <c r="J6" s="4"/>
      <c r="K6" s="5"/>
      <c r="L6" s="13"/>
    </row>
    <row r="7" spans="1:12" ht="15.75">
      <c r="A7" s="4" t="s">
        <v>4</v>
      </c>
      <c r="B7" s="4" t="s">
        <v>11</v>
      </c>
      <c r="C7" s="6" t="s">
        <v>12</v>
      </c>
      <c r="D7" s="4" t="s">
        <v>7</v>
      </c>
      <c r="E7" s="4">
        <v>1</v>
      </c>
      <c r="F7" s="7">
        <v>200</v>
      </c>
      <c r="G7" s="4">
        <f>F7*E7</f>
        <v>200</v>
      </c>
      <c r="H7" s="4">
        <v>7</v>
      </c>
      <c r="I7" s="5">
        <f t="shared" si="0"/>
        <v>214</v>
      </c>
      <c r="J7" s="4"/>
      <c r="K7" s="5"/>
      <c r="L7" s="13"/>
    </row>
    <row r="8" spans="1:12" ht="15.75">
      <c r="A8" s="4"/>
      <c r="B8" s="4"/>
      <c r="C8" s="6"/>
      <c r="D8" s="4"/>
      <c r="E8" s="4"/>
      <c r="F8" s="7"/>
      <c r="G8" s="4">
        <f>SUM(G4:G7)</f>
        <v>423.22</v>
      </c>
      <c r="H8" s="4"/>
      <c r="I8" s="5">
        <f>SUM(I4:I7)</f>
        <v>452.8454</v>
      </c>
      <c r="J8" s="4">
        <v>455</v>
      </c>
      <c r="K8" s="5">
        <f>G8*837.75/13508.75</f>
        <v>26.246140834644216</v>
      </c>
      <c r="L8" s="13">
        <f>J8-K8-I8</f>
        <v>-24.091540834644206</v>
      </c>
    </row>
    <row r="9" spans="1:12" ht="15.75">
      <c r="A9" s="4"/>
      <c r="B9" s="4"/>
      <c r="C9" s="6"/>
      <c r="D9" s="4"/>
      <c r="E9" s="4"/>
      <c r="F9" s="7"/>
      <c r="G9" s="4"/>
      <c r="H9" s="4"/>
      <c r="I9" s="5"/>
      <c r="J9" s="4"/>
      <c r="K9" s="5"/>
      <c r="L9" s="13"/>
    </row>
    <row r="10" spans="1:12" ht="15.75">
      <c r="A10" s="4" t="s">
        <v>13</v>
      </c>
      <c r="B10" s="4" t="s">
        <v>14</v>
      </c>
      <c r="C10" s="6" t="s">
        <v>203</v>
      </c>
      <c r="D10" s="4" t="s">
        <v>15</v>
      </c>
      <c r="E10" s="4">
        <v>2</v>
      </c>
      <c r="F10" s="4">
        <v>110.1</v>
      </c>
      <c r="G10" s="4">
        <f>F10*E10</f>
        <v>220.2</v>
      </c>
      <c r="H10" s="4">
        <v>10</v>
      </c>
      <c r="I10" s="5">
        <f t="shared" si="0"/>
        <v>242.22</v>
      </c>
      <c r="J10" s="4">
        <v>243</v>
      </c>
      <c r="K10" s="5">
        <f>G10*837.75/13508.75</f>
        <v>13.655782363283057</v>
      </c>
      <c r="L10" s="13">
        <f>J10-K10-I10</f>
        <v>-12.875782363283065</v>
      </c>
    </row>
    <row r="11" spans="1:12" ht="15.75">
      <c r="A11" s="4"/>
      <c r="B11" s="4"/>
      <c r="C11" s="6"/>
      <c r="D11" s="4"/>
      <c r="E11" s="4"/>
      <c r="F11" s="4"/>
      <c r="G11" s="4"/>
      <c r="H11" s="4"/>
      <c r="I11" s="5"/>
      <c r="J11" s="4"/>
      <c r="K11" s="5"/>
      <c r="L11" s="13"/>
    </row>
    <row r="12" spans="1:12" ht="15.75">
      <c r="A12" s="4" t="s">
        <v>16</v>
      </c>
      <c r="B12" s="4" t="s">
        <v>17</v>
      </c>
      <c r="C12" s="6" t="s">
        <v>18</v>
      </c>
      <c r="D12" s="4" t="s">
        <v>19</v>
      </c>
      <c r="E12" s="4">
        <v>1</v>
      </c>
      <c r="F12" s="4">
        <v>91.81</v>
      </c>
      <c r="G12" s="4">
        <f>F12*E12</f>
        <v>91.81</v>
      </c>
      <c r="H12" s="4">
        <v>15</v>
      </c>
      <c r="I12" s="5">
        <f t="shared" si="0"/>
        <v>105.5815</v>
      </c>
      <c r="J12" s="4"/>
      <c r="K12" s="5"/>
      <c r="L12" s="13"/>
    </row>
    <row r="13" spans="1:12" ht="15.75">
      <c r="A13" s="4" t="s">
        <v>16</v>
      </c>
      <c r="B13" s="4" t="s">
        <v>20</v>
      </c>
      <c r="C13" s="6" t="s">
        <v>21</v>
      </c>
      <c r="D13" s="4" t="s">
        <v>19</v>
      </c>
      <c r="E13" s="4">
        <v>1</v>
      </c>
      <c r="F13" s="4">
        <v>91.81</v>
      </c>
      <c r="G13" s="4">
        <f>F13*E13</f>
        <v>91.81</v>
      </c>
      <c r="H13" s="4">
        <v>15</v>
      </c>
      <c r="I13" s="5">
        <f t="shared" si="0"/>
        <v>105.5815</v>
      </c>
      <c r="J13" s="4"/>
      <c r="K13" s="5"/>
      <c r="L13" s="13"/>
    </row>
    <row r="14" spans="1:12" ht="15.75">
      <c r="A14" s="4" t="s">
        <v>16</v>
      </c>
      <c r="B14" s="8" t="s">
        <v>22</v>
      </c>
      <c r="C14" s="6" t="s">
        <v>23</v>
      </c>
      <c r="D14" s="4" t="s">
        <v>24</v>
      </c>
      <c r="E14" s="4">
        <v>1</v>
      </c>
      <c r="F14" s="4">
        <v>94</v>
      </c>
      <c r="G14" s="4">
        <f>F14*E14</f>
        <v>94</v>
      </c>
      <c r="H14" s="4">
        <v>15</v>
      </c>
      <c r="I14" s="5">
        <f t="shared" si="0"/>
        <v>108.1</v>
      </c>
      <c r="J14" s="4"/>
      <c r="K14" s="5"/>
      <c r="L14" s="13"/>
    </row>
    <row r="15" spans="1:12" ht="15.75">
      <c r="A15" s="4" t="s">
        <v>16</v>
      </c>
      <c r="B15" s="4" t="s">
        <v>25</v>
      </c>
      <c r="C15" s="6" t="s">
        <v>26</v>
      </c>
      <c r="D15" s="4" t="s">
        <v>24</v>
      </c>
      <c r="E15" s="4">
        <v>1</v>
      </c>
      <c r="F15" s="4">
        <v>114</v>
      </c>
      <c r="G15" s="4">
        <f>F15*E15</f>
        <v>114</v>
      </c>
      <c r="H15" s="4">
        <v>15</v>
      </c>
      <c r="I15" s="5">
        <f t="shared" si="0"/>
        <v>131.1</v>
      </c>
      <c r="J15" s="4"/>
      <c r="K15" s="5"/>
      <c r="L15" s="13"/>
    </row>
    <row r="16" spans="1:12" ht="15.75">
      <c r="A16" s="4" t="s">
        <v>16</v>
      </c>
      <c r="B16" s="8" t="s">
        <v>27</v>
      </c>
      <c r="C16" s="6" t="s">
        <v>28</v>
      </c>
      <c r="D16" s="4" t="s">
        <v>24</v>
      </c>
      <c r="E16" s="4">
        <v>1</v>
      </c>
      <c r="F16" s="4">
        <v>164</v>
      </c>
      <c r="G16" s="4">
        <f>F16*E16</f>
        <v>164</v>
      </c>
      <c r="H16" s="4">
        <v>15</v>
      </c>
      <c r="I16" s="5">
        <f t="shared" si="0"/>
        <v>188.6</v>
      </c>
      <c r="J16" s="4"/>
      <c r="K16" s="5"/>
      <c r="L16" s="13"/>
    </row>
    <row r="17" spans="1:12" ht="15.75">
      <c r="A17" s="4"/>
      <c r="B17" s="8"/>
      <c r="C17" s="6"/>
      <c r="D17" s="4"/>
      <c r="E17" s="4"/>
      <c r="F17" s="4"/>
      <c r="G17" s="4">
        <f>SUM(G12:G16)</f>
        <v>555.62</v>
      </c>
      <c r="H17" s="4"/>
      <c r="I17" s="5">
        <f>SUM(I12:I16)</f>
        <v>638.9630000000001</v>
      </c>
      <c r="J17" s="4">
        <v>642</v>
      </c>
      <c r="K17" s="5">
        <f>G17*837.75/13508.75</f>
        <v>34.456974553530124</v>
      </c>
      <c r="L17" s="13">
        <f>J17-K17-I17</f>
        <v>-31.41997455353021</v>
      </c>
    </row>
    <row r="18" spans="1:12" ht="15.75">
      <c r="A18" s="4"/>
      <c r="B18" s="8"/>
      <c r="C18" s="6"/>
      <c r="D18" s="4"/>
      <c r="E18" s="4"/>
      <c r="F18" s="4"/>
      <c r="G18" s="4"/>
      <c r="H18" s="4"/>
      <c r="I18" s="5"/>
      <c r="J18" s="4"/>
      <c r="K18" s="5"/>
      <c r="L18" s="13"/>
    </row>
    <row r="19" spans="1:12" ht="15.75">
      <c r="A19" s="4" t="s">
        <v>29</v>
      </c>
      <c r="B19" s="4" t="s">
        <v>30</v>
      </c>
      <c r="C19" s="6" t="s">
        <v>31</v>
      </c>
      <c r="D19" s="4" t="s">
        <v>32</v>
      </c>
      <c r="E19" s="4">
        <v>1</v>
      </c>
      <c r="F19" s="4">
        <v>184.04</v>
      </c>
      <c r="G19" s="4">
        <f>F19*E19</f>
        <v>184.04</v>
      </c>
      <c r="H19" s="4">
        <v>10</v>
      </c>
      <c r="I19" s="5">
        <f t="shared" si="0"/>
        <v>202.444</v>
      </c>
      <c r="J19" s="4"/>
      <c r="K19" s="5"/>
      <c r="L19" s="13"/>
    </row>
    <row r="20" spans="1:12" ht="15.75">
      <c r="A20" s="4" t="s">
        <v>29</v>
      </c>
      <c r="B20" s="4" t="s">
        <v>30</v>
      </c>
      <c r="C20" s="6" t="s">
        <v>33</v>
      </c>
      <c r="D20" s="4" t="s">
        <v>32</v>
      </c>
      <c r="E20" s="4">
        <v>1</v>
      </c>
      <c r="F20" s="4">
        <v>184.04</v>
      </c>
      <c r="G20" s="4">
        <f>F20*E20</f>
        <v>184.04</v>
      </c>
      <c r="H20" s="4">
        <v>10</v>
      </c>
      <c r="I20" s="5">
        <f t="shared" si="0"/>
        <v>202.444</v>
      </c>
      <c r="J20" s="4"/>
      <c r="K20" s="5"/>
      <c r="L20" s="13"/>
    </row>
    <row r="21" spans="1:12" ht="15.75">
      <c r="A21" s="4"/>
      <c r="B21" s="4"/>
      <c r="C21" s="6"/>
      <c r="D21" s="4"/>
      <c r="E21" s="4"/>
      <c r="F21" s="4"/>
      <c r="G21" s="4">
        <f>SUM(G19:G20)</f>
        <v>368.08</v>
      </c>
      <c r="H21" s="4"/>
      <c r="I21" s="5">
        <f>SUM(I19:I20)</f>
        <v>404.888</v>
      </c>
      <c r="J21" s="4">
        <v>406</v>
      </c>
      <c r="K21" s="5">
        <f>G21*837.75/13508.75</f>
        <v>22.826613861386136</v>
      </c>
      <c r="L21" s="13">
        <f>J21-K21-I21</f>
        <v>-21.714613861386113</v>
      </c>
    </row>
    <row r="22" spans="1:12" ht="15.75">
      <c r="A22" s="4"/>
      <c r="B22" s="4"/>
      <c r="C22" s="6"/>
      <c r="D22" s="4"/>
      <c r="E22" s="4"/>
      <c r="F22" s="4"/>
      <c r="G22" s="4"/>
      <c r="H22" s="4"/>
      <c r="I22" s="5"/>
      <c r="J22" s="4"/>
      <c r="K22" s="5"/>
      <c r="L22" s="13"/>
    </row>
    <row r="23" spans="1:12" ht="15.75">
      <c r="A23" s="4" t="s">
        <v>34</v>
      </c>
      <c r="B23" s="4" t="s">
        <v>35</v>
      </c>
      <c r="C23" s="6" t="s">
        <v>18</v>
      </c>
      <c r="D23" s="4" t="s">
        <v>19</v>
      </c>
      <c r="E23" s="4">
        <v>1</v>
      </c>
      <c r="F23" s="4">
        <v>91.81</v>
      </c>
      <c r="G23" s="4">
        <f>F23*E23</f>
        <v>91.81</v>
      </c>
      <c r="H23" s="4">
        <v>15</v>
      </c>
      <c r="I23" s="5">
        <f t="shared" si="0"/>
        <v>105.5815</v>
      </c>
      <c r="J23" s="4"/>
      <c r="K23" s="5"/>
      <c r="L23" s="13"/>
    </row>
    <row r="24" spans="1:12" ht="15.75">
      <c r="A24" s="4" t="s">
        <v>34</v>
      </c>
      <c r="B24" s="4" t="s">
        <v>35</v>
      </c>
      <c r="C24" s="6" t="s">
        <v>36</v>
      </c>
      <c r="D24" s="4" t="s">
        <v>19</v>
      </c>
      <c r="E24" s="4">
        <v>1</v>
      </c>
      <c r="F24" s="4">
        <v>91.81</v>
      </c>
      <c r="G24" s="4">
        <f>F24*E24</f>
        <v>91.81</v>
      </c>
      <c r="H24" s="4">
        <v>15</v>
      </c>
      <c r="I24" s="5">
        <f t="shared" si="0"/>
        <v>105.5815</v>
      </c>
      <c r="J24" s="4"/>
      <c r="K24" s="5"/>
      <c r="L24" s="13"/>
    </row>
    <row r="25" spans="1:12" ht="15.75">
      <c r="A25" s="4"/>
      <c r="B25" s="4"/>
      <c r="C25" s="6"/>
      <c r="D25" s="4"/>
      <c r="E25" s="4"/>
      <c r="F25" s="4"/>
      <c r="G25" s="4">
        <f>SUM(G23:G24)</f>
        <v>183.62</v>
      </c>
      <c r="H25" s="4"/>
      <c r="I25" s="5">
        <f>SUM(I23:I24)</f>
        <v>211.163</v>
      </c>
      <c r="J25" s="4">
        <v>212</v>
      </c>
      <c r="K25" s="5">
        <f>G25*837.75/13508.75</f>
        <v>11.38726047931896</v>
      </c>
      <c r="L25" s="13">
        <f>J25-K25-I25</f>
        <v>-10.550260479318979</v>
      </c>
    </row>
    <row r="26" spans="1:12" ht="15.75">
      <c r="A26" s="4"/>
      <c r="B26" s="4"/>
      <c r="C26" s="6"/>
      <c r="D26" s="4"/>
      <c r="E26" s="4"/>
      <c r="F26" s="4"/>
      <c r="G26" s="4"/>
      <c r="H26" s="4"/>
      <c r="I26" s="5"/>
      <c r="J26" s="4"/>
      <c r="K26" s="5"/>
      <c r="L26" s="13"/>
    </row>
    <row r="27" spans="1:12" ht="15.75">
      <c r="A27" s="4" t="s">
        <v>37</v>
      </c>
      <c r="B27" s="4" t="s">
        <v>38</v>
      </c>
      <c r="C27" s="6" t="s">
        <v>39</v>
      </c>
      <c r="D27" s="4" t="s">
        <v>40</v>
      </c>
      <c r="E27" s="4">
        <v>1</v>
      </c>
      <c r="F27" s="4">
        <v>70</v>
      </c>
      <c r="G27" s="4">
        <f>F27*E27</f>
        <v>70</v>
      </c>
      <c r="H27" s="4">
        <v>15</v>
      </c>
      <c r="I27" s="5">
        <f t="shared" si="0"/>
        <v>80.5</v>
      </c>
      <c r="J27" s="4"/>
      <c r="K27" s="5"/>
      <c r="L27" s="13"/>
    </row>
    <row r="28" spans="1:12" ht="15.75">
      <c r="A28" s="4" t="s">
        <v>37</v>
      </c>
      <c r="B28" s="8" t="s">
        <v>41</v>
      </c>
      <c r="C28" s="6" t="s">
        <v>42</v>
      </c>
      <c r="D28" s="4" t="s">
        <v>43</v>
      </c>
      <c r="E28" s="4">
        <v>1</v>
      </c>
      <c r="F28" s="4">
        <v>84.7</v>
      </c>
      <c r="G28" s="4">
        <f>F28*E28</f>
        <v>84.7</v>
      </c>
      <c r="H28" s="4">
        <v>15</v>
      </c>
      <c r="I28" s="5">
        <f t="shared" si="0"/>
        <v>97.405</v>
      </c>
      <c r="J28" s="4"/>
      <c r="K28" s="5"/>
      <c r="L28" s="13"/>
    </row>
    <row r="29" spans="1:12" ht="15.75">
      <c r="A29" s="4" t="s">
        <v>37</v>
      </c>
      <c r="B29" s="4" t="s">
        <v>44</v>
      </c>
      <c r="C29" s="6" t="s">
        <v>45</v>
      </c>
      <c r="D29" s="4" t="s">
        <v>46</v>
      </c>
      <c r="E29" s="4">
        <v>1</v>
      </c>
      <c r="F29" s="4">
        <v>100</v>
      </c>
      <c r="G29" s="4">
        <f>F29*E29</f>
        <v>100</v>
      </c>
      <c r="H29" s="4">
        <v>10</v>
      </c>
      <c r="I29" s="5">
        <f t="shared" si="0"/>
        <v>110</v>
      </c>
      <c r="J29" s="4"/>
      <c r="K29" s="5"/>
      <c r="L29" s="13"/>
    </row>
    <row r="30" spans="1:12" ht="15.75">
      <c r="A30" s="4" t="s">
        <v>37</v>
      </c>
      <c r="B30" s="4" t="s">
        <v>47</v>
      </c>
      <c r="C30" s="6" t="s">
        <v>48</v>
      </c>
      <c r="D30" s="4" t="s">
        <v>46</v>
      </c>
      <c r="E30" s="4">
        <v>1</v>
      </c>
      <c r="F30" s="4">
        <v>115</v>
      </c>
      <c r="G30" s="4">
        <f>F30*E30</f>
        <v>115</v>
      </c>
      <c r="H30" s="4">
        <v>15</v>
      </c>
      <c r="I30" s="5">
        <f t="shared" si="0"/>
        <v>132.25</v>
      </c>
      <c r="J30" s="4"/>
      <c r="K30" s="5"/>
      <c r="L30" s="13"/>
    </row>
    <row r="31" spans="1:12" ht="15.75">
      <c r="A31" s="4"/>
      <c r="B31" s="4"/>
      <c r="C31" s="6"/>
      <c r="D31" s="4"/>
      <c r="E31" s="4"/>
      <c r="F31" s="4"/>
      <c r="G31" s="4">
        <f>SUM(G27:G30)</f>
        <v>369.7</v>
      </c>
      <c r="H31" s="4"/>
      <c r="I31" s="5">
        <f>SUM(I27:I30)</f>
        <v>420.155</v>
      </c>
      <c r="J31" s="4">
        <v>422</v>
      </c>
      <c r="K31" s="5">
        <f>G31*837.75/13508.75</f>
        <v>22.927078745257703</v>
      </c>
      <c r="L31" s="13">
        <f>J31-K31-I31</f>
        <v>-21.08207874525766</v>
      </c>
    </row>
    <row r="32" spans="1:12" ht="15.75">
      <c r="A32" s="4"/>
      <c r="B32" s="4"/>
      <c r="C32" s="6"/>
      <c r="D32" s="4"/>
      <c r="E32" s="4"/>
      <c r="F32" s="4"/>
      <c r="G32" s="4"/>
      <c r="H32" s="4"/>
      <c r="I32" s="5"/>
      <c r="J32" s="4"/>
      <c r="K32" s="5"/>
      <c r="L32" s="13"/>
    </row>
    <row r="33" spans="1:12" ht="15.75">
      <c r="A33" s="4" t="s">
        <v>49</v>
      </c>
      <c r="B33" s="4" t="s">
        <v>50</v>
      </c>
      <c r="C33" s="6" t="s">
        <v>51</v>
      </c>
      <c r="D33" s="4" t="s">
        <v>19</v>
      </c>
      <c r="E33" s="4">
        <v>1</v>
      </c>
      <c r="F33" s="4">
        <v>35.75</v>
      </c>
      <c r="G33" s="4">
        <f>F33*E33</f>
        <v>35.75</v>
      </c>
      <c r="H33" s="4">
        <v>15</v>
      </c>
      <c r="I33" s="5">
        <f t="shared" si="0"/>
        <v>41.1125</v>
      </c>
      <c r="J33" s="4"/>
      <c r="K33" s="5"/>
      <c r="L33" s="13"/>
    </row>
    <row r="34" spans="1:12" ht="15.75">
      <c r="A34" s="4" t="s">
        <v>49</v>
      </c>
      <c r="B34" s="4" t="s">
        <v>50</v>
      </c>
      <c r="C34" s="6" t="s">
        <v>52</v>
      </c>
      <c r="D34" s="4" t="s">
        <v>19</v>
      </c>
      <c r="E34" s="4">
        <v>1</v>
      </c>
      <c r="F34" s="4">
        <v>35.75</v>
      </c>
      <c r="G34" s="4">
        <f>F34*E34</f>
        <v>35.75</v>
      </c>
      <c r="H34" s="4">
        <v>15</v>
      </c>
      <c r="I34" s="5">
        <f t="shared" si="0"/>
        <v>41.1125</v>
      </c>
      <c r="J34" s="4"/>
      <c r="K34" s="5"/>
      <c r="L34" s="13"/>
    </row>
    <row r="35" spans="1:12" ht="15.75">
      <c r="A35" s="4" t="s">
        <v>49</v>
      </c>
      <c r="B35" s="4" t="s">
        <v>50</v>
      </c>
      <c r="C35" s="6" t="s">
        <v>53</v>
      </c>
      <c r="D35" s="4" t="s">
        <v>19</v>
      </c>
      <c r="E35" s="4">
        <v>1</v>
      </c>
      <c r="F35" s="4">
        <v>35.75</v>
      </c>
      <c r="G35" s="4">
        <f>F35*E35</f>
        <v>35.75</v>
      </c>
      <c r="H35" s="4">
        <v>15</v>
      </c>
      <c r="I35" s="5">
        <f t="shared" si="0"/>
        <v>41.1125</v>
      </c>
      <c r="J35" s="4"/>
      <c r="K35" s="5"/>
      <c r="L35" s="13"/>
    </row>
    <row r="36" spans="1:12" ht="15.75">
      <c r="A36" s="4" t="s">
        <v>49</v>
      </c>
      <c r="B36" s="4" t="s">
        <v>54</v>
      </c>
      <c r="C36" s="6" t="s">
        <v>55</v>
      </c>
      <c r="D36" s="4" t="s">
        <v>24</v>
      </c>
      <c r="E36" s="4">
        <v>1</v>
      </c>
      <c r="F36" s="4">
        <v>62</v>
      </c>
      <c r="G36" s="4">
        <f>F36*E36</f>
        <v>62</v>
      </c>
      <c r="H36" s="4">
        <v>15</v>
      </c>
      <c r="I36" s="5">
        <f t="shared" si="0"/>
        <v>71.3</v>
      </c>
      <c r="J36" s="4"/>
      <c r="K36" s="5"/>
      <c r="L36" s="13"/>
    </row>
    <row r="37" spans="1:12" ht="15.75">
      <c r="A37" s="4" t="s">
        <v>49</v>
      </c>
      <c r="B37" s="4" t="s">
        <v>54</v>
      </c>
      <c r="C37" s="6" t="s">
        <v>56</v>
      </c>
      <c r="D37" s="4" t="s">
        <v>24</v>
      </c>
      <c r="E37" s="4">
        <v>1</v>
      </c>
      <c r="F37" s="4">
        <v>62</v>
      </c>
      <c r="G37" s="4">
        <f>F37*E37</f>
        <v>62</v>
      </c>
      <c r="H37" s="4">
        <v>15</v>
      </c>
      <c r="I37" s="5">
        <f t="shared" si="0"/>
        <v>71.3</v>
      </c>
      <c r="J37" s="4"/>
      <c r="K37" s="5"/>
      <c r="L37" s="13"/>
    </row>
    <row r="38" spans="1:12" ht="15.75">
      <c r="A38" s="4" t="s">
        <v>49</v>
      </c>
      <c r="B38" s="4" t="s">
        <v>54</v>
      </c>
      <c r="C38" s="6" t="s">
        <v>57</v>
      </c>
      <c r="D38" s="4" t="s">
        <v>24</v>
      </c>
      <c r="E38" s="4">
        <v>1</v>
      </c>
      <c r="F38" s="4">
        <v>76</v>
      </c>
      <c r="G38" s="4">
        <f>F38*E38</f>
        <v>76</v>
      </c>
      <c r="H38" s="4">
        <v>15</v>
      </c>
      <c r="I38" s="5">
        <f t="shared" si="0"/>
        <v>87.4</v>
      </c>
      <c r="J38" s="4"/>
      <c r="K38" s="5"/>
      <c r="L38" s="13"/>
    </row>
    <row r="39" spans="1:12" ht="15.75">
      <c r="A39" s="4"/>
      <c r="B39" s="4"/>
      <c r="C39" s="6"/>
      <c r="D39" s="4"/>
      <c r="E39" s="4"/>
      <c r="F39" s="4"/>
      <c r="G39" s="4">
        <f>SUM(G33:G38)</f>
        <v>307.25</v>
      </c>
      <c r="H39" s="4"/>
      <c r="I39" s="5">
        <f>SUM(I33:I38)</f>
        <v>353.3375</v>
      </c>
      <c r="J39" s="4">
        <v>358</v>
      </c>
      <c r="K39" s="5">
        <f>G39*837.75/13508.75</f>
        <v>19.0542194873693</v>
      </c>
      <c r="L39" s="13">
        <f>J39-K39-I39</f>
        <v>-14.3917194873693</v>
      </c>
    </row>
    <row r="40" spans="1:12" ht="15.75">
      <c r="A40" s="4"/>
      <c r="B40" s="4"/>
      <c r="C40" s="6"/>
      <c r="D40" s="4"/>
      <c r="E40" s="4"/>
      <c r="F40" s="4"/>
      <c r="G40" s="4"/>
      <c r="H40" s="4"/>
      <c r="I40" s="5"/>
      <c r="J40" s="4"/>
      <c r="K40" s="5"/>
      <c r="L40" s="13"/>
    </row>
    <row r="41" spans="1:12" ht="15.75">
      <c r="A41" s="4" t="s">
        <v>58</v>
      </c>
      <c r="B41" s="4" t="s">
        <v>59</v>
      </c>
      <c r="C41" s="6" t="s">
        <v>60</v>
      </c>
      <c r="D41" s="4" t="s">
        <v>43</v>
      </c>
      <c r="E41" s="4">
        <v>1</v>
      </c>
      <c r="F41" s="4">
        <v>93.5</v>
      </c>
      <c r="G41" s="4">
        <f>F41*E41</f>
        <v>93.5</v>
      </c>
      <c r="H41" s="4">
        <v>15</v>
      </c>
      <c r="I41" s="5">
        <f t="shared" si="0"/>
        <v>107.525</v>
      </c>
      <c r="J41" s="4"/>
      <c r="K41" s="5"/>
      <c r="L41" s="13"/>
    </row>
    <row r="42" spans="1:12" ht="15.75">
      <c r="A42" s="4" t="s">
        <v>58</v>
      </c>
      <c r="B42" s="8" t="s">
        <v>22</v>
      </c>
      <c r="C42" s="6" t="s">
        <v>23</v>
      </c>
      <c r="D42" s="4" t="s">
        <v>24</v>
      </c>
      <c r="E42" s="4">
        <v>1</v>
      </c>
      <c r="F42" s="4">
        <v>94</v>
      </c>
      <c r="G42" s="4">
        <f>F42*E42</f>
        <v>94</v>
      </c>
      <c r="H42" s="4">
        <v>15</v>
      </c>
      <c r="I42" s="5">
        <f t="shared" si="0"/>
        <v>108.1</v>
      </c>
      <c r="J42" s="4"/>
      <c r="K42" s="5"/>
      <c r="L42" s="13"/>
    </row>
    <row r="43" spans="1:12" ht="15.75">
      <c r="A43" s="4" t="s">
        <v>58</v>
      </c>
      <c r="B43" s="4" t="s">
        <v>44</v>
      </c>
      <c r="C43" s="6" t="s">
        <v>204</v>
      </c>
      <c r="D43" s="4" t="s">
        <v>46</v>
      </c>
      <c r="E43" s="4">
        <v>2</v>
      </c>
      <c r="F43" s="4">
        <v>100</v>
      </c>
      <c r="G43" s="4">
        <f>F43*E43</f>
        <v>200</v>
      </c>
      <c r="H43" s="4">
        <v>15</v>
      </c>
      <c r="I43" s="5">
        <f t="shared" si="0"/>
        <v>230</v>
      </c>
      <c r="J43" s="4"/>
      <c r="K43" s="5"/>
      <c r="L43" s="13"/>
    </row>
    <row r="44" spans="1:12" ht="15.75">
      <c r="A44" s="4" t="s">
        <v>58</v>
      </c>
      <c r="B44" s="4" t="s">
        <v>61</v>
      </c>
      <c r="C44" s="6" t="s">
        <v>62</v>
      </c>
      <c r="D44" s="4" t="s">
        <v>24</v>
      </c>
      <c r="E44" s="4">
        <v>1</v>
      </c>
      <c r="F44" s="4">
        <v>104</v>
      </c>
      <c r="G44" s="4">
        <f>F44*E44</f>
        <v>104</v>
      </c>
      <c r="H44" s="4">
        <v>15</v>
      </c>
      <c r="I44" s="5">
        <f t="shared" si="0"/>
        <v>119.6</v>
      </c>
      <c r="J44" s="4"/>
      <c r="K44" s="5"/>
      <c r="L44" s="13"/>
    </row>
    <row r="45" spans="1:12" ht="15.75">
      <c r="A45" s="4" t="s">
        <v>58</v>
      </c>
      <c r="B45" s="8" t="s">
        <v>22</v>
      </c>
      <c r="C45" s="6" t="s">
        <v>63</v>
      </c>
      <c r="D45" s="4" t="s">
        <v>24</v>
      </c>
      <c r="E45" s="4">
        <v>1</v>
      </c>
      <c r="F45" s="4">
        <v>110</v>
      </c>
      <c r="G45" s="4">
        <f>F45*E45</f>
        <v>110</v>
      </c>
      <c r="H45" s="4">
        <v>15</v>
      </c>
      <c r="I45" s="5">
        <f t="shared" si="0"/>
        <v>126.5</v>
      </c>
      <c r="J45" s="4"/>
      <c r="K45" s="5"/>
      <c r="L45" s="13"/>
    </row>
    <row r="46" spans="1:12" ht="15.75">
      <c r="A46" s="4" t="s">
        <v>58</v>
      </c>
      <c r="B46" s="4" t="s">
        <v>64</v>
      </c>
      <c r="C46" s="6" t="s">
        <v>65</v>
      </c>
      <c r="D46" s="4" t="s">
        <v>24</v>
      </c>
      <c r="E46" s="4">
        <v>1</v>
      </c>
      <c r="F46" s="4">
        <v>114</v>
      </c>
      <c r="G46" s="4">
        <f>F46*E46</f>
        <v>114</v>
      </c>
      <c r="H46" s="4">
        <v>15</v>
      </c>
      <c r="I46" s="5">
        <f t="shared" si="0"/>
        <v>131.1</v>
      </c>
      <c r="J46" s="4"/>
      <c r="K46" s="5"/>
      <c r="L46" s="13"/>
    </row>
    <row r="47" spans="1:12" ht="15.75">
      <c r="A47" s="4" t="s">
        <v>58</v>
      </c>
      <c r="B47" s="8" t="s">
        <v>66</v>
      </c>
      <c r="C47" s="6" t="s">
        <v>67</v>
      </c>
      <c r="D47" s="4" t="s">
        <v>68</v>
      </c>
      <c r="E47" s="4">
        <v>1</v>
      </c>
      <c r="F47" s="4">
        <v>133</v>
      </c>
      <c r="G47" s="4">
        <f>F47*E47</f>
        <v>133</v>
      </c>
      <c r="H47" s="4">
        <v>15</v>
      </c>
      <c r="I47" s="5">
        <f t="shared" si="0"/>
        <v>152.95</v>
      </c>
      <c r="J47" s="4"/>
      <c r="K47" s="5"/>
      <c r="L47" s="13"/>
    </row>
    <row r="48" spans="1:12" ht="15.75">
      <c r="A48" s="4"/>
      <c r="B48" s="8"/>
      <c r="C48" s="6"/>
      <c r="D48" s="4"/>
      <c r="E48" s="4"/>
      <c r="F48" s="4"/>
      <c r="G48" s="4">
        <f>SUM(G41:G47)</f>
        <v>848.5</v>
      </c>
      <c r="H48" s="4"/>
      <c r="I48" s="5">
        <f>SUM(I41:I47)</f>
        <v>975.7750000000001</v>
      </c>
      <c r="J48" s="4">
        <v>979</v>
      </c>
      <c r="K48" s="5">
        <f>G48*837.75/13508.75</f>
        <v>52.62003331174239</v>
      </c>
      <c r="L48" s="13">
        <f>J48-K48-I48</f>
        <v>-49.39503331174251</v>
      </c>
    </row>
    <row r="49" spans="1:12" ht="15.75">
      <c r="A49" s="4"/>
      <c r="B49" s="8"/>
      <c r="C49" s="6"/>
      <c r="D49" s="4"/>
      <c r="E49" s="4"/>
      <c r="F49" s="4"/>
      <c r="G49" s="4"/>
      <c r="H49" s="4"/>
      <c r="I49" s="5"/>
      <c r="J49" s="4"/>
      <c r="K49" s="5"/>
      <c r="L49" s="13"/>
    </row>
    <row r="50" spans="1:12" ht="15.75">
      <c r="A50" s="4" t="s">
        <v>69</v>
      </c>
      <c r="B50" s="4" t="s">
        <v>47</v>
      </c>
      <c r="C50" s="6" t="s">
        <v>70</v>
      </c>
      <c r="D50" s="4" t="s">
        <v>46</v>
      </c>
      <c r="E50" s="4">
        <v>1</v>
      </c>
      <c r="F50" s="4">
        <v>115</v>
      </c>
      <c r="G50" s="4">
        <f>F50*E50</f>
        <v>115</v>
      </c>
      <c r="H50" s="4">
        <v>15</v>
      </c>
      <c r="I50" s="5">
        <f t="shared" si="0"/>
        <v>132.25</v>
      </c>
      <c r="J50" s="4"/>
      <c r="K50" s="5"/>
      <c r="L50" s="13"/>
    </row>
    <row r="51" spans="1:12" ht="15.75">
      <c r="A51" s="4" t="s">
        <v>69</v>
      </c>
      <c r="B51" s="8" t="s">
        <v>71</v>
      </c>
      <c r="C51" s="6" t="s">
        <v>72</v>
      </c>
      <c r="D51" s="4" t="s">
        <v>46</v>
      </c>
      <c r="E51" s="4">
        <v>1</v>
      </c>
      <c r="F51" s="4">
        <v>180</v>
      </c>
      <c r="G51" s="4">
        <f>F51*E51</f>
        <v>180</v>
      </c>
      <c r="H51" s="4">
        <v>15</v>
      </c>
      <c r="I51" s="5">
        <f t="shared" si="0"/>
        <v>207</v>
      </c>
      <c r="J51" s="4"/>
      <c r="K51" s="5"/>
      <c r="L51" s="13"/>
    </row>
    <row r="52" spans="1:12" ht="15.75">
      <c r="A52" s="4" t="s">
        <v>69</v>
      </c>
      <c r="B52" s="8" t="s">
        <v>73</v>
      </c>
      <c r="C52" s="6" t="s">
        <v>74</v>
      </c>
      <c r="D52" s="4" t="s">
        <v>46</v>
      </c>
      <c r="E52" s="4">
        <v>1</v>
      </c>
      <c r="F52" s="4">
        <v>200</v>
      </c>
      <c r="G52" s="4">
        <f>F52*E52</f>
        <v>200</v>
      </c>
      <c r="H52" s="4">
        <v>15</v>
      </c>
      <c r="I52" s="5">
        <f t="shared" si="0"/>
        <v>230</v>
      </c>
      <c r="J52" s="4"/>
      <c r="K52" s="5"/>
      <c r="L52" s="13"/>
    </row>
    <row r="53" spans="1:12" ht="15.75">
      <c r="A53" s="4" t="s">
        <v>69</v>
      </c>
      <c r="B53" s="4" t="s">
        <v>75</v>
      </c>
      <c r="C53" s="6" t="s">
        <v>76</v>
      </c>
      <c r="D53" s="4" t="s">
        <v>46</v>
      </c>
      <c r="E53" s="4">
        <v>1</v>
      </c>
      <c r="F53" s="4">
        <v>230</v>
      </c>
      <c r="G53" s="4">
        <f>F53*E53</f>
        <v>230</v>
      </c>
      <c r="H53" s="4">
        <v>15</v>
      </c>
      <c r="I53" s="5">
        <f t="shared" si="0"/>
        <v>264.5</v>
      </c>
      <c r="J53" s="4"/>
      <c r="K53" s="5"/>
      <c r="L53" s="13"/>
    </row>
    <row r="54" spans="1:12" ht="15.75">
      <c r="A54" s="4"/>
      <c r="B54" s="4"/>
      <c r="C54" s="6"/>
      <c r="D54" s="4"/>
      <c r="E54" s="4"/>
      <c r="F54" s="4"/>
      <c r="G54" s="4">
        <f>SUM(G50:G53)</f>
        <v>725</v>
      </c>
      <c r="H54" s="4"/>
      <c r="I54" s="5">
        <f>SUM(I50:I53)</f>
        <v>833.75</v>
      </c>
      <c r="J54" s="4">
        <v>835</v>
      </c>
      <c r="K54" s="5">
        <f>G54*837.75/13508.75</f>
        <v>44.961136300545945</v>
      </c>
      <c r="L54" s="13">
        <f>J54-K54-I54</f>
        <v>-43.711136300545945</v>
      </c>
    </row>
    <row r="55" spans="1:12" ht="15.75">
      <c r="A55" s="4"/>
      <c r="B55" s="4"/>
      <c r="C55" s="6"/>
      <c r="D55" s="4"/>
      <c r="E55" s="4"/>
      <c r="F55" s="4"/>
      <c r="G55" s="4"/>
      <c r="H55" s="4"/>
      <c r="I55" s="5"/>
      <c r="J55" s="4"/>
      <c r="K55" s="5"/>
      <c r="L55" s="13"/>
    </row>
    <row r="56" spans="1:12" ht="15.75">
      <c r="A56" s="4" t="s">
        <v>77</v>
      </c>
      <c r="B56" s="4" t="s">
        <v>78</v>
      </c>
      <c r="C56" s="6" t="s">
        <v>36</v>
      </c>
      <c r="D56" s="4" t="s">
        <v>19</v>
      </c>
      <c r="E56" s="4">
        <v>1</v>
      </c>
      <c r="F56" s="4">
        <v>91.81</v>
      </c>
      <c r="G56" s="4">
        <f>F56*E56</f>
        <v>91.81</v>
      </c>
      <c r="H56" s="4">
        <v>15</v>
      </c>
      <c r="I56" s="5">
        <f t="shared" si="0"/>
        <v>105.5815</v>
      </c>
      <c r="J56" s="4"/>
      <c r="K56" s="5"/>
      <c r="L56" s="13"/>
    </row>
    <row r="57" spans="1:12" ht="15.75">
      <c r="A57" s="4" t="s">
        <v>77</v>
      </c>
      <c r="B57" s="8" t="s">
        <v>9</v>
      </c>
      <c r="C57" s="6" t="s">
        <v>79</v>
      </c>
      <c r="D57" s="4" t="s">
        <v>7</v>
      </c>
      <c r="E57" s="4">
        <v>1</v>
      </c>
      <c r="F57" s="4">
        <v>107.25</v>
      </c>
      <c r="G57" s="4">
        <f>F57*E57</f>
        <v>107.25</v>
      </c>
      <c r="H57" s="4">
        <v>8</v>
      </c>
      <c r="I57" s="5">
        <f t="shared" si="0"/>
        <v>115.83</v>
      </c>
      <c r="J57" s="4"/>
      <c r="K57" s="5"/>
      <c r="L57" s="13"/>
    </row>
    <row r="58" spans="1:12" ht="15.75">
      <c r="A58" s="4" t="s">
        <v>77</v>
      </c>
      <c r="B58" s="4" t="s">
        <v>14</v>
      </c>
      <c r="C58" s="6" t="s">
        <v>80</v>
      </c>
      <c r="D58" s="4" t="s">
        <v>43</v>
      </c>
      <c r="E58" s="4">
        <v>1</v>
      </c>
      <c r="F58" s="4">
        <v>110</v>
      </c>
      <c r="G58" s="4">
        <f>F58*E58</f>
        <v>110</v>
      </c>
      <c r="H58" s="4">
        <v>15</v>
      </c>
      <c r="I58" s="5">
        <f t="shared" si="0"/>
        <v>126.5</v>
      </c>
      <c r="J58" s="4"/>
      <c r="K58" s="5"/>
      <c r="L58" s="13"/>
    </row>
    <row r="59" spans="1:12" ht="15.75">
      <c r="A59" s="4"/>
      <c r="B59" s="4"/>
      <c r="C59" s="6"/>
      <c r="D59" s="4"/>
      <c r="E59" s="4"/>
      <c r="F59" s="4"/>
      <c r="G59" s="4">
        <f>SUM(G56:G58)</f>
        <v>309.06</v>
      </c>
      <c r="H59" s="4"/>
      <c r="I59" s="5">
        <f>SUM(I56:I58)</f>
        <v>347.9115</v>
      </c>
      <c r="J59" s="4">
        <v>349</v>
      </c>
      <c r="K59" s="5">
        <f>G59*837.75/13508.75</f>
        <v>19.166467289719627</v>
      </c>
      <c r="L59" s="13">
        <f>J59-K59-I59</f>
        <v>-18.077967289719595</v>
      </c>
    </row>
    <row r="60" spans="1:12" ht="15.75">
      <c r="A60" s="4"/>
      <c r="B60" s="4"/>
      <c r="C60" s="6"/>
      <c r="D60" s="4"/>
      <c r="E60" s="4"/>
      <c r="F60" s="4"/>
      <c r="G60" s="4"/>
      <c r="H60" s="4"/>
      <c r="I60" s="5"/>
      <c r="J60" s="4"/>
      <c r="K60" s="5"/>
      <c r="L60" s="13"/>
    </row>
    <row r="61" spans="1:12" ht="15.75">
      <c r="A61" s="4" t="s">
        <v>81</v>
      </c>
      <c r="B61" s="8" t="s">
        <v>82</v>
      </c>
      <c r="C61" s="6" t="s">
        <v>83</v>
      </c>
      <c r="D61" s="4" t="s">
        <v>24</v>
      </c>
      <c r="E61" s="4">
        <v>1</v>
      </c>
      <c r="F61" s="4">
        <v>40</v>
      </c>
      <c r="G61" s="4">
        <f>F61*E61</f>
        <v>40</v>
      </c>
      <c r="H61" s="4">
        <v>15</v>
      </c>
      <c r="I61" s="5">
        <f t="shared" si="0"/>
        <v>46</v>
      </c>
      <c r="J61" s="4"/>
      <c r="K61" s="5"/>
      <c r="L61" s="13"/>
    </row>
    <row r="62" spans="1:12" ht="15.75">
      <c r="A62" s="4" t="s">
        <v>81</v>
      </c>
      <c r="B62" s="8" t="s">
        <v>84</v>
      </c>
      <c r="C62" s="6" t="s">
        <v>85</v>
      </c>
      <c r="D62" s="4" t="s">
        <v>24</v>
      </c>
      <c r="E62" s="4">
        <v>1</v>
      </c>
      <c r="F62" s="4">
        <v>58</v>
      </c>
      <c r="G62" s="4">
        <f>F62*E62</f>
        <v>58</v>
      </c>
      <c r="H62" s="4">
        <v>15</v>
      </c>
      <c r="I62" s="5">
        <f t="shared" si="0"/>
        <v>66.7</v>
      </c>
      <c r="J62" s="4"/>
      <c r="K62" s="5"/>
      <c r="L62" s="13"/>
    </row>
    <row r="63" spans="1:12" ht="15.75">
      <c r="A63" s="4" t="s">
        <v>81</v>
      </c>
      <c r="B63" s="8" t="s">
        <v>82</v>
      </c>
      <c r="C63" s="6" t="s">
        <v>86</v>
      </c>
      <c r="D63" s="4" t="s">
        <v>24</v>
      </c>
      <c r="E63" s="4">
        <v>1</v>
      </c>
      <c r="F63" s="4">
        <v>58</v>
      </c>
      <c r="G63" s="4">
        <f>F63*E63</f>
        <v>58</v>
      </c>
      <c r="H63" s="4">
        <v>15</v>
      </c>
      <c r="I63" s="5">
        <f t="shared" si="0"/>
        <v>66.7</v>
      </c>
      <c r="J63" s="4"/>
      <c r="K63" s="5"/>
      <c r="L63" s="13"/>
    </row>
    <row r="64" spans="1:12" ht="15.75">
      <c r="A64" s="4" t="s">
        <v>81</v>
      </c>
      <c r="B64" s="8" t="s">
        <v>82</v>
      </c>
      <c r="C64" s="6" t="s">
        <v>87</v>
      </c>
      <c r="D64" s="4" t="s">
        <v>24</v>
      </c>
      <c r="E64" s="4">
        <v>1</v>
      </c>
      <c r="F64" s="4">
        <v>66</v>
      </c>
      <c r="G64" s="4">
        <f>F64*E64</f>
        <v>66</v>
      </c>
      <c r="H64" s="4">
        <v>15</v>
      </c>
      <c r="I64" s="5">
        <f t="shared" si="0"/>
        <v>75.9</v>
      </c>
      <c r="J64" s="4"/>
      <c r="K64" s="5"/>
      <c r="L64" s="13"/>
    </row>
    <row r="65" spans="1:12" ht="15.75">
      <c r="A65" s="4" t="s">
        <v>81</v>
      </c>
      <c r="B65" s="8" t="s">
        <v>84</v>
      </c>
      <c r="C65" s="6" t="s">
        <v>88</v>
      </c>
      <c r="D65" s="4" t="s">
        <v>24</v>
      </c>
      <c r="E65" s="4">
        <v>1</v>
      </c>
      <c r="F65" s="4">
        <v>76</v>
      </c>
      <c r="G65" s="4">
        <f>F65*E65</f>
        <v>76</v>
      </c>
      <c r="H65" s="4">
        <v>15</v>
      </c>
      <c r="I65" s="5">
        <f t="shared" si="0"/>
        <v>87.4</v>
      </c>
      <c r="J65" s="4"/>
      <c r="K65" s="5"/>
      <c r="L65" s="13"/>
    </row>
    <row r="66" spans="1:12" ht="15.75">
      <c r="A66" s="4"/>
      <c r="B66" s="8"/>
      <c r="C66" s="6"/>
      <c r="D66" s="4"/>
      <c r="E66" s="4"/>
      <c r="F66" s="4"/>
      <c r="G66" s="4">
        <f>SUM(G61:G65)</f>
        <v>298</v>
      </c>
      <c r="H66" s="4"/>
      <c r="I66" s="5">
        <f>SUM(I61:I65)</f>
        <v>342.70000000000005</v>
      </c>
      <c r="J66" s="4">
        <v>344</v>
      </c>
      <c r="K66" s="5">
        <f>G66*837.75/13508.75</f>
        <v>18.480577403534745</v>
      </c>
      <c r="L66" s="13">
        <f>J66-K66-I66</f>
        <v>-17.180577403534812</v>
      </c>
    </row>
    <row r="67" spans="1:12" ht="15.75">
      <c r="A67" s="4"/>
      <c r="B67" s="8"/>
      <c r="C67" s="6"/>
      <c r="D67" s="4"/>
      <c r="E67" s="4"/>
      <c r="F67" s="4"/>
      <c r="G67" s="4"/>
      <c r="H67" s="4"/>
      <c r="I67" s="5"/>
      <c r="J67" s="4"/>
      <c r="K67" s="5"/>
      <c r="L67" s="13"/>
    </row>
    <row r="68" spans="1:12" ht="15.75">
      <c r="A68" s="4" t="s">
        <v>89</v>
      </c>
      <c r="B68" s="4" t="s">
        <v>90</v>
      </c>
      <c r="C68" s="6" t="s">
        <v>91</v>
      </c>
      <c r="D68" s="4" t="s">
        <v>68</v>
      </c>
      <c r="E68" s="4">
        <v>1</v>
      </c>
      <c r="F68" s="4">
        <v>88</v>
      </c>
      <c r="G68" s="4">
        <f>F68*E68</f>
        <v>88</v>
      </c>
      <c r="H68" s="4">
        <v>15</v>
      </c>
      <c r="I68" s="5">
        <f t="shared" si="0"/>
        <v>101.2</v>
      </c>
      <c r="J68" s="4"/>
      <c r="K68" s="5"/>
      <c r="L68" s="13"/>
    </row>
    <row r="69" spans="1:12" ht="15.75">
      <c r="A69" s="4" t="s">
        <v>89</v>
      </c>
      <c r="B69" s="4" t="s">
        <v>35</v>
      </c>
      <c r="C69" s="6" t="s">
        <v>18</v>
      </c>
      <c r="D69" s="4" t="s">
        <v>19</v>
      </c>
      <c r="E69" s="4">
        <v>1</v>
      </c>
      <c r="F69" s="4">
        <v>91.81</v>
      </c>
      <c r="G69" s="4">
        <f>F69*E69</f>
        <v>91.81</v>
      </c>
      <c r="H69" s="4">
        <v>15</v>
      </c>
      <c r="I69" s="5">
        <f t="shared" si="0"/>
        <v>105.5815</v>
      </c>
      <c r="J69" s="4"/>
      <c r="K69" s="5"/>
      <c r="L69" s="13"/>
    </row>
    <row r="70" spans="1:12" ht="15.75">
      <c r="A70" s="4" t="s">
        <v>89</v>
      </c>
      <c r="B70" s="4" t="s">
        <v>35</v>
      </c>
      <c r="C70" s="6" t="s">
        <v>36</v>
      </c>
      <c r="D70" s="4" t="s">
        <v>19</v>
      </c>
      <c r="E70" s="4">
        <v>1</v>
      </c>
      <c r="F70" s="4">
        <v>91.81</v>
      </c>
      <c r="G70" s="4">
        <f>F70*E70</f>
        <v>91.81</v>
      </c>
      <c r="H70" s="4">
        <v>15</v>
      </c>
      <c r="I70" s="5">
        <f t="shared" si="0"/>
        <v>105.5815</v>
      </c>
      <c r="J70" s="4"/>
      <c r="K70" s="5"/>
      <c r="L70" s="13"/>
    </row>
    <row r="71" spans="1:12" ht="15.75">
      <c r="A71" s="4" t="s">
        <v>89</v>
      </c>
      <c r="B71" s="4" t="s">
        <v>92</v>
      </c>
      <c r="C71" s="6" t="s">
        <v>93</v>
      </c>
      <c r="D71" s="4" t="s">
        <v>43</v>
      </c>
      <c r="E71" s="4">
        <v>1</v>
      </c>
      <c r="F71" s="4">
        <v>165</v>
      </c>
      <c r="G71" s="4">
        <f>F71*E71</f>
        <v>165</v>
      </c>
      <c r="H71" s="4">
        <v>15</v>
      </c>
      <c r="I71" s="5">
        <f t="shared" si="0"/>
        <v>189.75</v>
      </c>
      <c r="J71" s="4"/>
      <c r="K71" s="5"/>
      <c r="L71" s="13"/>
    </row>
    <row r="72" spans="1:12" ht="15.75">
      <c r="A72" s="4"/>
      <c r="B72" s="4"/>
      <c r="C72" s="6"/>
      <c r="D72" s="4"/>
      <c r="E72" s="4"/>
      <c r="F72" s="4"/>
      <c r="G72" s="4">
        <f>SUM(G68:G71)</f>
        <v>436.62</v>
      </c>
      <c r="H72" s="4"/>
      <c r="I72" s="5">
        <f>SUM(I68:I71)</f>
        <v>502.113</v>
      </c>
      <c r="J72" s="4">
        <v>504</v>
      </c>
      <c r="K72" s="5">
        <f>G72*837.75/13508.75</f>
        <v>27.077146664199134</v>
      </c>
      <c r="L72" s="13">
        <f>J72-K72-I72</f>
        <v>-25.19014666419912</v>
      </c>
    </row>
    <row r="73" spans="1:12" ht="15.75">
      <c r="A73" s="4"/>
      <c r="B73" s="4"/>
      <c r="C73" s="6"/>
      <c r="D73" s="4"/>
      <c r="E73" s="4"/>
      <c r="F73" s="4"/>
      <c r="G73" s="4"/>
      <c r="H73" s="4"/>
      <c r="I73" s="5"/>
      <c r="J73" s="4"/>
      <c r="K73" s="5"/>
      <c r="L73" s="13"/>
    </row>
    <row r="74" spans="1:12" ht="15.75">
      <c r="A74" s="4" t="s">
        <v>94</v>
      </c>
      <c r="B74" s="4" t="s">
        <v>95</v>
      </c>
      <c r="C74" s="4" t="s">
        <v>96</v>
      </c>
      <c r="D74" s="4" t="s">
        <v>24</v>
      </c>
      <c r="E74" s="4">
        <v>1</v>
      </c>
      <c r="F74" s="4">
        <v>124</v>
      </c>
      <c r="G74" s="4">
        <f>F74*E74</f>
        <v>124</v>
      </c>
      <c r="H74" s="4">
        <v>15</v>
      </c>
      <c r="I74" s="5">
        <f t="shared" si="0"/>
        <v>142.6</v>
      </c>
      <c r="J74" s="4"/>
      <c r="K74" s="5"/>
      <c r="L74" s="13"/>
    </row>
    <row r="75" spans="1:12" ht="15.75">
      <c r="A75" s="8" t="s">
        <v>94</v>
      </c>
      <c r="B75" s="9" t="s">
        <v>97</v>
      </c>
      <c r="C75" s="10" t="s">
        <v>98</v>
      </c>
      <c r="D75" s="4" t="s">
        <v>24</v>
      </c>
      <c r="E75" s="4">
        <v>1</v>
      </c>
      <c r="F75" s="4">
        <v>87</v>
      </c>
      <c r="G75" s="4">
        <f>F75*E75</f>
        <v>87</v>
      </c>
      <c r="H75" s="4">
        <v>15</v>
      </c>
      <c r="I75" s="5">
        <f t="shared" si="0"/>
        <v>100.05</v>
      </c>
      <c r="J75" s="4"/>
      <c r="K75" s="5"/>
      <c r="L75" s="13"/>
    </row>
    <row r="76" spans="1:12" ht="15.75">
      <c r="A76" s="8" t="s">
        <v>94</v>
      </c>
      <c r="B76" s="9" t="s">
        <v>99</v>
      </c>
      <c r="C76" s="10" t="s">
        <v>100</v>
      </c>
      <c r="D76" s="4" t="s">
        <v>24</v>
      </c>
      <c r="E76" s="4">
        <v>1</v>
      </c>
      <c r="F76" s="4">
        <v>164</v>
      </c>
      <c r="G76" s="4">
        <f>F76*E76</f>
        <v>164</v>
      </c>
      <c r="H76" s="4">
        <v>15</v>
      </c>
      <c r="I76" s="5">
        <f t="shared" si="0"/>
        <v>188.6</v>
      </c>
      <c r="J76" s="4"/>
      <c r="K76" s="5"/>
      <c r="L76" s="13"/>
    </row>
    <row r="77" spans="1:12" ht="15.75">
      <c r="A77" s="8"/>
      <c r="B77" s="9"/>
      <c r="C77" s="10"/>
      <c r="D77" s="4"/>
      <c r="E77" s="4"/>
      <c r="F77" s="4"/>
      <c r="G77" s="4">
        <f>SUM(G74:G76)</f>
        <v>375</v>
      </c>
      <c r="H77" s="4"/>
      <c r="I77" s="5">
        <f>SUM(I74:I76)</f>
        <v>431.25</v>
      </c>
      <c r="J77" s="4">
        <v>433</v>
      </c>
      <c r="K77" s="5">
        <f>G77*837.75/13508.75</f>
        <v>23.255760155454798</v>
      </c>
      <c r="L77" s="13">
        <f>J77-K77-I77</f>
        <v>-21.505760155454823</v>
      </c>
    </row>
    <row r="78" spans="1:12" ht="15.75">
      <c r="A78" s="8"/>
      <c r="B78" s="9"/>
      <c r="C78" s="10"/>
      <c r="D78" s="4"/>
      <c r="E78" s="4"/>
      <c r="F78" s="4"/>
      <c r="G78" s="4"/>
      <c r="H78" s="4"/>
      <c r="I78" s="5"/>
      <c r="J78" s="4"/>
      <c r="K78" s="5"/>
      <c r="L78" s="13"/>
    </row>
    <row r="79" spans="1:12" ht="15.75">
      <c r="A79" s="4" t="s">
        <v>101</v>
      </c>
      <c r="B79" s="8" t="s">
        <v>102</v>
      </c>
      <c r="C79" s="6" t="s">
        <v>103</v>
      </c>
      <c r="D79" s="4" t="s">
        <v>46</v>
      </c>
      <c r="E79" s="4">
        <v>1</v>
      </c>
      <c r="F79" s="4">
        <v>90</v>
      </c>
      <c r="G79" s="4">
        <f>F79*E79</f>
        <v>90</v>
      </c>
      <c r="H79" s="4">
        <v>15</v>
      </c>
      <c r="I79" s="5">
        <f t="shared" si="0"/>
        <v>103.5</v>
      </c>
      <c r="J79" s="4"/>
      <c r="K79" s="5"/>
      <c r="L79" s="13"/>
    </row>
    <row r="80" spans="1:12" ht="15.75">
      <c r="A80" s="4" t="s">
        <v>101</v>
      </c>
      <c r="B80" s="8" t="s">
        <v>104</v>
      </c>
      <c r="C80" s="6" t="s">
        <v>105</v>
      </c>
      <c r="D80" s="4" t="s">
        <v>46</v>
      </c>
      <c r="E80" s="4">
        <v>1</v>
      </c>
      <c r="F80" s="4">
        <v>95</v>
      </c>
      <c r="G80" s="4">
        <f>F80*E80</f>
        <v>95</v>
      </c>
      <c r="H80" s="4">
        <v>15</v>
      </c>
      <c r="I80" s="5">
        <f t="shared" si="0"/>
        <v>109.25</v>
      </c>
      <c r="J80" s="4"/>
      <c r="K80" s="5"/>
      <c r="L80" s="13"/>
    </row>
    <row r="81" spans="1:12" ht="15.75">
      <c r="A81" s="6"/>
      <c r="B81" s="8"/>
      <c r="C81" s="6"/>
      <c r="D81" s="4"/>
      <c r="E81" s="4"/>
      <c r="F81" s="4"/>
      <c r="G81" s="4">
        <f>SUM(G79:G80)</f>
        <v>185</v>
      </c>
      <c r="H81" s="4"/>
      <c r="I81" s="5">
        <f>SUM(I79:I80)</f>
        <v>212.75</v>
      </c>
      <c r="J81" s="4">
        <v>214</v>
      </c>
      <c r="K81" s="5">
        <f>G81*837.75/13508.75</f>
        <v>11.472841676691033</v>
      </c>
      <c r="L81" s="13">
        <f>J81-K81-I81</f>
        <v>-10.222841676691019</v>
      </c>
    </row>
    <row r="82" spans="1:12" ht="15.75">
      <c r="A82" s="6"/>
      <c r="B82" s="8"/>
      <c r="C82" s="6"/>
      <c r="D82" s="4"/>
      <c r="E82" s="4"/>
      <c r="F82" s="4"/>
      <c r="G82" s="4"/>
      <c r="H82" s="4"/>
      <c r="I82" s="5"/>
      <c r="J82" s="4"/>
      <c r="K82" s="5"/>
      <c r="L82" s="13"/>
    </row>
    <row r="83" spans="1:12" ht="15.75">
      <c r="A83" s="11" t="s">
        <v>106</v>
      </c>
      <c r="B83" s="4" t="s">
        <v>30</v>
      </c>
      <c r="C83" s="6" t="s">
        <v>107</v>
      </c>
      <c r="D83" s="4" t="s">
        <v>32</v>
      </c>
      <c r="E83" s="4">
        <v>1</v>
      </c>
      <c r="F83" s="4">
        <v>184.04</v>
      </c>
      <c r="G83" s="4">
        <f>F83*E83</f>
        <v>184.04</v>
      </c>
      <c r="H83" s="4">
        <v>15</v>
      </c>
      <c r="I83" s="5">
        <f t="shared" si="0"/>
        <v>211.646</v>
      </c>
      <c r="J83" s="4">
        <v>212</v>
      </c>
      <c r="K83" s="5">
        <f>G83*837.75/13508.75</f>
        <v>11.413306930693068</v>
      </c>
      <c r="L83" s="13">
        <f>J83-K83-I83</f>
        <v>-11.059306930693054</v>
      </c>
    </row>
    <row r="84" spans="1:12" ht="15.75">
      <c r="A84" s="6"/>
      <c r="B84" s="4"/>
      <c r="C84" s="6"/>
      <c r="D84" s="4"/>
      <c r="E84" s="4"/>
      <c r="F84" s="4"/>
      <c r="G84" s="4"/>
      <c r="H84" s="4"/>
      <c r="I84" s="5"/>
      <c r="J84" s="4"/>
      <c r="K84" s="5"/>
      <c r="L84" s="13"/>
    </row>
    <row r="85" spans="1:12" ht="15.75">
      <c r="A85" s="6" t="s">
        <v>108</v>
      </c>
      <c r="B85" s="4" t="s">
        <v>109</v>
      </c>
      <c r="C85" s="6" t="s">
        <v>205</v>
      </c>
      <c r="D85" s="4" t="s">
        <v>110</v>
      </c>
      <c r="E85" s="4">
        <v>4</v>
      </c>
      <c r="F85" s="4">
        <v>22.7</v>
      </c>
      <c r="G85" s="4">
        <f>F85*E85</f>
        <v>90.8</v>
      </c>
      <c r="H85" s="4">
        <v>15</v>
      </c>
      <c r="I85" s="5">
        <f t="shared" si="0"/>
        <v>104.42</v>
      </c>
      <c r="J85" s="4"/>
      <c r="K85" s="5"/>
      <c r="L85" s="13"/>
    </row>
    <row r="86" spans="1:12" ht="15.75">
      <c r="A86" s="4" t="s">
        <v>108</v>
      </c>
      <c r="B86" s="4" t="s">
        <v>11</v>
      </c>
      <c r="C86" s="6" t="s">
        <v>12</v>
      </c>
      <c r="D86" s="4" t="s">
        <v>7</v>
      </c>
      <c r="E86" s="4">
        <v>1</v>
      </c>
      <c r="F86" s="4">
        <v>200</v>
      </c>
      <c r="G86" s="4">
        <f>F86*E86</f>
        <v>200</v>
      </c>
      <c r="H86" s="4">
        <v>15</v>
      </c>
      <c r="I86" s="5">
        <f t="shared" si="0"/>
        <v>230</v>
      </c>
      <c r="J86" s="4"/>
      <c r="K86" s="5"/>
      <c r="L86" s="13"/>
    </row>
    <row r="87" spans="1:12" ht="15.75">
      <c r="A87" s="4" t="s">
        <v>108</v>
      </c>
      <c r="B87" s="4" t="s">
        <v>111</v>
      </c>
      <c r="C87" s="4" t="s">
        <v>112</v>
      </c>
      <c r="D87" s="4" t="s">
        <v>24</v>
      </c>
      <c r="E87" s="4">
        <v>1</v>
      </c>
      <c r="F87" s="4">
        <v>40</v>
      </c>
      <c r="G87" s="4">
        <f>F87*E87</f>
        <v>40</v>
      </c>
      <c r="H87" s="4">
        <v>15</v>
      </c>
      <c r="I87" s="5">
        <f t="shared" si="0"/>
        <v>46</v>
      </c>
      <c r="J87" s="4"/>
      <c r="K87" s="5"/>
      <c r="L87" s="13"/>
    </row>
    <row r="88" spans="1:12" ht="15.75">
      <c r="A88" s="4"/>
      <c r="B88" s="4"/>
      <c r="C88" s="6"/>
      <c r="D88" s="4"/>
      <c r="E88" s="4"/>
      <c r="F88" s="4"/>
      <c r="G88" s="4">
        <f>SUM(G85:G87)</f>
        <v>330.8</v>
      </c>
      <c r="H88" s="4"/>
      <c r="I88" s="5">
        <f>SUM(I85:I87)</f>
        <v>380.42</v>
      </c>
      <c r="J88" s="4">
        <v>381</v>
      </c>
      <c r="K88" s="5">
        <f>G88*837.75/13508.75</f>
        <v>20.51468122513186</v>
      </c>
      <c r="L88" s="13">
        <f>J88-K88-I88</f>
        <v>-19.934681225131897</v>
      </c>
    </row>
    <row r="89" spans="1:12" ht="15.75">
      <c r="A89" s="4"/>
      <c r="B89" s="4"/>
      <c r="C89" s="6"/>
      <c r="D89" s="4"/>
      <c r="E89" s="4"/>
      <c r="F89" s="4"/>
      <c r="G89" s="4"/>
      <c r="H89" s="4"/>
      <c r="I89" s="5"/>
      <c r="J89" s="4"/>
      <c r="K89" s="5"/>
      <c r="L89" s="13"/>
    </row>
    <row r="90" spans="1:12" ht="15.75">
      <c r="A90" s="4" t="s">
        <v>113</v>
      </c>
      <c r="B90" s="4" t="s">
        <v>5</v>
      </c>
      <c r="C90" s="6" t="s">
        <v>114</v>
      </c>
      <c r="D90" s="4" t="s">
        <v>7</v>
      </c>
      <c r="E90" s="4">
        <v>1</v>
      </c>
      <c r="F90" s="7">
        <v>73</v>
      </c>
      <c r="G90" s="4">
        <f>F90*E90</f>
        <v>73</v>
      </c>
      <c r="H90" s="4">
        <v>7</v>
      </c>
      <c r="I90" s="5">
        <f t="shared" si="0"/>
        <v>78.11</v>
      </c>
      <c r="J90" s="4"/>
      <c r="K90" s="5"/>
      <c r="L90" s="13"/>
    </row>
    <row r="91" spans="1:12" ht="15.75">
      <c r="A91" s="4" t="s">
        <v>113</v>
      </c>
      <c r="B91" s="4" t="s">
        <v>5</v>
      </c>
      <c r="C91" s="6" t="s">
        <v>115</v>
      </c>
      <c r="D91" s="4" t="s">
        <v>7</v>
      </c>
      <c r="E91" s="4">
        <v>1</v>
      </c>
      <c r="F91" s="7">
        <v>73</v>
      </c>
      <c r="G91" s="4">
        <f>F91*E91</f>
        <v>73</v>
      </c>
      <c r="H91" s="4">
        <v>7</v>
      </c>
      <c r="I91" s="5">
        <f t="shared" si="0"/>
        <v>78.11</v>
      </c>
      <c r="J91" s="4"/>
      <c r="K91" s="5"/>
      <c r="L91" s="13"/>
    </row>
    <row r="92" spans="1:12" ht="15.75">
      <c r="A92" s="4" t="s">
        <v>113</v>
      </c>
      <c r="B92" s="4" t="s">
        <v>5</v>
      </c>
      <c r="C92" s="6" t="s">
        <v>116</v>
      </c>
      <c r="D92" s="4" t="s">
        <v>7</v>
      </c>
      <c r="E92" s="4">
        <v>1</v>
      </c>
      <c r="F92" s="7">
        <v>73</v>
      </c>
      <c r="G92" s="4">
        <f>F92*E92</f>
        <v>73</v>
      </c>
      <c r="H92" s="4">
        <v>7</v>
      </c>
      <c r="I92" s="5">
        <f t="shared" si="0"/>
        <v>78.11</v>
      </c>
      <c r="J92" s="4"/>
      <c r="K92" s="5"/>
      <c r="L92" s="13"/>
    </row>
    <row r="93" spans="1:12" ht="15.75">
      <c r="A93" s="4" t="s">
        <v>113</v>
      </c>
      <c r="B93" s="4" t="s">
        <v>5</v>
      </c>
      <c r="C93" s="6" t="s">
        <v>116</v>
      </c>
      <c r="D93" s="4" t="s">
        <v>7</v>
      </c>
      <c r="E93" s="4">
        <v>1</v>
      </c>
      <c r="F93" s="7">
        <v>73</v>
      </c>
      <c r="G93" s="4">
        <f>F93*E93</f>
        <v>73</v>
      </c>
      <c r="H93" s="4">
        <v>7</v>
      </c>
      <c r="I93" s="5">
        <f t="shared" si="0"/>
        <v>78.11</v>
      </c>
      <c r="J93" s="4"/>
      <c r="K93" s="5"/>
      <c r="L93" s="13"/>
    </row>
    <row r="94" spans="1:12" ht="15.75">
      <c r="A94" s="4" t="s">
        <v>113</v>
      </c>
      <c r="B94" s="4" t="s">
        <v>117</v>
      </c>
      <c r="C94" s="6" t="s">
        <v>118</v>
      </c>
      <c r="D94" s="4" t="s">
        <v>24</v>
      </c>
      <c r="E94" s="4">
        <v>1</v>
      </c>
      <c r="F94" s="4">
        <v>90</v>
      </c>
      <c r="G94" s="4">
        <f>F94*E94</f>
        <v>90</v>
      </c>
      <c r="H94" s="4">
        <v>7</v>
      </c>
      <c r="I94" s="5">
        <f t="shared" si="0"/>
        <v>96.3</v>
      </c>
      <c r="J94" s="4"/>
      <c r="K94" s="5"/>
      <c r="L94" s="13"/>
    </row>
    <row r="95" spans="1:12" ht="15.75">
      <c r="A95" s="4" t="s">
        <v>113</v>
      </c>
      <c r="B95" s="4" t="s">
        <v>11</v>
      </c>
      <c r="C95" s="6" t="s">
        <v>206</v>
      </c>
      <c r="D95" s="4" t="s">
        <v>7</v>
      </c>
      <c r="E95" s="7">
        <v>7</v>
      </c>
      <c r="F95" s="4">
        <v>150</v>
      </c>
      <c r="G95" s="4">
        <f>F95*E95</f>
        <v>1050</v>
      </c>
      <c r="H95" s="4">
        <v>7</v>
      </c>
      <c r="I95" s="5">
        <f t="shared" si="0"/>
        <v>1123.5</v>
      </c>
      <c r="J95" s="4"/>
      <c r="K95" s="5"/>
      <c r="L95" s="13"/>
    </row>
    <row r="96" spans="1:12" ht="15.75">
      <c r="A96" s="4"/>
      <c r="B96" s="4"/>
      <c r="C96" s="6"/>
      <c r="D96" s="4"/>
      <c r="E96" s="7"/>
      <c r="F96" s="4"/>
      <c r="G96" s="4">
        <f>SUM(G90:G95)</f>
        <v>1432</v>
      </c>
      <c r="H96" s="4"/>
      <c r="I96" s="5">
        <f>SUM(I90:I95)</f>
        <v>1532.24</v>
      </c>
      <c r="J96" s="4">
        <v>1537</v>
      </c>
      <c r="K96" s="5">
        <f>G96*837.75/13508.75</f>
        <v>88.80599611363006</v>
      </c>
      <c r="L96" s="13">
        <f>J96-K96-I96</f>
        <v>-84.04599611363005</v>
      </c>
    </row>
    <row r="97" spans="1:12" ht="15.75">
      <c r="A97" s="4"/>
      <c r="B97" s="4"/>
      <c r="C97" s="6"/>
      <c r="D97" s="4"/>
      <c r="E97" s="7"/>
      <c r="F97" s="4"/>
      <c r="G97" s="4"/>
      <c r="H97" s="4"/>
      <c r="I97" s="5"/>
      <c r="J97" s="4"/>
      <c r="K97" s="5"/>
      <c r="L97" s="13"/>
    </row>
    <row r="98" spans="1:12" ht="15.75">
      <c r="A98" s="4" t="s">
        <v>119</v>
      </c>
      <c r="B98" s="8" t="s">
        <v>120</v>
      </c>
      <c r="C98" s="6" t="s">
        <v>121</v>
      </c>
      <c r="D98" s="4" t="s">
        <v>43</v>
      </c>
      <c r="E98" s="4">
        <v>1</v>
      </c>
      <c r="F98" s="4">
        <v>275</v>
      </c>
      <c r="G98" s="4">
        <f>F98*E98</f>
        <v>275</v>
      </c>
      <c r="H98" s="4">
        <v>15</v>
      </c>
      <c r="I98" s="5">
        <f t="shared" si="0"/>
        <v>316.25</v>
      </c>
      <c r="J98" s="4">
        <v>317</v>
      </c>
      <c r="K98" s="5">
        <f>G98*837.75/13508.75</f>
        <v>17.054224114000185</v>
      </c>
      <c r="L98" s="13">
        <f>J98-K98-I98</f>
        <v>-16.304224114000192</v>
      </c>
    </row>
    <row r="99" spans="1:12" ht="15.75">
      <c r="A99" s="4"/>
      <c r="B99" s="8"/>
      <c r="C99" s="6"/>
      <c r="D99" s="4"/>
      <c r="E99" s="4"/>
      <c r="F99" s="4"/>
      <c r="G99" s="4"/>
      <c r="H99" s="4"/>
      <c r="I99" s="5"/>
      <c r="J99" s="4"/>
      <c r="K99" s="5"/>
      <c r="L99" s="13"/>
    </row>
    <row r="100" spans="1:12" ht="15.75">
      <c r="A100" s="4" t="s">
        <v>122</v>
      </c>
      <c r="B100" s="4" t="s">
        <v>30</v>
      </c>
      <c r="C100" s="6" t="s">
        <v>123</v>
      </c>
      <c r="D100" s="4" t="s">
        <v>32</v>
      </c>
      <c r="E100" s="4">
        <v>1</v>
      </c>
      <c r="F100" s="4">
        <v>184.04</v>
      </c>
      <c r="G100" s="4">
        <f>F100*E100</f>
        <v>184.04</v>
      </c>
      <c r="H100" s="4">
        <v>10</v>
      </c>
      <c r="I100" s="5">
        <f t="shared" si="0"/>
        <v>202.444</v>
      </c>
      <c r="J100" s="4">
        <v>203</v>
      </c>
      <c r="K100" s="5">
        <f>G100*837.75/13508.75</f>
        <v>11.413306930693068</v>
      </c>
      <c r="L100" s="13">
        <f>J100-K100-I100</f>
        <v>-10.857306930693056</v>
      </c>
    </row>
    <row r="101" spans="1:12" ht="15.75">
      <c r="A101" s="4"/>
      <c r="B101" s="4"/>
      <c r="C101" s="6"/>
      <c r="D101" s="4"/>
      <c r="E101" s="4"/>
      <c r="F101" s="4"/>
      <c r="G101" s="4"/>
      <c r="H101" s="4"/>
      <c r="I101" s="5"/>
      <c r="J101" s="4"/>
      <c r="K101" s="5"/>
      <c r="L101" s="13"/>
    </row>
    <row r="102" spans="1:12" ht="15.75">
      <c r="A102" s="4" t="s">
        <v>124</v>
      </c>
      <c r="B102" s="4" t="s">
        <v>125</v>
      </c>
      <c r="C102" s="4" t="s">
        <v>126</v>
      </c>
      <c r="D102" s="4" t="s">
        <v>24</v>
      </c>
      <c r="E102" s="4">
        <v>1</v>
      </c>
      <c r="F102" s="4">
        <v>90</v>
      </c>
      <c r="G102" s="4">
        <f>F102*E102</f>
        <v>90</v>
      </c>
      <c r="H102" s="4">
        <v>15</v>
      </c>
      <c r="I102" s="5">
        <f t="shared" si="0"/>
        <v>103.5</v>
      </c>
      <c r="J102" s="4"/>
      <c r="K102" s="5"/>
      <c r="L102" s="13"/>
    </row>
    <row r="103" spans="1:12" ht="15.75">
      <c r="A103" s="4" t="s">
        <v>124</v>
      </c>
      <c r="B103" s="4" t="s">
        <v>127</v>
      </c>
      <c r="C103" s="4" t="s">
        <v>128</v>
      </c>
      <c r="D103" s="4" t="s">
        <v>24</v>
      </c>
      <c r="E103" s="4">
        <v>1</v>
      </c>
      <c r="F103" s="4">
        <v>94</v>
      </c>
      <c r="G103" s="4">
        <f>F103*E103</f>
        <v>94</v>
      </c>
      <c r="H103" s="4">
        <v>15</v>
      </c>
      <c r="I103" s="5">
        <f t="shared" si="0"/>
        <v>108.1</v>
      </c>
      <c r="J103" s="4"/>
      <c r="K103" s="5"/>
      <c r="L103" s="13"/>
    </row>
    <row r="104" spans="1:12" ht="15.75">
      <c r="A104" s="4" t="s">
        <v>124</v>
      </c>
      <c r="B104" s="4" t="s">
        <v>129</v>
      </c>
      <c r="C104" s="6" t="s">
        <v>130</v>
      </c>
      <c r="D104" s="4" t="s">
        <v>43</v>
      </c>
      <c r="E104" s="4">
        <v>1</v>
      </c>
      <c r="F104" s="4">
        <v>126.5</v>
      </c>
      <c r="G104" s="4">
        <f>F104*E104</f>
        <v>126.5</v>
      </c>
      <c r="H104" s="4">
        <v>15</v>
      </c>
      <c r="I104" s="5">
        <f t="shared" si="0"/>
        <v>145.475</v>
      </c>
      <c r="J104" s="4"/>
      <c r="K104" s="5"/>
      <c r="L104" s="13"/>
    </row>
    <row r="105" spans="1:12" ht="15.75">
      <c r="A105" s="4"/>
      <c r="B105" s="4"/>
      <c r="C105" s="6"/>
      <c r="D105" s="4"/>
      <c r="E105" s="4"/>
      <c r="F105" s="4"/>
      <c r="G105" s="4">
        <f>SUM(G102:G104)</f>
        <v>310.5</v>
      </c>
      <c r="H105" s="4"/>
      <c r="I105" s="5">
        <f>SUM(I102:I104)</f>
        <v>357.075</v>
      </c>
      <c r="J105" s="6">
        <v>359</v>
      </c>
      <c r="K105" s="5">
        <f>G105*837.75/13508.75</f>
        <v>19.255769408716574</v>
      </c>
      <c r="L105" s="13">
        <f>J105-K105-I105</f>
        <v>-17.33076940871655</v>
      </c>
    </row>
    <row r="106" spans="1:12" ht="15.75">
      <c r="A106" s="4"/>
      <c r="B106" s="4"/>
      <c r="C106" s="6"/>
      <c r="D106" s="4"/>
      <c r="E106" s="4"/>
      <c r="F106" s="4"/>
      <c r="G106" s="4"/>
      <c r="H106" s="4"/>
      <c r="I106" s="5"/>
      <c r="J106" s="4"/>
      <c r="K106" s="5"/>
      <c r="L106" s="13"/>
    </row>
    <row r="107" spans="1:12" ht="15.75">
      <c r="A107" s="4" t="s">
        <v>131</v>
      </c>
      <c r="B107" s="4"/>
      <c r="C107" s="6" t="s">
        <v>132</v>
      </c>
      <c r="D107" s="4" t="s">
        <v>24</v>
      </c>
      <c r="E107" s="4">
        <v>1</v>
      </c>
      <c r="F107" s="4">
        <v>114</v>
      </c>
      <c r="G107" s="4">
        <f>F107*E107</f>
        <v>114</v>
      </c>
      <c r="H107" s="4">
        <v>15</v>
      </c>
      <c r="I107" s="5">
        <f t="shared" si="0"/>
        <v>131.1</v>
      </c>
      <c r="J107" s="4"/>
      <c r="K107" s="5"/>
      <c r="L107" s="13"/>
    </row>
    <row r="108" spans="1:12" ht="15.75">
      <c r="A108" s="8" t="s">
        <v>131</v>
      </c>
      <c r="B108" s="9" t="s">
        <v>82</v>
      </c>
      <c r="C108" s="10" t="s">
        <v>133</v>
      </c>
      <c r="D108" s="4" t="s">
        <v>24</v>
      </c>
      <c r="E108" s="4">
        <v>1</v>
      </c>
      <c r="F108" s="4">
        <v>138</v>
      </c>
      <c r="G108" s="4">
        <f>F108*E108</f>
        <v>138</v>
      </c>
      <c r="H108" s="4">
        <v>15</v>
      </c>
      <c r="I108" s="5">
        <f t="shared" si="0"/>
        <v>158.7</v>
      </c>
      <c r="J108" s="4"/>
      <c r="K108" s="5"/>
      <c r="L108" s="13"/>
    </row>
    <row r="109" spans="1:12" ht="15.75">
      <c r="A109" s="8" t="s">
        <v>131</v>
      </c>
      <c r="B109" s="9" t="s">
        <v>82</v>
      </c>
      <c r="C109" s="10" t="s">
        <v>134</v>
      </c>
      <c r="D109" s="4" t="s">
        <v>24</v>
      </c>
      <c r="E109" s="4">
        <v>1</v>
      </c>
      <c r="F109" s="4">
        <v>142</v>
      </c>
      <c r="G109" s="4">
        <f>F109*E109</f>
        <v>142</v>
      </c>
      <c r="H109" s="4">
        <v>15</v>
      </c>
      <c r="I109" s="5">
        <f t="shared" si="0"/>
        <v>163.3</v>
      </c>
      <c r="J109" s="4"/>
      <c r="K109" s="5"/>
      <c r="L109" s="13"/>
    </row>
    <row r="110" spans="1:12" ht="15.75">
      <c r="A110" s="8"/>
      <c r="B110" s="9"/>
      <c r="C110" s="10"/>
      <c r="D110" s="4"/>
      <c r="E110" s="4"/>
      <c r="F110" s="4"/>
      <c r="G110" s="4">
        <f>SUM(G107:G109)</f>
        <v>394</v>
      </c>
      <c r="H110" s="4"/>
      <c r="I110" s="5">
        <f>SUM(I107:I109)</f>
        <v>453.09999999999997</v>
      </c>
      <c r="J110" s="4">
        <v>455</v>
      </c>
      <c r="K110" s="5">
        <f>G110*837.75/13508.75</f>
        <v>24.434052003331175</v>
      </c>
      <c r="L110" s="13">
        <f>J110-K110-I110</f>
        <v>-22.53405200333117</v>
      </c>
    </row>
    <row r="111" spans="1:12" ht="15.75">
      <c r="A111" s="8"/>
      <c r="B111" s="9"/>
      <c r="C111" s="10"/>
      <c r="D111" s="4"/>
      <c r="E111" s="4"/>
      <c r="F111" s="4"/>
      <c r="G111" s="4"/>
      <c r="H111" s="4"/>
      <c r="I111" s="5"/>
      <c r="J111" s="4"/>
      <c r="K111" s="5"/>
      <c r="L111" s="13"/>
    </row>
    <row r="112" spans="1:12" ht="15.75">
      <c r="A112" s="4" t="s">
        <v>135</v>
      </c>
      <c r="B112" s="4" t="s">
        <v>136</v>
      </c>
      <c r="C112" s="6" t="s">
        <v>137</v>
      </c>
      <c r="D112" s="4" t="s">
        <v>43</v>
      </c>
      <c r="E112" s="4">
        <v>1</v>
      </c>
      <c r="F112" s="4">
        <v>77</v>
      </c>
      <c r="G112" s="4">
        <f>F112*E112</f>
        <v>77</v>
      </c>
      <c r="H112" s="4">
        <v>15</v>
      </c>
      <c r="I112" s="5">
        <f t="shared" si="0"/>
        <v>88.55</v>
      </c>
      <c r="J112" s="4"/>
      <c r="K112" s="5"/>
      <c r="L112" s="13"/>
    </row>
    <row r="113" spans="1:12" ht="15.75">
      <c r="A113" s="4" t="s">
        <v>135</v>
      </c>
      <c r="B113" s="4" t="s">
        <v>138</v>
      </c>
      <c r="C113" s="6" t="s">
        <v>139</v>
      </c>
      <c r="D113" s="4" t="s">
        <v>43</v>
      </c>
      <c r="E113" s="4">
        <v>1</v>
      </c>
      <c r="F113" s="4">
        <v>77</v>
      </c>
      <c r="G113" s="4">
        <f>F113*E113</f>
        <v>77</v>
      </c>
      <c r="H113" s="4">
        <v>15</v>
      </c>
      <c r="I113" s="5">
        <f aca="true" t="shared" si="1" ref="I113:I170">G113+G113*H113%</f>
        <v>88.55</v>
      </c>
      <c r="J113" s="4"/>
      <c r="K113" s="5"/>
      <c r="L113" s="13"/>
    </row>
    <row r="114" spans="1:12" ht="15.75">
      <c r="A114" s="4"/>
      <c r="B114" s="4"/>
      <c r="C114" s="6"/>
      <c r="D114" s="4"/>
      <c r="E114" s="4"/>
      <c r="F114" s="4"/>
      <c r="G114" s="4">
        <f>SUM(G112:G113)</f>
        <v>154</v>
      </c>
      <c r="H114" s="4"/>
      <c r="I114" s="5">
        <f>SUM(I112:I113)</f>
        <v>177.1</v>
      </c>
      <c r="J114" s="4">
        <v>200</v>
      </c>
      <c r="K114" s="5">
        <f>G114*837.75/13508.75</f>
        <v>9.550365503840103</v>
      </c>
      <c r="L114" s="13">
        <f>J114-K114-I114</f>
        <v>13.349634496159894</v>
      </c>
    </row>
    <row r="115" spans="1:12" ht="15.75">
      <c r="A115" s="4"/>
      <c r="B115" s="4"/>
      <c r="C115" s="6"/>
      <c r="D115" s="4"/>
      <c r="E115" s="4"/>
      <c r="F115" s="4"/>
      <c r="G115" s="4"/>
      <c r="H115" s="4"/>
      <c r="I115" s="5"/>
      <c r="J115" s="4"/>
      <c r="K115" s="5"/>
      <c r="L115" s="13"/>
    </row>
    <row r="116" spans="1:12" ht="15.75">
      <c r="A116" s="4" t="s">
        <v>140</v>
      </c>
      <c r="B116" s="4" t="s">
        <v>54</v>
      </c>
      <c r="C116" s="6" t="s">
        <v>57</v>
      </c>
      <c r="D116" s="4" t="s">
        <v>24</v>
      </c>
      <c r="E116" s="4">
        <v>1</v>
      </c>
      <c r="F116" s="4">
        <v>76</v>
      </c>
      <c r="G116" s="4">
        <f>F116*E116</f>
        <v>76</v>
      </c>
      <c r="H116" s="4">
        <v>15</v>
      </c>
      <c r="I116" s="5">
        <f t="shared" si="1"/>
        <v>87.4</v>
      </c>
      <c r="J116" s="4"/>
      <c r="K116" s="5"/>
      <c r="L116" s="13"/>
    </row>
    <row r="117" spans="1:12" ht="15.75">
      <c r="A117" s="4" t="s">
        <v>140</v>
      </c>
      <c r="B117" s="8" t="s">
        <v>141</v>
      </c>
      <c r="C117" s="6" t="s">
        <v>142</v>
      </c>
      <c r="D117" s="4" t="s">
        <v>68</v>
      </c>
      <c r="E117" s="4">
        <v>1</v>
      </c>
      <c r="F117" s="4">
        <v>88</v>
      </c>
      <c r="G117" s="4">
        <f>F117*E117</f>
        <v>88</v>
      </c>
      <c r="H117" s="4">
        <v>15</v>
      </c>
      <c r="I117" s="5">
        <f t="shared" si="1"/>
        <v>101.2</v>
      </c>
      <c r="J117" s="4"/>
      <c r="K117" s="5"/>
      <c r="L117" s="13"/>
    </row>
    <row r="118" spans="1:12" ht="15.75">
      <c r="A118" s="4"/>
      <c r="B118" s="8"/>
      <c r="C118" s="6"/>
      <c r="D118" s="4"/>
      <c r="E118" s="4"/>
      <c r="F118" s="4"/>
      <c r="G118" s="4">
        <f>SUM(G116:G117)</f>
        <v>164</v>
      </c>
      <c r="H118" s="4"/>
      <c r="I118" s="5">
        <f>SUM(I116:I117)</f>
        <v>188.60000000000002</v>
      </c>
      <c r="J118" s="4">
        <v>190</v>
      </c>
      <c r="K118" s="5">
        <f>G118*837.75/13508.75</f>
        <v>10.170519107985564</v>
      </c>
      <c r="L118" s="13">
        <f>J118-K118-I118</f>
        <v>-8.770519107985592</v>
      </c>
    </row>
    <row r="119" spans="1:12" ht="15.75">
      <c r="A119" s="4"/>
      <c r="B119" s="8"/>
      <c r="C119" s="6"/>
      <c r="D119" s="4"/>
      <c r="E119" s="4"/>
      <c r="F119" s="4"/>
      <c r="G119" s="4"/>
      <c r="H119" s="4"/>
      <c r="I119" s="5"/>
      <c r="J119" s="4"/>
      <c r="K119" s="5"/>
      <c r="L119" s="13"/>
    </row>
    <row r="120" spans="1:12" ht="15.75">
      <c r="A120" s="4" t="s">
        <v>143</v>
      </c>
      <c r="B120" s="4" t="s">
        <v>127</v>
      </c>
      <c r="C120" s="6" t="s">
        <v>144</v>
      </c>
      <c r="D120" s="4" t="s">
        <v>24</v>
      </c>
      <c r="E120" s="4">
        <v>1</v>
      </c>
      <c r="F120" s="4">
        <v>64</v>
      </c>
      <c r="G120" s="4">
        <f>F120*E120</f>
        <v>64</v>
      </c>
      <c r="H120" s="4">
        <v>12</v>
      </c>
      <c r="I120" s="5">
        <f t="shared" si="1"/>
        <v>71.68</v>
      </c>
      <c r="J120" s="4"/>
      <c r="K120" s="5"/>
      <c r="L120" s="13"/>
    </row>
    <row r="121" spans="1:12" ht="15.75">
      <c r="A121" s="4" t="s">
        <v>143</v>
      </c>
      <c r="B121" s="4" t="s">
        <v>25</v>
      </c>
      <c r="C121" s="6" t="s">
        <v>145</v>
      </c>
      <c r="D121" s="4" t="s">
        <v>24</v>
      </c>
      <c r="E121" s="4">
        <v>1</v>
      </c>
      <c r="F121" s="4">
        <v>72</v>
      </c>
      <c r="G121" s="4">
        <f>F121*E121</f>
        <v>72</v>
      </c>
      <c r="H121" s="4">
        <v>12</v>
      </c>
      <c r="I121" s="5">
        <f t="shared" si="1"/>
        <v>80.64</v>
      </c>
      <c r="J121" s="4"/>
      <c r="K121" s="5"/>
      <c r="L121" s="13"/>
    </row>
    <row r="122" spans="1:12" ht="15.75">
      <c r="A122" s="4" t="s">
        <v>143</v>
      </c>
      <c r="B122" s="8" t="s">
        <v>27</v>
      </c>
      <c r="C122" s="6" t="s">
        <v>146</v>
      </c>
      <c r="D122" s="4" t="s">
        <v>24</v>
      </c>
      <c r="E122" s="4">
        <v>1</v>
      </c>
      <c r="F122" s="4">
        <v>100</v>
      </c>
      <c r="G122" s="4">
        <f>F122*E122</f>
        <v>100</v>
      </c>
      <c r="H122" s="4">
        <v>12</v>
      </c>
      <c r="I122" s="5">
        <f t="shared" si="1"/>
        <v>112</v>
      </c>
      <c r="J122" s="4"/>
      <c r="K122" s="5"/>
      <c r="L122" s="13"/>
    </row>
    <row r="123" spans="1:12" ht="15.75">
      <c r="A123" s="4" t="s">
        <v>143</v>
      </c>
      <c r="B123" s="4" t="s">
        <v>44</v>
      </c>
      <c r="C123" s="6" t="s">
        <v>147</v>
      </c>
      <c r="D123" s="4" t="s">
        <v>46</v>
      </c>
      <c r="E123" s="4">
        <v>1</v>
      </c>
      <c r="F123" s="4">
        <v>100</v>
      </c>
      <c r="G123" s="4">
        <f>F123*E123</f>
        <v>100</v>
      </c>
      <c r="H123" s="4">
        <v>12</v>
      </c>
      <c r="I123" s="5">
        <f t="shared" si="1"/>
        <v>112</v>
      </c>
      <c r="J123" s="4"/>
      <c r="K123" s="5"/>
      <c r="L123" s="13"/>
    </row>
    <row r="124" spans="1:12" ht="15.75">
      <c r="A124" s="4" t="s">
        <v>143</v>
      </c>
      <c r="B124" s="4" t="s">
        <v>148</v>
      </c>
      <c r="C124" s="6" t="s">
        <v>62</v>
      </c>
      <c r="D124" s="4" t="s">
        <v>24</v>
      </c>
      <c r="E124" s="4">
        <v>1</v>
      </c>
      <c r="F124" s="4">
        <v>104</v>
      </c>
      <c r="G124" s="4">
        <f>F124*E124</f>
        <v>104</v>
      </c>
      <c r="H124" s="4">
        <v>12</v>
      </c>
      <c r="I124" s="5">
        <f t="shared" si="1"/>
        <v>116.48</v>
      </c>
      <c r="J124" s="4"/>
      <c r="K124" s="5"/>
      <c r="L124" s="13"/>
    </row>
    <row r="125" spans="1:12" ht="15.75">
      <c r="A125" s="4" t="s">
        <v>143</v>
      </c>
      <c r="B125" s="8" t="s">
        <v>149</v>
      </c>
      <c r="C125" s="6" t="s">
        <v>150</v>
      </c>
      <c r="D125" s="4" t="s">
        <v>24</v>
      </c>
      <c r="E125" s="4">
        <v>1</v>
      </c>
      <c r="F125" s="4">
        <v>114</v>
      </c>
      <c r="G125" s="4">
        <f>F125*E125</f>
        <v>114</v>
      </c>
      <c r="H125" s="4">
        <v>12</v>
      </c>
      <c r="I125" s="5">
        <f t="shared" si="1"/>
        <v>127.68</v>
      </c>
      <c r="J125" s="4"/>
      <c r="K125" s="5"/>
      <c r="L125" s="13"/>
    </row>
    <row r="126" spans="1:12" ht="15.75">
      <c r="A126" s="4" t="s">
        <v>143</v>
      </c>
      <c r="B126" s="8" t="s">
        <v>149</v>
      </c>
      <c r="C126" s="6" t="s">
        <v>150</v>
      </c>
      <c r="D126" s="4" t="s">
        <v>24</v>
      </c>
      <c r="E126" s="4">
        <v>1</v>
      </c>
      <c r="F126" s="4">
        <v>114</v>
      </c>
      <c r="G126" s="4">
        <f>F126*E126</f>
        <v>114</v>
      </c>
      <c r="H126" s="4">
        <v>12</v>
      </c>
      <c r="I126" s="5">
        <f t="shared" si="1"/>
        <v>127.68</v>
      </c>
      <c r="J126" s="4"/>
      <c r="K126" s="5"/>
      <c r="L126" s="13"/>
    </row>
    <row r="127" spans="1:12" ht="15.75">
      <c r="A127" s="4" t="s">
        <v>143</v>
      </c>
      <c r="B127" s="8" t="s">
        <v>27</v>
      </c>
      <c r="C127" s="6" t="s">
        <v>151</v>
      </c>
      <c r="D127" s="4" t="s">
        <v>24</v>
      </c>
      <c r="E127" s="4">
        <v>1</v>
      </c>
      <c r="F127" s="4">
        <v>134</v>
      </c>
      <c r="G127" s="4">
        <f>F127*E127</f>
        <v>134</v>
      </c>
      <c r="H127" s="4">
        <v>12</v>
      </c>
      <c r="I127" s="5">
        <f t="shared" si="1"/>
        <v>150.07999999999998</v>
      </c>
      <c r="J127" s="4"/>
      <c r="K127" s="5"/>
      <c r="L127" s="13"/>
    </row>
    <row r="128" spans="1:12" ht="15.75">
      <c r="A128" s="4" t="s">
        <v>143</v>
      </c>
      <c r="B128" s="8" t="s">
        <v>27</v>
      </c>
      <c r="C128" s="6" t="s">
        <v>152</v>
      </c>
      <c r="D128" s="4" t="s">
        <v>24</v>
      </c>
      <c r="E128" s="4">
        <v>1</v>
      </c>
      <c r="F128" s="4">
        <v>172</v>
      </c>
      <c r="G128" s="4">
        <f>F128*E128</f>
        <v>172</v>
      </c>
      <c r="H128" s="4">
        <v>12</v>
      </c>
      <c r="I128" s="5">
        <f t="shared" si="1"/>
        <v>192.64</v>
      </c>
      <c r="J128" s="4"/>
      <c r="K128" s="5"/>
      <c r="L128" s="13"/>
    </row>
    <row r="129" spans="1:12" ht="15.75">
      <c r="A129" s="4"/>
      <c r="B129" s="8"/>
      <c r="C129" s="6"/>
      <c r="D129" s="4"/>
      <c r="E129" s="4"/>
      <c r="F129" s="4"/>
      <c r="G129" s="4">
        <f>SUM(G120:G128)</f>
        <v>974</v>
      </c>
      <c r="H129" s="4"/>
      <c r="I129" s="5">
        <f>SUM(I120:I128)</f>
        <v>1090.88</v>
      </c>
      <c r="J129" s="4">
        <v>1094</v>
      </c>
      <c r="K129" s="5">
        <f>G129*837.75/13508.75</f>
        <v>60.40296104376793</v>
      </c>
      <c r="L129" s="13">
        <f>J129-K129-I129</f>
        <v>-57.282961043767955</v>
      </c>
    </row>
    <row r="130" spans="1:12" ht="15.75">
      <c r="A130" s="4"/>
      <c r="B130" s="8"/>
      <c r="C130" s="6"/>
      <c r="D130" s="4"/>
      <c r="E130" s="4"/>
      <c r="F130" s="4"/>
      <c r="G130" s="4"/>
      <c r="H130" s="4"/>
      <c r="I130" s="5"/>
      <c r="J130" s="4"/>
      <c r="K130" s="5"/>
      <c r="L130" s="13"/>
    </row>
    <row r="131" spans="1:12" ht="15.75">
      <c r="A131" s="4" t="s">
        <v>153</v>
      </c>
      <c r="B131" s="8" t="s">
        <v>154</v>
      </c>
      <c r="C131" s="6" t="s">
        <v>155</v>
      </c>
      <c r="D131" s="4" t="s">
        <v>46</v>
      </c>
      <c r="E131" s="4">
        <v>1</v>
      </c>
      <c r="F131" s="4">
        <v>220</v>
      </c>
      <c r="G131" s="4">
        <f>F131*E131</f>
        <v>220</v>
      </c>
      <c r="H131" s="4">
        <v>10</v>
      </c>
      <c r="I131" s="5">
        <f t="shared" si="1"/>
        <v>242</v>
      </c>
      <c r="J131" s="4">
        <v>242</v>
      </c>
      <c r="K131" s="5">
        <f>G131*837.75/13508.75</f>
        <v>13.643379291200148</v>
      </c>
      <c r="L131" s="13">
        <f>J131-K131-I131</f>
        <v>-13.643379291200148</v>
      </c>
    </row>
    <row r="132" spans="1:12" ht="15.75">
      <c r="A132" s="4"/>
      <c r="B132" s="8"/>
      <c r="C132" s="6"/>
      <c r="D132" s="4"/>
      <c r="E132" s="4"/>
      <c r="F132" s="4"/>
      <c r="G132" s="4"/>
      <c r="H132" s="4"/>
      <c r="I132" s="5"/>
      <c r="J132" s="4"/>
      <c r="K132" s="5"/>
      <c r="L132" s="13"/>
    </row>
    <row r="133" spans="1:12" ht="15.75">
      <c r="A133" s="4" t="s">
        <v>156</v>
      </c>
      <c r="B133" s="8" t="s">
        <v>157</v>
      </c>
      <c r="C133" s="6" t="s">
        <v>158</v>
      </c>
      <c r="D133" s="4" t="s">
        <v>24</v>
      </c>
      <c r="E133" s="4">
        <v>1</v>
      </c>
      <c r="F133" s="4">
        <v>62</v>
      </c>
      <c r="G133" s="4">
        <f>F133*E133</f>
        <v>62</v>
      </c>
      <c r="H133" s="4">
        <v>15</v>
      </c>
      <c r="I133" s="5">
        <f t="shared" si="1"/>
        <v>71.3</v>
      </c>
      <c r="J133" s="4"/>
      <c r="K133" s="5"/>
      <c r="L133" s="13"/>
    </row>
    <row r="134" spans="1:12" ht="15.75">
      <c r="A134" s="4" t="s">
        <v>156</v>
      </c>
      <c r="B134" s="4" t="s">
        <v>38</v>
      </c>
      <c r="C134" s="6" t="s">
        <v>159</v>
      </c>
      <c r="D134" s="4" t="s">
        <v>40</v>
      </c>
      <c r="E134" s="4">
        <v>1</v>
      </c>
      <c r="F134" s="4">
        <v>70</v>
      </c>
      <c r="G134" s="4">
        <f>F134*E134</f>
        <v>70</v>
      </c>
      <c r="H134" s="4">
        <v>15</v>
      </c>
      <c r="I134" s="5">
        <f t="shared" si="1"/>
        <v>80.5</v>
      </c>
      <c r="J134" s="4"/>
      <c r="K134" s="5"/>
      <c r="L134" s="13"/>
    </row>
    <row r="135" spans="1:12" ht="15.75">
      <c r="A135" s="4" t="s">
        <v>156</v>
      </c>
      <c r="B135" s="4" t="s">
        <v>160</v>
      </c>
      <c r="C135" s="6" t="s">
        <v>161</v>
      </c>
      <c r="D135" s="4" t="s">
        <v>15</v>
      </c>
      <c r="E135" s="4">
        <v>1</v>
      </c>
      <c r="F135" s="4">
        <v>110.1</v>
      </c>
      <c r="G135" s="4">
        <f>F135*E135</f>
        <v>110.1</v>
      </c>
      <c r="H135" s="4">
        <v>15</v>
      </c>
      <c r="I135" s="5">
        <f t="shared" si="1"/>
        <v>126.615</v>
      </c>
      <c r="J135" s="4"/>
      <c r="K135" s="5"/>
      <c r="L135" s="13"/>
    </row>
    <row r="136" spans="1:12" ht="15.75">
      <c r="A136" s="4"/>
      <c r="B136" s="4"/>
      <c r="C136" s="6"/>
      <c r="D136" s="4"/>
      <c r="E136" s="4"/>
      <c r="F136" s="4"/>
      <c r="G136" s="4">
        <f>SUM(G133:G135)</f>
        <v>242.1</v>
      </c>
      <c r="H136" s="4"/>
      <c r="I136" s="5">
        <f>SUM(I133:I135)</f>
        <v>278.415</v>
      </c>
      <c r="J136" s="4">
        <v>280</v>
      </c>
      <c r="K136" s="5">
        <f>G136*837.75/13508.75</f>
        <v>15.013918756361617</v>
      </c>
      <c r="L136" s="13">
        <f>J136-K136-I136</f>
        <v>-13.428918756361611</v>
      </c>
    </row>
    <row r="137" spans="1:12" ht="15.75">
      <c r="A137" s="4"/>
      <c r="B137" s="4"/>
      <c r="C137" s="6"/>
      <c r="D137" s="4"/>
      <c r="E137" s="4"/>
      <c r="F137" s="4"/>
      <c r="G137" s="4"/>
      <c r="H137" s="4"/>
      <c r="I137" s="5"/>
      <c r="J137" s="4"/>
      <c r="K137" s="5"/>
      <c r="L137" s="13"/>
    </row>
    <row r="138" spans="1:12" ht="15.75">
      <c r="A138" s="8" t="s">
        <v>162</v>
      </c>
      <c r="B138" s="4" t="s">
        <v>54</v>
      </c>
      <c r="C138" s="6" t="s">
        <v>163</v>
      </c>
      <c r="D138" s="4" t="s">
        <v>24</v>
      </c>
      <c r="E138" s="4">
        <v>1</v>
      </c>
      <c r="F138" s="4">
        <v>76</v>
      </c>
      <c r="G138" s="4">
        <f>F138*E138</f>
        <v>76</v>
      </c>
      <c r="H138" s="4">
        <v>15</v>
      </c>
      <c r="I138" s="5">
        <f t="shared" si="1"/>
        <v>87.4</v>
      </c>
      <c r="J138" s="4">
        <v>88</v>
      </c>
      <c r="K138" s="5">
        <f>G138*837.75/13508.75</f>
        <v>4.713167391505506</v>
      </c>
      <c r="L138" s="13">
        <f>J138-K138-I138</f>
        <v>-4.113167391505513</v>
      </c>
    </row>
    <row r="139" spans="1:12" ht="15.75">
      <c r="A139" s="4"/>
      <c r="B139" s="4"/>
      <c r="C139" s="6"/>
      <c r="D139" s="4"/>
      <c r="E139" s="4"/>
      <c r="F139" s="4"/>
      <c r="G139" s="4"/>
      <c r="H139" s="4"/>
      <c r="I139" s="5"/>
      <c r="J139" s="4"/>
      <c r="K139" s="5"/>
      <c r="L139" s="13"/>
    </row>
    <row r="140" spans="1:12" ht="15.75">
      <c r="A140" s="4" t="s">
        <v>164</v>
      </c>
      <c r="B140" s="4" t="s">
        <v>25</v>
      </c>
      <c r="C140" s="6" t="s">
        <v>165</v>
      </c>
      <c r="D140" s="4" t="s">
        <v>24</v>
      </c>
      <c r="E140" s="4">
        <v>1</v>
      </c>
      <c r="F140" s="4">
        <v>72</v>
      </c>
      <c r="G140" s="4">
        <f>F140*E140</f>
        <v>72</v>
      </c>
      <c r="H140" s="4">
        <v>12</v>
      </c>
      <c r="I140" s="5">
        <f t="shared" si="1"/>
        <v>80.64</v>
      </c>
      <c r="J140" s="4"/>
      <c r="K140" s="5"/>
      <c r="L140" s="13"/>
    </row>
    <row r="141" spans="1:12" ht="15.75">
      <c r="A141" s="4" t="s">
        <v>164</v>
      </c>
      <c r="B141" s="4" t="s">
        <v>166</v>
      </c>
      <c r="C141" s="6" t="s">
        <v>167</v>
      </c>
      <c r="D141" s="4" t="s">
        <v>43</v>
      </c>
      <c r="E141" s="4">
        <v>1</v>
      </c>
      <c r="F141" s="4">
        <v>84.7</v>
      </c>
      <c r="G141" s="4">
        <f>F141*E141</f>
        <v>84.7</v>
      </c>
      <c r="H141" s="4">
        <v>12</v>
      </c>
      <c r="I141" s="5">
        <f t="shared" si="1"/>
        <v>94.864</v>
      </c>
      <c r="J141" s="4"/>
      <c r="K141" s="5"/>
      <c r="L141" s="13"/>
    </row>
    <row r="142" spans="1:12" ht="15.75">
      <c r="A142" s="4" t="s">
        <v>164</v>
      </c>
      <c r="B142" s="4" t="s">
        <v>168</v>
      </c>
      <c r="C142" s="6" t="s">
        <v>169</v>
      </c>
      <c r="D142" s="4" t="s">
        <v>68</v>
      </c>
      <c r="E142" s="4">
        <v>1</v>
      </c>
      <c r="F142" s="4">
        <v>92</v>
      </c>
      <c r="G142" s="4">
        <f>F142*E142</f>
        <v>92</v>
      </c>
      <c r="H142" s="4">
        <v>12</v>
      </c>
      <c r="I142" s="5">
        <f t="shared" si="1"/>
        <v>103.03999999999999</v>
      </c>
      <c r="J142" s="4"/>
      <c r="K142" s="5"/>
      <c r="L142" s="13"/>
    </row>
    <row r="143" spans="1:12" ht="15.75">
      <c r="A143" s="4" t="s">
        <v>164</v>
      </c>
      <c r="B143" s="4" t="s">
        <v>170</v>
      </c>
      <c r="C143" s="6" t="s">
        <v>171</v>
      </c>
      <c r="D143" s="4" t="s">
        <v>24</v>
      </c>
      <c r="E143" s="4">
        <v>1</v>
      </c>
      <c r="F143" s="4">
        <v>100</v>
      </c>
      <c r="G143" s="4">
        <f>F143*E143</f>
        <v>100</v>
      </c>
      <c r="H143" s="4">
        <v>12</v>
      </c>
      <c r="I143" s="5">
        <f t="shared" si="1"/>
        <v>112</v>
      </c>
      <c r="J143" s="4"/>
      <c r="K143" s="5"/>
      <c r="L143" s="13"/>
    </row>
    <row r="144" spans="1:12" ht="15.75">
      <c r="A144" s="4" t="s">
        <v>164</v>
      </c>
      <c r="B144" s="8" t="s">
        <v>160</v>
      </c>
      <c r="C144" s="6" t="s">
        <v>172</v>
      </c>
      <c r="D144" s="4" t="s">
        <v>15</v>
      </c>
      <c r="E144" s="4">
        <v>1</v>
      </c>
      <c r="F144" s="4">
        <v>110.1</v>
      </c>
      <c r="G144" s="4">
        <f>F144*E144</f>
        <v>110.1</v>
      </c>
      <c r="H144" s="4">
        <v>12</v>
      </c>
      <c r="I144" s="5">
        <f t="shared" si="1"/>
        <v>123.312</v>
      </c>
      <c r="J144" s="4"/>
      <c r="K144" s="5"/>
      <c r="L144" s="13"/>
    </row>
    <row r="145" spans="1:12" ht="15.75">
      <c r="A145" s="4" t="s">
        <v>164</v>
      </c>
      <c r="B145" s="4" t="s">
        <v>25</v>
      </c>
      <c r="C145" s="6" t="s">
        <v>26</v>
      </c>
      <c r="D145" s="4" t="s">
        <v>24</v>
      </c>
      <c r="E145" s="4">
        <v>1</v>
      </c>
      <c r="F145" s="4">
        <v>114</v>
      </c>
      <c r="G145" s="4">
        <f>F145*E145</f>
        <v>114</v>
      </c>
      <c r="H145" s="4">
        <v>12</v>
      </c>
      <c r="I145" s="5">
        <f t="shared" si="1"/>
        <v>127.68</v>
      </c>
      <c r="J145" s="4"/>
      <c r="K145" s="5"/>
      <c r="L145" s="13"/>
    </row>
    <row r="146" spans="1:12" ht="15.75">
      <c r="A146" s="4" t="s">
        <v>164</v>
      </c>
      <c r="B146" s="4" t="s">
        <v>66</v>
      </c>
      <c r="C146" s="6" t="s">
        <v>67</v>
      </c>
      <c r="D146" s="4" t="s">
        <v>68</v>
      </c>
      <c r="E146" s="4">
        <v>1</v>
      </c>
      <c r="F146" s="4">
        <v>133</v>
      </c>
      <c r="G146" s="4">
        <f>F146*E146</f>
        <v>133</v>
      </c>
      <c r="H146" s="4">
        <v>12</v>
      </c>
      <c r="I146" s="5">
        <f t="shared" si="1"/>
        <v>148.96</v>
      </c>
      <c r="J146" s="4"/>
      <c r="K146" s="5"/>
      <c r="L146" s="13"/>
    </row>
    <row r="147" spans="1:12" ht="15.75">
      <c r="A147" s="4" t="s">
        <v>164</v>
      </c>
      <c r="B147" s="4" t="s">
        <v>173</v>
      </c>
      <c r="C147" s="6" t="s">
        <v>174</v>
      </c>
      <c r="D147" s="4" t="s">
        <v>43</v>
      </c>
      <c r="E147" s="4">
        <v>1</v>
      </c>
      <c r="F147" s="4">
        <v>133.1</v>
      </c>
      <c r="G147" s="4">
        <f>F147*E147</f>
        <v>133.1</v>
      </c>
      <c r="H147" s="4">
        <v>12</v>
      </c>
      <c r="I147" s="5">
        <f t="shared" si="1"/>
        <v>149.072</v>
      </c>
      <c r="J147" s="4"/>
      <c r="K147" s="5"/>
      <c r="L147" s="13"/>
    </row>
    <row r="148" spans="1:12" ht="15.75">
      <c r="A148" s="4" t="s">
        <v>164</v>
      </c>
      <c r="B148" s="8" t="s">
        <v>175</v>
      </c>
      <c r="C148" s="6" t="s">
        <v>207</v>
      </c>
      <c r="D148" s="4" t="s">
        <v>24</v>
      </c>
      <c r="E148" s="4">
        <v>2</v>
      </c>
      <c r="F148" s="4">
        <v>152</v>
      </c>
      <c r="G148" s="4">
        <f>F148*E148</f>
        <v>304</v>
      </c>
      <c r="H148" s="4">
        <v>12</v>
      </c>
      <c r="I148" s="5">
        <f t="shared" si="1"/>
        <v>340.48</v>
      </c>
      <c r="J148" s="4"/>
      <c r="K148" s="5"/>
      <c r="L148" s="13"/>
    </row>
    <row r="149" spans="1:12" ht="15.75">
      <c r="A149" s="4"/>
      <c r="B149" s="8"/>
      <c r="C149" s="6"/>
      <c r="D149" s="4"/>
      <c r="E149" s="4"/>
      <c r="F149" s="4"/>
      <c r="G149" s="4">
        <f>SUM(G140:G148)</f>
        <v>1142.9</v>
      </c>
      <c r="H149" s="4"/>
      <c r="I149" s="5">
        <f>SUM(I140:I148)</f>
        <v>1280.0480000000002</v>
      </c>
      <c r="J149" s="4">
        <v>1318</v>
      </c>
      <c r="K149" s="5">
        <f>G149*837.75/13508.75</f>
        <v>70.87735541778477</v>
      </c>
      <c r="L149" s="13">
        <f>J149-K149-I149</f>
        <v>-32.925355417784886</v>
      </c>
    </row>
    <row r="150" spans="1:12" ht="15.75">
      <c r="A150" s="4"/>
      <c r="B150" s="8"/>
      <c r="C150" s="6"/>
      <c r="D150" s="4"/>
      <c r="E150" s="4"/>
      <c r="F150" s="4"/>
      <c r="G150" s="4"/>
      <c r="H150" s="4"/>
      <c r="I150" s="5"/>
      <c r="J150" s="4"/>
      <c r="K150" s="5"/>
      <c r="L150" s="13"/>
    </row>
    <row r="151" spans="1:12" ht="15.75">
      <c r="A151" s="4" t="s">
        <v>176</v>
      </c>
      <c r="B151" s="4" t="s">
        <v>117</v>
      </c>
      <c r="C151" s="4" t="s">
        <v>177</v>
      </c>
      <c r="D151" s="4" t="s">
        <v>24</v>
      </c>
      <c r="E151" s="4">
        <v>1</v>
      </c>
      <c r="F151" s="4">
        <v>90</v>
      </c>
      <c r="G151" s="4">
        <f>F151*E151</f>
        <v>90</v>
      </c>
      <c r="H151" s="4">
        <v>15</v>
      </c>
      <c r="I151" s="5">
        <f t="shared" si="1"/>
        <v>103.5</v>
      </c>
      <c r="J151" s="4"/>
      <c r="K151" s="5"/>
      <c r="L151" s="13"/>
    </row>
    <row r="152" spans="1:12" ht="15.75">
      <c r="A152" s="4" t="s">
        <v>176</v>
      </c>
      <c r="B152" s="4" t="s">
        <v>178</v>
      </c>
      <c r="C152" s="6" t="s">
        <v>179</v>
      </c>
      <c r="D152" s="4" t="s">
        <v>24</v>
      </c>
      <c r="E152" s="4">
        <v>1</v>
      </c>
      <c r="F152" s="4">
        <v>56</v>
      </c>
      <c r="G152" s="4">
        <f>F152*E152</f>
        <v>56</v>
      </c>
      <c r="H152" s="4">
        <v>15</v>
      </c>
      <c r="I152" s="5">
        <f t="shared" si="1"/>
        <v>64.4</v>
      </c>
      <c r="J152" s="4"/>
      <c r="K152" s="5"/>
      <c r="L152" s="13"/>
    </row>
    <row r="153" spans="1:12" ht="15.75">
      <c r="A153" s="4" t="s">
        <v>176</v>
      </c>
      <c r="B153" s="4" t="s">
        <v>117</v>
      </c>
      <c r="C153" s="6" t="s">
        <v>180</v>
      </c>
      <c r="D153" s="4" t="s">
        <v>24</v>
      </c>
      <c r="E153" s="4">
        <v>1</v>
      </c>
      <c r="F153" s="4">
        <v>64</v>
      </c>
      <c r="G153" s="4">
        <f>F153*E153</f>
        <v>64</v>
      </c>
      <c r="H153" s="4">
        <v>15</v>
      </c>
      <c r="I153" s="5">
        <f t="shared" si="1"/>
        <v>73.6</v>
      </c>
      <c r="J153" s="4"/>
      <c r="K153" s="5"/>
      <c r="L153" s="13"/>
    </row>
    <row r="154" spans="1:12" ht="15.75">
      <c r="A154" s="4" t="s">
        <v>176</v>
      </c>
      <c r="B154" s="4" t="s">
        <v>178</v>
      </c>
      <c r="C154" s="6" t="s">
        <v>181</v>
      </c>
      <c r="D154" s="4" t="s">
        <v>24</v>
      </c>
      <c r="E154" s="4">
        <v>1</v>
      </c>
      <c r="F154" s="4">
        <v>72</v>
      </c>
      <c r="G154" s="4">
        <f>F154*E154</f>
        <v>72</v>
      </c>
      <c r="H154" s="4">
        <v>15</v>
      </c>
      <c r="I154" s="5">
        <f t="shared" si="1"/>
        <v>82.8</v>
      </c>
      <c r="J154" s="4"/>
      <c r="K154" s="5"/>
      <c r="L154" s="13"/>
    </row>
    <row r="155" spans="1:12" ht="15.75">
      <c r="A155" s="4" t="s">
        <v>176</v>
      </c>
      <c r="B155" s="4" t="s">
        <v>117</v>
      </c>
      <c r="C155" s="6" t="s">
        <v>182</v>
      </c>
      <c r="D155" s="4" t="s">
        <v>24</v>
      </c>
      <c r="E155" s="4">
        <v>1</v>
      </c>
      <c r="F155" s="4">
        <v>90</v>
      </c>
      <c r="G155" s="4">
        <f>F155*E155</f>
        <v>90</v>
      </c>
      <c r="H155" s="4">
        <v>15</v>
      </c>
      <c r="I155" s="5">
        <f t="shared" si="1"/>
        <v>103.5</v>
      </c>
      <c r="J155" s="4"/>
      <c r="K155" s="5"/>
      <c r="L155" s="13"/>
    </row>
    <row r="156" spans="1:12" ht="15.75">
      <c r="A156" s="4"/>
      <c r="B156" s="4"/>
      <c r="C156" s="6"/>
      <c r="D156" s="4"/>
      <c r="E156" s="4"/>
      <c r="F156" s="4"/>
      <c r="G156" s="4">
        <f>SUM(G151:G155)</f>
        <v>372</v>
      </c>
      <c r="H156" s="4"/>
      <c r="I156" s="5">
        <f>SUM(I151:I155)</f>
        <v>427.8</v>
      </c>
      <c r="J156" s="6">
        <v>430</v>
      </c>
      <c r="K156" s="5">
        <f>G156*837.75/13508.75</f>
        <v>23.06971407421116</v>
      </c>
      <c r="L156" s="13">
        <f>J156-K156-I156</f>
        <v>-20.869714074211174</v>
      </c>
    </row>
    <row r="157" spans="1:12" ht="15.75">
      <c r="A157" s="4"/>
      <c r="B157" s="4"/>
      <c r="C157" s="6"/>
      <c r="D157" s="4"/>
      <c r="E157" s="4"/>
      <c r="F157" s="4"/>
      <c r="G157" s="4"/>
      <c r="H157" s="4"/>
      <c r="I157" s="5"/>
      <c r="J157" s="4"/>
      <c r="K157" s="5"/>
      <c r="L157" s="13"/>
    </row>
    <row r="158" spans="1:12" ht="15.75">
      <c r="A158" s="4" t="s">
        <v>183</v>
      </c>
      <c r="B158" s="4" t="s">
        <v>184</v>
      </c>
      <c r="C158" s="6" t="s">
        <v>185</v>
      </c>
      <c r="D158" s="4" t="s">
        <v>24</v>
      </c>
      <c r="E158" s="4">
        <v>1</v>
      </c>
      <c r="F158" s="4">
        <v>62</v>
      </c>
      <c r="G158" s="4">
        <f>F158*E158</f>
        <v>62</v>
      </c>
      <c r="H158" s="4">
        <v>12</v>
      </c>
      <c r="I158" s="5">
        <f t="shared" si="1"/>
        <v>69.44</v>
      </c>
      <c r="J158" s="4"/>
      <c r="K158" s="5"/>
      <c r="L158" s="13"/>
    </row>
    <row r="159" spans="1:12" ht="15.75">
      <c r="A159" s="4" t="s">
        <v>183</v>
      </c>
      <c r="B159" s="4" t="s">
        <v>184</v>
      </c>
      <c r="C159" s="8" t="s">
        <v>208</v>
      </c>
      <c r="D159" s="4" t="s">
        <v>24</v>
      </c>
      <c r="E159" s="4">
        <v>2</v>
      </c>
      <c r="F159" s="4">
        <v>76</v>
      </c>
      <c r="G159" s="4">
        <f>F159*E159</f>
        <v>152</v>
      </c>
      <c r="H159" s="4">
        <v>12</v>
      </c>
      <c r="I159" s="5">
        <f t="shared" si="1"/>
        <v>170.24</v>
      </c>
      <c r="J159" s="12"/>
      <c r="K159" s="5"/>
      <c r="L159" s="13"/>
    </row>
    <row r="160" spans="1:12" ht="15.75">
      <c r="A160" s="4" t="s">
        <v>183</v>
      </c>
      <c r="B160" s="4" t="s">
        <v>186</v>
      </c>
      <c r="C160" s="4" t="s">
        <v>187</v>
      </c>
      <c r="D160" s="4" t="s">
        <v>24</v>
      </c>
      <c r="E160" s="4">
        <v>1</v>
      </c>
      <c r="F160" s="4">
        <v>40</v>
      </c>
      <c r="G160" s="4">
        <f>F160*E160</f>
        <v>40</v>
      </c>
      <c r="H160" s="4">
        <v>12</v>
      </c>
      <c r="I160" s="5">
        <f t="shared" si="1"/>
        <v>44.8</v>
      </c>
      <c r="J160" s="4"/>
      <c r="K160" s="5"/>
      <c r="L160" s="13"/>
    </row>
    <row r="161" spans="1:12" ht="15.75">
      <c r="A161" s="4" t="s">
        <v>183</v>
      </c>
      <c r="B161" s="4" t="s">
        <v>186</v>
      </c>
      <c r="C161" s="4" t="s">
        <v>188</v>
      </c>
      <c r="D161" s="4" t="s">
        <v>24</v>
      </c>
      <c r="E161" s="4">
        <v>1</v>
      </c>
      <c r="F161" s="4">
        <v>58</v>
      </c>
      <c r="G161" s="4">
        <f>F161*E161</f>
        <v>58</v>
      </c>
      <c r="H161" s="4">
        <v>12</v>
      </c>
      <c r="I161" s="5">
        <f t="shared" si="1"/>
        <v>64.96</v>
      </c>
      <c r="J161" s="4"/>
      <c r="K161" s="5"/>
      <c r="L161" s="13"/>
    </row>
    <row r="162" spans="1:12" ht="15.75">
      <c r="A162" s="4" t="s">
        <v>183</v>
      </c>
      <c r="B162" s="4" t="s">
        <v>186</v>
      </c>
      <c r="C162" s="4" t="s">
        <v>189</v>
      </c>
      <c r="D162" s="4" t="s">
        <v>24</v>
      </c>
      <c r="E162" s="4">
        <v>1</v>
      </c>
      <c r="F162" s="4">
        <v>110</v>
      </c>
      <c r="G162" s="4">
        <f>F162*E162</f>
        <v>110</v>
      </c>
      <c r="H162" s="4">
        <v>12</v>
      </c>
      <c r="I162" s="5">
        <f t="shared" si="1"/>
        <v>123.2</v>
      </c>
      <c r="J162" s="4"/>
      <c r="K162" s="5"/>
      <c r="L162" s="13"/>
    </row>
    <row r="163" spans="1:12" ht="15.75">
      <c r="A163" s="4" t="s">
        <v>183</v>
      </c>
      <c r="B163" s="4" t="s">
        <v>190</v>
      </c>
      <c r="C163" s="4" t="s">
        <v>191</v>
      </c>
      <c r="D163" s="4" t="s">
        <v>24</v>
      </c>
      <c r="E163" s="4">
        <v>1</v>
      </c>
      <c r="F163" s="4">
        <v>340</v>
      </c>
      <c r="G163" s="4">
        <f>F163*E163</f>
        <v>340</v>
      </c>
      <c r="H163" s="4">
        <v>12</v>
      </c>
      <c r="I163" s="5">
        <f t="shared" si="1"/>
        <v>380.8</v>
      </c>
      <c r="J163" s="4"/>
      <c r="K163" s="5"/>
      <c r="L163" s="13"/>
    </row>
    <row r="164" spans="1:12" ht="15.75">
      <c r="A164" s="4" t="s">
        <v>183</v>
      </c>
      <c r="B164" s="4" t="s">
        <v>111</v>
      </c>
      <c r="C164" s="4" t="s">
        <v>192</v>
      </c>
      <c r="D164" s="4" t="s">
        <v>24</v>
      </c>
      <c r="E164" s="4">
        <v>1</v>
      </c>
      <c r="F164" s="4">
        <v>58</v>
      </c>
      <c r="G164" s="4">
        <f>F164*E164</f>
        <v>58</v>
      </c>
      <c r="H164" s="4">
        <v>12</v>
      </c>
      <c r="I164" s="5">
        <f t="shared" si="1"/>
        <v>64.96</v>
      </c>
      <c r="J164" s="4"/>
      <c r="K164" s="5"/>
      <c r="L164" s="13"/>
    </row>
    <row r="165" spans="1:12" ht="15.75">
      <c r="A165" s="4" t="s">
        <v>183</v>
      </c>
      <c r="B165" s="4" t="s">
        <v>111</v>
      </c>
      <c r="C165" s="4" t="s">
        <v>193</v>
      </c>
      <c r="D165" s="4" t="s">
        <v>24</v>
      </c>
      <c r="E165" s="4">
        <v>1</v>
      </c>
      <c r="F165" s="4">
        <v>74</v>
      </c>
      <c r="G165" s="4">
        <f>F165*E165</f>
        <v>74</v>
      </c>
      <c r="H165" s="4">
        <v>12</v>
      </c>
      <c r="I165" s="5">
        <f t="shared" si="1"/>
        <v>82.88</v>
      </c>
      <c r="J165" s="4"/>
      <c r="K165" s="5"/>
      <c r="L165" s="13"/>
    </row>
    <row r="166" spans="1:12" ht="15.75">
      <c r="A166" s="4" t="s">
        <v>183</v>
      </c>
      <c r="B166" s="4" t="s">
        <v>111</v>
      </c>
      <c r="C166" s="4" t="s">
        <v>133</v>
      </c>
      <c r="D166" s="4" t="s">
        <v>24</v>
      </c>
      <c r="E166" s="4">
        <v>1</v>
      </c>
      <c r="F166" s="4">
        <v>138</v>
      </c>
      <c r="G166" s="4">
        <f>F166*E166</f>
        <v>138</v>
      </c>
      <c r="H166" s="4">
        <v>12</v>
      </c>
      <c r="I166" s="5">
        <f t="shared" si="1"/>
        <v>154.56</v>
      </c>
      <c r="J166" s="4"/>
      <c r="K166" s="5"/>
      <c r="L166" s="13"/>
    </row>
    <row r="167" spans="1:12" ht="15.75">
      <c r="A167" s="4"/>
      <c r="B167" s="4"/>
      <c r="C167" s="4"/>
      <c r="D167" s="4"/>
      <c r="E167" s="4"/>
      <c r="F167" s="4"/>
      <c r="G167" s="4">
        <f>SUM(G158:G166)</f>
        <v>1032</v>
      </c>
      <c r="H167" s="4"/>
      <c r="I167" s="5">
        <f>SUM(I158:I166)</f>
        <v>1155.8400000000001</v>
      </c>
      <c r="J167" s="4">
        <v>1159</v>
      </c>
      <c r="K167" s="5">
        <f>G167*837.75/13508.75</f>
        <v>63.99985194781161</v>
      </c>
      <c r="L167" s="13">
        <f>J167-K167-I167</f>
        <v>-60.83985194781167</v>
      </c>
    </row>
    <row r="168" spans="1:12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5"/>
      <c r="L168" s="13"/>
    </row>
    <row r="169" spans="1:12" ht="15.75">
      <c r="A169" s="4"/>
      <c r="B169" s="4"/>
      <c r="C169" s="6"/>
      <c r="D169" s="4"/>
      <c r="E169" s="4"/>
      <c r="F169" s="4"/>
      <c r="G169" s="4"/>
      <c r="H169" s="4"/>
      <c r="I169" s="5"/>
      <c r="J169" s="4"/>
      <c r="K169" s="5"/>
      <c r="L169" s="13"/>
    </row>
    <row r="170" spans="1:12" ht="15.75">
      <c r="A170" s="4" t="s">
        <v>194</v>
      </c>
      <c r="B170" s="4" t="s">
        <v>20</v>
      </c>
      <c r="C170" s="6" t="s">
        <v>195</v>
      </c>
      <c r="D170" s="4" t="s">
        <v>19</v>
      </c>
      <c r="E170" s="4">
        <v>1</v>
      </c>
      <c r="F170" s="4">
        <v>54.74</v>
      </c>
      <c r="G170" s="4">
        <f>F170*E170</f>
        <v>54.74</v>
      </c>
      <c r="H170" s="4">
        <v>8</v>
      </c>
      <c r="I170" s="5">
        <f t="shared" si="1"/>
        <v>59.1192</v>
      </c>
      <c r="J170" s="4">
        <v>60</v>
      </c>
      <c r="K170" s="5">
        <f>G170*837.75/13508.75</f>
        <v>3.3947208290922553</v>
      </c>
      <c r="L170" s="13">
        <f>J170-K170-I170</f>
        <v>-2.513920829092257</v>
      </c>
    </row>
  </sheetData>
  <sheetProtection/>
  <mergeCells count="1">
    <mergeCell ref="B1:D1"/>
  </mergeCells>
  <hyperlinks>
    <hyperlink ref="A83" r:id="rId1" display="Svetl@n@_Subb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2015-07-14T11:55:37Z</dcterms:created>
  <dcterms:modified xsi:type="dcterms:W3CDTF">2015-07-14T11:58:50Z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