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<sst xmlns="http://schemas.openxmlformats.org/spreadsheetml/2006/main" count="537" uniqueCount="297">
  <si>
    <t>***Ленуська***</t>
  </si>
  <si>
    <t xml:space="preserve">DOLLY Блуза 7 р.86 </t>
  </si>
  <si>
    <t xml:space="preserve">DOLLY Водолазка 15 р.92 </t>
  </si>
  <si>
    <t xml:space="preserve">DOLLY Гетры 4В р. 86 </t>
  </si>
  <si>
    <t xml:space="preserve">MADISON Блузка 8 р.86 </t>
  </si>
  <si>
    <t xml:space="preserve">SLODKIE CONFETTI Блузка 5 р. 86 </t>
  </si>
  <si>
    <t xml:space="preserve">SLODKIE CONFETTI Блузка 7 р. 86 </t>
  </si>
  <si>
    <t xml:space="preserve">SLODKIE CONFETTI Сарафан 6В р. 86 </t>
  </si>
  <si>
    <t xml:space="preserve">SLODKIE MUFFINKI Блузка 2 р. 86 </t>
  </si>
  <si>
    <t xml:space="preserve">SPARKLE Гетры 17 р. 86 </t>
  </si>
  <si>
    <t xml:space="preserve">ZACZAROWANA BEZA Водолазка 6А р.86 </t>
  </si>
  <si>
    <t>ZACZAROWANA BEZA Гетры 11В р.86</t>
  </si>
  <si>
    <t>Куда?</t>
  </si>
  <si>
    <t>~Marina~</t>
  </si>
  <si>
    <t>CHAMPION Брюки 13А р.116</t>
  </si>
  <si>
    <t>MIAMI Бермуды 9 р.122</t>
  </si>
  <si>
    <t>MIAMI Поло 4А р.116</t>
  </si>
  <si>
    <t>PACYFIK Подкозулька 11 р.116</t>
  </si>
  <si>
    <t>POLNOC Джемпер 4А р. 116</t>
  </si>
  <si>
    <t>ROCK BAND Борцовка 8А р.116</t>
  </si>
  <si>
    <t>21Марина</t>
  </si>
  <si>
    <t xml:space="preserve">ASPEN Водолазка 4А р. 116 </t>
  </si>
  <si>
    <t xml:space="preserve">COCO Брюки плащ.12 116р. </t>
  </si>
  <si>
    <t xml:space="preserve">RAJSKIE JABLUSZKO Водолазка 1А р 116 </t>
  </si>
  <si>
    <t>Algynya</t>
  </si>
  <si>
    <t xml:space="preserve">BALONIK Джемпер дл.рук. 3 р.104 </t>
  </si>
  <si>
    <t>DATA</t>
  </si>
  <si>
    <t xml:space="preserve">MUU Плащ 16А р.110 </t>
  </si>
  <si>
    <t>Djem</t>
  </si>
  <si>
    <t>AMANDA KORAL Блузка 1 р.122</t>
  </si>
  <si>
    <t xml:space="preserve">AMANDA KORAL Блузка 6 р.116 </t>
  </si>
  <si>
    <t xml:space="preserve">ASPEN Блузка 5 р. 128 </t>
  </si>
  <si>
    <t>ASPEN Брюки 7 р. 122</t>
  </si>
  <si>
    <t xml:space="preserve">BIALO GRANAT Свитер 7 р.116 </t>
  </si>
  <si>
    <t>DENIM ROSES Шорты 6 р.128</t>
  </si>
  <si>
    <t xml:space="preserve">FELICJA Платье 5А р.128 </t>
  </si>
  <si>
    <t xml:space="preserve">MADISON Блузка 8 р.122 </t>
  </si>
  <si>
    <t>MADISON Брюки 3 р.122</t>
  </si>
  <si>
    <t xml:space="preserve">MADISON Платье 1 р.122 </t>
  </si>
  <si>
    <t>MISS SAILOR Косынка 21 р.104-116</t>
  </si>
  <si>
    <t xml:space="preserve">PARYZANKA Блузка 5 р.116 </t>
  </si>
  <si>
    <t xml:space="preserve">PARYZANKA Блузка 5 р.122 </t>
  </si>
  <si>
    <t xml:space="preserve">PINK Блузка 2 р.122 </t>
  </si>
  <si>
    <t xml:space="preserve">TANZANIA Капри 4 р.122 </t>
  </si>
  <si>
    <t>TANZANIA Шорты 6 р.122</t>
  </si>
  <si>
    <t xml:space="preserve">VIVIAN платье 1 р.122 </t>
  </si>
  <si>
    <t>fedor</t>
  </si>
  <si>
    <t>GWIAZDKI Блузка 1 р. 134</t>
  </si>
  <si>
    <t xml:space="preserve">IRINA Водолазка 2 р. 134 </t>
  </si>
  <si>
    <t>KOSZULE DZIEWCZECE Блузка 2 р.134</t>
  </si>
  <si>
    <t>LUKRECJA Блузка 7 р 134</t>
  </si>
  <si>
    <t>Fox and Fox</t>
  </si>
  <si>
    <t xml:space="preserve">MONKEY Брюки 3В р. 116 </t>
  </si>
  <si>
    <t xml:space="preserve">MONKEY Подкозулька 1 р. 116 </t>
  </si>
  <si>
    <t xml:space="preserve">POLNOC Брюки 11 р. 116 </t>
  </si>
  <si>
    <t xml:space="preserve">POLNOC Джемпер 4А р. 116 </t>
  </si>
  <si>
    <t>Helen23</t>
  </si>
  <si>
    <t>FAIRY Блузка 2А р 92</t>
  </si>
  <si>
    <t>FAIRY Брюки 6 р 92</t>
  </si>
  <si>
    <t>FAIRY Туника 1 р 92</t>
  </si>
  <si>
    <t>LUKRECJA Водолазка 4 р 80</t>
  </si>
  <si>
    <t xml:space="preserve">OLIWKA Водолазка 7В 92р. </t>
  </si>
  <si>
    <t>POLNOC Брюки 6А р. 140</t>
  </si>
  <si>
    <t xml:space="preserve">POLNOC Джемпер 4А р. 140 </t>
  </si>
  <si>
    <t xml:space="preserve">ZACZAROWANA BEZA Брюки с грудкой 12А р.80 </t>
  </si>
  <si>
    <t>Lenok81</t>
  </si>
  <si>
    <t xml:space="preserve">DZUNGLA Бермуды 5 р.86 </t>
  </si>
  <si>
    <t xml:space="preserve">DZUNGLA Подкозулька 4 А р.86 </t>
  </si>
  <si>
    <t xml:space="preserve">DZUNGLA Поло 7 р. 86 </t>
  </si>
  <si>
    <t xml:space="preserve">OSKAR Блуза 1 р.86 </t>
  </si>
  <si>
    <t xml:space="preserve">OSKAR Брюки дрес. 6 р.92 </t>
  </si>
  <si>
    <t>lilya-5503</t>
  </si>
  <si>
    <t xml:space="preserve">GALAPAGO Брюки 2 р.110 </t>
  </si>
  <si>
    <t xml:space="preserve">SUBMARINE Брюки дрес 9 р.110 </t>
  </si>
  <si>
    <t xml:space="preserve">SUBMARINE подкозулька 12 р.104 </t>
  </si>
  <si>
    <t>Liza07</t>
  </si>
  <si>
    <t xml:space="preserve">AURORA Блузка 8 140р. </t>
  </si>
  <si>
    <t xml:space="preserve">AURORA Брюки 4 В 140р. </t>
  </si>
  <si>
    <t>BALONIK Джемпер дл.рук. 3 р.92</t>
  </si>
  <si>
    <t xml:space="preserve">COCO Блузка 8В 140р. </t>
  </si>
  <si>
    <t xml:space="preserve">DINOLAND Блуза 1 р.92 </t>
  </si>
  <si>
    <t xml:space="preserve">DINOLAND Брюки дрес 2 р.92 </t>
  </si>
  <si>
    <t xml:space="preserve">DINOLAND Поло 9В р.92 </t>
  </si>
  <si>
    <t>FAIRY Блузка 7 р 140</t>
  </si>
  <si>
    <t xml:space="preserve">FAIRY Брюки 5 р 140 </t>
  </si>
  <si>
    <t xml:space="preserve">FELICJA Капри 9 р.140 </t>
  </si>
  <si>
    <t xml:space="preserve">GALAPAGO Боди 7 р.92 </t>
  </si>
  <si>
    <t xml:space="preserve">KITTEN Блузка 9 134р. </t>
  </si>
  <si>
    <t xml:space="preserve">KITTEN Брюки 5В 140р. </t>
  </si>
  <si>
    <t xml:space="preserve">LUKRECJA Блузка 7 р 140 </t>
  </si>
  <si>
    <t>LUKRECJA Водолазка 4 р 146</t>
  </si>
  <si>
    <t>LUKRECJA Гетры 2 р 140</t>
  </si>
  <si>
    <t>LUKRECJA Юбка 5В р 140</t>
  </si>
  <si>
    <t xml:space="preserve">MIRANDA Брюки 11 р.140 </t>
  </si>
  <si>
    <t xml:space="preserve">Scottie Блузка 14 140р </t>
  </si>
  <si>
    <t xml:space="preserve">SUBMARINE Бермуды 2 р.92 </t>
  </si>
  <si>
    <t xml:space="preserve">SUBMARINE Огороднички 6 р.92 </t>
  </si>
  <si>
    <t xml:space="preserve">SUBMARINE Поло 3 р.92 </t>
  </si>
  <si>
    <t xml:space="preserve">SUBMARINE футболка 5 р.92 </t>
  </si>
  <si>
    <t xml:space="preserve">SUBMARINE шапка 15 р.92-98 </t>
  </si>
  <si>
    <t xml:space="preserve">VARSITY Блузка 3 р.146 </t>
  </si>
  <si>
    <t>WERONIKA Блузка 11 р 140</t>
  </si>
  <si>
    <t>lubava777</t>
  </si>
  <si>
    <t xml:space="preserve">BEZOWY MIS Боди 11А р.74 </t>
  </si>
  <si>
    <t xml:space="preserve">DOLLY Блузка 17 р.74 </t>
  </si>
  <si>
    <t xml:space="preserve">KSIEZNICZKA ROZOWA Боди 10 р.80 </t>
  </si>
  <si>
    <t xml:space="preserve">KWIATUSZKI Куртка 1В р.74 </t>
  </si>
  <si>
    <t xml:space="preserve">LENKA Блузка 10 р.74 </t>
  </si>
  <si>
    <t xml:space="preserve">LENKA Блузка 15 р.74 </t>
  </si>
  <si>
    <t xml:space="preserve">LENKA Огороднички 14 р.74 </t>
  </si>
  <si>
    <t xml:space="preserve">LENKA Шляпа 19 р.68-74 </t>
  </si>
  <si>
    <t xml:space="preserve">LENKA Шорты 13 р.74 </t>
  </si>
  <si>
    <t>lusa-p</t>
  </si>
  <si>
    <t xml:space="preserve">BALONIK Футболка 4 р.98 </t>
  </si>
  <si>
    <t xml:space="preserve">KLARA Гетры 12 В 74р </t>
  </si>
  <si>
    <t xml:space="preserve">KLARA Гетры 12А 80р </t>
  </si>
  <si>
    <t>MIAMI Футболка 3А р,134</t>
  </si>
  <si>
    <t xml:space="preserve">MIAMI Футболка 3В р,92 </t>
  </si>
  <si>
    <t xml:space="preserve">PACYFIK Футболка 4А р.140 </t>
  </si>
  <si>
    <t>POLNOC Джемпер 4В р. 134</t>
  </si>
  <si>
    <t xml:space="preserve">SLODKIE CONFETTI Гетры 2A р. 80 </t>
  </si>
  <si>
    <t>MamaЮ.</t>
  </si>
  <si>
    <t>BLANKA Брюки 2 134р.</t>
  </si>
  <si>
    <t>BLANKA Юбка 6 134р.</t>
  </si>
  <si>
    <t>GWIAZDKI Водолазка 8 р. 134</t>
  </si>
  <si>
    <t>KINGA Водолазка 3 р 134</t>
  </si>
  <si>
    <t>LUKRECJA Безрукавник 3 р 134</t>
  </si>
  <si>
    <t>MM LOVE Гетры 7 р.134</t>
  </si>
  <si>
    <t>Scottie Блузка 14 134р</t>
  </si>
  <si>
    <t>maolga</t>
  </si>
  <si>
    <t>AMANDA ZOLTA Гетры 9 р.80</t>
  </si>
  <si>
    <t>LENKA Блузка 10 р.80</t>
  </si>
  <si>
    <t xml:space="preserve">LENKA Гетры 7 р.80 </t>
  </si>
  <si>
    <t>Motocykl Блуза 9 122р</t>
  </si>
  <si>
    <t xml:space="preserve">MYSZKI Комбинезон 15А 80р. </t>
  </si>
  <si>
    <t xml:space="preserve">MYSZKI Шапка 16 74-86р. </t>
  </si>
  <si>
    <t>Mariiy</t>
  </si>
  <si>
    <t xml:space="preserve">FELICJA Блузка 8 р.128 </t>
  </si>
  <si>
    <t>FELICJA Капри 9 р.134</t>
  </si>
  <si>
    <t xml:space="preserve">KARUZELA Блузка 6В р. 128 </t>
  </si>
  <si>
    <r>
      <t xml:space="preserve">KARUZELA Брюки 2 р. 116 </t>
    </r>
    <r>
      <rPr>
        <b/>
        <sz val="11"/>
        <color indexed="8"/>
        <rFont val="Calibri"/>
        <family val="2"/>
      </rPr>
      <t>2 шт.</t>
    </r>
  </si>
  <si>
    <t xml:space="preserve">KARUZELA Брюки 2 р. 128 </t>
  </si>
  <si>
    <t>KARUZELA Брюки трикотаж 10 р. 134</t>
  </si>
  <si>
    <r>
      <t xml:space="preserve">KARUZELA Куртка 1А р. 116 </t>
    </r>
    <r>
      <rPr>
        <b/>
        <sz val="11"/>
        <color indexed="8"/>
        <rFont val="Calibri"/>
        <family val="2"/>
      </rPr>
      <t>2 шт.</t>
    </r>
    <r>
      <rPr>
        <sz val="11"/>
        <color theme="1"/>
        <rFont val="Calibri"/>
        <family val="2"/>
      </rPr>
      <t xml:space="preserve"> </t>
    </r>
  </si>
  <si>
    <t xml:space="preserve">KARUZELA Куртка 1А р. 128 </t>
  </si>
  <si>
    <t>KSIEZNICZKA SREBRNA Блуза 11 р.116</t>
  </si>
  <si>
    <t xml:space="preserve">MADISON Платье 1 р.128 </t>
  </si>
  <si>
    <t>MIRANDA Блузка 17 р.134</t>
  </si>
  <si>
    <t xml:space="preserve">MIRANDA Брюки дрес.3 р.104 </t>
  </si>
  <si>
    <t>MIRANDA Брюки дрес.3 р.110</t>
  </si>
  <si>
    <t>NIKOL Шорты 9А р.134</t>
  </si>
  <si>
    <t>PARYZANKA Блузка 3 р.128</t>
  </si>
  <si>
    <t>SPORTOWA ROZ Брюки 15 р.134</t>
  </si>
  <si>
    <t xml:space="preserve">TANZANIA Гетры 13А р.134 </t>
  </si>
  <si>
    <t xml:space="preserve">TANZANIA Гетры 13В р.134 </t>
  </si>
  <si>
    <t>TANZANIA Туника 7 р.134</t>
  </si>
  <si>
    <r>
      <t xml:space="preserve">TATIANA Юбка 6 116р. </t>
    </r>
    <r>
      <rPr>
        <b/>
        <sz val="11"/>
        <color indexed="8"/>
        <rFont val="Calibri"/>
        <family val="2"/>
      </rPr>
      <t>2 шт.</t>
    </r>
    <r>
      <rPr>
        <sz val="11"/>
        <color theme="1"/>
        <rFont val="Calibri"/>
        <family val="2"/>
      </rPr>
      <t xml:space="preserve"> </t>
    </r>
  </si>
  <si>
    <t>VIVIAN блузка 7 р.134</t>
  </si>
  <si>
    <t>natalyash</t>
  </si>
  <si>
    <t xml:space="preserve">PERFUMY Плащ 8 р.128 </t>
  </si>
  <si>
    <t>VOGUE Юбочка 5 р.122</t>
  </si>
  <si>
    <t>olga.vlad</t>
  </si>
  <si>
    <t>ALOHA Капри 3 р.140</t>
  </si>
  <si>
    <t>DENIM ROSES Блузка 4 р.140</t>
  </si>
  <si>
    <t>NIKOL Шорты 9А р.140</t>
  </si>
  <si>
    <t xml:space="preserve">PINK Блузка 5 р.140 </t>
  </si>
  <si>
    <t xml:space="preserve">PINK Юбочка 3 р.140 </t>
  </si>
  <si>
    <t>TANZANIA Блузка 10 р.140</t>
  </si>
  <si>
    <t>VIVIAN блузка 7 р.140</t>
  </si>
  <si>
    <t>Siolga</t>
  </si>
  <si>
    <t xml:space="preserve">PANDA CLUB поло 12 р.98 </t>
  </si>
  <si>
    <t>Surpris</t>
  </si>
  <si>
    <t>DINO Боди 2 р. 62</t>
  </si>
  <si>
    <t>DINO Боди 4В р. 68</t>
  </si>
  <si>
    <t>DINO Ползунки 8 р. 68</t>
  </si>
  <si>
    <t>GLORIA Сарафан 5A р.62</t>
  </si>
  <si>
    <t>PIESEK Комбинезон 11 р. 62</t>
  </si>
  <si>
    <r>
      <t xml:space="preserve">RENIFER Комбинезон 12 р.68 </t>
    </r>
    <r>
      <rPr>
        <b/>
        <sz val="11"/>
        <color indexed="8"/>
        <rFont val="Calibri"/>
        <family val="2"/>
      </rPr>
      <t>2 шт.</t>
    </r>
  </si>
  <si>
    <t>SNOWFOX Блуза 4 р.68</t>
  </si>
  <si>
    <t>STARS Боди 13 62р.</t>
  </si>
  <si>
    <t>WONDERBOY Водолазка 3В р. 86</t>
  </si>
  <si>
    <t>WONDERBOY Комбинезон 2В р. 80</t>
  </si>
  <si>
    <t>Valeri9985</t>
  </si>
  <si>
    <t>KSIEZNICZKA ROZOWA Блузка 7 р.86</t>
  </si>
  <si>
    <t xml:space="preserve">KSIEZNICZKA ROZOWA огороднички 3 р.86 </t>
  </si>
  <si>
    <t xml:space="preserve">KSIEZNICZKA SREBRNA косынка 12 р.80-86 </t>
  </si>
  <si>
    <t>LENKA Гетры 5 р.86</t>
  </si>
  <si>
    <t>LENKA Платье 4 р.86</t>
  </si>
  <si>
    <t>LENKA Шорты 13 р.86</t>
  </si>
  <si>
    <t xml:space="preserve">MADISON Блузка 10 р.86 </t>
  </si>
  <si>
    <t>PEGGY ROZOWA Блузка 11 р.86 226,11</t>
  </si>
  <si>
    <t>PEGGY ROZOWA Гетры 2 р.86 173,94</t>
  </si>
  <si>
    <t>PEGGY ROZOWA Повязка 21 р.80-86</t>
  </si>
  <si>
    <t>Виктория-Вероника</t>
  </si>
  <si>
    <t>LUKRECJA Безрукавник 3 р 122</t>
  </si>
  <si>
    <t>LUKRECJA Блузка 7 р 122</t>
  </si>
  <si>
    <t>LUKRECJA Водолазка 4 р 116</t>
  </si>
  <si>
    <t xml:space="preserve">LUKRECJA Гетры 2 р 110 </t>
  </si>
  <si>
    <t xml:space="preserve">TANZANIA Гетры 13А р.116 </t>
  </si>
  <si>
    <t>TANZANIA Туника 7 р.122</t>
  </si>
  <si>
    <t xml:space="preserve">WERONIKA Жилетка 7 р 122 </t>
  </si>
  <si>
    <t>Гал1212</t>
  </si>
  <si>
    <t>DZUNGLA Блуза 1 р.104</t>
  </si>
  <si>
    <t xml:space="preserve">DZUNGLA Брюки 9 р.98 </t>
  </si>
  <si>
    <t>GWIAZDKI Водолазка 8 р. 140</t>
  </si>
  <si>
    <t>PANDA CLUB брюки 4 р.104</t>
  </si>
  <si>
    <t>PANDA CLUB поло 12 р.104</t>
  </si>
  <si>
    <t xml:space="preserve">PANDA CLUB шорты 9 р.98 </t>
  </si>
  <si>
    <t>SNOWFOX Водолазка 6В р.110</t>
  </si>
  <si>
    <t>SPORTOWA GRANAT Брюки 15 р.134</t>
  </si>
  <si>
    <t>ГриТа</t>
  </si>
  <si>
    <t xml:space="preserve">ASPEN Брюки 2 р. 158 </t>
  </si>
  <si>
    <t xml:space="preserve">ASPEN Куртка 1А р. 152 </t>
  </si>
  <si>
    <t xml:space="preserve">ASPEN Свитер 13 р. 158 </t>
  </si>
  <si>
    <t xml:space="preserve">DZUNGLA Куртка 10А р. 86 </t>
  </si>
  <si>
    <t>KARUZELA Блузка 3 р. 158</t>
  </si>
  <si>
    <t>POLNOC Брюки 11 р. 128</t>
  </si>
  <si>
    <t xml:space="preserve">POLNOC Водолазка 9 р. 158 </t>
  </si>
  <si>
    <t>POLNOC Куртка 1A р. 128 1151,69</t>
  </si>
  <si>
    <t xml:space="preserve">TRAKTOR Комбинезон 1В р. 86 </t>
  </si>
  <si>
    <t>гуля79</t>
  </si>
  <si>
    <t>DOLLY Водолазка 15 р.68</t>
  </si>
  <si>
    <t xml:space="preserve">ESTERA Блузка 3 р 140 </t>
  </si>
  <si>
    <t xml:space="preserve">LESNA JOGODZIANKA Боди 10 р.68 </t>
  </si>
  <si>
    <t xml:space="preserve">LESNA JOGODZIANKA Брючки 12 р.68 </t>
  </si>
  <si>
    <t xml:space="preserve">LUKRECJA Водолазка 8 р 140 </t>
  </si>
  <si>
    <t xml:space="preserve">PRZYJACIELE Подкозулька 3 р.68 </t>
  </si>
  <si>
    <t>Ирамама</t>
  </si>
  <si>
    <t>FAIRY Блузка 2А р 134</t>
  </si>
  <si>
    <t>KARUZELA Блузка 6А р. 134</t>
  </si>
  <si>
    <t>SLODKIE CONFETTI Туника 14 р. 128</t>
  </si>
  <si>
    <t>WERONIKA Жилетка 7 р 140</t>
  </si>
  <si>
    <t>Ирина Дюбанок</t>
  </si>
  <si>
    <t xml:space="preserve">MY J OGRYD LILA Брюки 3 86р.. </t>
  </si>
  <si>
    <t>Кристина - мама Максима</t>
  </si>
  <si>
    <t xml:space="preserve">DINO Брюки 6A р. 80 </t>
  </si>
  <si>
    <t xml:space="preserve">DINO Джемпер 12 р. 80 </t>
  </si>
  <si>
    <t xml:space="preserve">DINO Свитер 15 р. 80 </t>
  </si>
  <si>
    <t xml:space="preserve">RENIFER Брюки 10 р.74 </t>
  </si>
  <si>
    <t xml:space="preserve">ZWIERZAKI Блузка 9 74р </t>
  </si>
  <si>
    <t>Ларисон</t>
  </si>
  <si>
    <t xml:space="preserve">KARUZELA Брюки трикотаж 10 р. 122 </t>
  </si>
  <si>
    <t>MIRANDA Блузка 17 р.122</t>
  </si>
  <si>
    <t>Лулук</t>
  </si>
  <si>
    <t xml:space="preserve">SAMOLOCIK SZARY Огороднички 7В р. 80 </t>
  </si>
  <si>
    <t>SNOWFOX Брюки 7А, р.74</t>
  </si>
  <si>
    <t>SNOWFOX Брюки 8В, р.80</t>
  </si>
  <si>
    <t>Маримбаа</t>
  </si>
  <si>
    <t xml:space="preserve">ASPEN Водолазка 4В р. 140 </t>
  </si>
  <si>
    <t>Марча</t>
  </si>
  <si>
    <t xml:space="preserve">ANTONINA Брюки 8 р.110 </t>
  </si>
  <si>
    <t xml:space="preserve">DENIM ROSES Шорты 6 р.128 </t>
  </si>
  <si>
    <t>KARUZELA Гетры 12 р. 122</t>
  </si>
  <si>
    <t xml:space="preserve">KINGA Брюки 1 р 122 </t>
  </si>
  <si>
    <t>KOSZULE DZIEWCZECE Блузка 2 р.122</t>
  </si>
  <si>
    <t xml:space="preserve">LESNA JAGODZIANKA Брюки трикотаж 2 р.116 </t>
  </si>
  <si>
    <t xml:space="preserve">PEGGY ROZOWA Шорты 12 р.116 </t>
  </si>
  <si>
    <t>SARENKA Гетры 5 р. 116 142,96</t>
  </si>
  <si>
    <t>ZACZAROWANA BEZA Водолазка 6А р.128</t>
  </si>
  <si>
    <t xml:space="preserve">ZACZAROWANA BEZA Гетры 11А р.122 </t>
  </si>
  <si>
    <t xml:space="preserve">ZATOKA Блуза 12 р.110 </t>
  </si>
  <si>
    <t>Олюша_Л</t>
  </si>
  <si>
    <t xml:space="preserve">Amaranta Turkus Водолазка 6 92р. </t>
  </si>
  <si>
    <t xml:space="preserve">CHAMPION Брюки 12 р.122 </t>
  </si>
  <si>
    <t xml:space="preserve">CHAMPION Брюки трикотаж 5 р.122 </t>
  </si>
  <si>
    <t xml:space="preserve">LUKRECJA Водолазка 4 р 92 </t>
  </si>
  <si>
    <t xml:space="preserve">SAMOLOCIK SZARY Водолазка 4 А р. 116 </t>
  </si>
  <si>
    <t xml:space="preserve">WONDERBOY Джемпер 4 р. 116 </t>
  </si>
  <si>
    <t>Очаровашка</t>
  </si>
  <si>
    <t>ASPEN Брюки 11 р. 116</t>
  </si>
  <si>
    <t>ASPEN Свитер 13 р. 116</t>
  </si>
  <si>
    <t>KARUZELA Водолазка 11 р. 116</t>
  </si>
  <si>
    <t>KARUZELA Куртка 1А р. 116</t>
  </si>
  <si>
    <t>MIRANDA Брюки 11 р.116</t>
  </si>
  <si>
    <t>PANDA Брюки 11 р. 116</t>
  </si>
  <si>
    <t>RAJSKIE JABLUSZKO Водолазка 6 р 122</t>
  </si>
  <si>
    <t>SNOWGIRL Водолазка 6В 116р.</t>
  </si>
  <si>
    <t>TANZANIA Гетры 13В р.122</t>
  </si>
  <si>
    <t>Танич7</t>
  </si>
  <si>
    <t>BOWLING Брюки 2 р.122</t>
  </si>
  <si>
    <t>BOWLING Куртка 1B р.122</t>
  </si>
  <si>
    <t>CHAMPION Брюки трикотаж 5 р.122</t>
  </si>
  <si>
    <t>POLNOC Брюки 11 р. 122</t>
  </si>
  <si>
    <t>POLNOC Брюки 6В р. 122</t>
  </si>
  <si>
    <t>SZWADRON Джемпер 7 р. 122</t>
  </si>
  <si>
    <t>WERONIKA Блуза 9 р 134</t>
  </si>
  <si>
    <t>WERONIKA Брюки дрес 8 р 140</t>
  </si>
  <si>
    <t>ТатГеор</t>
  </si>
  <si>
    <t xml:space="preserve">MONT BLANC Подкозулька 6А р 146 </t>
  </si>
  <si>
    <t>MONT BLANC Подкозулька 6В р 158</t>
  </si>
  <si>
    <t>НИК</t>
  </si>
  <si>
    <t>ЗАКАЗ</t>
  </si>
  <si>
    <t>Без ОРГ</t>
  </si>
  <si>
    <t>С Орг</t>
  </si>
  <si>
    <t>Трансп.</t>
  </si>
  <si>
    <t>Сдано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</si>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</sst>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4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1" fontId="34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7.7109375" style="0" customWidth="1"/>
    <col min="2" max="2" width="36.7109375" style="0" customWidth="1"/>
  </cols>
  <sheetData>
    <row r="1" spans="1:7" ht="15">
      <c r="A1" s="7" t="s">
        <v>290</v>
      </c>
      <c r="B1" s="7" t="s">
        <v>291</v>
      </c>
      <c r="C1" s="7" t="s">
        <v>292</v>
      </c>
      <c r="D1" s="7" t="s">
        <v>293</v>
      </c>
      <c r="E1" s="7" t="s">
        <v>294</v>
      </c>
      <c r="F1" s="7" t="s">
        <v>295</v>
      </c>
      <c r="G1" s="7" t="s">
        <v>296</v>
      </c>
    </row>
    <row r="2" spans="1:7" ht="15">
      <c r="A2" s="1" t="s">
        <v>0</v>
      </c>
      <c r="B2" s="1" t="s">
        <v>1</v>
      </c>
      <c r="C2" s="1">
        <v>225.83</v>
      </c>
      <c r="D2" s="2">
        <f aca="true" t="shared" si="0" ref="D2:D12">C2*15%+C2</f>
        <v>259.7045</v>
      </c>
      <c r="E2" s="2"/>
      <c r="F2" s="1"/>
      <c r="G2" s="1"/>
    </row>
    <row r="3" spans="1:7" ht="15">
      <c r="A3" s="1" t="s">
        <v>0</v>
      </c>
      <c r="B3" s="1" t="s">
        <v>2</v>
      </c>
      <c r="C3" s="1">
        <v>158.09</v>
      </c>
      <c r="D3" s="2">
        <f t="shared" si="0"/>
        <v>181.8035</v>
      </c>
      <c r="E3" s="2"/>
      <c r="F3" s="1"/>
      <c r="G3" s="1"/>
    </row>
    <row r="4" spans="1:7" ht="15">
      <c r="A4" s="1" t="s">
        <v>0</v>
      </c>
      <c r="B4" s="1" t="s">
        <v>3</v>
      </c>
      <c r="C4" s="1">
        <v>118.55</v>
      </c>
      <c r="D4" s="2">
        <f t="shared" si="0"/>
        <v>136.33249999999998</v>
      </c>
      <c r="E4" s="2"/>
      <c r="F4" s="1"/>
      <c r="G4" s="1"/>
    </row>
    <row r="5" spans="1:7" ht="15">
      <c r="A5" s="1" t="s">
        <v>0</v>
      </c>
      <c r="B5" s="3" t="s">
        <v>4</v>
      </c>
      <c r="C5" s="1">
        <v>0</v>
      </c>
      <c r="D5" s="2">
        <f t="shared" si="0"/>
        <v>0</v>
      </c>
      <c r="E5" s="2"/>
      <c r="F5" s="1"/>
      <c r="G5" s="1"/>
    </row>
    <row r="6" spans="1:7" ht="15">
      <c r="A6" s="1" t="s">
        <v>0</v>
      </c>
      <c r="B6" s="1" t="s">
        <v>5</v>
      </c>
      <c r="C6" s="1">
        <v>186.3</v>
      </c>
      <c r="D6" s="2">
        <f t="shared" si="0"/>
        <v>214.245</v>
      </c>
      <c r="E6" s="2"/>
      <c r="F6" s="1"/>
      <c r="G6" s="1"/>
    </row>
    <row r="7" spans="1:7" ht="15">
      <c r="A7" s="1" t="s">
        <v>0</v>
      </c>
      <c r="B7" s="1" t="s">
        <v>6</v>
      </c>
      <c r="C7" s="1">
        <v>214.54</v>
      </c>
      <c r="D7" s="2">
        <f t="shared" si="0"/>
        <v>246.721</v>
      </c>
      <c r="E7" s="2"/>
      <c r="F7" s="1"/>
      <c r="G7" s="1"/>
    </row>
    <row r="8" spans="1:7" ht="15">
      <c r="A8" s="1" t="s">
        <v>0</v>
      </c>
      <c r="B8" s="3" t="s">
        <v>7</v>
      </c>
      <c r="C8" s="1">
        <v>0</v>
      </c>
      <c r="D8" s="2">
        <f t="shared" si="0"/>
        <v>0</v>
      </c>
      <c r="E8" s="2"/>
      <c r="F8" s="1"/>
      <c r="G8" s="1"/>
    </row>
    <row r="9" spans="1:7" ht="15">
      <c r="A9" s="1" t="s">
        <v>0</v>
      </c>
      <c r="B9" s="1" t="s">
        <v>8</v>
      </c>
      <c r="C9" s="1">
        <v>200.13</v>
      </c>
      <c r="D9" s="2">
        <f t="shared" si="0"/>
        <v>230.1495</v>
      </c>
      <c r="E9" s="2"/>
      <c r="F9" s="1"/>
      <c r="G9" s="1"/>
    </row>
    <row r="10" spans="1:7" ht="15">
      <c r="A10" s="1" t="s">
        <v>0</v>
      </c>
      <c r="B10" s="1" t="s">
        <v>9</v>
      </c>
      <c r="C10" s="1">
        <v>176.82</v>
      </c>
      <c r="D10" s="2">
        <f t="shared" si="0"/>
        <v>203.343</v>
      </c>
      <c r="E10" s="2"/>
      <c r="F10" s="1"/>
      <c r="G10" s="1"/>
    </row>
    <row r="11" spans="1:7" ht="15">
      <c r="A11" s="1" t="s">
        <v>0</v>
      </c>
      <c r="B11" s="1" t="s">
        <v>10</v>
      </c>
      <c r="C11" s="1">
        <v>197.6</v>
      </c>
      <c r="D11" s="2">
        <f t="shared" si="0"/>
        <v>227.23999999999998</v>
      </c>
      <c r="E11" s="2"/>
      <c r="F11" s="1"/>
      <c r="G11" s="1"/>
    </row>
    <row r="12" spans="1:7" ht="15">
      <c r="A12" s="1" t="s">
        <v>0</v>
      </c>
      <c r="B12" s="1" t="s">
        <v>11</v>
      </c>
      <c r="C12" s="1">
        <v>152.43</v>
      </c>
      <c r="D12" s="2">
        <f t="shared" si="0"/>
        <v>175.2945</v>
      </c>
      <c r="E12" s="2"/>
      <c r="F12" s="1"/>
      <c r="G12" s="1"/>
    </row>
    <row r="13" spans="1:8" ht="15">
      <c r="A13" s="1"/>
      <c r="B13" s="1"/>
      <c r="C13" s="1">
        <f>SUM(C2:C12)</f>
        <v>1630.29</v>
      </c>
      <c r="D13" s="2">
        <f>SUM(D2:D12)</f>
        <v>1874.8335000000002</v>
      </c>
      <c r="E13" s="2">
        <f>C13*1980/79178.35</f>
        <v>40.76839439063834</v>
      </c>
      <c r="F13" s="1">
        <v>2673</v>
      </c>
      <c r="G13" s="2">
        <f>F13-E13-D13</f>
        <v>757.3981056093617</v>
      </c>
      <c r="H13" t="s">
        <v>12</v>
      </c>
    </row>
    <row r="14" spans="1:7" ht="15">
      <c r="A14" s="1"/>
      <c r="B14" s="1"/>
      <c r="C14" s="1"/>
      <c r="D14" s="2"/>
      <c r="E14" s="2"/>
      <c r="F14" s="1"/>
      <c r="G14" s="2"/>
    </row>
    <row r="15" spans="1:7" ht="15">
      <c r="A15" s="1" t="s">
        <v>13</v>
      </c>
      <c r="B15" s="1" t="s">
        <v>14</v>
      </c>
      <c r="C15" s="1">
        <v>450.6</v>
      </c>
      <c r="D15" s="2">
        <f aca="true" t="shared" si="1" ref="D15:D20">C15*15%+C15</f>
        <v>518.19</v>
      </c>
      <c r="E15" s="2"/>
      <c r="F15" s="1"/>
      <c r="G15" s="2"/>
    </row>
    <row r="16" spans="1:7" ht="15">
      <c r="A16" s="1" t="s">
        <v>13</v>
      </c>
      <c r="B16" s="1" t="s">
        <v>15</v>
      </c>
      <c r="C16" s="1">
        <v>295.66</v>
      </c>
      <c r="D16" s="2">
        <f t="shared" si="1"/>
        <v>340.009</v>
      </c>
      <c r="E16" s="2"/>
      <c r="F16" s="1"/>
      <c r="G16" s="2"/>
    </row>
    <row r="17" spans="1:7" ht="15">
      <c r="A17" s="1" t="s">
        <v>13</v>
      </c>
      <c r="B17" s="1" t="s">
        <v>16</v>
      </c>
      <c r="C17" s="1">
        <v>384.39</v>
      </c>
      <c r="D17" s="2">
        <f t="shared" si="1"/>
        <v>442.0485</v>
      </c>
      <c r="E17" s="2"/>
      <c r="F17" s="1"/>
      <c r="G17" s="2"/>
    </row>
    <row r="18" spans="1:7" ht="15">
      <c r="A18" s="1" t="s">
        <v>13</v>
      </c>
      <c r="B18" s="1" t="s">
        <v>17</v>
      </c>
      <c r="C18" s="1">
        <v>221.77</v>
      </c>
      <c r="D18" s="2">
        <f t="shared" si="1"/>
        <v>255.0355</v>
      </c>
      <c r="E18" s="2"/>
      <c r="F18" s="1"/>
      <c r="G18" s="2"/>
    </row>
    <row r="19" spans="1:7" ht="15">
      <c r="A19" s="1" t="s">
        <v>13</v>
      </c>
      <c r="B19" s="1" t="s">
        <v>18</v>
      </c>
      <c r="C19" s="1">
        <v>208.88</v>
      </c>
      <c r="D19" s="2">
        <f t="shared" si="1"/>
        <v>240.212</v>
      </c>
      <c r="E19" s="2"/>
      <c r="F19" s="1"/>
      <c r="G19" s="2"/>
    </row>
    <row r="20" spans="1:7" ht="15">
      <c r="A20" s="1" t="s">
        <v>13</v>
      </c>
      <c r="B20" s="1" t="s">
        <v>19</v>
      </c>
      <c r="C20" s="1">
        <v>229.15</v>
      </c>
      <c r="D20" s="2">
        <f t="shared" si="1"/>
        <v>263.52250000000004</v>
      </c>
      <c r="E20" s="2"/>
      <c r="F20" s="1"/>
      <c r="G20" s="2"/>
    </row>
    <row r="21" spans="1:7" ht="15">
      <c r="A21" s="1"/>
      <c r="B21" s="1"/>
      <c r="C21" s="1">
        <f>SUM(C15:C20)</f>
        <v>1790.4500000000003</v>
      </c>
      <c r="D21" s="2">
        <f>SUM(D15:D20)</f>
        <v>2059.0175</v>
      </c>
      <c r="E21" s="2">
        <f>C21*1980/79178.35</f>
        <v>44.77348921769651</v>
      </c>
      <c r="F21" s="1">
        <v>2059</v>
      </c>
      <c r="G21" s="2">
        <f>F21-E21-D21</f>
        <v>-44.790989217696506</v>
      </c>
    </row>
    <row r="22" spans="1:7" ht="15">
      <c r="A22" s="1"/>
      <c r="B22" s="1"/>
      <c r="C22" s="1"/>
      <c r="D22" s="2"/>
      <c r="E22" s="2"/>
      <c r="F22" s="1"/>
      <c r="G22" s="2"/>
    </row>
    <row r="23" spans="1:7" ht="15">
      <c r="A23" s="1" t="s">
        <v>20</v>
      </c>
      <c r="B23" s="1" t="s">
        <v>21</v>
      </c>
      <c r="C23" s="1">
        <v>186.63</v>
      </c>
      <c r="D23" s="2">
        <f>C23*15%+C23</f>
        <v>214.62449999999998</v>
      </c>
      <c r="E23" s="2"/>
      <c r="F23" s="1"/>
      <c r="G23" s="2"/>
    </row>
    <row r="24" spans="1:7" ht="15">
      <c r="A24" s="1" t="s">
        <v>20</v>
      </c>
      <c r="B24" s="1" t="s">
        <v>22</v>
      </c>
      <c r="C24" s="1">
        <v>428.46</v>
      </c>
      <c r="D24" s="2">
        <f>C24*15%+C24</f>
        <v>492.729</v>
      </c>
      <c r="E24" s="2"/>
      <c r="F24" s="1"/>
      <c r="G24" s="2"/>
    </row>
    <row r="25" spans="1:7" ht="15">
      <c r="A25" s="1" t="s">
        <v>20</v>
      </c>
      <c r="B25" s="1" t="s">
        <v>23</v>
      </c>
      <c r="C25" s="1">
        <v>169.66</v>
      </c>
      <c r="D25" s="2">
        <f>C25*15%+C25</f>
        <v>195.10899999999998</v>
      </c>
      <c r="E25" s="2"/>
      <c r="F25" s="1"/>
      <c r="G25" s="2"/>
    </row>
    <row r="26" spans="1:7" ht="15">
      <c r="A26" s="1"/>
      <c r="B26" s="1"/>
      <c r="C26" s="1">
        <f>SUM(C23:C25)</f>
        <v>784.7499999999999</v>
      </c>
      <c r="D26" s="2">
        <f>SUM(D23:D25)</f>
        <v>902.4624999999999</v>
      </c>
      <c r="E26" s="2">
        <f>C26*1980/79178.35</f>
        <v>19.62411442016662</v>
      </c>
      <c r="F26" s="1">
        <v>910</v>
      </c>
      <c r="G26" s="2">
        <f>F26-E26-D26</f>
        <v>-12.086614420166484</v>
      </c>
    </row>
    <row r="27" spans="1:7" ht="15">
      <c r="A27" s="1"/>
      <c r="B27" s="1"/>
      <c r="C27" s="1"/>
      <c r="D27" s="2"/>
      <c r="E27" s="2"/>
      <c r="F27" s="1"/>
      <c r="G27" s="2"/>
    </row>
    <row r="28" spans="1:7" ht="15">
      <c r="A28" s="1" t="s">
        <v>24</v>
      </c>
      <c r="B28" s="1" t="s">
        <v>25</v>
      </c>
      <c r="C28" s="1">
        <v>295.8</v>
      </c>
      <c r="D28" s="2">
        <f>C28*15%+C28</f>
        <v>340.17</v>
      </c>
      <c r="E28" s="2">
        <f>C28*1980/79178.35</f>
        <v>7.397022039484278</v>
      </c>
      <c r="F28" s="1">
        <v>340</v>
      </c>
      <c r="G28" s="2">
        <f>F28-E28-D28</f>
        <v>-7.5670220394843</v>
      </c>
    </row>
    <row r="29" spans="1:7" ht="15">
      <c r="A29" s="1"/>
      <c r="B29" s="1"/>
      <c r="C29" s="1"/>
      <c r="D29" s="2"/>
      <c r="E29" s="2"/>
      <c r="F29" s="1"/>
      <c r="G29" s="2"/>
    </row>
    <row r="30" spans="1:8" ht="15">
      <c r="A30" s="1" t="s">
        <v>26</v>
      </c>
      <c r="B30" s="3" t="s">
        <v>27</v>
      </c>
      <c r="C30" s="1">
        <v>0</v>
      </c>
      <c r="D30" s="2">
        <f>C30*15%+C30</f>
        <v>0</v>
      </c>
      <c r="E30" s="2">
        <f>C30*1980/79178.35</f>
        <v>0</v>
      </c>
      <c r="F30" s="1">
        <v>1114</v>
      </c>
      <c r="G30" s="2">
        <f>F30-E30-D30</f>
        <v>1114</v>
      </c>
      <c r="H30" t="s">
        <v>12</v>
      </c>
    </row>
    <row r="31" spans="1:7" ht="15">
      <c r="A31" s="1"/>
      <c r="B31" s="3"/>
      <c r="C31" s="1"/>
      <c r="D31" s="2"/>
      <c r="E31" s="2"/>
      <c r="F31" s="1"/>
      <c r="G31" s="2"/>
    </row>
    <row r="32" spans="1:7" ht="15">
      <c r="A32" s="1" t="s">
        <v>28</v>
      </c>
      <c r="B32" s="1" t="s">
        <v>29</v>
      </c>
      <c r="C32" s="1">
        <v>280.91</v>
      </c>
      <c r="D32" s="2">
        <f>C32*12%+C32</f>
        <v>314.61920000000003</v>
      </c>
      <c r="E32" s="2"/>
      <c r="F32" s="1"/>
      <c r="G32" s="2"/>
    </row>
    <row r="33" spans="1:7" ht="15">
      <c r="A33" s="1" t="s">
        <v>28</v>
      </c>
      <c r="B33" s="3" t="s">
        <v>30</v>
      </c>
      <c r="C33" s="1">
        <v>0</v>
      </c>
      <c r="D33" s="2">
        <f aca="true" t="shared" si="2" ref="D33:D48">C33*12%+C33</f>
        <v>0</v>
      </c>
      <c r="E33" s="2"/>
      <c r="F33" s="1"/>
      <c r="G33" s="2"/>
    </row>
    <row r="34" spans="1:7" ht="15">
      <c r="A34" s="1" t="s">
        <v>28</v>
      </c>
      <c r="B34" s="1" t="s">
        <v>31</v>
      </c>
      <c r="C34" s="1">
        <v>486.37</v>
      </c>
      <c r="D34" s="2">
        <f t="shared" si="2"/>
        <v>544.7344</v>
      </c>
      <c r="E34" s="2"/>
      <c r="F34" s="1"/>
      <c r="G34" s="2"/>
    </row>
    <row r="35" spans="1:7" ht="15">
      <c r="A35" s="1" t="s">
        <v>28</v>
      </c>
      <c r="B35" s="1" t="s">
        <v>32</v>
      </c>
      <c r="C35" s="1">
        <v>492.01</v>
      </c>
      <c r="D35" s="2">
        <f t="shared" si="2"/>
        <v>551.0512</v>
      </c>
      <c r="E35" s="2"/>
      <c r="F35" s="1"/>
      <c r="G35" s="2"/>
    </row>
    <row r="36" spans="1:7" ht="15">
      <c r="A36" s="1" t="s">
        <v>28</v>
      </c>
      <c r="B36" s="1" t="s">
        <v>33</v>
      </c>
      <c r="C36" s="1">
        <v>517.48</v>
      </c>
      <c r="D36" s="2">
        <f t="shared" si="2"/>
        <v>579.5776000000001</v>
      </c>
      <c r="E36" s="2"/>
      <c r="F36" s="1"/>
      <c r="G36" s="2"/>
    </row>
    <row r="37" spans="1:7" ht="15">
      <c r="A37" s="1" t="s">
        <v>28</v>
      </c>
      <c r="B37" s="1" t="s">
        <v>34</v>
      </c>
      <c r="C37" s="1">
        <v>487.9</v>
      </c>
      <c r="D37" s="2">
        <f t="shared" si="2"/>
        <v>546.448</v>
      </c>
      <c r="E37" s="2"/>
      <c r="F37" s="1"/>
      <c r="G37" s="2"/>
    </row>
    <row r="38" spans="1:7" ht="15">
      <c r="A38" s="1" t="s">
        <v>28</v>
      </c>
      <c r="B38" s="1" t="s">
        <v>35</v>
      </c>
      <c r="C38" s="1">
        <v>502.65</v>
      </c>
      <c r="D38" s="2">
        <f t="shared" si="2"/>
        <v>562.968</v>
      </c>
      <c r="E38" s="2"/>
      <c r="F38" s="1"/>
      <c r="G38" s="2"/>
    </row>
    <row r="39" spans="1:7" ht="15">
      <c r="A39" s="1" t="s">
        <v>28</v>
      </c>
      <c r="B39" s="1" t="s">
        <v>36</v>
      </c>
      <c r="C39" s="1">
        <v>273.67</v>
      </c>
      <c r="D39" s="2">
        <f t="shared" si="2"/>
        <v>306.5104</v>
      </c>
      <c r="E39" s="2"/>
      <c r="F39" s="1"/>
      <c r="G39" s="2"/>
    </row>
    <row r="40" spans="1:7" ht="15">
      <c r="A40" s="1" t="s">
        <v>28</v>
      </c>
      <c r="B40" s="1" t="s">
        <v>37</v>
      </c>
      <c r="C40" s="1">
        <v>628.73</v>
      </c>
      <c r="D40" s="2">
        <f t="shared" si="2"/>
        <v>704.1776</v>
      </c>
      <c r="E40" s="2"/>
      <c r="F40" s="1"/>
      <c r="G40" s="2"/>
    </row>
    <row r="41" spans="1:7" ht="15">
      <c r="A41" s="1" t="s">
        <v>28</v>
      </c>
      <c r="B41" s="1" t="s">
        <v>38</v>
      </c>
      <c r="C41" s="1">
        <v>606.53</v>
      </c>
      <c r="D41" s="2">
        <f t="shared" si="2"/>
        <v>679.3136</v>
      </c>
      <c r="E41" s="2"/>
      <c r="F41" s="1"/>
      <c r="G41" s="2"/>
    </row>
    <row r="42" spans="1:7" ht="15">
      <c r="A42" s="1" t="s">
        <v>28</v>
      </c>
      <c r="B42" s="1" t="s">
        <v>39</v>
      </c>
      <c r="C42" s="1">
        <v>119.01</v>
      </c>
      <c r="D42" s="2">
        <f t="shared" si="2"/>
        <v>133.2912</v>
      </c>
      <c r="E42" s="2"/>
      <c r="F42" s="1"/>
      <c r="G42" s="2"/>
    </row>
    <row r="43" spans="1:7" ht="15">
      <c r="A43" s="1" t="s">
        <v>28</v>
      </c>
      <c r="B43" s="1" t="s">
        <v>40</v>
      </c>
      <c r="C43" s="1">
        <v>221.77</v>
      </c>
      <c r="D43" s="2">
        <f t="shared" si="2"/>
        <v>248.38240000000002</v>
      </c>
      <c r="E43" s="2"/>
      <c r="F43" s="1"/>
      <c r="G43" s="2"/>
    </row>
    <row r="44" spans="1:7" ht="15">
      <c r="A44" s="1" t="s">
        <v>28</v>
      </c>
      <c r="B44" s="1" t="s">
        <v>41</v>
      </c>
      <c r="C44" s="1">
        <v>236.56</v>
      </c>
      <c r="D44" s="2">
        <f t="shared" si="2"/>
        <v>264.9472</v>
      </c>
      <c r="E44" s="2"/>
      <c r="F44" s="1"/>
      <c r="G44" s="2"/>
    </row>
    <row r="45" spans="1:7" ht="15">
      <c r="A45" s="1" t="s">
        <v>28</v>
      </c>
      <c r="B45" s="1" t="s">
        <v>42</v>
      </c>
      <c r="C45" s="1">
        <v>271.68</v>
      </c>
      <c r="D45" s="2">
        <f t="shared" si="2"/>
        <v>304.2816</v>
      </c>
      <c r="E45" s="2"/>
      <c r="F45" s="1"/>
      <c r="G45" s="2"/>
    </row>
    <row r="46" spans="1:7" ht="15">
      <c r="A46" s="1" t="s">
        <v>28</v>
      </c>
      <c r="B46" s="1" t="s">
        <v>43</v>
      </c>
      <c r="C46" s="1">
        <v>561.79</v>
      </c>
      <c r="D46" s="2">
        <f t="shared" si="2"/>
        <v>629.2048</v>
      </c>
      <c r="E46" s="2"/>
      <c r="F46" s="1"/>
      <c r="G46" s="2"/>
    </row>
    <row r="47" spans="1:7" ht="15">
      <c r="A47" s="1" t="s">
        <v>28</v>
      </c>
      <c r="B47" s="1" t="s">
        <v>44</v>
      </c>
      <c r="C47" s="1">
        <v>458.29</v>
      </c>
      <c r="D47" s="2">
        <f t="shared" si="2"/>
        <v>513.2848</v>
      </c>
      <c r="E47" s="2"/>
      <c r="F47" s="1"/>
      <c r="G47" s="2"/>
    </row>
    <row r="48" spans="1:7" ht="15">
      <c r="A48" s="1" t="s">
        <v>28</v>
      </c>
      <c r="B48" s="1" t="s">
        <v>45</v>
      </c>
      <c r="C48" s="1">
        <v>636.98</v>
      </c>
      <c r="D48" s="2">
        <f t="shared" si="2"/>
        <v>713.4176</v>
      </c>
      <c r="E48" s="2"/>
      <c r="F48" s="1"/>
      <c r="G48" s="2"/>
    </row>
    <row r="49" spans="1:8" ht="15">
      <c r="A49" s="1"/>
      <c r="B49" s="1"/>
      <c r="C49" s="1">
        <f>SUM(C32:C48)</f>
        <v>6782.330000000002</v>
      </c>
      <c r="D49" s="2">
        <f>SUM(D32:D48)</f>
        <v>7596.2096</v>
      </c>
      <c r="E49" s="2">
        <f>C49*1980/79178.35</f>
        <v>169.60461287713122</v>
      </c>
      <c r="F49" s="1">
        <v>7899</v>
      </c>
      <c r="G49" s="2">
        <f>F49-E49-D49</f>
        <v>133.18578712286853</v>
      </c>
      <c r="H49" t="s">
        <v>12</v>
      </c>
    </row>
    <row r="50" spans="1:7" ht="15">
      <c r="A50" s="1"/>
      <c r="B50" s="1"/>
      <c r="C50" s="1"/>
      <c r="D50" s="2"/>
      <c r="E50" s="2"/>
      <c r="F50" s="1"/>
      <c r="G50" s="2"/>
    </row>
    <row r="51" spans="1:7" ht="15">
      <c r="A51" s="1" t="s">
        <v>46</v>
      </c>
      <c r="B51" s="1" t="s">
        <v>47</v>
      </c>
      <c r="C51" s="1">
        <v>158.35</v>
      </c>
      <c r="D51" s="2">
        <f>C51*15%+C51</f>
        <v>182.1025</v>
      </c>
      <c r="E51" s="2"/>
      <c r="F51" s="1"/>
      <c r="G51" s="2"/>
    </row>
    <row r="52" spans="1:7" ht="15">
      <c r="A52" s="1" t="s">
        <v>46</v>
      </c>
      <c r="B52" s="1" t="s">
        <v>48</v>
      </c>
      <c r="C52" s="1">
        <v>211.55</v>
      </c>
      <c r="D52" s="2">
        <f>C52*15%+C52</f>
        <v>243.28250000000003</v>
      </c>
      <c r="E52" s="2"/>
      <c r="F52" s="1"/>
      <c r="G52" s="2"/>
    </row>
    <row r="53" spans="1:7" ht="15">
      <c r="A53" s="1" t="s">
        <v>46</v>
      </c>
      <c r="B53" s="1" t="s">
        <v>49</v>
      </c>
      <c r="C53" s="1">
        <v>280.8</v>
      </c>
      <c r="D53" s="2">
        <f>C53*15%+C53</f>
        <v>322.92</v>
      </c>
      <c r="E53" s="2"/>
      <c r="F53" s="1"/>
      <c r="G53" s="2"/>
    </row>
    <row r="54" spans="1:7" ht="15">
      <c r="A54" s="1" t="s">
        <v>46</v>
      </c>
      <c r="B54" s="1" t="s">
        <v>50</v>
      </c>
      <c r="C54" s="1">
        <v>226.23</v>
      </c>
      <c r="D54" s="2">
        <f>C54*15%+C54</f>
        <v>260.1645</v>
      </c>
      <c r="E54" s="2"/>
      <c r="F54" s="1"/>
      <c r="G54" s="2"/>
    </row>
    <row r="55" spans="1:7" ht="15">
      <c r="A55" s="1"/>
      <c r="B55" s="1"/>
      <c r="C55" s="1">
        <f>SUM(C51:C54)</f>
        <v>876.9300000000001</v>
      </c>
      <c r="D55" s="2">
        <f>SUM(D51:D54)</f>
        <v>1008.4695</v>
      </c>
      <c r="E55" s="2">
        <f>C55*1980/79178.35</f>
        <v>21.92924454727839</v>
      </c>
      <c r="F55" s="1">
        <v>1008</v>
      </c>
      <c r="G55" s="2">
        <f>F55-E55-D55</f>
        <v>-22.398744547278397</v>
      </c>
    </row>
    <row r="56" spans="1:7" ht="15">
      <c r="A56" s="1"/>
      <c r="B56" s="1"/>
      <c r="C56" s="1"/>
      <c r="D56" s="2"/>
      <c r="E56" s="2"/>
      <c r="F56" s="1"/>
      <c r="G56" s="2"/>
    </row>
    <row r="57" spans="1:7" ht="15">
      <c r="A57" s="1" t="s">
        <v>51</v>
      </c>
      <c r="B57" s="1" t="s">
        <v>52</v>
      </c>
      <c r="C57" s="1">
        <v>467.71</v>
      </c>
      <c r="D57" s="2">
        <f>C57*15%+C57</f>
        <v>537.8665</v>
      </c>
      <c r="E57" s="2"/>
      <c r="F57" s="1"/>
      <c r="G57" s="2"/>
    </row>
    <row r="58" spans="1:7" ht="15">
      <c r="A58" s="1" t="s">
        <v>51</v>
      </c>
      <c r="B58" s="1" t="s">
        <v>53</v>
      </c>
      <c r="C58" s="1">
        <v>245.26</v>
      </c>
      <c r="D58" s="2">
        <f>C58*15%+C58</f>
        <v>282.049</v>
      </c>
      <c r="E58" s="2"/>
      <c r="F58" s="1"/>
      <c r="G58" s="2"/>
    </row>
    <row r="59" spans="1:7" ht="15">
      <c r="A59" s="1" t="s">
        <v>51</v>
      </c>
      <c r="B59" s="1" t="s">
        <v>54</v>
      </c>
      <c r="C59" s="1">
        <v>485.52</v>
      </c>
      <c r="D59" s="2">
        <f>C59*15%+C59</f>
        <v>558.348</v>
      </c>
      <c r="E59" s="2"/>
      <c r="F59" s="1"/>
      <c r="G59" s="2"/>
    </row>
    <row r="60" spans="1:7" ht="15">
      <c r="A60" s="1" t="s">
        <v>51</v>
      </c>
      <c r="B60" s="1" t="s">
        <v>55</v>
      </c>
      <c r="C60" s="1">
        <v>208.88</v>
      </c>
      <c r="D60" s="2">
        <f>C60*15%+C60</f>
        <v>240.212</v>
      </c>
      <c r="E60" s="2"/>
      <c r="F60" s="1"/>
      <c r="G60" s="2"/>
    </row>
    <row r="61" spans="1:7" ht="15">
      <c r="A61" s="1"/>
      <c r="B61" s="1"/>
      <c r="C61" s="1">
        <f>SUM(C57:C60)</f>
        <v>1407.37</v>
      </c>
      <c r="D61" s="2">
        <f>SUM(D57:D60)</f>
        <v>1618.4755</v>
      </c>
      <c r="E61" s="2">
        <f>C61*1980/79178.35</f>
        <v>35.19387054668353</v>
      </c>
      <c r="F61" s="1">
        <v>1618</v>
      </c>
      <c r="G61" s="2">
        <f>F61-E61-D61</f>
        <v>-35.66937054668347</v>
      </c>
    </row>
    <row r="62" spans="1:7" ht="15">
      <c r="A62" s="1"/>
      <c r="B62" s="1"/>
      <c r="C62" s="1"/>
      <c r="D62" s="2"/>
      <c r="E62" s="2"/>
      <c r="F62" s="1"/>
      <c r="G62" s="2"/>
    </row>
    <row r="63" spans="1:7" ht="15">
      <c r="A63" s="1" t="s">
        <v>56</v>
      </c>
      <c r="B63" s="1" t="s">
        <v>57</v>
      </c>
      <c r="C63" s="1">
        <v>225.83</v>
      </c>
      <c r="D63" s="2">
        <f>C63+C63*15%</f>
        <v>259.7045</v>
      </c>
      <c r="E63" s="2"/>
      <c r="F63" s="1"/>
      <c r="G63" s="2"/>
    </row>
    <row r="64" spans="1:7" ht="15">
      <c r="A64" s="1" t="s">
        <v>56</v>
      </c>
      <c r="B64" s="1" t="s">
        <v>58</v>
      </c>
      <c r="C64" s="1">
        <v>440.36</v>
      </c>
      <c r="D64" s="2">
        <f>C64+C64*15%</f>
        <v>506.414</v>
      </c>
      <c r="E64" s="2"/>
      <c r="F64" s="1"/>
      <c r="G64" s="2"/>
    </row>
    <row r="65" spans="1:7" ht="15">
      <c r="A65" s="1" t="s">
        <v>56</v>
      </c>
      <c r="B65" s="1" t="s">
        <v>59</v>
      </c>
      <c r="C65" s="1">
        <v>248.4</v>
      </c>
      <c r="D65" s="2">
        <f>C65*15%+C65</f>
        <v>285.66</v>
      </c>
      <c r="E65" s="2"/>
      <c r="F65" s="1"/>
      <c r="G65" s="2"/>
    </row>
    <row r="66" spans="1:7" ht="15">
      <c r="A66" s="1" t="s">
        <v>56</v>
      </c>
      <c r="B66" s="1" t="s">
        <v>60</v>
      </c>
      <c r="C66" s="1">
        <v>141.38</v>
      </c>
      <c r="D66" s="2">
        <f>C66+C66*15%</f>
        <v>162.587</v>
      </c>
      <c r="E66" s="2"/>
      <c r="F66" s="1"/>
      <c r="G66" s="2"/>
    </row>
    <row r="67" spans="1:7" ht="15">
      <c r="A67" s="1" t="s">
        <v>56</v>
      </c>
      <c r="B67" s="1" t="s">
        <v>61</v>
      </c>
      <c r="C67" s="1">
        <v>139.75</v>
      </c>
      <c r="D67" s="2">
        <f>C67+C67*15%</f>
        <v>160.7125</v>
      </c>
      <c r="E67" s="2"/>
      <c r="F67" s="1"/>
      <c r="G67" s="2"/>
    </row>
    <row r="68" spans="1:7" ht="15">
      <c r="A68" s="1" t="s">
        <v>56</v>
      </c>
      <c r="B68" s="1" t="s">
        <v>62</v>
      </c>
      <c r="C68" s="1">
        <v>468.59</v>
      </c>
      <c r="D68" s="2">
        <f>C68*15%+C68</f>
        <v>538.8785</v>
      </c>
      <c r="E68" s="2"/>
      <c r="F68" s="1"/>
      <c r="G68" s="2"/>
    </row>
    <row r="69" spans="1:7" ht="15">
      <c r="A69" s="1" t="s">
        <v>56</v>
      </c>
      <c r="B69" s="1" t="s">
        <v>63</v>
      </c>
      <c r="C69" s="1">
        <v>237.1</v>
      </c>
      <c r="D69" s="2">
        <f>C69*15%+C69</f>
        <v>272.66499999999996</v>
      </c>
      <c r="E69" s="2"/>
      <c r="F69" s="1"/>
      <c r="G69" s="2"/>
    </row>
    <row r="70" spans="1:7" ht="15">
      <c r="A70" s="1" t="s">
        <v>56</v>
      </c>
      <c r="B70" s="1" t="s">
        <v>64</v>
      </c>
      <c r="C70" s="1">
        <v>462.93</v>
      </c>
      <c r="D70" s="2">
        <f>C70*15%+C70</f>
        <v>532.3695</v>
      </c>
      <c r="E70" s="2"/>
      <c r="F70" s="1"/>
      <c r="G70" s="2"/>
    </row>
    <row r="71" spans="1:7" ht="15">
      <c r="A71" s="1"/>
      <c r="B71" s="1"/>
      <c r="C71" s="1">
        <f>SUM(C63:C70)</f>
        <v>2364.3399999999997</v>
      </c>
      <c r="D71" s="2">
        <f>SUM(D63:D70)</f>
        <v>2718.991</v>
      </c>
      <c r="E71" s="2">
        <f>C71*1980/79178.35</f>
        <v>59.12466223405765</v>
      </c>
      <c r="F71" s="1">
        <v>2769</v>
      </c>
      <c r="G71" s="2">
        <f>F71-E71-D71</f>
        <v>-9.115662234057709</v>
      </c>
    </row>
    <row r="72" spans="1:7" ht="15">
      <c r="A72" s="1"/>
      <c r="B72" s="1"/>
      <c r="C72" s="1"/>
      <c r="D72" s="2"/>
      <c r="E72" s="2"/>
      <c r="F72" s="1"/>
      <c r="G72" s="2"/>
    </row>
    <row r="73" spans="1:7" ht="15">
      <c r="A73" s="1" t="s">
        <v>65</v>
      </c>
      <c r="B73" s="3" t="s">
        <v>66</v>
      </c>
      <c r="C73" s="1">
        <v>0</v>
      </c>
      <c r="D73" s="2">
        <f>C73*15%+C73</f>
        <v>0</v>
      </c>
      <c r="E73" s="2"/>
      <c r="F73" s="1"/>
      <c r="G73" s="2"/>
    </row>
    <row r="74" spans="1:7" ht="15">
      <c r="A74" s="1" t="s">
        <v>65</v>
      </c>
      <c r="B74" s="1" t="s">
        <v>67</v>
      </c>
      <c r="C74" s="1">
        <v>214.45</v>
      </c>
      <c r="D74" s="2">
        <f>C74*15%+C74</f>
        <v>246.61749999999998</v>
      </c>
      <c r="E74" s="2"/>
      <c r="F74" s="1"/>
      <c r="G74" s="2"/>
    </row>
    <row r="75" spans="1:7" ht="15">
      <c r="A75" s="1" t="s">
        <v>65</v>
      </c>
      <c r="B75" s="3" t="s">
        <v>68</v>
      </c>
      <c r="C75" s="1">
        <v>0</v>
      </c>
      <c r="D75" s="2">
        <f>C75*15%+C75</f>
        <v>0</v>
      </c>
      <c r="E75" s="2"/>
      <c r="F75" s="1"/>
      <c r="G75" s="2"/>
    </row>
    <row r="76" spans="1:7" ht="15">
      <c r="A76" s="1" t="s">
        <v>65</v>
      </c>
      <c r="B76" s="1" t="s">
        <v>69</v>
      </c>
      <c r="C76" s="1">
        <v>502.86</v>
      </c>
      <c r="D76" s="2">
        <f>C76*15%+C76</f>
        <v>578.289</v>
      </c>
      <c r="E76" s="2"/>
      <c r="F76" s="1"/>
      <c r="G76" s="2"/>
    </row>
    <row r="77" spans="1:7" ht="15">
      <c r="A77" s="1" t="s">
        <v>65</v>
      </c>
      <c r="B77" s="1" t="s">
        <v>70</v>
      </c>
      <c r="C77" s="1">
        <v>266.22</v>
      </c>
      <c r="D77" s="2">
        <f>C77*15%+C77</f>
        <v>306.153</v>
      </c>
      <c r="E77" s="2"/>
      <c r="F77" s="1"/>
      <c r="G77" s="2"/>
    </row>
    <row r="78" spans="1:8" ht="15">
      <c r="A78" s="1"/>
      <c r="B78" s="1"/>
      <c r="C78" s="1">
        <f>SUM(C73:C77)</f>
        <v>983.53</v>
      </c>
      <c r="D78" s="2">
        <f>SUM(D73:D77)</f>
        <v>1131.0594999999998</v>
      </c>
      <c r="E78" s="2">
        <f>C78*1980/79178.35</f>
        <v>24.594973247106054</v>
      </c>
      <c r="F78" s="1">
        <v>1786</v>
      </c>
      <c r="G78" s="2">
        <f>F78-E78-D78</f>
        <v>630.3455267528941</v>
      </c>
      <c r="H78" t="s">
        <v>12</v>
      </c>
    </row>
    <row r="79" spans="1:7" ht="15">
      <c r="A79" s="1"/>
      <c r="B79" s="1"/>
      <c r="C79" s="1"/>
      <c r="D79" s="2"/>
      <c r="E79" s="2"/>
      <c r="F79" s="1"/>
      <c r="G79" s="2"/>
    </row>
    <row r="80" spans="1:7" ht="15">
      <c r="A80" s="1" t="s">
        <v>71</v>
      </c>
      <c r="B80" s="3" t="s">
        <v>72</v>
      </c>
      <c r="C80" s="1">
        <v>0</v>
      </c>
      <c r="D80" s="2">
        <f>C80*15%+C80</f>
        <v>0</v>
      </c>
      <c r="E80" s="2"/>
      <c r="F80" s="1"/>
      <c r="G80" s="2"/>
    </row>
    <row r="81" spans="1:7" ht="15">
      <c r="A81" s="1" t="s">
        <v>71</v>
      </c>
      <c r="B81" s="1" t="s">
        <v>73</v>
      </c>
      <c r="C81" s="1">
        <v>304.05</v>
      </c>
      <c r="D81" s="2">
        <f>C81*15%+C81</f>
        <v>349.6575</v>
      </c>
      <c r="E81" s="2"/>
      <c r="F81" s="1"/>
      <c r="G81" s="2"/>
    </row>
    <row r="82" spans="1:7" ht="15">
      <c r="A82" s="1" t="s">
        <v>71</v>
      </c>
      <c r="B82" s="1" t="s">
        <v>74</v>
      </c>
      <c r="C82" s="1">
        <v>267.83</v>
      </c>
      <c r="D82" s="2">
        <f>C82*15%+C82</f>
        <v>308.0045</v>
      </c>
      <c r="E82" s="2"/>
      <c r="F82" s="1"/>
      <c r="G82" s="2"/>
    </row>
    <row r="83" spans="1:8" ht="15">
      <c r="A83" s="1"/>
      <c r="B83" s="1"/>
      <c r="C83" s="1">
        <f>SUM(C80:C82)</f>
        <v>571.88</v>
      </c>
      <c r="D83" s="2">
        <f>SUM(D80:D82)</f>
        <v>657.662</v>
      </c>
      <c r="E83" s="2">
        <f>C83*1980/79178.35</f>
        <v>14.300909276336268</v>
      </c>
      <c r="F83" s="1">
        <v>1175</v>
      </c>
      <c r="G83" s="2">
        <f>F83-E83-D83</f>
        <v>503.0370907236636</v>
      </c>
      <c r="H83" t="s">
        <v>12</v>
      </c>
    </row>
    <row r="84" spans="1:7" ht="15">
      <c r="A84" s="1"/>
      <c r="B84" s="1"/>
      <c r="C84" s="1"/>
      <c r="D84" s="2"/>
      <c r="E84" s="2"/>
      <c r="F84" s="1"/>
      <c r="G84" s="2"/>
    </row>
    <row r="85" spans="1:7" ht="15">
      <c r="A85" s="1" t="s">
        <v>75</v>
      </c>
      <c r="B85" s="1" t="s">
        <v>76</v>
      </c>
      <c r="C85" s="1">
        <v>260.85</v>
      </c>
      <c r="D85" s="2">
        <f>C85+C85*10%</f>
        <v>286.935</v>
      </c>
      <c r="E85" s="2"/>
      <c r="F85" s="1"/>
      <c r="G85" s="2"/>
    </row>
    <row r="86" spans="1:7" ht="15">
      <c r="A86" s="1" t="s">
        <v>75</v>
      </c>
      <c r="B86" s="1" t="s">
        <v>77</v>
      </c>
      <c r="C86" s="1">
        <v>542.72</v>
      </c>
      <c r="D86" s="2">
        <f aca="true" t="shared" si="3" ref="D86:D110">C86+C86*10%</f>
        <v>596.9920000000001</v>
      </c>
      <c r="E86" s="2"/>
      <c r="F86" s="1"/>
      <c r="G86" s="2"/>
    </row>
    <row r="87" spans="1:7" ht="15">
      <c r="A87" s="1" t="s">
        <v>75</v>
      </c>
      <c r="B87" s="1" t="s">
        <v>78</v>
      </c>
      <c r="C87" s="1">
        <v>273.48</v>
      </c>
      <c r="D87" s="2">
        <f t="shared" si="3"/>
        <v>300.82800000000003</v>
      </c>
      <c r="E87" s="2"/>
      <c r="F87" s="1"/>
      <c r="G87" s="2"/>
    </row>
    <row r="88" spans="1:7" ht="15">
      <c r="A88" s="1" t="s">
        <v>75</v>
      </c>
      <c r="B88" s="3" t="s">
        <v>79</v>
      </c>
      <c r="C88" s="1">
        <v>0</v>
      </c>
      <c r="D88" s="2">
        <f t="shared" si="3"/>
        <v>0</v>
      </c>
      <c r="E88" s="2"/>
      <c r="F88" s="1"/>
      <c r="G88" s="2"/>
    </row>
    <row r="89" spans="1:7" ht="15">
      <c r="A89" s="1" t="s">
        <v>75</v>
      </c>
      <c r="B89" s="1" t="s">
        <v>80</v>
      </c>
      <c r="C89" s="1">
        <v>521.18</v>
      </c>
      <c r="D89" s="2">
        <f t="shared" si="3"/>
        <v>573.298</v>
      </c>
      <c r="E89" s="2"/>
      <c r="F89" s="1"/>
      <c r="G89" s="2"/>
    </row>
    <row r="90" spans="1:7" ht="15">
      <c r="A90" s="1" t="s">
        <v>75</v>
      </c>
      <c r="B90" s="1" t="s">
        <v>81</v>
      </c>
      <c r="C90" s="1">
        <v>282.3</v>
      </c>
      <c r="D90" s="2">
        <f t="shared" si="3"/>
        <v>310.53000000000003</v>
      </c>
      <c r="E90" s="2"/>
      <c r="F90" s="1"/>
      <c r="G90" s="2"/>
    </row>
    <row r="91" spans="1:7" ht="15">
      <c r="A91" s="1" t="s">
        <v>75</v>
      </c>
      <c r="B91" s="1" t="s">
        <v>82</v>
      </c>
      <c r="C91" s="1">
        <v>289.54</v>
      </c>
      <c r="D91" s="2">
        <f t="shared" si="3"/>
        <v>318.494</v>
      </c>
      <c r="E91" s="2"/>
      <c r="F91" s="1"/>
      <c r="G91" s="2"/>
    </row>
    <row r="92" spans="1:7" ht="15">
      <c r="A92" s="1" t="s">
        <v>75</v>
      </c>
      <c r="B92" s="1" t="s">
        <v>83</v>
      </c>
      <c r="C92" s="1">
        <v>254.06</v>
      </c>
      <c r="D92" s="2">
        <f t="shared" si="3"/>
        <v>279.466</v>
      </c>
      <c r="E92" s="2"/>
      <c r="F92" s="1"/>
      <c r="G92" s="2"/>
    </row>
    <row r="93" spans="1:7" ht="15">
      <c r="A93" s="1" t="s">
        <v>75</v>
      </c>
      <c r="B93" s="1" t="s">
        <v>84</v>
      </c>
      <c r="C93" s="1">
        <v>474.23</v>
      </c>
      <c r="D93" s="2">
        <f t="shared" si="3"/>
        <v>521.653</v>
      </c>
      <c r="E93" s="2"/>
      <c r="F93" s="1"/>
      <c r="G93" s="2"/>
    </row>
    <row r="94" spans="1:7" ht="15">
      <c r="A94" s="1" t="s">
        <v>75</v>
      </c>
      <c r="B94" s="1" t="s">
        <v>85</v>
      </c>
      <c r="C94" s="1">
        <v>517.4</v>
      </c>
      <c r="D94" s="2">
        <f t="shared" si="3"/>
        <v>569.14</v>
      </c>
      <c r="E94" s="2"/>
      <c r="F94" s="1"/>
      <c r="G94" s="2"/>
    </row>
    <row r="95" spans="1:7" ht="15">
      <c r="A95" s="1" t="s">
        <v>75</v>
      </c>
      <c r="B95" s="1" t="s">
        <v>86</v>
      </c>
      <c r="C95" s="1">
        <v>391.79</v>
      </c>
      <c r="D95" s="2">
        <f t="shared" si="3"/>
        <v>430.96900000000005</v>
      </c>
      <c r="E95" s="2"/>
      <c r="F95" s="1"/>
      <c r="G95" s="2"/>
    </row>
    <row r="96" spans="1:7" ht="15">
      <c r="A96" s="1" t="s">
        <v>75</v>
      </c>
      <c r="B96" s="1" t="s">
        <v>87</v>
      </c>
      <c r="C96" s="1">
        <v>228.36</v>
      </c>
      <c r="D96" s="2">
        <f t="shared" si="3"/>
        <v>251.19600000000003</v>
      </c>
      <c r="E96" s="2"/>
      <c r="F96" s="1"/>
      <c r="G96" s="2"/>
    </row>
    <row r="97" spans="1:7" ht="15">
      <c r="A97" s="1" t="s">
        <v>75</v>
      </c>
      <c r="B97" s="1" t="s">
        <v>88</v>
      </c>
      <c r="C97" s="1">
        <v>488.26</v>
      </c>
      <c r="D97" s="2">
        <f t="shared" si="3"/>
        <v>537.086</v>
      </c>
      <c r="E97" s="2"/>
      <c r="F97" s="1"/>
      <c r="G97" s="2"/>
    </row>
    <row r="98" spans="1:7" ht="15">
      <c r="A98" s="1" t="s">
        <v>75</v>
      </c>
      <c r="B98" s="1" t="s">
        <v>89</v>
      </c>
      <c r="C98" s="1">
        <v>226.23</v>
      </c>
      <c r="D98" s="2">
        <f t="shared" si="3"/>
        <v>248.85299999999998</v>
      </c>
      <c r="E98" s="2"/>
      <c r="F98" s="1"/>
      <c r="G98" s="2"/>
    </row>
    <row r="99" spans="1:7" ht="15">
      <c r="A99" s="1" t="s">
        <v>75</v>
      </c>
      <c r="B99" s="1" t="s">
        <v>90</v>
      </c>
      <c r="C99" s="1">
        <v>209.25</v>
      </c>
      <c r="D99" s="2">
        <f t="shared" si="3"/>
        <v>230.175</v>
      </c>
      <c r="E99" s="2"/>
      <c r="F99" s="1"/>
      <c r="G99" s="2"/>
    </row>
    <row r="100" spans="1:7" ht="15">
      <c r="A100" s="1" t="s">
        <v>75</v>
      </c>
      <c r="B100" s="1" t="s">
        <v>91</v>
      </c>
      <c r="C100" s="1">
        <v>265.8</v>
      </c>
      <c r="D100" s="2">
        <f t="shared" si="3"/>
        <v>292.38</v>
      </c>
      <c r="E100" s="2"/>
      <c r="F100" s="1"/>
      <c r="G100" s="2"/>
    </row>
    <row r="101" spans="1:7" ht="15">
      <c r="A101" s="1" t="s">
        <v>75</v>
      </c>
      <c r="B101" s="1" t="s">
        <v>92</v>
      </c>
      <c r="C101" s="1">
        <v>260.15</v>
      </c>
      <c r="D101" s="2">
        <f t="shared" si="3"/>
        <v>286.16499999999996</v>
      </c>
      <c r="E101" s="2"/>
      <c r="F101" s="1"/>
      <c r="G101" s="2"/>
    </row>
    <row r="102" spans="1:7" ht="15">
      <c r="A102" s="1" t="s">
        <v>75</v>
      </c>
      <c r="B102" s="1" t="s">
        <v>93</v>
      </c>
      <c r="C102" s="1">
        <v>620.91</v>
      </c>
      <c r="D102" s="2">
        <f t="shared" si="3"/>
        <v>683.001</v>
      </c>
      <c r="E102" s="2"/>
      <c r="F102" s="1"/>
      <c r="G102" s="2"/>
    </row>
    <row r="103" spans="1:7" ht="15">
      <c r="A103" s="1" t="s">
        <v>75</v>
      </c>
      <c r="B103" s="1" t="s">
        <v>94</v>
      </c>
      <c r="C103" s="1">
        <v>274.04</v>
      </c>
      <c r="D103" s="2">
        <f t="shared" si="3"/>
        <v>301.444</v>
      </c>
      <c r="E103" s="2"/>
      <c r="F103" s="1"/>
      <c r="G103" s="2"/>
    </row>
    <row r="104" spans="1:7" ht="15">
      <c r="A104" s="1" t="s">
        <v>75</v>
      </c>
      <c r="B104" s="1" t="s">
        <v>95</v>
      </c>
      <c r="C104" s="1">
        <v>253.37</v>
      </c>
      <c r="D104" s="2">
        <f t="shared" si="3"/>
        <v>278.707</v>
      </c>
      <c r="E104" s="2"/>
      <c r="F104" s="1"/>
      <c r="G104" s="2"/>
    </row>
    <row r="105" spans="1:7" ht="15">
      <c r="A105" s="1" t="s">
        <v>75</v>
      </c>
      <c r="B105" s="1" t="s">
        <v>96</v>
      </c>
      <c r="C105" s="1">
        <v>477.75</v>
      </c>
      <c r="D105" s="2">
        <f t="shared" si="3"/>
        <v>525.525</v>
      </c>
      <c r="E105" s="2"/>
      <c r="F105" s="1"/>
      <c r="G105" s="2"/>
    </row>
    <row r="106" spans="1:7" ht="15">
      <c r="A106" s="1" t="s">
        <v>75</v>
      </c>
      <c r="B106" s="1" t="s">
        <v>97</v>
      </c>
      <c r="C106" s="1">
        <v>304.05</v>
      </c>
      <c r="D106" s="2">
        <f t="shared" si="3"/>
        <v>334.45500000000004</v>
      </c>
      <c r="E106" s="2"/>
      <c r="F106" s="1"/>
      <c r="G106" s="2"/>
    </row>
    <row r="107" spans="1:7" ht="15">
      <c r="A107" s="1" t="s">
        <v>75</v>
      </c>
      <c r="B107" s="1" t="s">
        <v>98</v>
      </c>
      <c r="C107" s="1">
        <v>246.11</v>
      </c>
      <c r="D107" s="2">
        <f t="shared" si="3"/>
        <v>270.721</v>
      </c>
      <c r="E107" s="2"/>
      <c r="F107" s="1"/>
      <c r="G107" s="2"/>
    </row>
    <row r="108" spans="1:7" ht="15">
      <c r="A108" s="1" t="s">
        <v>75</v>
      </c>
      <c r="B108" s="1" t="s">
        <v>99</v>
      </c>
      <c r="C108" s="1">
        <v>115.84</v>
      </c>
      <c r="D108" s="2">
        <f t="shared" si="3"/>
        <v>127.424</v>
      </c>
      <c r="E108" s="2"/>
      <c r="F108" s="1"/>
      <c r="G108" s="2"/>
    </row>
    <row r="109" spans="1:7" ht="15">
      <c r="A109" s="1" t="s">
        <v>75</v>
      </c>
      <c r="B109" s="3" t="s">
        <v>100</v>
      </c>
      <c r="C109" s="1">
        <v>0</v>
      </c>
      <c r="D109" s="2">
        <f t="shared" si="3"/>
        <v>0</v>
      </c>
      <c r="E109" s="2"/>
      <c r="F109" s="1"/>
      <c r="G109" s="2"/>
    </row>
    <row r="110" spans="1:7" ht="15">
      <c r="A110" s="1" t="s">
        <v>75</v>
      </c>
      <c r="B110" s="3" t="s">
        <v>101</v>
      </c>
      <c r="C110" s="1">
        <v>0</v>
      </c>
      <c r="D110" s="2">
        <f t="shared" si="3"/>
        <v>0</v>
      </c>
      <c r="E110" s="2"/>
      <c r="F110" s="1"/>
      <c r="G110" s="2"/>
    </row>
    <row r="111" spans="1:8" ht="15">
      <c r="A111" s="1"/>
      <c r="B111" s="3"/>
      <c r="C111" s="1">
        <f>SUM(C85:C110)</f>
        <v>7777.669999999999</v>
      </c>
      <c r="D111" s="2">
        <f>SUM(D85:D110)</f>
        <v>8555.437000000002</v>
      </c>
      <c r="E111" s="2">
        <f>C111*1980/79178.35</f>
        <v>194.49491685542824</v>
      </c>
      <c r="F111" s="1">
        <v>9721</v>
      </c>
      <c r="G111" s="2">
        <f>F111-E111-D111</f>
        <v>971.0680831445698</v>
      </c>
      <c r="H111" t="s">
        <v>12</v>
      </c>
    </row>
    <row r="112" spans="1:7" ht="15">
      <c r="A112" s="1"/>
      <c r="B112" s="3"/>
      <c r="C112" s="1"/>
      <c r="D112" s="2"/>
      <c r="E112" s="2"/>
      <c r="F112" s="1"/>
      <c r="G112" s="2"/>
    </row>
    <row r="113" spans="1:7" ht="15">
      <c r="A113" s="1" t="s">
        <v>102</v>
      </c>
      <c r="B113" s="1" t="s">
        <v>103</v>
      </c>
      <c r="C113" s="1">
        <v>228.74</v>
      </c>
      <c r="D113" s="2">
        <f aca="true" t="shared" si="4" ref="D113:D121">C113*15%+C113</f>
        <v>263.051</v>
      </c>
      <c r="E113" s="2"/>
      <c r="F113" s="1"/>
      <c r="G113" s="2"/>
    </row>
    <row r="114" spans="1:7" ht="15">
      <c r="A114" s="1" t="s">
        <v>102</v>
      </c>
      <c r="B114" s="1" t="s">
        <v>104</v>
      </c>
      <c r="C114" s="1">
        <v>169.36</v>
      </c>
      <c r="D114" s="2">
        <f t="shared" si="4"/>
        <v>194.764</v>
      </c>
      <c r="E114" s="2"/>
      <c r="F114" s="1"/>
      <c r="G114" s="2"/>
    </row>
    <row r="115" spans="1:7" ht="15">
      <c r="A115" s="1" t="s">
        <v>102</v>
      </c>
      <c r="B115" s="1" t="s">
        <v>105</v>
      </c>
      <c r="C115" s="1">
        <v>325.75</v>
      </c>
      <c r="D115" s="2">
        <f t="shared" si="4"/>
        <v>374.6125</v>
      </c>
      <c r="E115" s="2"/>
      <c r="F115" s="1"/>
      <c r="G115" s="2"/>
    </row>
    <row r="116" spans="1:7" ht="15">
      <c r="A116" s="1" t="s">
        <v>102</v>
      </c>
      <c r="B116" s="1" t="s">
        <v>106</v>
      </c>
      <c r="C116" s="1">
        <v>572.63</v>
      </c>
      <c r="D116" s="2">
        <f t="shared" si="4"/>
        <v>658.5245</v>
      </c>
      <c r="E116" s="2"/>
      <c r="F116" s="1"/>
      <c r="G116" s="2"/>
    </row>
    <row r="117" spans="1:7" ht="15">
      <c r="A117" s="1" t="s">
        <v>102</v>
      </c>
      <c r="B117" s="1" t="s">
        <v>107</v>
      </c>
      <c r="C117" s="1">
        <v>221.75</v>
      </c>
      <c r="D117" s="2">
        <f t="shared" si="4"/>
        <v>255.0125</v>
      </c>
      <c r="E117" s="2"/>
      <c r="F117" s="1"/>
      <c r="G117" s="2"/>
    </row>
    <row r="118" spans="1:7" ht="15">
      <c r="A118" s="1" t="s">
        <v>102</v>
      </c>
      <c r="B118" s="1" t="s">
        <v>108</v>
      </c>
      <c r="C118" s="1">
        <v>243.93</v>
      </c>
      <c r="D118" s="2">
        <f t="shared" si="4"/>
        <v>280.5195</v>
      </c>
      <c r="E118" s="2"/>
      <c r="F118" s="1"/>
      <c r="G118" s="2"/>
    </row>
    <row r="119" spans="1:7" ht="15">
      <c r="A119" s="1" t="s">
        <v>102</v>
      </c>
      <c r="B119" s="1" t="s">
        <v>109</v>
      </c>
      <c r="C119" s="1">
        <v>443.48</v>
      </c>
      <c r="D119" s="2">
        <f t="shared" si="4"/>
        <v>510.002</v>
      </c>
      <c r="E119" s="2"/>
      <c r="F119" s="1"/>
      <c r="G119" s="2"/>
    </row>
    <row r="120" spans="1:7" ht="15">
      <c r="A120" s="1" t="s">
        <v>102</v>
      </c>
      <c r="B120" s="1" t="s">
        <v>110</v>
      </c>
      <c r="C120" s="1">
        <v>133.05</v>
      </c>
      <c r="D120" s="2">
        <f t="shared" si="4"/>
        <v>153.00750000000002</v>
      </c>
      <c r="E120" s="2"/>
      <c r="F120" s="1"/>
      <c r="G120" s="2"/>
    </row>
    <row r="121" spans="1:7" ht="15">
      <c r="A121" s="1" t="s">
        <v>102</v>
      </c>
      <c r="B121" s="1" t="s">
        <v>111</v>
      </c>
      <c r="C121" s="1">
        <v>184.81</v>
      </c>
      <c r="D121" s="2">
        <f t="shared" si="4"/>
        <v>212.5315</v>
      </c>
      <c r="E121" s="2"/>
      <c r="F121" s="1"/>
      <c r="G121" s="2"/>
    </row>
    <row r="122" spans="1:7" ht="15">
      <c r="A122" s="1"/>
      <c r="B122" s="1"/>
      <c r="C122" s="1">
        <f>SUM(C113:C121)</f>
        <v>2523.5000000000005</v>
      </c>
      <c r="D122" s="2">
        <f>SUM(D113:D121)</f>
        <v>2902.025</v>
      </c>
      <c r="E122" s="2">
        <f>C122*1980/79178.35</f>
        <v>63.10475022528255</v>
      </c>
      <c r="F122" s="1">
        <v>2902</v>
      </c>
      <c r="G122" s="2">
        <f>F122-E122-D122</f>
        <v>-63.129750225282805</v>
      </c>
    </row>
    <row r="123" spans="1:7" ht="15">
      <c r="A123" s="1"/>
      <c r="B123" s="1"/>
      <c r="C123" s="1"/>
      <c r="D123" s="2"/>
      <c r="E123" s="2"/>
      <c r="F123" s="1"/>
      <c r="G123" s="2"/>
    </row>
    <row r="124" spans="1:7" ht="15">
      <c r="A124" s="1" t="s">
        <v>112</v>
      </c>
      <c r="B124" s="3" t="s">
        <v>113</v>
      </c>
      <c r="C124" s="1">
        <v>0</v>
      </c>
      <c r="D124" s="2">
        <f>C124*15%+C124</f>
        <v>0</v>
      </c>
      <c r="E124" s="2"/>
      <c r="F124" s="1"/>
      <c r="G124" s="2"/>
    </row>
    <row r="125" spans="1:7" ht="15">
      <c r="A125" s="1" t="s">
        <v>112</v>
      </c>
      <c r="B125" s="1" t="s">
        <v>114</v>
      </c>
      <c r="C125" s="1">
        <v>135.68</v>
      </c>
      <c r="D125" s="2">
        <f>C125*15%+C125</f>
        <v>156.032</v>
      </c>
      <c r="E125" s="2"/>
      <c r="F125" s="1"/>
      <c r="G125" s="2"/>
    </row>
    <row r="126" spans="1:7" ht="15">
      <c r="A126" s="1" t="s">
        <v>112</v>
      </c>
      <c r="B126" s="1" t="s">
        <v>115</v>
      </c>
      <c r="C126" s="1">
        <v>147.15</v>
      </c>
      <c r="D126" s="2">
        <f>C126*15%+C126</f>
        <v>169.2225</v>
      </c>
      <c r="E126" s="2"/>
      <c r="F126" s="1"/>
      <c r="G126" s="2"/>
    </row>
    <row r="127" spans="1:7" ht="15">
      <c r="A127" s="1" t="s">
        <v>112</v>
      </c>
      <c r="B127" s="3" t="s">
        <v>116</v>
      </c>
      <c r="C127" s="1">
        <v>0</v>
      </c>
      <c r="D127" s="2">
        <f>C127+C127*15%</f>
        <v>0</v>
      </c>
      <c r="E127" s="2"/>
      <c r="F127" s="1"/>
      <c r="G127" s="2"/>
    </row>
    <row r="128" spans="1:7" ht="15">
      <c r="A128" s="1" t="s">
        <v>112</v>
      </c>
      <c r="B128" s="1" t="s">
        <v>117</v>
      </c>
      <c r="C128" s="1">
        <v>266.11</v>
      </c>
      <c r="D128" s="2">
        <f>C128*15%+C128</f>
        <v>306.0265</v>
      </c>
      <c r="E128" s="2"/>
      <c r="F128" s="1"/>
      <c r="G128" s="2"/>
    </row>
    <row r="129" spans="1:7" ht="15">
      <c r="A129" s="1" t="s">
        <v>112</v>
      </c>
      <c r="B129" s="4" t="s">
        <v>118</v>
      </c>
      <c r="C129" s="1">
        <v>280.93</v>
      </c>
      <c r="D129" s="2">
        <f>C129*15%+C129</f>
        <v>323.0695</v>
      </c>
      <c r="E129" s="2"/>
      <c r="F129" s="1"/>
      <c r="G129" s="2"/>
    </row>
    <row r="130" spans="1:7" ht="15">
      <c r="A130" s="1" t="s">
        <v>112</v>
      </c>
      <c r="B130" s="1" t="s">
        <v>119</v>
      </c>
      <c r="C130" s="1">
        <v>237.1</v>
      </c>
      <c r="D130" s="2">
        <f>C130*15%+C130</f>
        <v>272.66499999999996</v>
      </c>
      <c r="E130" s="2"/>
      <c r="F130" s="1"/>
      <c r="G130" s="2"/>
    </row>
    <row r="131" spans="1:7" ht="15">
      <c r="A131" s="1" t="s">
        <v>112</v>
      </c>
      <c r="B131" s="1" t="s">
        <v>120</v>
      </c>
      <c r="C131" s="1">
        <v>129.86</v>
      </c>
      <c r="D131" s="2">
        <f>C131*15%+C131</f>
        <v>149.33900000000003</v>
      </c>
      <c r="E131" s="2"/>
      <c r="F131" s="1"/>
      <c r="G131" s="2"/>
    </row>
    <row r="132" spans="1:8" ht="15">
      <c r="A132" s="1"/>
      <c r="B132" s="1"/>
      <c r="C132" s="1">
        <f>SUM(C124:C131)</f>
        <v>1196.83</v>
      </c>
      <c r="D132" s="2">
        <f>SUM(D124:D131)</f>
        <v>1376.3545</v>
      </c>
      <c r="E132" s="2">
        <f>C132*1980/79178.35</f>
        <v>29.928931330344717</v>
      </c>
      <c r="F132" s="1">
        <v>2320</v>
      </c>
      <c r="G132" s="2">
        <f>F132-E132-D132</f>
        <v>913.7165686696553</v>
      </c>
      <c r="H132" t="s">
        <v>12</v>
      </c>
    </row>
    <row r="133" spans="1:7" ht="15">
      <c r="A133" s="1"/>
      <c r="B133" s="1"/>
      <c r="C133" s="1"/>
      <c r="D133" s="2"/>
      <c r="E133" s="2"/>
      <c r="F133" s="1"/>
      <c r="G133" s="2"/>
    </row>
    <row r="134" spans="1:7" ht="15">
      <c r="A134" s="1" t="s">
        <v>121</v>
      </c>
      <c r="B134" s="1" t="s">
        <v>122</v>
      </c>
      <c r="C134" s="1">
        <v>455.57</v>
      </c>
      <c r="D134" s="2">
        <f>C134+C134*15%</f>
        <v>523.9055</v>
      </c>
      <c r="E134" s="2"/>
      <c r="F134" s="1"/>
      <c r="G134" s="2"/>
    </row>
    <row r="135" spans="1:7" ht="15">
      <c r="A135" s="1" t="s">
        <v>121</v>
      </c>
      <c r="B135" s="1" t="s">
        <v>123</v>
      </c>
      <c r="C135" s="1">
        <v>390.49</v>
      </c>
      <c r="D135" s="2">
        <f>C135+C135*15%</f>
        <v>449.0635</v>
      </c>
      <c r="E135" s="2"/>
      <c r="F135" s="1"/>
      <c r="G135" s="2"/>
    </row>
    <row r="136" spans="1:7" ht="15">
      <c r="A136" s="1" t="s">
        <v>121</v>
      </c>
      <c r="B136" s="1" t="s">
        <v>124</v>
      </c>
      <c r="C136" s="1">
        <v>243.19</v>
      </c>
      <c r="D136" s="2">
        <f>C136*15%+C136</f>
        <v>279.6685</v>
      </c>
      <c r="E136" s="2"/>
      <c r="F136" s="1"/>
      <c r="G136" s="2"/>
    </row>
    <row r="137" spans="1:7" ht="15">
      <c r="A137" s="1" t="s">
        <v>121</v>
      </c>
      <c r="B137" s="1" t="s">
        <v>125</v>
      </c>
      <c r="C137" s="1">
        <v>197.6</v>
      </c>
      <c r="D137" s="2">
        <f>C137*15%+C137</f>
        <v>227.23999999999998</v>
      </c>
      <c r="E137" s="2"/>
      <c r="F137" s="1"/>
      <c r="G137" s="2"/>
    </row>
    <row r="138" spans="1:7" ht="15">
      <c r="A138" s="1" t="s">
        <v>121</v>
      </c>
      <c r="B138" s="4" t="s">
        <v>126</v>
      </c>
      <c r="C138" s="1">
        <v>401.54</v>
      </c>
      <c r="D138" s="2">
        <f>C138*15%+C138</f>
        <v>461.771</v>
      </c>
      <c r="E138" s="2"/>
      <c r="F138" s="1"/>
      <c r="G138" s="2"/>
    </row>
    <row r="139" spans="1:7" ht="15">
      <c r="A139" s="1" t="s">
        <v>121</v>
      </c>
      <c r="B139" s="3" t="s">
        <v>127</v>
      </c>
      <c r="C139" s="1">
        <v>0</v>
      </c>
      <c r="D139" s="2">
        <f>C139*15%+C139</f>
        <v>0</v>
      </c>
      <c r="E139" s="2"/>
      <c r="F139" s="1"/>
      <c r="G139" s="2"/>
    </row>
    <row r="140" spans="1:7" ht="15">
      <c r="A140" s="1" t="s">
        <v>121</v>
      </c>
      <c r="B140" s="1" t="s">
        <v>128</v>
      </c>
      <c r="C140" s="1">
        <v>274.04</v>
      </c>
      <c r="D140" s="2">
        <f>C140+C140*15%</f>
        <v>315.146</v>
      </c>
      <c r="E140" s="2"/>
      <c r="F140" s="1"/>
      <c r="G140" s="2"/>
    </row>
    <row r="141" spans="1:8" ht="15">
      <c r="A141" s="1"/>
      <c r="B141" s="1"/>
      <c r="C141" s="1">
        <f>SUM(C134:C140)</f>
        <v>1962.4299999999998</v>
      </c>
      <c r="D141" s="2">
        <f>SUM(D134:D140)</f>
        <v>2256.7945</v>
      </c>
      <c r="E141" s="2">
        <f>C141*1980/79178.35</f>
        <v>49.07416484430402</v>
      </c>
      <c r="F141" s="1">
        <v>2448</v>
      </c>
      <c r="G141" s="2">
        <f>F141-E141-D141</f>
        <v>142.13133515569598</v>
      </c>
      <c r="H141" t="s">
        <v>12</v>
      </c>
    </row>
    <row r="142" spans="1:7" ht="15">
      <c r="A142" s="1"/>
      <c r="B142" s="1"/>
      <c r="C142" s="1"/>
      <c r="D142" s="2"/>
      <c r="E142" s="2"/>
      <c r="F142" s="1"/>
      <c r="G142" s="2"/>
    </row>
    <row r="143" spans="1:7" ht="15">
      <c r="A143" s="1" t="s">
        <v>129</v>
      </c>
      <c r="B143" s="1" t="s">
        <v>130</v>
      </c>
      <c r="C143" s="1">
        <v>147.84</v>
      </c>
      <c r="D143" s="2">
        <f>C143+C143*15%</f>
        <v>170.016</v>
      </c>
      <c r="E143" s="2"/>
      <c r="F143" s="1"/>
      <c r="G143" s="2"/>
    </row>
    <row r="144" spans="1:7" ht="15">
      <c r="A144" s="1" t="s">
        <v>129</v>
      </c>
      <c r="B144" s="1" t="s">
        <v>131</v>
      </c>
      <c r="C144" s="1">
        <v>236.55</v>
      </c>
      <c r="D144" s="2">
        <f>C144+C144*15%</f>
        <v>272.0325</v>
      </c>
      <c r="E144" s="2"/>
      <c r="F144" s="1"/>
      <c r="G144" s="2"/>
    </row>
    <row r="145" spans="1:7" ht="15">
      <c r="A145" s="1" t="s">
        <v>129</v>
      </c>
      <c r="B145" s="1" t="s">
        <v>132</v>
      </c>
      <c r="C145" s="1">
        <v>170.03</v>
      </c>
      <c r="D145" s="2">
        <f>C145+C145*15%</f>
        <v>195.5345</v>
      </c>
      <c r="E145" s="2"/>
      <c r="F145" s="1"/>
      <c r="G145" s="2"/>
    </row>
    <row r="146" spans="1:7" ht="15">
      <c r="A146" s="1" t="s">
        <v>129</v>
      </c>
      <c r="B146" s="3" t="s">
        <v>133</v>
      </c>
      <c r="C146" s="1">
        <v>0</v>
      </c>
      <c r="D146" s="2">
        <f>C146*15%+C146</f>
        <v>0</v>
      </c>
      <c r="E146" s="2"/>
      <c r="F146" s="1"/>
      <c r="G146" s="2"/>
    </row>
    <row r="147" spans="1:7" ht="15">
      <c r="A147" s="1" t="s">
        <v>129</v>
      </c>
      <c r="B147" s="1" t="s">
        <v>134</v>
      </c>
      <c r="C147" s="1">
        <v>1388.4</v>
      </c>
      <c r="D147" s="2">
        <f>C147+C147*15%</f>
        <v>1596.66</v>
      </c>
      <c r="E147" s="2"/>
      <c r="F147" s="1"/>
      <c r="G147" s="2"/>
    </row>
    <row r="148" spans="1:7" ht="15">
      <c r="A148" s="1" t="s">
        <v>129</v>
      </c>
      <c r="B148" s="1" t="s">
        <v>135</v>
      </c>
      <c r="C148" s="1">
        <v>336.25</v>
      </c>
      <c r="D148" s="2">
        <f>C148+C148*15%</f>
        <v>386.6875</v>
      </c>
      <c r="E148" s="2"/>
      <c r="F148" s="1"/>
      <c r="G148" s="2"/>
    </row>
    <row r="149" spans="1:8" ht="15">
      <c r="A149" s="1"/>
      <c r="B149" s="1"/>
      <c r="C149" s="1">
        <f>SUM(C143:C148)</f>
        <v>2279.07</v>
      </c>
      <c r="D149" s="2">
        <f>SUM(D143:D148)</f>
        <v>2620.9305</v>
      </c>
      <c r="E149" s="2">
        <f>C149*1980/79178.35</f>
        <v>56.99232934255387</v>
      </c>
      <c r="F149" s="1">
        <v>3061</v>
      </c>
      <c r="G149" s="2">
        <f>F149-E149-D149</f>
        <v>383.077170657446</v>
      </c>
      <c r="H149" t="s">
        <v>12</v>
      </c>
    </row>
    <row r="150" spans="1:7" ht="15">
      <c r="A150" s="1"/>
      <c r="B150" s="1"/>
      <c r="C150" s="1"/>
      <c r="D150" s="2"/>
      <c r="E150" s="2"/>
      <c r="F150" s="1"/>
      <c r="G150" s="2"/>
    </row>
    <row r="151" spans="1:7" ht="15">
      <c r="A151" s="1" t="s">
        <v>136</v>
      </c>
      <c r="B151" s="1" t="s">
        <v>137</v>
      </c>
      <c r="C151" s="1">
        <v>325.38</v>
      </c>
      <c r="D151" s="2">
        <f>C151+C151*10%</f>
        <v>357.918</v>
      </c>
      <c r="E151" s="2"/>
      <c r="F151" s="1"/>
      <c r="G151" s="2"/>
    </row>
    <row r="152" spans="1:7" ht="15">
      <c r="A152" s="1" t="s">
        <v>136</v>
      </c>
      <c r="B152" s="1" t="s">
        <v>138</v>
      </c>
      <c r="C152" s="1">
        <v>517.4</v>
      </c>
      <c r="D152" s="2">
        <f aca="true" t="shared" si="5" ref="D152:D171">C152+C152*10%</f>
        <v>569.14</v>
      </c>
      <c r="E152" s="2"/>
      <c r="F152" s="1"/>
      <c r="G152" s="2"/>
    </row>
    <row r="153" spans="1:7" ht="15">
      <c r="A153" s="1" t="s">
        <v>136</v>
      </c>
      <c r="B153" s="1" t="s">
        <v>139</v>
      </c>
      <c r="C153" s="1">
        <v>197.6</v>
      </c>
      <c r="D153" s="2">
        <f t="shared" si="5"/>
        <v>217.35999999999999</v>
      </c>
      <c r="E153" s="2"/>
      <c r="F153" s="1"/>
      <c r="G153" s="2"/>
    </row>
    <row r="154" spans="1:7" ht="15">
      <c r="A154" s="1" t="s">
        <v>136</v>
      </c>
      <c r="B154" s="1" t="s">
        <v>140</v>
      </c>
      <c r="C154" s="1">
        <v>891.99</v>
      </c>
      <c r="D154" s="2">
        <f t="shared" si="5"/>
        <v>981.1890000000001</v>
      </c>
      <c r="E154" s="2"/>
      <c r="F154" s="1"/>
      <c r="G154" s="2"/>
    </row>
    <row r="155" spans="1:7" ht="15">
      <c r="A155" s="1" t="s">
        <v>136</v>
      </c>
      <c r="B155" s="1" t="s">
        <v>141</v>
      </c>
      <c r="C155" s="1">
        <v>502.48</v>
      </c>
      <c r="D155" s="2">
        <f t="shared" si="5"/>
        <v>552.7280000000001</v>
      </c>
      <c r="E155" s="2"/>
      <c r="F155" s="1"/>
      <c r="G155" s="2"/>
    </row>
    <row r="156" spans="1:7" ht="15">
      <c r="A156" s="1" t="s">
        <v>136</v>
      </c>
      <c r="B156" s="1" t="s">
        <v>142</v>
      </c>
      <c r="C156" s="1">
        <v>254.06</v>
      </c>
      <c r="D156" s="2">
        <f t="shared" si="5"/>
        <v>279.466</v>
      </c>
      <c r="E156" s="2"/>
      <c r="F156" s="1"/>
      <c r="G156" s="2"/>
    </row>
    <row r="157" spans="1:7" ht="15">
      <c r="A157" s="1" t="s">
        <v>136</v>
      </c>
      <c r="B157" s="1" t="s">
        <v>143</v>
      </c>
      <c r="C157" s="1">
        <f>971.02*2</f>
        <v>1942.04</v>
      </c>
      <c r="D157" s="2">
        <f t="shared" si="5"/>
        <v>2136.244</v>
      </c>
      <c r="E157" s="2"/>
      <c r="F157" s="1"/>
      <c r="G157" s="2"/>
    </row>
    <row r="158" spans="1:7" ht="15">
      <c r="A158" s="1" t="s">
        <v>136</v>
      </c>
      <c r="B158" s="1" t="s">
        <v>144</v>
      </c>
      <c r="C158" s="1">
        <v>1033.14</v>
      </c>
      <c r="D158" s="2">
        <f t="shared" si="5"/>
        <v>1136.4540000000002</v>
      </c>
      <c r="E158" s="2"/>
      <c r="F158" s="1"/>
      <c r="G158" s="2"/>
    </row>
    <row r="159" spans="1:7" ht="15">
      <c r="A159" s="1" t="s">
        <v>136</v>
      </c>
      <c r="B159" s="1" t="s">
        <v>145</v>
      </c>
      <c r="C159" s="1">
        <v>506.73</v>
      </c>
      <c r="D159" s="2">
        <f t="shared" si="5"/>
        <v>557.403</v>
      </c>
      <c r="E159" s="2"/>
      <c r="F159" s="1"/>
      <c r="G159" s="2"/>
    </row>
    <row r="160" spans="1:7" ht="15">
      <c r="A160" s="1" t="s">
        <v>136</v>
      </c>
      <c r="B160" s="1" t="s">
        <v>146</v>
      </c>
      <c r="C160" s="1">
        <v>606.53</v>
      </c>
      <c r="D160" s="2">
        <f t="shared" si="5"/>
        <v>667.183</v>
      </c>
      <c r="E160" s="2"/>
      <c r="F160" s="1"/>
      <c r="G160" s="2"/>
    </row>
    <row r="161" spans="1:7" ht="15">
      <c r="A161" s="1" t="s">
        <v>136</v>
      </c>
      <c r="B161" s="1" t="s">
        <v>147</v>
      </c>
      <c r="C161" s="1">
        <v>295.66</v>
      </c>
      <c r="D161" s="2">
        <f t="shared" si="5"/>
        <v>325.226</v>
      </c>
      <c r="E161" s="2"/>
      <c r="F161" s="1"/>
      <c r="G161" s="2"/>
    </row>
    <row r="162" spans="1:7" ht="15">
      <c r="A162" s="1" t="s">
        <v>136</v>
      </c>
      <c r="B162" s="4" t="s">
        <v>148</v>
      </c>
      <c r="C162" s="1">
        <v>480.45</v>
      </c>
      <c r="D162" s="2">
        <f t="shared" si="5"/>
        <v>528.495</v>
      </c>
      <c r="E162" s="2"/>
      <c r="F162" s="1"/>
      <c r="G162" s="2"/>
    </row>
    <row r="163" spans="1:7" ht="15">
      <c r="A163" s="1" t="s">
        <v>136</v>
      </c>
      <c r="B163" s="4" t="s">
        <v>149</v>
      </c>
      <c r="C163" s="1">
        <v>480.45</v>
      </c>
      <c r="D163" s="2">
        <f t="shared" si="5"/>
        <v>528.495</v>
      </c>
      <c r="E163" s="2"/>
      <c r="F163" s="1"/>
      <c r="G163" s="2"/>
    </row>
    <row r="164" spans="1:7" ht="15">
      <c r="A164" s="1" t="s">
        <v>136</v>
      </c>
      <c r="B164" s="1" t="s">
        <v>150</v>
      </c>
      <c r="C164" s="1">
        <v>258.71</v>
      </c>
      <c r="D164" s="2">
        <f t="shared" si="5"/>
        <v>284.58099999999996</v>
      </c>
      <c r="E164" s="2"/>
      <c r="F164" s="1"/>
      <c r="G164" s="2"/>
    </row>
    <row r="165" spans="1:7" ht="15">
      <c r="A165" s="1" t="s">
        <v>136</v>
      </c>
      <c r="B165" s="1" t="s">
        <v>151</v>
      </c>
      <c r="C165" s="1">
        <v>236.56</v>
      </c>
      <c r="D165" s="2">
        <f t="shared" si="5"/>
        <v>260.216</v>
      </c>
      <c r="E165" s="2"/>
      <c r="F165" s="1"/>
      <c r="G165" s="2"/>
    </row>
    <row r="166" spans="1:7" ht="15">
      <c r="A166" s="1" t="s">
        <v>136</v>
      </c>
      <c r="B166" s="1" t="s">
        <v>152</v>
      </c>
      <c r="C166" s="1">
        <v>288.3</v>
      </c>
      <c r="D166" s="2">
        <f t="shared" si="5"/>
        <v>317.13</v>
      </c>
      <c r="E166" s="2"/>
      <c r="F166" s="1"/>
      <c r="G166" s="2"/>
    </row>
    <row r="167" spans="1:7" ht="15">
      <c r="A167" s="1" t="s">
        <v>136</v>
      </c>
      <c r="B167" s="1" t="s">
        <v>153</v>
      </c>
      <c r="C167" s="1">
        <v>192.2</v>
      </c>
      <c r="D167" s="2">
        <f t="shared" si="5"/>
        <v>211.42</v>
      </c>
      <c r="E167" s="2"/>
      <c r="F167" s="1"/>
      <c r="G167" s="2"/>
    </row>
    <row r="168" spans="1:7" ht="15">
      <c r="A168" s="1" t="s">
        <v>136</v>
      </c>
      <c r="B168" s="1" t="s">
        <v>154</v>
      </c>
      <c r="C168" s="1">
        <v>192.2</v>
      </c>
      <c r="D168" s="2">
        <f t="shared" si="5"/>
        <v>211.42</v>
      </c>
      <c r="E168" s="2"/>
      <c r="F168" s="1"/>
      <c r="G168" s="2"/>
    </row>
    <row r="169" spans="1:7" ht="15">
      <c r="A169" s="1" t="s">
        <v>136</v>
      </c>
      <c r="B169" s="1" t="s">
        <v>155</v>
      </c>
      <c r="C169" s="1">
        <v>428.71</v>
      </c>
      <c r="D169" s="2">
        <f t="shared" si="5"/>
        <v>471.58099999999996</v>
      </c>
      <c r="E169" s="2"/>
      <c r="F169" s="1"/>
      <c r="G169" s="2"/>
    </row>
    <row r="170" spans="1:7" ht="15">
      <c r="A170" s="1" t="s">
        <v>136</v>
      </c>
      <c r="B170" s="1" t="s">
        <v>156</v>
      </c>
      <c r="C170" s="1">
        <v>672.53</v>
      </c>
      <c r="D170" s="2">
        <f t="shared" si="5"/>
        <v>739.783</v>
      </c>
      <c r="E170" s="2"/>
      <c r="F170" s="1"/>
      <c r="G170" s="2"/>
    </row>
    <row r="171" spans="1:7" ht="15">
      <c r="A171" s="1" t="s">
        <v>136</v>
      </c>
      <c r="B171" s="1" t="s">
        <v>157</v>
      </c>
      <c r="C171" s="1">
        <v>253.37</v>
      </c>
      <c r="D171" s="2">
        <f t="shared" si="5"/>
        <v>278.707</v>
      </c>
      <c r="E171" s="2"/>
      <c r="F171" s="1"/>
      <c r="G171" s="2"/>
    </row>
    <row r="172" spans="1:7" ht="15">
      <c r="A172" s="1"/>
      <c r="B172" s="1"/>
      <c r="C172" s="1">
        <f>SUM(C151:C171)</f>
        <v>10556.49</v>
      </c>
      <c r="D172" s="2">
        <f>SUM(D151:D171)</f>
        <v>11612.139000000001</v>
      </c>
      <c r="E172" s="2">
        <f>C172*1980/79178.35</f>
        <v>263.9844124056639</v>
      </c>
      <c r="F172" s="1">
        <v>11812</v>
      </c>
      <c r="G172" s="2">
        <f>F172-E172-D172</f>
        <v>-64.12341240566457</v>
      </c>
    </row>
    <row r="173" spans="1:7" ht="15">
      <c r="A173" s="1"/>
      <c r="B173" s="1"/>
      <c r="C173" s="1"/>
      <c r="D173" s="2"/>
      <c r="E173" s="2"/>
      <c r="F173" s="1"/>
      <c r="G173" s="2"/>
    </row>
    <row r="174" spans="1:7" ht="15">
      <c r="A174" s="1" t="s">
        <v>158</v>
      </c>
      <c r="B174" s="3" t="s">
        <v>159</v>
      </c>
      <c r="C174" s="1">
        <v>0</v>
      </c>
      <c r="D174" s="2">
        <f>C174*15%+C174</f>
        <v>0</v>
      </c>
      <c r="E174" s="2"/>
      <c r="F174" s="1"/>
      <c r="G174" s="2"/>
    </row>
    <row r="175" spans="1:8" ht="15">
      <c r="A175" s="1" t="s">
        <v>158</v>
      </c>
      <c r="B175" s="3" t="s">
        <v>160</v>
      </c>
      <c r="C175" s="1">
        <v>0</v>
      </c>
      <c r="D175" s="2">
        <f>C175*15%+C175</f>
        <v>0</v>
      </c>
      <c r="E175" s="2">
        <f>C175*1980/79178.35</f>
        <v>0</v>
      </c>
      <c r="F175" s="1">
        <v>1000</v>
      </c>
      <c r="G175" s="2">
        <f>F175-E175-D175</f>
        <v>1000</v>
      </c>
      <c r="H175" t="s">
        <v>12</v>
      </c>
    </row>
    <row r="176" spans="1:7" ht="15">
      <c r="A176" s="1"/>
      <c r="B176" s="3"/>
      <c r="C176" s="1"/>
      <c r="D176" s="2"/>
      <c r="E176" s="2"/>
      <c r="F176" s="1"/>
      <c r="G176" s="2"/>
    </row>
    <row r="177" spans="1:7" ht="15">
      <c r="A177" s="1" t="s">
        <v>161</v>
      </c>
      <c r="B177" s="1" t="s">
        <v>162</v>
      </c>
      <c r="C177" s="1">
        <v>576.57</v>
      </c>
      <c r="D177" s="2">
        <f aca="true" t="shared" si="6" ref="D177:D183">C177+C177*15%</f>
        <v>663.0555</v>
      </c>
      <c r="E177" s="2"/>
      <c r="F177" s="1"/>
      <c r="G177" s="2"/>
    </row>
    <row r="178" spans="1:7" ht="15">
      <c r="A178" s="1" t="s">
        <v>161</v>
      </c>
      <c r="B178" s="1" t="s">
        <v>163</v>
      </c>
      <c r="C178" s="1">
        <v>214.37</v>
      </c>
      <c r="D178" s="2">
        <f t="shared" si="6"/>
        <v>246.5255</v>
      </c>
      <c r="E178" s="2"/>
      <c r="F178" s="1"/>
      <c r="G178" s="2"/>
    </row>
    <row r="179" spans="1:7" ht="15">
      <c r="A179" s="1" t="s">
        <v>161</v>
      </c>
      <c r="B179" s="1" t="s">
        <v>164</v>
      </c>
      <c r="C179" s="1">
        <v>258.71</v>
      </c>
      <c r="D179" s="2">
        <f t="shared" si="6"/>
        <v>297.51649999999995</v>
      </c>
      <c r="E179" s="2"/>
      <c r="F179" s="1"/>
      <c r="G179" s="2"/>
    </row>
    <row r="180" spans="1:7" ht="15">
      <c r="A180" s="1" t="s">
        <v>161</v>
      </c>
      <c r="B180" s="1" t="s">
        <v>165</v>
      </c>
      <c r="C180" s="1">
        <v>264.15</v>
      </c>
      <c r="D180" s="2">
        <f t="shared" si="6"/>
        <v>303.7725</v>
      </c>
      <c r="E180" s="2"/>
      <c r="F180" s="1"/>
      <c r="G180" s="2"/>
    </row>
    <row r="181" spans="1:7" ht="15">
      <c r="A181" s="1" t="s">
        <v>161</v>
      </c>
      <c r="B181" s="1" t="s">
        <v>166</v>
      </c>
      <c r="C181" s="1">
        <v>528.26</v>
      </c>
      <c r="D181" s="2">
        <f t="shared" si="6"/>
        <v>607.499</v>
      </c>
      <c r="E181" s="2"/>
      <c r="F181" s="1"/>
      <c r="G181" s="2"/>
    </row>
    <row r="182" spans="1:7" ht="15">
      <c r="A182" s="1" t="s">
        <v>161</v>
      </c>
      <c r="B182" s="1" t="s">
        <v>167</v>
      </c>
      <c r="C182" s="1">
        <v>266.11</v>
      </c>
      <c r="D182" s="2">
        <f t="shared" si="6"/>
        <v>306.0265</v>
      </c>
      <c r="E182" s="2"/>
      <c r="F182" s="1"/>
      <c r="G182" s="2"/>
    </row>
    <row r="183" spans="1:7" ht="15">
      <c r="A183" s="1" t="s">
        <v>161</v>
      </c>
      <c r="B183" s="1" t="s">
        <v>168</v>
      </c>
      <c r="C183" s="1">
        <v>253.37</v>
      </c>
      <c r="D183" s="2">
        <f t="shared" si="6"/>
        <v>291.3755</v>
      </c>
      <c r="E183" s="2"/>
      <c r="F183" s="1"/>
      <c r="G183" s="2"/>
    </row>
    <row r="184" spans="1:7" ht="15">
      <c r="A184" s="1"/>
      <c r="B184" s="1"/>
      <c r="C184" s="1">
        <f>SUM(C177:C183)</f>
        <v>2361.54</v>
      </c>
      <c r="D184" s="2">
        <f>SUM(D177:D183)</f>
        <v>2715.7709999999997</v>
      </c>
      <c r="E184" s="2">
        <f>C184*1980/79178.35</f>
        <v>59.05464309372448</v>
      </c>
      <c r="F184" s="1">
        <v>2716</v>
      </c>
      <c r="G184" s="2">
        <f>F184-E184-D184</f>
        <v>-58.82564309372401</v>
      </c>
    </row>
    <row r="185" spans="1:7" ht="15">
      <c r="A185" s="1"/>
      <c r="B185" s="1"/>
      <c r="C185" s="1"/>
      <c r="D185" s="2"/>
      <c r="E185" s="2"/>
      <c r="F185" s="1"/>
      <c r="G185" s="2"/>
    </row>
    <row r="186" spans="1:8" ht="15">
      <c r="A186" s="1" t="s">
        <v>169</v>
      </c>
      <c r="B186" s="3" t="s">
        <v>170</v>
      </c>
      <c r="C186" s="1">
        <v>0</v>
      </c>
      <c r="D186" s="2">
        <f>C186*15%+C186</f>
        <v>0</v>
      </c>
      <c r="E186" s="2">
        <f>C186*1980/79178.35</f>
        <v>0</v>
      </c>
      <c r="F186" s="1">
        <v>366</v>
      </c>
      <c r="G186" s="2">
        <f>F186-E186-D186</f>
        <v>366</v>
      </c>
      <c r="H186" t="s">
        <v>12</v>
      </c>
    </row>
    <row r="187" spans="1:7" ht="15">
      <c r="A187" s="1"/>
      <c r="B187" s="3"/>
      <c r="C187" s="1"/>
      <c r="D187" s="2"/>
      <c r="E187" s="2"/>
      <c r="F187" s="1"/>
      <c r="G187" s="2"/>
    </row>
    <row r="188" spans="1:7" ht="15">
      <c r="A188" s="1" t="s">
        <v>171</v>
      </c>
      <c r="B188" s="1" t="s">
        <v>172</v>
      </c>
      <c r="C188" s="1">
        <v>205.34</v>
      </c>
      <c r="D188" s="2">
        <f>C188*15%+C188</f>
        <v>236.141</v>
      </c>
      <c r="E188" s="2"/>
      <c r="F188" s="1"/>
      <c r="G188" s="2"/>
    </row>
    <row r="189" spans="1:7" ht="15">
      <c r="A189" s="1" t="s">
        <v>171</v>
      </c>
      <c r="B189" s="1" t="s">
        <v>173</v>
      </c>
      <c r="C189" s="1">
        <v>233.85</v>
      </c>
      <c r="D189" s="2">
        <f aca="true" t="shared" si="7" ref="D189:D197">C189*15%+C189</f>
        <v>268.9275</v>
      </c>
      <c r="E189" s="2"/>
      <c r="F189" s="1"/>
      <c r="G189" s="2"/>
    </row>
    <row r="190" spans="1:7" ht="15">
      <c r="A190" s="1" t="s">
        <v>171</v>
      </c>
      <c r="B190" s="1" t="s">
        <v>174</v>
      </c>
      <c r="C190" s="1">
        <v>268.07</v>
      </c>
      <c r="D190" s="2">
        <f t="shared" si="7"/>
        <v>308.28049999999996</v>
      </c>
      <c r="E190" s="2"/>
      <c r="F190" s="1"/>
      <c r="G190" s="2"/>
    </row>
    <row r="191" spans="1:7" ht="15">
      <c r="A191" s="1" t="s">
        <v>171</v>
      </c>
      <c r="B191" s="1" t="s">
        <v>175</v>
      </c>
      <c r="C191" s="1">
        <v>400.26</v>
      </c>
      <c r="D191" s="2">
        <f t="shared" si="7"/>
        <v>460.299</v>
      </c>
      <c r="E191" s="2"/>
      <c r="F191" s="1"/>
      <c r="G191" s="2"/>
    </row>
    <row r="192" spans="1:7" ht="15">
      <c r="A192" s="1" t="s">
        <v>171</v>
      </c>
      <c r="B192" s="1" t="s">
        <v>176</v>
      </c>
      <c r="C192" s="1">
        <v>274.46</v>
      </c>
      <c r="D192" s="2">
        <f t="shared" si="7"/>
        <v>315.62899999999996</v>
      </c>
      <c r="E192" s="2"/>
      <c r="F192" s="1"/>
      <c r="G192" s="2"/>
    </row>
    <row r="193" spans="1:7" ht="15">
      <c r="A193" s="1" t="s">
        <v>171</v>
      </c>
      <c r="B193" s="1" t="s">
        <v>177</v>
      </c>
      <c r="C193" s="1">
        <v>835.55</v>
      </c>
      <c r="D193" s="2">
        <f t="shared" si="7"/>
        <v>960.8824999999999</v>
      </c>
      <c r="E193" s="2"/>
      <c r="F193" s="1"/>
      <c r="G193" s="2"/>
    </row>
    <row r="194" spans="1:7" ht="15">
      <c r="A194" s="1" t="s">
        <v>171</v>
      </c>
      <c r="B194" s="1" t="s">
        <v>178</v>
      </c>
      <c r="C194" s="1">
        <v>280.19</v>
      </c>
      <c r="D194" s="2">
        <f t="shared" si="7"/>
        <v>322.2185</v>
      </c>
      <c r="E194" s="2"/>
      <c r="F194" s="1"/>
      <c r="G194" s="2"/>
    </row>
    <row r="195" spans="1:7" ht="15">
      <c r="A195" s="1" t="s">
        <v>171</v>
      </c>
      <c r="B195" s="1" t="s">
        <v>179</v>
      </c>
      <c r="C195" s="1">
        <v>178.78</v>
      </c>
      <c r="D195" s="2">
        <f t="shared" si="7"/>
        <v>205.597</v>
      </c>
      <c r="E195" s="2"/>
      <c r="F195" s="1"/>
      <c r="G195" s="2"/>
    </row>
    <row r="196" spans="1:7" ht="15">
      <c r="A196" s="1" t="s">
        <v>171</v>
      </c>
      <c r="B196" s="3" t="s">
        <v>180</v>
      </c>
      <c r="C196" s="1">
        <v>0</v>
      </c>
      <c r="D196" s="2">
        <f t="shared" si="7"/>
        <v>0</v>
      </c>
      <c r="E196" s="2"/>
      <c r="F196" s="1"/>
      <c r="G196" s="2"/>
    </row>
    <row r="197" spans="1:7" ht="15">
      <c r="A197" s="1" t="s">
        <v>171</v>
      </c>
      <c r="B197" s="1" t="s">
        <v>181</v>
      </c>
      <c r="C197" s="1">
        <v>1232.89</v>
      </c>
      <c r="D197" s="2">
        <f t="shared" si="7"/>
        <v>1417.8235000000002</v>
      </c>
      <c r="E197" s="2"/>
      <c r="F197" s="1"/>
      <c r="G197" s="2"/>
    </row>
    <row r="198" spans="1:8" ht="15">
      <c r="A198" s="1"/>
      <c r="B198" s="1"/>
      <c r="C198" s="1">
        <f>SUM(C188:C197)</f>
        <v>3909.3900000000003</v>
      </c>
      <c r="D198" s="2">
        <f>SUM(D188:D197)</f>
        <v>4495.7985</v>
      </c>
      <c r="E198" s="2">
        <f>C198*1980/79178.35</f>
        <v>97.76147393826722</v>
      </c>
      <c r="F198" s="1">
        <v>4810</v>
      </c>
      <c r="G198" s="2">
        <f>F198-E198-D198</f>
        <v>216.44002606173308</v>
      </c>
      <c r="H198" t="s">
        <v>12</v>
      </c>
    </row>
    <row r="199" spans="1:7" ht="15">
      <c r="A199" s="1"/>
      <c r="B199" s="1"/>
      <c r="C199" s="1"/>
      <c r="D199" s="2"/>
      <c r="E199" s="2"/>
      <c r="F199" s="1"/>
      <c r="G199" s="2"/>
    </row>
    <row r="200" spans="1:7" ht="15">
      <c r="A200" s="1" t="s">
        <v>182</v>
      </c>
      <c r="B200" s="1" t="s">
        <v>183</v>
      </c>
      <c r="C200" s="1">
        <v>195.43</v>
      </c>
      <c r="D200" s="2">
        <f>C200+C200*15%</f>
        <v>224.74450000000002</v>
      </c>
      <c r="E200" s="2"/>
      <c r="F200" s="1"/>
      <c r="G200" s="2"/>
    </row>
    <row r="201" spans="1:7" ht="15">
      <c r="A201" s="1" t="s">
        <v>182</v>
      </c>
      <c r="B201" s="1" t="s">
        <v>184</v>
      </c>
      <c r="C201" s="1">
        <v>340.24</v>
      </c>
      <c r="D201" s="2">
        <f>C201+C201*15%</f>
        <v>391.276</v>
      </c>
      <c r="E201" s="2"/>
      <c r="F201" s="1"/>
      <c r="G201" s="2"/>
    </row>
    <row r="202" spans="1:7" ht="15">
      <c r="A202" s="1" t="s">
        <v>182</v>
      </c>
      <c r="B202" s="1" t="s">
        <v>185</v>
      </c>
      <c r="C202" s="1">
        <v>101.35</v>
      </c>
      <c r="D202" s="2">
        <f>C202+C202*15%</f>
        <v>116.5525</v>
      </c>
      <c r="E202" s="2"/>
      <c r="F202" s="1"/>
      <c r="G202" s="2"/>
    </row>
    <row r="203" spans="1:7" ht="15">
      <c r="A203" s="1" t="s">
        <v>182</v>
      </c>
      <c r="B203" s="3" t="s">
        <v>186</v>
      </c>
      <c r="C203" s="1">
        <v>0</v>
      </c>
      <c r="D203" s="2">
        <f>C203+C203*15%</f>
        <v>0</v>
      </c>
      <c r="E203" s="2"/>
      <c r="F203" s="1"/>
      <c r="G203" s="2"/>
    </row>
    <row r="204" spans="1:7" ht="15">
      <c r="A204" s="1" t="s">
        <v>182</v>
      </c>
      <c r="B204" s="3" t="s">
        <v>187</v>
      </c>
      <c r="C204" s="1">
        <v>0</v>
      </c>
      <c r="D204" s="2">
        <f>C204*15%+C204</f>
        <v>0</v>
      </c>
      <c r="E204" s="2"/>
      <c r="F204" s="1"/>
      <c r="G204" s="2"/>
    </row>
    <row r="205" spans="1:7" ht="15">
      <c r="A205" s="1" t="s">
        <v>182</v>
      </c>
      <c r="B205" s="1" t="s">
        <v>188</v>
      </c>
      <c r="C205" s="1">
        <v>199.61</v>
      </c>
      <c r="D205" s="2">
        <f>C205+C205*15%</f>
        <v>229.5515</v>
      </c>
      <c r="E205" s="2"/>
      <c r="F205" s="1"/>
      <c r="G205" s="2"/>
    </row>
    <row r="206" spans="1:7" ht="15">
      <c r="A206" s="1" t="s">
        <v>182</v>
      </c>
      <c r="B206" s="3" t="s">
        <v>189</v>
      </c>
      <c r="C206" s="1">
        <v>0</v>
      </c>
      <c r="D206" s="2">
        <f>C206*15%+C206</f>
        <v>0</v>
      </c>
      <c r="E206" s="2"/>
      <c r="F206" s="1"/>
      <c r="G206" s="2"/>
    </row>
    <row r="207" spans="1:7" ht="15">
      <c r="A207" s="1" t="s">
        <v>182</v>
      </c>
      <c r="B207" s="1" t="s">
        <v>190</v>
      </c>
      <c r="C207" s="1">
        <v>192.19</v>
      </c>
      <c r="D207" s="2">
        <f>C207+C207*15%</f>
        <v>221.0185</v>
      </c>
      <c r="E207" s="2"/>
      <c r="F207" s="1"/>
      <c r="G207" s="2"/>
    </row>
    <row r="208" spans="1:7" ht="15">
      <c r="A208" s="1" t="s">
        <v>182</v>
      </c>
      <c r="B208" s="1" t="s">
        <v>191</v>
      </c>
      <c r="C208" s="1">
        <v>147.85</v>
      </c>
      <c r="D208" s="2">
        <f>C208+C208*15%</f>
        <v>170.0275</v>
      </c>
      <c r="E208" s="2"/>
      <c r="F208" s="1"/>
      <c r="G208" s="2"/>
    </row>
    <row r="209" spans="1:7" ht="15">
      <c r="A209" s="1" t="s">
        <v>182</v>
      </c>
      <c r="B209" s="1" t="s">
        <v>192</v>
      </c>
      <c r="C209" s="1">
        <v>88.72</v>
      </c>
      <c r="D209" s="2">
        <f>C209+C209*15%</f>
        <v>102.02799999999999</v>
      </c>
      <c r="E209" s="2"/>
      <c r="F209" s="1"/>
      <c r="G209" s="2"/>
    </row>
    <row r="210" spans="1:8" ht="15">
      <c r="A210" s="1"/>
      <c r="B210" s="1"/>
      <c r="C210" s="1">
        <f>SUM(C200:C209)</f>
        <v>1265.39</v>
      </c>
      <c r="D210" s="2">
        <f>SUM(D200:D209)</f>
        <v>1455.1985</v>
      </c>
      <c r="E210" s="2">
        <f>C210*1980/79178.35</f>
        <v>31.64339999507441</v>
      </c>
      <c r="F210" s="1">
        <v>2340</v>
      </c>
      <c r="G210" s="2">
        <f>F210-E210-D210</f>
        <v>853.1581000049255</v>
      </c>
      <c r="H210" t="s">
        <v>12</v>
      </c>
    </row>
    <row r="211" spans="1:7" ht="15">
      <c r="A211" s="1"/>
      <c r="B211" s="1"/>
      <c r="C211" s="1"/>
      <c r="D211" s="2"/>
      <c r="E211" s="2"/>
      <c r="F211" s="1"/>
      <c r="G211" s="2"/>
    </row>
    <row r="212" spans="1:7" ht="15">
      <c r="A212" s="1" t="s">
        <v>193</v>
      </c>
      <c r="B212" s="1" t="s">
        <v>194</v>
      </c>
      <c r="C212" s="1">
        <v>401.54</v>
      </c>
      <c r="D212" s="2">
        <f aca="true" t="shared" si="8" ref="D212:D218">C212*15%+C212</f>
        <v>461.771</v>
      </c>
      <c r="E212" s="2"/>
      <c r="F212" s="1"/>
      <c r="G212" s="2"/>
    </row>
    <row r="213" spans="1:7" ht="15">
      <c r="A213" s="1" t="s">
        <v>193</v>
      </c>
      <c r="B213" s="1" t="s">
        <v>195</v>
      </c>
      <c r="C213" s="1">
        <v>226.23</v>
      </c>
      <c r="D213" s="2">
        <f t="shared" si="8"/>
        <v>260.1645</v>
      </c>
      <c r="E213" s="2"/>
      <c r="F213" s="1"/>
      <c r="G213" s="2"/>
    </row>
    <row r="214" spans="1:7" ht="15">
      <c r="A214" s="1" t="s">
        <v>193</v>
      </c>
      <c r="B214" s="1" t="s">
        <v>196</v>
      </c>
      <c r="C214" s="1">
        <v>164.01</v>
      </c>
      <c r="D214" s="2">
        <f t="shared" si="8"/>
        <v>188.61149999999998</v>
      </c>
      <c r="E214" s="2"/>
      <c r="F214" s="1"/>
      <c r="G214" s="2"/>
    </row>
    <row r="215" spans="1:7" ht="15">
      <c r="A215" s="1" t="s">
        <v>193</v>
      </c>
      <c r="B215" s="1" t="s">
        <v>197</v>
      </c>
      <c r="C215" s="1">
        <v>203.61</v>
      </c>
      <c r="D215" s="2">
        <f t="shared" si="8"/>
        <v>234.1515</v>
      </c>
      <c r="E215" s="2"/>
      <c r="F215" s="1"/>
      <c r="G215" s="2"/>
    </row>
    <row r="216" spans="1:7" ht="15">
      <c r="A216" s="1" t="s">
        <v>193</v>
      </c>
      <c r="B216" s="1" t="s">
        <v>198</v>
      </c>
      <c r="C216" s="1">
        <v>170.03</v>
      </c>
      <c r="D216" s="2">
        <f t="shared" si="8"/>
        <v>195.5345</v>
      </c>
      <c r="E216" s="2"/>
      <c r="F216" s="1"/>
      <c r="G216" s="2"/>
    </row>
    <row r="217" spans="1:7" ht="15">
      <c r="A217" s="1" t="s">
        <v>193</v>
      </c>
      <c r="B217" s="1" t="s">
        <v>199</v>
      </c>
      <c r="C217" s="1">
        <v>428.71</v>
      </c>
      <c r="D217" s="2">
        <f t="shared" si="8"/>
        <v>493.01649999999995</v>
      </c>
      <c r="E217" s="2"/>
      <c r="F217" s="1"/>
      <c r="G217" s="2"/>
    </row>
    <row r="218" spans="1:7" ht="15">
      <c r="A218" s="1" t="s">
        <v>193</v>
      </c>
      <c r="B218" s="1" t="s">
        <v>200</v>
      </c>
      <c r="C218" s="1">
        <v>376.45</v>
      </c>
      <c r="D218" s="2">
        <f t="shared" si="8"/>
        <v>432.91749999999996</v>
      </c>
      <c r="E218" s="2"/>
      <c r="F218" s="1"/>
      <c r="G218" s="2"/>
    </row>
    <row r="219" spans="1:7" ht="15">
      <c r="A219" s="1"/>
      <c r="B219" s="1"/>
      <c r="C219" s="1">
        <f>SUM(C212:C218)</f>
        <v>1970.5800000000002</v>
      </c>
      <c r="D219" s="2">
        <f>SUM(D212:D218)</f>
        <v>2266.167</v>
      </c>
      <c r="E219" s="2">
        <f>C219*1980/79178.35</f>
        <v>49.27797055634527</v>
      </c>
      <c r="F219" s="1">
        <v>2300</v>
      </c>
      <c r="G219" s="2">
        <f>F219-E219-D219</f>
        <v>-15.444970556345197</v>
      </c>
    </row>
    <row r="220" spans="1:7" ht="15">
      <c r="A220" s="1"/>
      <c r="B220" s="1"/>
      <c r="C220" s="1"/>
      <c r="D220" s="2"/>
      <c r="E220" s="2"/>
      <c r="F220" s="1"/>
      <c r="G220" s="2"/>
    </row>
    <row r="221" spans="1:7" ht="15">
      <c r="A221" s="1" t="s">
        <v>201</v>
      </c>
      <c r="B221" s="3" t="s">
        <v>202</v>
      </c>
      <c r="C221" s="1">
        <v>492.24</v>
      </c>
      <c r="D221" s="2">
        <f aca="true" t="shared" si="9" ref="D221:D226">C221*15%+C221</f>
        <v>566.076</v>
      </c>
      <c r="E221" s="2"/>
      <c r="F221" s="1"/>
      <c r="G221" s="2"/>
    </row>
    <row r="222" spans="1:7" ht="15">
      <c r="A222" s="1" t="s">
        <v>201</v>
      </c>
      <c r="B222" s="3" t="s">
        <v>203</v>
      </c>
      <c r="C222" s="1">
        <v>0</v>
      </c>
      <c r="D222" s="2">
        <f t="shared" si="9"/>
        <v>0</v>
      </c>
      <c r="E222" s="2"/>
      <c r="F222" s="1"/>
      <c r="G222" s="2"/>
    </row>
    <row r="223" spans="1:7" ht="15">
      <c r="A223" s="1" t="s">
        <v>201</v>
      </c>
      <c r="B223" s="1" t="s">
        <v>204</v>
      </c>
      <c r="C223" s="1">
        <v>243.19</v>
      </c>
      <c r="D223" s="2">
        <f t="shared" si="9"/>
        <v>279.6685</v>
      </c>
      <c r="E223" s="2"/>
      <c r="F223" s="1"/>
      <c r="G223" s="2"/>
    </row>
    <row r="224" spans="1:7" ht="15">
      <c r="A224" s="1" t="s">
        <v>201</v>
      </c>
      <c r="B224" s="3" t="s">
        <v>125</v>
      </c>
      <c r="C224" s="1">
        <v>0</v>
      </c>
      <c r="D224" s="2">
        <f t="shared" si="9"/>
        <v>0</v>
      </c>
      <c r="E224" s="2"/>
      <c r="F224" s="1"/>
      <c r="G224" s="2"/>
    </row>
    <row r="225" spans="1:7" ht="15">
      <c r="A225" s="1" t="s">
        <v>201</v>
      </c>
      <c r="B225" s="1" t="s">
        <v>205</v>
      </c>
      <c r="C225" s="1">
        <v>238.9</v>
      </c>
      <c r="D225" s="2">
        <f t="shared" si="9"/>
        <v>274.735</v>
      </c>
      <c r="E225" s="2"/>
      <c r="F225" s="1"/>
      <c r="G225" s="2"/>
    </row>
    <row r="226" spans="1:7" ht="15">
      <c r="A226" s="1" t="s">
        <v>201</v>
      </c>
      <c r="B226" s="1" t="s">
        <v>206</v>
      </c>
      <c r="C226" s="1">
        <v>332.99</v>
      </c>
      <c r="D226" s="2">
        <f t="shared" si="9"/>
        <v>382.93850000000003</v>
      </c>
      <c r="E226" s="2"/>
      <c r="F226" s="1"/>
      <c r="G226" s="2"/>
    </row>
    <row r="227" spans="1:7" ht="15">
      <c r="A227" s="1" t="s">
        <v>201</v>
      </c>
      <c r="B227" s="1" t="s">
        <v>207</v>
      </c>
      <c r="C227" s="1">
        <v>166.5</v>
      </c>
      <c r="D227" s="2">
        <f>C227+C227*15%</f>
        <v>191.475</v>
      </c>
      <c r="E227" s="2"/>
      <c r="F227" s="1"/>
      <c r="G227" s="2"/>
    </row>
    <row r="228" spans="1:7" ht="15">
      <c r="A228" s="1" t="s">
        <v>201</v>
      </c>
      <c r="B228" s="1" t="s">
        <v>208</v>
      </c>
      <c r="C228" s="1">
        <v>183</v>
      </c>
      <c r="D228" s="2">
        <f>C228*15%+C228</f>
        <v>210.45</v>
      </c>
      <c r="E228" s="2"/>
      <c r="F228" s="1"/>
      <c r="G228" s="2"/>
    </row>
    <row r="229" spans="1:7" ht="15">
      <c r="A229" s="1" t="s">
        <v>201</v>
      </c>
      <c r="B229" s="3" t="s">
        <v>209</v>
      </c>
      <c r="C229" s="1">
        <v>0</v>
      </c>
      <c r="D229" s="2">
        <f>C229*15%+C229</f>
        <v>0</v>
      </c>
      <c r="E229" s="2"/>
      <c r="F229" s="1"/>
      <c r="G229" s="2"/>
    </row>
    <row r="230" spans="1:8" ht="15">
      <c r="A230" s="1"/>
      <c r="B230" s="3"/>
      <c r="C230" s="1">
        <f>SUM(C221:C229)</f>
        <v>1656.8200000000002</v>
      </c>
      <c r="D230" s="2">
        <f>SUM(D221:D229)</f>
        <v>1905.3429999999998</v>
      </c>
      <c r="E230" s="2">
        <f>C230*1980/79178.35</f>
        <v>41.43182574529527</v>
      </c>
      <c r="F230" s="1">
        <v>3105</v>
      </c>
      <c r="G230" s="2">
        <f>F230-E230-D230</f>
        <v>1158.225174254705</v>
      </c>
      <c r="H230" t="s">
        <v>12</v>
      </c>
    </row>
    <row r="231" spans="1:7" ht="15">
      <c r="A231" s="1"/>
      <c r="B231" s="3"/>
      <c r="C231" s="1"/>
      <c r="D231" s="2"/>
      <c r="E231" s="2"/>
      <c r="F231" s="1"/>
      <c r="G231" s="2"/>
    </row>
    <row r="232" spans="1:7" ht="15">
      <c r="A232" s="1" t="s">
        <v>210</v>
      </c>
      <c r="B232" s="1" t="s">
        <v>211</v>
      </c>
      <c r="C232" s="1">
        <v>559.89</v>
      </c>
      <c r="D232" s="2">
        <f>C232*12%+C232</f>
        <v>627.0767999999999</v>
      </c>
      <c r="E232" s="2"/>
      <c r="F232" s="1"/>
      <c r="G232" s="2"/>
    </row>
    <row r="233" spans="1:7" ht="15">
      <c r="A233" s="1" t="s">
        <v>210</v>
      </c>
      <c r="B233" s="3" t="s">
        <v>212</v>
      </c>
      <c r="C233" s="3">
        <v>0</v>
      </c>
      <c r="D233" s="2">
        <f aca="true" t="shared" si="10" ref="D233:D240">C233*12%+C233</f>
        <v>0</v>
      </c>
      <c r="E233" s="2"/>
      <c r="F233" s="1"/>
      <c r="G233" s="2"/>
    </row>
    <row r="234" spans="1:7" ht="15">
      <c r="A234" s="1" t="s">
        <v>210</v>
      </c>
      <c r="B234" s="3" t="s">
        <v>213</v>
      </c>
      <c r="C234" s="3">
        <v>0</v>
      </c>
      <c r="D234" s="2">
        <f t="shared" si="10"/>
        <v>0</v>
      </c>
      <c r="E234" s="2"/>
      <c r="F234" s="1"/>
      <c r="G234" s="2"/>
    </row>
    <row r="235" spans="1:7" ht="15">
      <c r="A235" s="1" t="s">
        <v>210</v>
      </c>
      <c r="B235" s="1" t="s">
        <v>214</v>
      </c>
      <c r="C235" s="1">
        <v>912.07</v>
      </c>
      <c r="D235" s="2">
        <f t="shared" si="10"/>
        <v>1021.5184</v>
      </c>
      <c r="E235" s="2"/>
      <c r="F235" s="1"/>
      <c r="G235" s="2"/>
    </row>
    <row r="236" spans="1:7" ht="15">
      <c r="A236" s="1" t="s">
        <v>210</v>
      </c>
      <c r="B236" s="1" t="s">
        <v>215</v>
      </c>
      <c r="C236" s="1">
        <v>440.36</v>
      </c>
      <c r="D236" s="2">
        <f t="shared" si="10"/>
        <v>493.20320000000004</v>
      </c>
      <c r="E236" s="2"/>
      <c r="F236" s="1"/>
      <c r="G236" s="2"/>
    </row>
    <row r="237" spans="1:7" ht="15">
      <c r="A237" s="1" t="s">
        <v>210</v>
      </c>
      <c r="B237" s="1" t="s">
        <v>216</v>
      </c>
      <c r="C237" s="1">
        <v>530.69</v>
      </c>
      <c r="D237" s="2">
        <f t="shared" si="10"/>
        <v>594.3728000000001</v>
      </c>
      <c r="E237" s="2"/>
      <c r="F237" s="1"/>
      <c r="G237" s="2"/>
    </row>
    <row r="238" spans="1:7" ht="15">
      <c r="A238" s="1" t="s">
        <v>210</v>
      </c>
      <c r="B238" s="1" t="s">
        <v>217</v>
      </c>
      <c r="C238" s="1">
        <v>208.88</v>
      </c>
      <c r="D238" s="2">
        <f t="shared" si="10"/>
        <v>233.94559999999998</v>
      </c>
      <c r="E238" s="2"/>
      <c r="F238" s="1"/>
      <c r="G238" s="2"/>
    </row>
    <row r="239" spans="1:7" ht="15">
      <c r="A239" s="1" t="s">
        <v>210</v>
      </c>
      <c r="B239" s="1" t="s">
        <v>218</v>
      </c>
      <c r="C239" s="1">
        <v>1151.69</v>
      </c>
      <c r="D239" s="2">
        <f t="shared" si="10"/>
        <v>1289.8928</v>
      </c>
      <c r="E239" s="2"/>
      <c r="F239" s="1"/>
      <c r="G239" s="2"/>
    </row>
    <row r="240" spans="1:7" ht="15">
      <c r="A240" s="1" t="s">
        <v>210</v>
      </c>
      <c r="B240" s="1" t="s">
        <v>219</v>
      </c>
      <c r="C240" s="1">
        <v>1345.98</v>
      </c>
      <c r="D240" s="2">
        <f t="shared" si="10"/>
        <v>1507.4976</v>
      </c>
      <c r="E240" s="2"/>
      <c r="F240" s="1"/>
      <c r="G240" s="2"/>
    </row>
    <row r="241" spans="1:8" ht="15">
      <c r="A241" s="1"/>
      <c r="B241" s="1"/>
      <c r="C241" s="1">
        <f>SUM(C232:C240)</f>
        <v>5149.56</v>
      </c>
      <c r="D241" s="2">
        <f>SUM(D232:D240)</f>
        <v>5767.5072</v>
      </c>
      <c r="E241" s="2">
        <f>C241*1980/79178.35</f>
        <v>128.7742015336263</v>
      </c>
      <c r="F241" s="1">
        <v>7700</v>
      </c>
      <c r="G241" s="2">
        <f>F241-E241-D241</f>
        <v>1803.7185984663738</v>
      </c>
      <c r="H241" t="s">
        <v>12</v>
      </c>
    </row>
    <row r="242" spans="1:7" ht="15">
      <c r="A242" s="1"/>
      <c r="B242" s="1"/>
      <c r="C242" s="1"/>
      <c r="D242" s="2"/>
      <c r="E242" s="2"/>
      <c r="F242" s="1"/>
      <c r="G242" s="2"/>
    </row>
    <row r="243" spans="1:7" ht="15">
      <c r="A243" s="1" t="s">
        <v>220</v>
      </c>
      <c r="B243" s="1" t="s">
        <v>221</v>
      </c>
      <c r="C243" s="1">
        <v>135.49</v>
      </c>
      <c r="D243" s="2">
        <f aca="true" t="shared" si="11" ref="D243:D248">C243*15%+C243</f>
        <v>155.8135</v>
      </c>
      <c r="E243" s="2"/>
      <c r="F243" s="1"/>
      <c r="G243" s="2"/>
    </row>
    <row r="244" spans="1:7" ht="15">
      <c r="A244" s="1" t="s">
        <v>220</v>
      </c>
      <c r="B244" s="1" t="s">
        <v>222</v>
      </c>
      <c r="C244" s="1">
        <v>208</v>
      </c>
      <c r="D244" s="2">
        <f t="shared" si="11"/>
        <v>239.2</v>
      </c>
      <c r="E244" s="2"/>
      <c r="F244" s="1"/>
      <c r="G244" s="2"/>
    </row>
    <row r="245" spans="1:7" ht="15">
      <c r="A245" s="1" t="s">
        <v>220</v>
      </c>
      <c r="B245" s="1" t="s">
        <v>223</v>
      </c>
      <c r="C245" s="1">
        <v>175.32</v>
      </c>
      <c r="D245" s="2">
        <f t="shared" si="11"/>
        <v>201.618</v>
      </c>
      <c r="E245" s="2"/>
      <c r="F245" s="1"/>
      <c r="G245" s="2"/>
    </row>
    <row r="246" spans="1:7" ht="15">
      <c r="A246" s="1" t="s">
        <v>220</v>
      </c>
      <c r="B246" s="1" t="s">
        <v>224</v>
      </c>
      <c r="C246" s="1">
        <v>152.69</v>
      </c>
      <c r="D246" s="2">
        <f t="shared" si="11"/>
        <v>175.5935</v>
      </c>
      <c r="E246" s="2"/>
      <c r="F246" s="1"/>
      <c r="G246" s="2"/>
    </row>
    <row r="247" spans="1:7" ht="15">
      <c r="A247" s="1" t="s">
        <v>220</v>
      </c>
      <c r="B247" s="1" t="s">
        <v>225</v>
      </c>
      <c r="C247" s="1">
        <v>226.23</v>
      </c>
      <c r="D247" s="2">
        <f t="shared" si="11"/>
        <v>260.1645</v>
      </c>
      <c r="E247" s="2"/>
      <c r="F247" s="1"/>
      <c r="G247" s="2"/>
    </row>
    <row r="248" spans="1:7" ht="15">
      <c r="A248" s="1" t="s">
        <v>220</v>
      </c>
      <c r="B248" s="3" t="s">
        <v>226</v>
      </c>
      <c r="C248" s="1">
        <v>0</v>
      </c>
      <c r="D248" s="2">
        <f t="shared" si="11"/>
        <v>0</v>
      </c>
      <c r="E248" s="2"/>
      <c r="F248" s="1"/>
      <c r="G248" s="2"/>
    </row>
    <row r="249" spans="1:8" ht="15">
      <c r="A249" s="1"/>
      <c r="B249" s="3"/>
      <c r="C249" s="1">
        <f>SUM(C243:C248)</f>
        <v>897.73</v>
      </c>
      <c r="D249" s="2">
        <f>SUM(D243:D248)</f>
        <v>1032.3894999999998</v>
      </c>
      <c r="E249" s="2">
        <f>C249*1980/79178.35</f>
        <v>22.44938673261062</v>
      </c>
      <c r="F249" s="1">
        <v>1339</v>
      </c>
      <c r="G249" s="2">
        <f>F249-E249-D249</f>
        <v>284.1611132673895</v>
      </c>
      <c r="H249" t="s">
        <v>12</v>
      </c>
    </row>
    <row r="250" spans="1:7" ht="15">
      <c r="A250" s="1"/>
      <c r="B250" s="3"/>
      <c r="C250" s="1"/>
      <c r="D250" s="2"/>
      <c r="E250" s="2"/>
      <c r="F250" s="1"/>
      <c r="G250" s="2"/>
    </row>
    <row r="251" spans="1:7" ht="15">
      <c r="A251" s="1" t="s">
        <v>227</v>
      </c>
      <c r="B251" s="1" t="s">
        <v>228</v>
      </c>
      <c r="C251" s="1">
        <v>270.97</v>
      </c>
      <c r="D251" s="2">
        <f>C251*15%+C251</f>
        <v>311.61550000000005</v>
      </c>
      <c r="E251" s="2"/>
      <c r="F251" s="1"/>
      <c r="G251" s="2"/>
    </row>
    <row r="252" spans="1:7" ht="15">
      <c r="A252" s="1" t="s">
        <v>227</v>
      </c>
      <c r="B252" s="1" t="s">
        <v>229</v>
      </c>
      <c r="C252" s="1">
        <v>197.6</v>
      </c>
      <c r="D252" s="2">
        <f>C252*15%+C252</f>
        <v>227.23999999999998</v>
      </c>
      <c r="E252" s="2"/>
      <c r="F252" s="1"/>
      <c r="G252" s="2"/>
    </row>
    <row r="253" spans="1:7" ht="15">
      <c r="A253" s="1" t="s">
        <v>227</v>
      </c>
      <c r="B253" s="1" t="s">
        <v>230</v>
      </c>
      <c r="C253" s="1">
        <v>310.51</v>
      </c>
      <c r="D253" s="2">
        <f>C253*15%+C253</f>
        <v>357.0865</v>
      </c>
      <c r="E253" s="2"/>
      <c r="F253" s="1"/>
      <c r="G253" s="2"/>
    </row>
    <row r="254" spans="1:7" ht="15">
      <c r="A254" s="1" t="s">
        <v>227</v>
      </c>
      <c r="B254" s="1" t="s">
        <v>231</v>
      </c>
      <c r="C254" s="1">
        <v>376.45</v>
      </c>
      <c r="D254" s="2">
        <f>C254*15%+C254</f>
        <v>432.91749999999996</v>
      </c>
      <c r="E254" s="2"/>
      <c r="F254" s="1"/>
      <c r="G254" s="2"/>
    </row>
    <row r="255" spans="1:7" ht="15">
      <c r="A255" s="1"/>
      <c r="B255" s="1"/>
      <c r="C255" s="1">
        <f>SUM(C251:C254)</f>
        <v>1155.53</v>
      </c>
      <c r="D255" s="2">
        <f>SUM(D251:D254)</f>
        <v>1328.8595</v>
      </c>
      <c r="E255" s="2">
        <f>C255*1980/79178.35</f>
        <v>28.896149010430246</v>
      </c>
      <c r="F255" s="1">
        <v>1352</v>
      </c>
      <c r="G255" s="2">
        <f>F255-E255-D255</f>
        <v>-5.755649010430261</v>
      </c>
    </row>
    <row r="256" spans="1:7" ht="15">
      <c r="A256" s="1"/>
      <c r="B256" s="1"/>
      <c r="C256" s="1"/>
      <c r="D256" s="2"/>
      <c r="E256" s="2"/>
      <c r="F256" s="1"/>
      <c r="G256" s="2"/>
    </row>
    <row r="257" spans="1:8" ht="15">
      <c r="A257" s="1" t="s">
        <v>232</v>
      </c>
      <c r="B257" s="3" t="s">
        <v>233</v>
      </c>
      <c r="C257" s="1">
        <v>0</v>
      </c>
      <c r="D257" s="2">
        <f>C257+C257*15%</f>
        <v>0</v>
      </c>
      <c r="E257" s="2">
        <f>C257*1980/79178.35</f>
        <v>0</v>
      </c>
      <c r="F257" s="1">
        <v>433</v>
      </c>
      <c r="G257" s="2">
        <f>F257-E257-D257</f>
        <v>433</v>
      </c>
      <c r="H257" t="s">
        <v>12</v>
      </c>
    </row>
    <row r="258" spans="1:7" ht="15">
      <c r="A258" s="1"/>
      <c r="B258" s="3"/>
      <c r="C258" s="1"/>
      <c r="D258" s="2"/>
      <c r="E258" s="2"/>
      <c r="F258" s="1"/>
      <c r="G258" s="2"/>
    </row>
    <row r="259" spans="1:7" ht="15">
      <c r="A259" s="1" t="s">
        <v>234</v>
      </c>
      <c r="B259" s="1" t="s">
        <v>235</v>
      </c>
      <c r="C259" s="1">
        <v>410.67</v>
      </c>
      <c r="D259" s="2">
        <f>C259*15%+C259</f>
        <v>472.2705</v>
      </c>
      <c r="E259" s="2"/>
      <c r="F259" s="1"/>
      <c r="G259" s="2"/>
    </row>
    <row r="260" spans="1:7" ht="15">
      <c r="A260" s="1" t="s">
        <v>234</v>
      </c>
      <c r="B260" s="1" t="s">
        <v>236</v>
      </c>
      <c r="C260" s="1">
        <v>188.23</v>
      </c>
      <c r="D260" s="2">
        <f>C260*15%+C260</f>
        <v>216.4645</v>
      </c>
      <c r="E260" s="2"/>
      <c r="F260" s="1"/>
      <c r="G260" s="2"/>
    </row>
    <row r="261" spans="1:7" ht="15">
      <c r="A261" s="1" t="s">
        <v>234</v>
      </c>
      <c r="B261" s="1" t="s">
        <v>237</v>
      </c>
      <c r="C261" s="1">
        <v>427.78</v>
      </c>
      <c r="D261" s="2">
        <f>C261*15%+C261</f>
        <v>491.94699999999995</v>
      </c>
      <c r="E261" s="2"/>
      <c r="F261" s="1"/>
      <c r="G261" s="2"/>
    </row>
    <row r="262" spans="1:7" ht="15">
      <c r="A262" s="1" t="s">
        <v>234</v>
      </c>
      <c r="B262" s="1" t="s">
        <v>238</v>
      </c>
      <c r="C262" s="1">
        <v>135.49</v>
      </c>
      <c r="D262" s="2">
        <f>C262*15%+C262</f>
        <v>155.8135</v>
      </c>
      <c r="E262" s="2"/>
      <c r="F262" s="1"/>
      <c r="G262" s="2"/>
    </row>
    <row r="263" spans="1:7" ht="15">
      <c r="A263" s="1" t="s">
        <v>234</v>
      </c>
      <c r="B263" s="1" t="s">
        <v>239</v>
      </c>
      <c r="C263" s="1">
        <v>135.68</v>
      </c>
      <c r="D263" s="2">
        <f>C263*15%+C263</f>
        <v>156.032</v>
      </c>
      <c r="E263" s="2"/>
      <c r="F263" s="1"/>
      <c r="G263" s="2"/>
    </row>
    <row r="264" spans="1:7" ht="15">
      <c r="A264" s="1"/>
      <c r="B264" s="1"/>
      <c r="C264" s="1">
        <f>SUM(C259:C263)</f>
        <v>1297.85</v>
      </c>
      <c r="D264" s="2">
        <f>SUM(D259:D263)</f>
        <v>1492.5275</v>
      </c>
      <c r="E264" s="2">
        <f>C264*1980/79178.35</f>
        <v>32.455121886222685</v>
      </c>
      <c r="F264" s="1">
        <v>1493</v>
      </c>
      <c r="G264" s="2">
        <f>F264-E264-D264</f>
        <v>-31.98262188622266</v>
      </c>
    </row>
    <row r="265" spans="1:7" ht="15">
      <c r="A265" s="1"/>
      <c r="B265" s="1"/>
      <c r="C265" s="1"/>
      <c r="D265" s="2"/>
      <c r="E265" s="2"/>
      <c r="F265" s="1"/>
      <c r="G265" s="2"/>
    </row>
    <row r="266" spans="1:7" ht="15">
      <c r="A266" s="1" t="s">
        <v>240</v>
      </c>
      <c r="B266" s="1" t="s">
        <v>241</v>
      </c>
      <c r="C266" s="1">
        <v>254.06</v>
      </c>
      <c r="D266" s="2">
        <f>C266*15%+C266</f>
        <v>292.169</v>
      </c>
      <c r="E266" s="2"/>
      <c r="F266" s="1"/>
      <c r="G266" s="2"/>
    </row>
    <row r="267" spans="1:7" ht="15">
      <c r="A267" s="1" t="s">
        <v>240</v>
      </c>
      <c r="B267" s="3" t="s">
        <v>242</v>
      </c>
      <c r="C267" s="1">
        <v>0</v>
      </c>
      <c r="D267" s="2">
        <f>C267*15%+C267</f>
        <v>0</v>
      </c>
      <c r="E267" s="2"/>
      <c r="F267" s="1"/>
      <c r="G267" s="2"/>
    </row>
    <row r="268" spans="1:8" ht="15">
      <c r="A268" s="1"/>
      <c r="B268" s="3"/>
      <c r="C268" s="1">
        <f>SUM(C266:C267)</f>
        <v>254.06</v>
      </c>
      <c r="D268" s="2">
        <f>SUM(D266:D267)</f>
        <v>292.169</v>
      </c>
      <c r="E268" s="2">
        <f>C268*1980/79178.35</f>
        <v>6.353236711803163</v>
      </c>
      <c r="F268" s="1">
        <v>632</v>
      </c>
      <c r="G268" s="2">
        <f>F268-E268-D268</f>
        <v>333.4777632881968</v>
      </c>
      <c r="H268" t="s">
        <v>12</v>
      </c>
    </row>
    <row r="269" spans="1:7" ht="15">
      <c r="A269" s="1"/>
      <c r="B269" s="3"/>
      <c r="C269" s="1"/>
      <c r="D269" s="2"/>
      <c r="E269" s="2"/>
      <c r="F269" s="1"/>
      <c r="G269" s="2"/>
    </row>
    <row r="270" spans="1:7" ht="15">
      <c r="A270" s="1" t="s">
        <v>243</v>
      </c>
      <c r="B270" s="1" t="s">
        <v>244</v>
      </c>
      <c r="C270" s="1">
        <v>531.62</v>
      </c>
      <c r="D270" s="2">
        <f>C270*15%+C270</f>
        <v>611.363</v>
      </c>
      <c r="E270" s="2"/>
      <c r="F270" s="1"/>
      <c r="G270" s="2"/>
    </row>
    <row r="271" spans="1:7" ht="15">
      <c r="A271" s="1" t="s">
        <v>243</v>
      </c>
      <c r="B271" s="3" t="s">
        <v>245</v>
      </c>
      <c r="C271" s="1">
        <v>0</v>
      </c>
      <c r="D271" s="2">
        <f>C271*15%+C271</f>
        <v>0</v>
      </c>
      <c r="E271" s="2"/>
      <c r="F271" s="1"/>
      <c r="G271" s="2"/>
    </row>
    <row r="272" spans="1:7" ht="15">
      <c r="A272" s="1" t="s">
        <v>243</v>
      </c>
      <c r="B272" s="1" t="s">
        <v>246</v>
      </c>
      <c r="C272" s="1">
        <v>480.32</v>
      </c>
      <c r="D272" s="2">
        <f>C272*15%+C272</f>
        <v>552.3679999999999</v>
      </c>
      <c r="E272" s="2"/>
      <c r="F272" s="1"/>
      <c r="G272" s="2"/>
    </row>
    <row r="273" spans="1:8" ht="15">
      <c r="A273" s="1"/>
      <c r="B273" s="1"/>
      <c r="C273" s="1">
        <f>SUM(C270:C272)</f>
        <v>1011.94</v>
      </c>
      <c r="D273" s="2">
        <f>SUM(D270:D272)</f>
        <v>1163.731</v>
      </c>
      <c r="E273" s="2">
        <f>C273*1980/79178.35</f>
        <v>25.30541745312955</v>
      </c>
      <c r="F273" s="1">
        <v>1663</v>
      </c>
      <c r="G273" s="2">
        <f>F273-E273-D273</f>
        <v>473.9635825468704</v>
      </c>
      <c r="H273" t="s">
        <v>12</v>
      </c>
    </row>
    <row r="274" spans="1:7" ht="15">
      <c r="A274" s="1"/>
      <c r="B274" s="1"/>
      <c r="C274" s="1"/>
      <c r="D274" s="2"/>
      <c r="E274" s="2"/>
      <c r="F274" s="1"/>
      <c r="G274" s="2"/>
    </row>
    <row r="275" spans="1:7" ht="15">
      <c r="A275" s="1" t="s">
        <v>247</v>
      </c>
      <c r="B275" s="1" t="s">
        <v>248</v>
      </c>
      <c r="C275" s="1">
        <v>209.25</v>
      </c>
      <c r="D275" s="2">
        <f>C275*15%+C275</f>
        <v>240.6375</v>
      </c>
      <c r="E275" s="2">
        <f>C275*1980/79178.35</f>
        <v>5.232680398113878</v>
      </c>
      <c r="F275" s="1">
        <v>241</v>
      </c>
      <c r="G275" s="2">
        <f>F275-E275-D275</f>
        <v>-4.87018039811386</v>
      </c>
    </row>
    <row r="276" spans="1:7" ht="15">
      <c r="A276" s="1"/>
      <c r="B276" s="1"/>
      <c r="C276" s="1"/>
      <c r="D276" s="2"/>
      <c r="E276" s="2"/>
      <c r="F276" s="1"/>
      <c r="G276" s="2"/>
    </row>
    <row r="277" spans="1:7" ht="15">
      <c r="A277" s="1" t="s">
        <v>249</v>
      </c>
      <c r="B277" s="1" t="s">
        <v>250</v>
      </c>
      <c r="C277" s="1">
        <v>517.48</v>
      </c>
      <c r="D277" s="2">
        <f aca="true" t="shared" si="12" ref="D277:D288">C277*15%+C277</f>
        <v>595.102</v>
      </c>
      <c r="E277" s="2"/>
      <c r="F277" s="1"/>
      <c r="G277" s="2"/>
    </row>
    <row r="278" spans="1:7" ht="15">
      <c r="A278" s="1" t="s">
        <v>249</v>
      </c>
      <c r="B278" s="1" t="s">
        <v>33</v>
      </c>
      <c r="C278" s="1">
        <v>517.48</v>
      </c>
      <c r="D278" s="2">
        <f t="shared" si="12"/>
        <v>595.102</v>
      </c>
      <c r="E278" s="2"/>
      <c r="F278" s="1"/>
      <c r="G278" s="2"/>
    </row>
    <row r="279" spans="1:7" ht="15">
      <c r="A279" s="1" t="s">
        <v>249</v>
      </c>
      <c r="B279" s="1" t="s">
        <v>251</v>
      </c>
      <c r="C279" s="1">
        <v>487.9</v>
      </c>
      <c r="D279" s="2">
        <f t="shared" si="12"/>
        <v>561.0849999999999</v>
      </c>
      <c r="E279" s="2"/>
      <c r="F279" s="1"/>
      <c r="G279" s="2"/>
    </row>
    <row r="280" spans="1:7" ht="15">
      <c r="A280" s="1" t="s">
        <v>249</v>
      </c>
      <c r="B280" s="1" t="s">
        <v>252</v>
      </c>
      <c r="C280" s="1">
        <v>175.01</v>
      </c>
      <c r="D280" s="2">
        <f t="shared" si="12"/>
        <v>201.26149999999998</v>
      </c>
      <c r="E280" s="2"/>
      <c r="F280" s="1"/>
      <c r="G280" s="2"/>
    </row>
    <row r="281" spans="1:7" ht="15">
      <c r="A281" s="1" t="s">
        <v>249</v>
      </c>
      <c r="B281" s="1" t="s">
        <v>253</v>
      </c>
      <c r="C281" s="1">
        <v>384.8</v>
      </c>
      <c r="D281" s="2">
        <f t="shared" si="12"/>
        <v>442.52</v>
      </c>
      <c r="E281" s="2"/>
      <c r="F281" s="1"/>
      <c r="G281" s="2"/>
    </row>
    <row r="282" spans="1:7" ht="15">
      <c r="A282" s="1" t="s">
        <v>249</v>
      </c>
      <c r="B282" s="1" t="s">
        <v>254</v>
      </c>
      <c r="C282" s="1">
        <v>280.8</v>
      </c>
      <c r="D282" s="2">
        <f t="shared" si="12"/>
        <v>322.92</v>
      </c>
      <c r="E282" s="2"/>
      <c r="F282" s="1"/>
      <c r="G282" s="2"/>
    </row>
    <row r="283" spans="1:7" ht="15">
      <c r="A283" s="1" t="s">
        <v>249</v>
      </c>
      <c r="B283" s="1" t="s">
        <v>255</v>
      </c>
      <c r="C283" s="1">
        <v>237.53</v>
      </c>
      <c r="D283" s="2">
        <f t="shared" si="12"/>
        <v>273.1595</v>
      </c>
      <c r="E283" s="2"/>
      <c r="F283" s="1"/>
      <c r="G283" s="2"/>
    </row>
    <row r="284" spans="1:7" ht="15">
      <c r="A284" s="1" t="s">
        <v>249</v>
      </c>
      <c r="B284" s="1" t="s">
        <v>256</v>
      </c>
      <c r="C284" s="1">
        <v>266.12</v>
      </c>
      <c r="D284" s="2">
        <f t="shared" si="12"/>
        <v>306.038</v>
      </c>
      <c r="E284" s="2"/>
      <c r="F284" s="1"/>
      <c r="G284" s="2"/>
    </row>
    <row r="285" spans="1:7" ht="15">
      <c r="A285" s="1" t="s">
        <v>249</v>
      </c>
      <c r="B285" s="1" t="s">
        <v>257</v>
      </c>
      <c r="C285" s="1">
        <v>142.96</v>
      </c>
      <c r="D285" s="2">
        <f t="shared" si="12"/>
        <v>164.404</v>
      </c>
      <c r="E285" s="2"/>
      <c r="F285" s="1"/>
      <c r="G285" s="2"/>
    </row>
    <row r="286" spans="1:7" ht="15">
      <c r="A286" s="1" t="s">
        <v>249</v>
      </c>
      <c r="B286" s="1" t="s">
        <v>258</v>
      </c>
      <c r="C286" s="1">
        <v>237.1</v>
      </c>
      <c r="D286" s="2">
        <f t="shared" si="12"/>
        <v>272.66499999999996</v>
      </c>
      <c r="E286" s="2"/>
      <c r="F286" s="1"/>
      <c r="G286" s="2"/>
    </row>
    <row r="287" spans="1:7" ht="15">
      <c r="A287" s="1" t="s">
        <v>249</v>
      </c>
      <c r="B287" s="1" t="s">
        <v>259</v>
      </c>
      <c r="C287" s="1">
        <v>191.95</v>
      </c>
      <c r="D287" s="2">
        <f t="shared" si="12"/>
        <v>220.74249999999998</v>
      </c>
      <c r="E287" s="2"/>
      <c r="F287" s="1"/>
      <c r="G287" s="2"/>
    </row>
    <row r="288" spans="1:7" ht="15">
      <c r="A288" s="1" t="s">
        <v>249</v>
      </c>
      <c r="B288" s="3" t="s">
        <v>260</v>
      </c>
      <c r="C288" s="1">
        <v>0</v>
      </c>
      <c r="D288" s="2">
        <f t="shared" si="12"/>
        <v>0</v>
      </c>
      <c r="E288" s="2"/>
      <c r="F288" s="1"/>
      <c r="G288" s="2"/>
    </row>
    <row r="289" spans="1:8" ht="15">
      <c r="A289" s="1"/>
      <c r="B289" s="3"/>
      <c r="C289" s="1">
        <f>SUM(C277:C288)</f>
        <v>3439.13</v>
      </c>
      <c r="D289" s="2">
        <f>SUM(D277:D288)</f>
        <v>3954.9994999999994</v>
      </c>
      <c r="E289" s="2">
        <f>C289*1980/79178.35</f>
        <v>86.00175931930887</v>
      </c>
      <c r="F289" s="1">
        <v>4739</v>
      </c>
      <c r="G289" s="2">
        <f>F289-E289-D289</f>
        <v>697.9987406806918</v>
      </c>
      <c r="H289" t="s">
        <v>12</v>
      </c>
    </row>
    <row r="290" spans="1:7" ht="15">
      <c r="A290" s="1"/>
      <c r="B290" s="3"/>
      <c r="C290" s="1"/>
      <c r="D290" s="2"/>
      <c r="E290" s="2"/>
      <c r="F290" s="1"/>
      <c r="G290" s="2"/>
    </row>
    <row r="291" spans="1:7" ht="15">
      <c r="A291" s="1" t="s">
        <v>261</v>
      </c>
      <c r="B291" s="3" t="s">
        <v>262</v>
      </c>
      <c r="C291" s="1">
        <v>0</v>
      </c>
      <c r="D291" s="2">
        <f aca="true" t="shared" si="13" ref="D291:D296">C291*15%+C291</f>
        <v>0</v>
      </c>
      <c r="E291" s="2"/>
      <c r="F291" s="1"/>
      <c r="G291" s="2"/>
    </row>
    <row r="292" spans="1:7" ht="15">
      <c r="A292" s="1" t="s">
        <v>261</v>
      </c>
      <c r="B292" s="5" t="s">
        <v>263</v>
      </c>
      <c r="C292" s="1">
        <v>501.93</v>
      </c>
      <c r="D292" s="2">
        <f t="shared" si="13"/>
        <v>577.2195</v>
      </c>
      <c r="E292" s="2"/>
      <c r="F292" s="1"/>
      <c r="G292" s="2"/>
    </row>
    <row r="293" spans="1:7" ht="15">
      <c r="A293" s="1" t="s">
        <v>261</v>
      </c>
      <c r="B293" s="1" t="s">
        <v>264</v>
      </c>
      <c r="C293" s="1">
        <v>290.89</v>
      </c>
      <c r="D293" s="2">
        <f t="shared" si="13"/>
        <v>334.5235</v>
      </c>
      <c r="E293" s="2"/>
      <c r="F293" s="1"/>
      <c r="G293" s="2"/>
    </row>
    <row r="294" spans="1:7" ht="15">
      <c r="A294" s="1" t="s">
        <v>261</v>
      </c>
      <c r="B294" s="1" t="s">
        <v>265</v>
      </c>
      <c r="C294" s="1">
        <v>141.38</v>
      </c>
      <c r="D294" s="2">
        <f t="shared" si="13"/>
        <v>162.587</v>
      </c>
      <c r="E294" s="2"/>
      <c r="F294" s="1"/>
      <c r="G294" s="2"/>
    </row>
    <row r="295" spans="1:7" ht="15">
      <c r="A295" s="1" t="s">
        <v>261</v>
      </c>
      <c r="B295" s="1" t="s">
        <v>266</v>
      </c>
      <c r="C295" s="1">
        <v>209.25</v>
      </c>
      <c r="D295" s="2">
        <f t="shared" si="13"/>
        <v>240.6375</v>
      </c>
      <c r="E295" s="2"/>
      <c r="F295" s="1"/>
      <c r="G295" s="2"/>
    </row>
    <row r="296" spans="1:7" ht="15">
      <c r="A296" s="1" t="s">
        <v>261</v>
      </c>
      <c r="B296" s="3" t="s">
        <v>267</v>
      </c>
      <c r="C296" s="1">
        <v>0</v>
      </c>
      <c r="D296" s="2">
        <f t="shared" si="13"/>
        <v>0</v>
      </c>
      <c r="E296" s="2"/>
      <c r="F296" s="1"/>
      <c r="G296" s="2"/>
    </row>
    <row r="297" spans="1:8" ht="15">
      <c r="A297" s="1"/>
      <c r="B297" s="3"/>
      <c r="C297" s="1">
        <f>SUM(C291:C296)</f>
        <v>1143.4499999999998</v>
      </c>
      <c r="D297" s="2">
        <f>SUM(D291:D296)</f>
        <v>1314.9675</v>
      </c>
      <c r="E297" s="2">
        <f>C297*1980/79178.35</f>
        <v>28.59406643356422</v>
      </c>
      <c r="F297" s="1">
        <v>1775</v>
      </c>
      <c r="G297" s="2">
        <f>F297-E297-D297</f>
        <v>431.43843356643583</v>
      </c>
      <c r="H297" t="s">
        <v>12</v>
      </c>
    </row>
    <row r="298" spans="1:7" ht="15">
      <c r="A298" s="1"/>
      <c r="B298" s="3"/>
      <c r="C298" s="1"/>
      <c r="D298" s="2"/>
      <c r="E298" s="2"/>
      <c r="F298" s="1"/>
      <c r="G298" s="2"/>
    </row>
    <row r="299" spans="1:7" ht="15">
      <c r="A299" s="1" t="s">
        <v>268</v>
      </c>
      <c r="B299" s="1" t="s">
        <v>269</v>
      </c>
      <c r="C299" s="1">
        <v>339.32</v>
      </c>
      <c r="D299" s="2">
        <f aca="true" t="shared" si="14" ref="D299:D307">C299*15%+C299</f>
        <v>390.21799999999996</v>
      </c>
      <c r="E299" s="2"/>
      <c r="F299" s="1"/>
      <c r="G299" s="2"/>
    </row>
    <row r="300" spans="1:7" ht="15">
      <c r="A300" s="1" t="s">
        <v>268</v>
      </c>
      <c r="B300" s="1" t="s">
        <v>270</v>
      </c>
      <c r="C300" s="1">
        <v>492.01</v>
      </c>
      <c r="D300" s="2">
        <f t="shared" si="14"/>
        <v>565.8115</v>
      </c>
      <c r="E300" s="2"/>
      <c r="F300" s="1"/>
      <c r="G300" s="2"/>
    </row>
    <row r="301" spans="1:7" ht="15">
      <c r="A301" s="1" t="s">
        <v>268</v>
      </c>
      <c r="B301" s="1" t="s">
        <v>271</v>
      </c>
      <c r="C301" s="1">
        <v>163.73</v>
      </c>
      <c r="D301" s="2">
        <f t="shared" si="14"/>
        <v>188.28949999999998</v>
      </c>
      <c r="E301" s="2"/>
      <c r="F301" s="1"/>
      <c r="G301" s="2"/>
    </row>
    <row r="302" spans="1:7" ht="15">
      <c r="A302" s="1" t="s">
        <v>268</v>
      </c>
      <c r="B302" s="1" t="s">
        <v>272</v>
      </c>
      <c r="C302" s="1">
        <v>971.02</v>
      </c>
      <c r="D302" s="2">
        <f t="shared" si="14"/>
        <v>1116.673</v>
      </c>
      <c r="E302" s="2"/>
      <c r="F302" s="1"/>
      <c r="G302" s="2"/>
    </row>
    <row r="303" spans="1:7" ht="15">
      <c r="A303" s="1" t="s">
        <v>268</v>
      </c>
      <c r="B303" s="1" t="s">
        <v>273</v>
      </c>
      <c r="C303" s="1">
        <v>583.96</v>
      </c>
      <c r="D303" s="2">
        <f t="shared" si="14"/>
        <v>671.5540000000001</v>
      </c>
      <c r="E303" s="2"/>
      <c r="F303" s="1"/>
      <c r="G303" s="2"/>
    </row>
    <row r="304" spans="1:7" ht="15">
      <c r="A304" s="1" t="s">
        <v>268</v>
      </c>
      <c r="B304" s="1" t="s">
        <v>274</v>
      </c>
      <c r="C304" s="1">
        <v>490.52</v>
      </c>
      <c r="D304" s="2">
        <f t="shared" si="14"/>
        <v>564.098</v>
      </c>
      <c r="E304" s="2"/>
      <c r="F304" s="1"/>
      <c r="G304" s="2"/>
    </row>
    <row r="305" spans="1:7" ht="15">
      <c r="A305" s="1" t="s">
        <v>268</v>
      </c>
      <c r="B305" s="1" t="s">
        <v>275</v>
      </c>
      <c r="C305" s="1">
        <v>186.63</v>
      </c>
      <c r="D305" s="2">
        <f t="shared" si="14"/>
        <v>214.62449999999998</v>
      </c>
      <c r="E305" s="2"/>
      <c r="F305" s="1"/>
      <c r="G305" s="2"/>
    </row>
    <row r="306" spans="1:7" ht="15">
      <c r="A306" s="1" t="s">
        <v>268</v>
      </c>
      <c r="B306" s="1" t="s">
        <v>276</v>
      </c>
      <c r="C306" s="1">
        <v>168.14</v>
      </c>
      <c r="D306" s="2">
        <f t="shared" si="14"/>
        <v>193.361</v>
      </c>
      <c r="E306" s="2"/>
      <c r="F306" s="1"/>
      <c r="G306" s="2"/>
    </row>
    <row r="307" spans="1:7" ht="15">
      <c r="A307" s="1" t="s">
        <v>268</v>
      </c>
      <c r="B307" s="1" t="s">
        <v>277</v>
      </c>
      <c r="C307" s="1">
        <v>192.2</v>
      </c>
      <c r="D307" s="2">
        <f t="shared" si="14"/>
        <v>221.02999999999997</v>
      </c>
      <c r="E307" s="2"/>
      <c r="F307" s="1"/>
      <c r="G307" s="2"/>
    </row>
    <row r="308" spans="1:7" ht="15">
      <c r="A308" s="1"/>
      <c r="B308" s="1"/>
      <c r="C308" s="1">
        <f>SUM(C299:C307)</f>
        <v>3587.5299999999997</v>
      </c>
      <c r="D308" s="2">
        <f>SUM(D299:D307)</f>
        <v>4125.6595</v>
      </c>
      <c r="E308" s="2">
        <f>C308*1980/79178.35</f>
        <v>89.71277375696764</v>
      </c>
      <c r="F308" s="1">
        <v>4126</v>
      </c>
      <c r="G308" s="2">
        <f>F308-E308-D308</f>
        <v>-89.37227375696739</v>
      </c>
    </row>
    <row r="309" spans="1:7" ht="15">
      <c r="A309" s="1"/>
      <c r="B309" s="1"/>
      <c r="C309" s="1"/>
      <c r="D309" s="2"/>
      <c r="E309" s="2"/>
      <c r="F309" s="1"/>
      <c r="G309" s="2"/>
    </row>
    <row r="310" spans="1:7" ht="15">
      <c r="A310" s="1" t="s">
        <v>278</v>
      </c>
      <c r="B310" s="1" t="s">
        <v>279</v>
      </c>
      <c r="C310" s="1">
        <v>514.64</v>
      </c>
      <c r="D310" s="2">
        <f>C310*15%+C310</f>
        <v>591.836</v>
      </c>
      <c r="E310" s="2"/>
      <c r="F310" s="1"/>
      <c r="G310" s="2"/>
    </row>
    <row r="311" spans="1:7" ht="15">
      <c r="A311" s="1" t="s">
        <v>278</v>
      </c>
      <c r="B311" s="1" t="s">
        <v>280</v>
      </c>
      <c r="C311" s="1">
        <v>1198.95</v>
      </c>
      <c r="D311" s="2">
        <f>C311*15%+C311</f>
        <v>1378.7925</v>
      </c>
      <c r="E311" s="2"/>
      <c r="F311" s="1"/>
      <c r="G311" s="2"/>
    </row>
    <row r="312" spans="1:7" ht="15">
      <c r="A312" s="1" t="s">
        <v>278</v>
      </c>
      <c r="B312" s="3" t="s">
        <v>281</v>
      </c>
      <c r="C312" s="3">
        <v>0</v>
      </c>
      <c r="D312" s="6">
        <f>C312*15%+C312</f>
        <v>0</v>
      </c>
      <c r="E312" s="2"/>
      <c r="F312" s="1"/>
      <c r="G312" s="2"/>
    </row>
    <row r="313" spans="1:7" ht="15">
      <c r="A313" s="1" t="s">
        <v>278</v>
      </c>
      <c r="B313" s="1" t="s">
        <v>282</v>
      </c>
      <c r="C313" s="1">
        <v>530.69</v>
      </c>
      <c r="D313" s="2">
        <f>C313*15%+C313</f>
        <v>610.2935000000001</v>
      </c>
      <c r="E313" s="2"/>
      <c r="F313" s="1"/>
      <c r="G313" s="2"/>
    </row>
    <row r="314" spans="1:7" ht="15">
      <c r="A314" s="1" t="s">
        <v>278</v>
      </c>
      <c r="B314" s="1" t="s">
        <v>283</v>
      </c>
      <c r="C314" s="1">
        <v>547.61</v>
      </c>
      <c r="D314" s="2">
        <f>C314+C314*15%</f>
        <v>629.7515</v>
      </c>
      <c r="E314" s="2"/>
      <c r="F314" s="1"/>
      <c r="G314" s="2"/>
    </row>
    <row r="315" spans="1:7" ht="15">
      <c r="A315" s="1" t="s">
        <v>278</v>
      </c>
      <c r="B315" s="1" t="s">
        <v>284</v>
      </c>
      <c r="C315" s="1">
        <v>260.15</v>
      </c>
      <c r="D315" s="2">
        <f>C315*15%+C315</f>
        <v>299.17249999999996</v>
      </c>
      <c r="E315" s="2"/>
      <c r="F315" s="1"/>
      <c r="G315" s="2"/>
    </row>
    <row r="316" spans="1:7" ht="15">
      <c r="A316" s="1" t="s">
        <v>278</v>
      </c>
      <c r="B316" s="1" t="s">
        <v>285</v>
      </c>
      <c r="C316" s="1">
        <v>433.48</v>
      </c>
      <c r="D316" s="2">
        <f>C316*15%+C316</f>
        <v>498.502</v>
      </c>
      <c r="E316" s="2"/>
      <c r="F316" s="1"/>
      <c r="G316" s="2"/>
    </row>
    <row r="317" spans="1:7" ht="15">
      <c r="A317" s="1" t="s">
        <v>278</v>
      </c>
      <c r="B317" s="1" t="s">
        <v>286</v>
      </c>
      <c r="C317" s="1">
        <v>250.97</v>
      </c>
      <c r="D317" s="2">
        <f>C317*15%+C317</f>
        <v>288.6155</v>
      </c>
      <c r="E317" s="2"/>
      <c r="F317" s="1"/>
      <c r="G317" s="2"/>
    </row>
    <row r="318" spans="1:8" ht="15">
      <c r="A318" s="1"/>
      <c r="B318" s="1"/>
      <c r="C318" s="1">
        <f>SUM(C310:C317)</f>
        <v>3736.4900000000002</v>
      </c>
      <c r="D318" s="2">
        <f>SUM(D310:D317)</f>
        <v>4296.9635</v>
      </c>
      <c r="E318" s="2">
        <f>C318*1980/79178.35</f>
        <v>93.43779202269307</v>
      </c>
      <c r="F318" s="1">
        <v>4632</v>
      </c>
      <c r="G318" s="2">
        <f>F318-E318-D318</f>
        <v>241.59870797730673</v>
      </c>
      <c r="H318" t="s">
        <v>12</v>
      </c>
    </row>
    <row r="319" spans="1:7" ht="15">
      <c r="A319" s="1"/>
      <c r="B319" s="1"/>
      <c r="C319" s="1"/>
      <c r="D319" s="2"/>
      <c r="E319" s="2"/>
      <c r="F319" s="1"/>
      <c r="G319" s="2"/>
    </row>
    <row r="320" spans="1:7" ht="15">
      <c r="A320" s="1" t="s">
        <v>287</v>
      </c>
      <c r="B320" s="1" t="s">
        <v>288</v>
      </c>
      <c r="C320" s="1">
        <v>294.08</v>
      </c>
      <c r="D320" s="2">
        <f>C320*15%+C320</f>
        <v>338.192</v>
      </c>
      <c r="E320" s="2"/>
      <c r="F320" s="1"/>
      <c r="G320" s="2"/>
    </row>
    <row r="321" spans="1:7" ht="15">
      <c r="A321" s="1" t="s">
        <v>287</v>
      </c>
      <c r="B321" s="1" t="s">
        <v>289</v>
      </c>
      <c r="C321" s="1">
        <v>294.08</v>
      </c>
      <c r="D321" s="2">
        <f>C321*15%+C321</f>
        <v>338.192</v>
      </c>
      <c r="E321" s="2"/>
      <c r="F321" s="1"/>
      <c r="G321" s="2"/>
    </row>
    <row r="322" spans="1:7" ht="15">
      <c r="A322" s="1"/>
      <c r="B322" s="1"/>
      <c r="C322" s="1">
        <f>SUM(C320:C321)</f>
        <v>588.16</v>
      </c>
      <c r="D322" s="2">
        <f>SUM(D320:D321)</f>
        <v>676.384</v>
      </c>
      <c r="E322" s="2">
        <f>C322*1980/79178.35</f>
        <v>14.708020563702073</v>
      </c>
      <c r="F322" s="1">
        <v>676</v>
      </c>
      <c r="G322" s="2">
        <f>F322-E322-D322</f>
        <v>-15.092020563702135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2013-06-03T03:34:20Z</dcterms:created>
  <dcterms:modified xsi:type="dcterms:W3CDTF">2013-06-03T03:35:47Z</dcterms:modified>
  <cp:category/>
  <cp:version/>
  <cp:contentType/>
  <cp:contentStatus/>
</cp:coreProperties>
</file>