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<sst xmlns="http://schemas.openxmlformats.org/spreadsheetml/2006/main" count="369" uniqueCount="229">
  <si>
    <t>НИК</t>
  </si>
  <si>
    <t>Заказ</t>
  </si>
  <si>
    <t>Без ОРГ</t>
  </si>
  <si>
    <t>С ОРГ</t>
  </si>
  <si>
    <t>Трансп.</t>
  </si>
  <si>
    <t>Сдано</t>
  </si>
  <si>
    <t>ИТОГ</t>
  </si>
  <si>
    <t>***Ленуська***</t>
  </si>
  <si>
    <t xml:space="preserve">KSIEZNICZKA SREBRNA косынка 12 р.80-86 </t>
  </si>
  <si>
    <t xml:space="preserve">KSIEZNICZKA SREBRNA Блузка 7 р.80 </t>
  </si>
  <si>
    <t xml:space="preserve">KSIEZNICZKA SREBRNA Брюки 9 р.80 </t>
  </si>
  <si>
    <t>ROCK BAND Брюки дрес. 3 р.140</t>
  </si>
  <si>
    <t xml:space="preserve">KSIEZNICZKA SREBRNA Блуза 11 р.80 </t>
  </si>
  <si>
    <t>21Марина</t>
  </si>
  <si>
    <t xml:space="preserve">NIKOL Шорты 9А р.110 </t>
  </si>
  <si>
    <t xml:space="preserve">SPORTOWA GRANAT Блузка 6 р.116 </t>
  </si>
  <si>
    <t xml:space="preserve">SPORTOWA GRANAT Блузка 10 р.110 </t>
  </si>
  <si>
    <t xml:space="preserve">SPORTOWA GRANAT Капри 13 р.116 </t>
  </si>
  <si>
    <t>Aleonushka</t>
  </si>
  <si>
    <t>MAYFLOWER Блузка 11 р.68</t>
  </si>
  <si>
    <t>Black</t>
  </si>
  <si>
    <t xml:space="preserve">NEPTUN Борцовка 6 р.80 </t>
  </si>
  <si>
    <t xml:space="preserve">NEPTUN Футболка 3 р.80 </t>
  </si>
  <si>
    <t xml:space="preserve">NEPTUN Бермуды 7 р.80 </t>
  </si>
  <si>
    <t xml:space="preserve">MIAMI Борцовка 5А р.80 </t>
  </si>
  <si>
    <t xml:space="preserve">DINOLAND боди 8 р.80 </t>
  </si>
  <si>
    <t xml:space="preserve">SUBMARINE Огороднички 6 р.80 </t>
  </si>
  <si>
    <t>Brinna</t>
  </si>
  <si>
    <t>KARUZELA Брюки трикотаж 10 р. 104</t>
  </si>
  <si>
    <t>cat177</t>
  </si>
  <si>
    <t>DINOLAND Подкозулька 4В р.104</t>
  </si>
  <si>
    <t>KSIEZNICZKA ROZOWA Брюки 9 р.80</t>
  </si>
  <si>
    <t xml:space="preserve">DINOLAND Подкозулька 4А р.104 </t>
  </si>
  <si>
    <t xml:space="preserve">KSIEZNICZKA ROZOWA Боди 2 р.80 </t>
  </si>
  <si>
    <t xml:space="preserve">SPORTOWA GRANAT Блузка 4 р.134 </t>
  </si>
  <si>
    <t xml:space="preserve">SPORTOWA GRANAT Блузка 12 р.134 </t>
  </si>
  <si>
    <t>KSIEZNICZKA ROZOWA Блуза 11 р.80</t>
  </si>
  <si>
    <t xml:space="preserve">SPORTOWA GRANAT Брюки дрес. 9 р.134 </t>
  </si>
  <si>
    <t xml:space="preserve">SPORTOWA GRANAT Блуза 8 р.134 </t>
  </si>
  <si>
    <t>daisy-kids</t>
  </si>
  <si>
    <t>ROCK STAR Блузка 3 р.116</t>
  </si>
  <si>
    <t>LAGUNA Брюки 3 р.116</t>
  </si>
  <si>
    <t>elena101072</t>
  </si>
  <si>
    <t xml:space="preserve">MISIAKI CHLOPIEC Блузка 1 р 80 </t>
  </si>
  <si>
    <t>enatasy</t>
  </si>
  <si>
    <t xml:space="preserve">MIAMI Бермуды 9 р.128 </t>
  </si>
  <si>
    <t xml:space="preserve">MIAMI Футболка 3А р,128 </t>
  </si>
  <si>
    <t xml:space="preserve">MIAMI Блуза 1 р.128 </t>
  </si>
  <si>
    <t xml:space="preserve">GALAPAGO Футболка 11 р.128 </t>
  </si>
  <si>
    <t xml:space="preserve">GALAPAGO Бермуды 10 р.128 </t>
  </si>
  <si>
    <t xml:space="preserve">HAWAJSKA Джемпер дл.рукав 9 р.128 </t>
  </si>
  <si>
    <t xml:space="preserve">GALAPAGO Бермуды 9 р.128 </t>
  </si>
  <si>
    <t>Fox and Fox</t>
  </si>
  <si>
    <t xml:space="preserve">POLNOC Джемпер 4В р. 116 </t>
  </si>
  <si>
    <t>Gaya</t>
  </si>
  <si>
    <t>AMANDA ZOLTA Блузка 4 р.98</t>
  </si>
  <si>
    <t>AMANDA ZOLTA Блузка 6 р.98</t>
  </si>
  <si>
    <t>Irinche</t>
  </si>
  <si>
    <t xml:space="preserve">SUBMARINE футболка 5 р.86 </t>
  </si>
  <si>
    <t xml:space="preserve">MIAMI Футболка 3В р,86 </t>
  </si>
  <si>
    <t xml:space="preserve">BALONIK Джемпер дл.рук. 3 р.86 </t>
  </si>
  <si>
    <t xml:space="preserve">NEPTUN Поло 4 р.86 </t>
  </si>
  <si>
    <t>MIAMI Поло 4А р.86</t>
  </si>
  <si>
    <t xml:space="preserve">UNION BRAND Футболка 7А р.86 </t>
  </si>
  <si>
    <t xml:space="preserve">UNION BRAND Рубашка 6 р.86 </t>
  </si>
  <si>
    <t xml:space="preserve">UNION BRAND Бермуды 5 р.86 </t>
  </si>
  <si>
    <t xml:space="preserve">UNION BRAND Брюки 2 р.86 </t>
  </si>
  <si>
    <t>Ksu7</t>
  </si>
  <si>
    <t xml:space="preserve">KORNELIA Шорты 4А р.92 </t>
  </si>
  <si>
    <t xml:space="preserve">POLNE KWIATY Брюки 16А 92р. </t>
  </si>
  <si>
    <t>Lene-k</t>
  </si>
  <si>
    <t xml:space="preserve">CAMDEN Брюки 2А 122р. </t>
  </si>
  <si>
    <t xml:space="preserve">SAMOLOCIK SZARY Брюки 6А р. 128 </t>
  </si>
  <si>
    <t>lorick</t>
  </si>
  <si>
    <t xml:space="preserve">AMANDA KORAL Гетры 9 р.140 </t>
  </si>
  <si>
    <t xml:space="preserve">AMANDA KORAL Туника 8 р.134 </t>
  </si>
  <si>
    <t xml:space="preserve">MIRANDA Блузка 14 р.134 </t>
  </si>
  <si>
    <t xml:space="preserve">SPORTOWA GRANAT Брюки 15 р.134 </t>
  </si>
  <si>
    <t xml:space="preserve">FELICJA Платье 5А р.134 </t>
  </si>
  <si>
    <t xml:space="preserve">SPORTOWA ROZ Блузка 4 р.134 </t>
  </si>
  <si>
    <t>SPORTOWA ROZ Брюки 15 р.134</t>
  </si>
  <si>
    <t>mamalis</t>
  </si>
  <si>
    <t xml:space="preserve">LOSOSIOWE KWIATY Блузка 2 110р </t>
  </si>
  <si>
    <t xml:space="preserve">VOGUE Юбочка 5 р.110 </t>
  </si>
  <si>
    <t>LOSOSIOWE KWIATY Юбка 3 110р</t>
  </si>
  <si>
    <t>Mangosteen</t>
  </si>
  <si>
    <t>PACYFIK Куртка 1B р.104</t>
  </si>
  <si>
    <t>Mariiy</t>
  </si>
  <si>
    <r>
      <t xml:space="preserve">FELICJA Гетры 6В р.92  </t>
    </r>
    <r>
      <rPr>
        <b/>
        <sz val="10"/>
        <rFont val="Arial Cyr"/>
        <family val="0"/>
      </rPr>
      <t>2 шт.</t>
    </r>
  </si>
  <si>
    <r>
      <t xml:space="preserve">MADISON Блузка 11 р.116  </t>
    </r>
    <r>
      <rPr>
        <b/>
        <sz val="10"/>
        <rFont val="Arial Cyr"/>
        <family val="0"/>
      </rPr>
      <t>2 шт.</t>
    </r>
  </si>
  <si>
    <r>
      <t xml:space="preserve">FELICJA Блуза 3А р.116  </t>
    </r>
    <r>
      <rPr>
        <b/>
        <sz val="10"/>
        <rFont val="Arial Cyr"/>
        <family val="0"/>
      </rPr>
      <t>2 шт.</t>
    </r>
    <r>
      <rPr>
        <sz val="10"/>
        <rFont val="Arial Cyr"/>
        <family val="0"/>
      </rPr>
      <t xml:space="preserve"> </t>
    </r>
  </si>
  <si>
    <r>
      <t xml:space="preserve">NIKOL Шорты 9А р.110 </t>
    </r>
    <r>
      <rPr>
        <b/>
        <sz val="10"/>
        <rFont val="Arial Cyr"/>
        <family val="0"/>
      </rPr>
      <t>2 шт.</t>
    </r>
  </si>
  <si>
    <r>
      <t xml:space="preserve">SPORTOWA GRANAT Брюки 15 р.116  </t>
    </r>
    <r>
      <rPr>
        <b/>
        <sz val="10"/>
        <rFont val="Arial Cyr"/>
        <family val="0"/>
      </rPr>
      <t>2 шт.</t>
    </r>
  </si>
  <si>
    <r>
      <t>AMANDA KORAL Туника 8 р.116</t>
    </r>
    <r>
      <rPr>
        <b/>
        <sz val="10"/>
        <rFont val="Arial Cyr"/>
        <family val="0"/>
      </rPr>
      <t xml:space="preserve"> 2 шт.</t>
    </r>
  </si>
  <si>
    <r>
      <t xml:space="preserve">TANZANIA Блузка 10 р.110  </t>
    </r>
    <r>
      <rPr>
        <b/>
        <sz val="10"/>
        <rFont val="Arial Cyr"/>
        <family val="0"/>
      </rPr>
      <t>2 шт.</t>
    </r>
  </si>
  <si>
    <r>
      <t xml:space="preserve">MADISON Капри 12 р.110 </t>
    </r>
    <r>
      <rPr>
        <b/>
        <sz val="10"/>
        <rFont val="Arial Cyr"/>
        <family val="0"/>
      </rPr>
      <t>2 шт.</t>
    </r>
  </si>
  <si>
    <r>
      <t xml:space="preserve">MADISON Блузка 2 р.116 </t>
    </r>
    <r>
      <rPr>
        <b/>
        <sz val="10"/>
        <rFont val="Arial Cyr"/>
        <family val="0"/>
      </rPr>
      <t xml:space="preserve"> 2 шт.</t>
    </r>
  </si>
  <si>
    <r>
      <t xml:space="preserve">SPORTOWA GRANAT Блузка 10 р.116 </t>
    </r>
    <r>
      <rPr>
        <b/>
        <sz val="10"/>
        <rFont val="Arial Cyr"/>
        <family val="0"/>
      </rPr>
      <t>2 шт.</t>
    </r>
  </si>
  <si>
    <r>
      <t xml:space="preserve">SPORTOWA GRANAT Блузка 12 р.116  </t>
    </r>
    <r>
      <rPr>
        <b/>
        <sz val="10"/>
        <rFont val="Arial Cyr"/>
        <family val="0"/>
      </rPr>
      <t>2 шт.</t>
    </r>
  </si>
  <si>
    <r>
      <t xml:space="preserve">TANZANIA Блузка 5 р.116 </t>
    </r>
    <r>
      <rPr>
        <b/>
        <sz val="10"/>
        <rFont val="Arial Cyr"/>
        <family val="0"/>
      </rPr>
      <t>2 шт.</t>
    </r>
  </si>
  <si>
    <r>
      <t xml:space="preserve">FELICJA Блуза 1 р.116  </t>
    </r>
    <r>
      <rPr>
        <b/>
        <sz val="10"/>
        <rFont val="Arial Cyr"/>
        <family val="0"/>
      </rPr>
      <t>2 шт.</t>
    </r>
    <r>
      <rPr>
        <sz val="10"/>
        <rFont val="Arial Cyr"/>
        <family val="0"/>
      </rPr>
      <t xml:space="preserve"> </t>
    </r>
  </si>
  <si>
    <r>
      <t xml:space="preserve">FELICJA Капри 9 р.116 </t>
    </r>
    <r>
      <rPr>
        <b/>
        <sz val="10"/>
        <rFont val="Arial Cyr"/>
        <family val="0"/>
      </rPr>
      <t>2 шт.</t>
    </r>
  </si>
  <si>
    <r>
      <t xml:space="preserve">MADISON Юбка 9 р.116  </t>
    </r>
    <r>
      <rPr>
        <b/>
        <sz val="10"/>
        <rFont val="Arial Cyr"/>
        <family val="0"/>
      </rPr>
      <t>2 шт.</t>
    </r>
  </si>
  <si>
    <r>
      <t xml:space="preserve">TANZANIA Капри 4 р.110 </t>
    </r>
    <r>
      <rPr>
        <b/>
        <sz val="10"/>
        <rFont val="Arial Cyr"/>
        <family val="0"/>
      </rPr>
      <t>2 шт.</t>
    </r>
  </si>
  <si>
    <r>
      <t xml:space="preserve">MIRANDA Куртка 1В р.116  </t>
    </r>
    <r>
      <rPr>
        <b/>
        <sz val="10"/>
        <rFont val="Arial Cyr"/>
        <family val="0"/>
      </rPr>
      <t>2 шт.</t>
    </r>
  </si>
  <si>
    <r>
      <t xml:space="preserve">PEGGY ROZOWA Блузка 9 р.110  </t>
    </r>
    <r>
      <rPr>
        <b/>
        <sz val="10"/>
        <rFont val="Arial Cyr"/>
        <family val="0"/>
      </rPr>
      <t>2 шт.</t>
    </r>
  </si>
  <si>
    <t>Morrigan</t>
  </si>
  <si>
    <t>MYSZKI Комбинезон 15А 80р.</t>
  </si>
  <si>
    <t>Nushi4k@</t>
  </si>
  <si>
    <t>WONDERBOY Водолазка 3В р. 92</t>
  </si>
  <si>
    <t>SAMOLOCIK SZARY Водолазка 4 В р. 92</t>
  </si>
  <si>
    <t>KOPARKA Брюки 8В 92р.</t>
  </si>
  <si>
    <t>ODUVANCHIK12</t>
  </si>
  <si>
    <t>STELLA Блузка 4 140р.</t>
  </si>
  <si>
    <t>LUKRECJA Водолазка 4 р 140</t>
  </si>
  <si>
    <t>STELLA Брюки 8 140р.</t>
  </si>
  <si>
    <t>LUKRECJA Водолазка 8 р 140</t>
  </si>
  <si>
    <t>LUKRECJA Гетры 2 р 140</t>
  </si>
  <si>
    <t>olelya</t>
  </si>
  <si>
    <t>BALONIK Шапка 15В р.104-116</t>
  </si>
  <si>
    <t>MIAMI Бермуды 9 р.98</t>
  </si>
  <si>
    <t>MIAMI Футболка 3В р,98</t>
  </si>
  <si>
    <t>Olga-Novosib</t>
  </si>
  <si>
    <t>MADISON Шляпа 14 р.122-128</t>
  </si>
  <si>
    <t>MADISON Капри 12 р.116</t>
  </si>
  <si>
    <t>MADISON Блузка 8 р.116</t>
  </si>
  <si>
    <t>DOLLY Гетры 4А р. 116</t>
  </si>
  <si>
    <t>MATRIOSZKI Блузка 9А 128р.</t>
  </si>
  <si>
    <t>pamela</t>
  </si>
  <si>
    <t xml:space="preserve">SUBMARINE Поло 1 р.116 </t>
  </si>
  <si>
    <t xml:space="preserve">NEPTUN Поло 4 р.110 </t>
  </si>
  <si>
    <t xml:space="preserve">NEPTUN Бермуды 14 р.110 </t>
  </si>
  <si>
    <t>Phcelka</t>
  </si>
  <si>
    <t>PACYFIK Куртка 1B р.122</t>
  </si>
  <si>
    <t xml:space="preserve">PACYFIK Куртка 1B р.134 </t>
  </si>
  <si>
    <t>SvetaQ</t>
  </si>
  <si>
    <t xml:space="preserve">MIAMI Блуза 1 р.98 </t>
  </si>
  <si>
    <t>TanyaV</t>
  </si>
  <si>
    <t xml:space="preserve">DINOLAND шапка 11В р.104-116 </t>
  </si>
  <si>
    <t xml:space="preserve">NEPTUN Шапка 20 р.104-116 </t>
  </si>
  <si>
    <t xml:space="preserve">PANDA CLUB Боди 2 р.80 </t>
  </si>
  <si>
    <t xml:space="preserve">DINOLAND Брюки 7 р.80 </t>
  </si>
  <si>
    <t xml:space="preserve">DINOLAND Брюки 7 р.110 </t>
  </si>
  <si>
    <t>yuliya/ru</t>
  </si>
  <si>
    <t xml:space="preserve">MIAMI Бермуды 9 р.134 </t>
  </si>
  <si>
    <t>Акуля</t>
  </si>
  <si>
    <t xml:space="preserve">VIVIAN блузка 4 р.146 </t>
  </si>
  <si>
    <t xml:space="preserve">VIVIAN юбка 11 р.158 </t>
  </si>
  <si>
    <t>АлЁк</t>
  </si>
  <si>
    <t>STELLA Блузка 3 110р.</t>
  </si>
  <si>
    <t>Анжела1604</t>
  </si>
  <si>
    <t xml:space="preserve">PACYFIK Футболка 4А р.98 </t>
  </si>
  <si>
    <t xml:space="preserve">NEPTUN Борцовка 6 р.98 </t>
  </si>
  <si>
    <t xml:space="preserve">PANDA CLUB брюки 4 р.98 </t>
  </si>
  <si>
    <t xml:space="preserve">DINOLAND футболка 3В р.98 </t>
  </si>
  <si>
    <t xml:space="preserve">DZUNGLA Брюки дрес 2 р.92 </t>
  </si>
  <si>
    <t xml:space="preserve">PANDA CLUB поло 12 р.98 </t>
  </si>
  <si>
    <t xml:space="preserve">ROCK BAND Брюки дрес. 3 р.104 </t>
  </si>
  <si>
    <t>Вера_X</t>
  </si>
  <si>
    <t>ROCK BAND Футболка 4А р.140</t>
  </si>
  <si>
    <t>ROCK BAND Блуза 2 р.140</t>
  </si>
  <si>
    <t>ROCK BAND Брюки 6 р.140</t>
  </si>
  <si>
    <t>гуля79</t>
  </si>
  <si>
    <t xml:space="preserve">AMANDA ZOLTA Блузка 1 р.140 </t>
  </si>
  <si>
    <t xml:space="preserve">AMANDA ZOLTA Юбочка 2 р.140 </t>
  </si>
  <si>
    <t>AMANDA KORAL Платье 3 р.140</t>
  </si>
  <si>
    <t>Дудка</t>
  </si>
  <si>
    <t>SPORTOWA GRANAT Блуза 8 р.92</t>
  </si>
  <si>
    <t>екатеринаВ</t>
  </si>
  <si>
    <t xml:space="preserve">NEPTUN Бандана 18В р.80-86 </t>
  </si>
  <si>
    <t xml:space="preserve">NEPTUN Поло 4 р.80 </t>
  </si>
  <si>
    <t xml:space="preserve">GALAPAGO Футболка 11 р.80 </t>
  </si>
  <si>
    <t xml:space="preserve">GALAPAGO Бермуды 10 р.80 </t>
  </si>
  <si>
    <t>Ирамама</t>
  </si>
  <si>
    <t xml:space="preserve">KINGA Водолазка 3 р 128 </t>
  </si>
  <si>
    <t xml:space="preserve">WERONIKA Блуза 9 р 128  </t>
  </si>
  <si>
    <t xml:space="preserve">VOGUE Плащ 7 р.128 </t>
  </si>
  <si>
    <t>кошкама</t>
  </si>
  <si>
    <t xml:space="preserve">TRUSKAWKA Блузка 12 68р. </t>
  </si>
  <si>
    <t>Кристина - мама Максима</t>
  </si>
  <si>
    <t xml:space="preserve">NEPTUN Футболка 3 р.68 </t>
  </si>
  <si>
    <t xml:space="preserve">SUBMARINE подкозулька 12 р.68 </t>
  </si>
  <si>
    <t xml:space="preserve">BALONIK Брюки дрес.2 р.68 </t>
  </si>
  <si>
    <t xml:space="preserve">SUBMARINE Брюки дрес 9 р.68 </t>
  </si>
  <si>
    <t xml:space="preserve">BALONIK Джемпер дл.рук. 3 р.68 </t>
  </si>
  <si>
    <t xml:space="preserve">NEPTUN Брюки дрес. 13 р.68 </t>
  </si>
  <si>
    <t xml:space="preserve">PANDA CLUB брюки дрес 8 р.68 </t>
  </si>
  <si>
    <t xml:space="preserve">PANDA CLUB Боди 2 р.68 </t>
  </si>
  <si>
    <t xml:space="preserve">PANDA CLUB Блуза 1 р.68 </t>
  </si>
  <si>
    <t>Лери-кэт</t>
  </si>
  <si>
    <t xml:space="preserve">MADISON Капри 12 р.98 </t>
  </si>
  <si>
    <t xml:space="preserve">MADISON Блузка 10 р.98 </t>
  </si>
  <si>
    <t xml:space="preserve">FELICJA Платье 5В р.98 </t>
  </si>
  <si>
    <t>ЛихачёваЮ</t>
  </si>
  <si>
    <t xml:space="preserve">PACYFIK Футболка 4А р.140 </t>
  </si>
  <si>
    <t xml:space="preserve">PACYFIK Брюки дрес.3 р.140 </t>
  </si>
  <si>
    <t>PACYFIK Поло 6А р.140</t>
  </si>
  <si>
    <t xml:space="preserve">PEGGY ROZOWA Куртка 23А р.98 </t>
  </si>
  <si>
    <t xml:space="preserve">PACYFIK Куртка 1B р.140 </t>
  </si>
  <si>
    <t>Мама Миа</t>
  </si>
  <si>
    <t>ROCK BAND Шапка 10 р.122-140</t>
  </si>
  <si>
    <t>MIAMI Поло 4А р.134</t>
  </si>
  <si>
    <t>SUBMARINE Блуза 8 р.110</t>
  </si>
  <si>
    <t>ROCK BAND Куртка фл.1А р.134</t>
  </si>
  <si>
    <t>PACYFIK Футболка 10А р.134</t>
  </si>
  <si>
    <t>PACYFIK Блуза 2В р.134</t>
  </si>
  <si>
    <t>HAWAJSKA Брюки 2 р.134</t>
  </si>
  <si>
    <t>Маримбаа</t>
  </si>
  <si>
    <t xml:space="preserve">Lyzwiarka Водолазка 6А, 140р. </t>
  </si>
  <si>
    <t>ПАНТЕРА 1504</t>
  </si>
  <si>
    <t xml:space="preserve">DINOLAND огороднички 6 р.86  </t>
  </si>
  <si>
    <t xml:space="preserve">DINOLAND футболка 3В р.86 </t>
  </si>
  <si>
    <t>Римини</t>
  </si>
  <si>
    <t xml:space="preserve">PANDA CLUB брюки 4 р.92 </t>
  </si>
  <si>
    <t xml:space="preserve">PANDA CLUB футболка 10 р.92 </t>
  </si>
  <si>
    <t xml:space="preserve">BALONIK Футболка 4 р.98 </t>
  </si>
  <si>
    <t xml:space="preserve">PANDA CLUB Блуза 1 р.92 </t>
  </si>
  <si>
    <t>Танич7</t>
  </si>
  <si>
    <t>CAMDEN Брюки 9 128р.</t>
  </si>
  <si>
    <t>AURORA Брюки 15 146р.</t>
  </si>
  <si>
    <t>МАDDOX Куртка 1А 122р.</t>
  </si>
  <si>
    <t>AURORA Плащ 1А 146р.</t>
  </si>
  <si>
    <t>Элвира</t>
  </si>
  <si>
    <t xml:space="preserve">MIAMI Поло 4В р.128 </t>
  </si>
  <si>
    <t>юльчик***</t>
  </si>
  <si>
    <t>WERONIKA Куртка 1В р 110</t>
  </si>
  <si>
    <t>Куда?</t>
  </si>
  <si>
    <t>на Сп19</t>
  </si>
  <si>
    <t>на СП19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</si>
</sst>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0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1" fontId="3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1" fontId="2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/>
    </xf>
    <xf numFmtId="1" fontId="5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1" fontId="5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8"/>
  <sheetViews>
    <sheetView tabSelected="1" workbookViewId="0" topLeftCell="A232">
      <selection activeCell="H260" sqref="H260:I260"/>
    </sheetView>
  </sheetViews>
  <sheetFormatPr defaultColWidth="9.00390625" defaultRowHeight="12.75"/>
  <cols>
    <col min="1" max="1" width="20.25390625" style="0" customWidth="1"/>
    <col min="2" max="2" width="45.12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3" t="s">
        <v>6</v>
      </c>
    </row>
    <row r="2" spans="1:7" ht="12.75">
      <c r="A2" s="4" t="s">
        <v>7</v>
      </c>
      <c r="B2" s="5" t="s">
        <v>8</v>
      </c>
      <c r="C2" s="5">
        <v>119.24</v>
      </c>
      <c r="D2" s="6">
        <f>C2*15%+C2</f>
        <v>137.126</v>
      </c>
      <c r="E2" s="7"/>
      <c r="F2" s="5"/>
      <c r="G2" s="8"/>
    </row>
    <row r="3" spans="1:7" ht="12.75">
      <c r="A3" s="4" t="s">
        <v>7</v>
      </c>
      <c r="B3" s="5" t="s">
        <v>9</v>
      </c>
      <c r="C3" s="5">
        <v>229.92</v>
      </c>
      <c r="D3" s="6">
        <f>C3*15%+C3</f>
        <v>264.408</v>
      </c>
      <c r="E3" s="7"/>
      <c r="F3" s="5"/>
      <c r="G3" s="8"/>
    </row>
    <row r="4" spans="1:7" ht="12.75">
      <c r="A4" s="4" t="s">
        <v>7</v>
      </c>
      <c r="B4" s="5" t="s">
        <v>10</v>
      </c>
      <c r="C4" s="5">
        <v>281.06</v>
      </c>
      <c r="D4" s="6">
        <f>C4*15%+C4</f>
        <v>323.219</v>
      </c>
      <c r="E4" s="7"/>
      <c r="F4" s="5"/>
      <c r="G4" s="8"/>
    </row>
    <row r="5" spans="1:7" ht="12.75">
      <c r="A5" s="4" t="s">
        <v>7</v>
      </c>
      <c r="B5" s="5" t="s">
        <v>11</v>
      </c>
      <c r="C5" s="5">
        <v>434.79</v>
      </c>
      <c r="D5" s="6">
        <f>C5*15%+C5</f>
        <v>500.0085</v>
      </c>
      <c r="E5" s="7"/>
      <c r="F5" s="5"/>
      <c r="G5" s="8"/>
    </row>
    <row r="6" spans="1:7" ht="12.75">
      <c r="A6" s="4" t="s">
        <v>7</v>
      </c>
      <c r="B6" s="5" t="s">
        <v>12</v>
      </c>
      <c r="C6" s="5">
        <v>545.03</v>
      </c>
      <c r="D6" s="6">
        <f>C6*15%+C6</f>
        <v>626.7845</v>
      </c>
      <c r="E6" s="7"/>
      <c r="F6" s="5"/>
      <c r="G6" s="8"/>
    </row>
    <row r="7" spans="1:7" ht="12.75">
      <c r="A7" s="4"/>
      <c r="B7" s="5"/>
      <c r="C7" s="5">
        <f>SUM(C2:C6)</f>
        <v>1610.04</v>
      </c>
      <c r="D7" s="6">
        <f>SUM(D2:D6)</f>
        <v>1851.546</v>
      </c>
      <c r="E7" s="7">
        <f>C7*880/81363.29</f>
        <v>17.413691113031444</v>
      </c>
      <c r="F7" s="5">
        <v>1852</v>
      </c>
      <c r="G7" s="9">
        <f>F7-E7-D7</f>
        <v>-16.959691113031568</v>
      </c>
    </row>
    <row r="8" spans="1:7" ht="12.75">
      <c r="A8" s="4"/>
      <c r="B8" s="5"/>
      <c r="C8" s="5"/>
      <c r="D8" s="6"/>
      <c r="E8" s="7"/>
      <c r="F8" s="5"/>
      <c r="G8" s="9"/>
    </row>
    <row r="9" spans="1:7" ht="12.75">
      <c r="A9" s="4" t="s">
        <v>13</v>
      </c>
      <c r="B9" s="5" t="s">
        <v>14</v>
      </c>
      <c r="C9" s="5">
        <v>286.98</v>
      </c>
      <c r="D9" s="6">
        <f>C9*15%+C9</f>
        <v>330.02700000000004</v>
      </c>
      <c r="E9" s="7"/>
      <c r="F9" s="5"/>
      <c r="G9" s="9"/>
    </row>
    <row r="10" spans="1:7" ht="12.75">
      <c r="A10" s="4" t="s">
        <v>13</v>
      </c>
      <c r="B10" s="5" t="s">
        <v>15</v>
      </c>
      <c r="C10" s="5">
        <v>286.98</v>
      </c>
      <c r="D10" s="6">
        <f>C10*15%+C10</f>
        <v>330.02700000000004</v>
      </c>
      <c r="E10" s="7"/>
      <c r="F10" s="5"/>
      <c r="G10" s="9"/>
    </row>
    <row r="11" spans="1:7" ht="12.75">
      <c r="A11" s="4" t="s">
        <v>13</v>
      </c>
      <c r="B11" s="5" t="s">
        <v>16</v>
      </c>
      <c r="C11" s="5">
        <v>313.07</v>
      </c>
      <c r="D11" s="6">
        <f>C11*15%+C11</f>
        <v>360.03049999999996</v>
      </c>
      <c r="E11" s="7"/>
      <c r="F11" s="5"/>
      <c r="G11" s="9"/>
    </row>
    <row r="12" spans="1:7" ht="12.75">
      <c r="A12" s="4" t="s">
        <v>13</v>
      </c>
      <c r="B12" s="5" t="s">
        <v>17</v>
      </c>
      <c r="C12" s="5">
        <v>486.99</v>
      </c>
      <c r="D12" s="6">
        <f>C12*15%+C12</f>
        <v>560.0385</v>
      </c>
      <c r="E12" s="7"/>
      <c r="F12" s="5"/>
      <c r="G12" s="9"/>
    </row>
    <row r="13" spans="1:7" ht="12.75">
      <c r="A13" s="4"/>
      <c r="B13" s="5"/>
      <c r="C13" s="5">
        <f>SUM(C9:C12)</f>
        <v>1374.02</v>
      </c>
      <c r="D13" s="6">
        <f>SUM(D9:D12)</f>
        <v>1580.123</v>
      </c>
      <c r="E13" s="7">
        <f>C13*880/81363.29</f>
        <v>14.860972313189402</v>
      </c>
      <c r="F13" s="5">
        <v>1558</v>
      </c>
      <c r="G13" s="9">
        <f>F13-E13-D13</f>
        <v>-36.9839723131895</v>
      </c>
    </row>
    <row r="14" spans="1:7" ht="12.75">
      <c r="A14" s="4"/>
      <c r="B14" s="5"/>
      <c r="C14" s="5"/>
      <c r="D14" s="6"/>
      <c r="E14" s="7"/>
      <c r="F14" s="5"/>
      <c r="G14" s="9"/>
    </row>
    <row r="15" spans="1:7" ht="12.75">
      <c r="A15" s="4" t="s">
        <v>18</v>
      </c>
      <c r="B15" s="5" t="s">
        <v>19</v>
      </c>
      <c r="C15" s="5">
        <v>137.02</v>
      </c>
      <c r="D15" s="7">
        <f>C15*15%+C15</f>
        <v>157.573</v>
      </c>
      <c r="E15" s="7">
        <f>C15*880/81363.29</f>
        <v>1.4819656383118236</v>
      </c>
      <c r="F15" s="5">
        <v>164</v>
      </c>
      <c r="G15" s="9">
        <f>F15-E15-D15</f>
        <v>4.945034361688158</v>
      </c>
    </row>
    <row r="16" spans="1:7" ht="12.75">
      <c r="A16" s="4"/>
      <c r="B16" s="5"/>
      <c r="C16" s="5"/>
      <c r="D16" s="7"/>
      <c r="E16" s="7"/>
      <c r="F16" s="5"/>
      <c r="G16" s="9"/>
    </row>
    <row r="17" spans="1:7" ht="12.75">
      <c r="A17" s="4" t="s">
        <v>20</v>
      </c>
      <c r="B17" s="5" t="s">
        <v>21</v>
      </c>
      <c r="C17" s="5">
        <v>252.2</v>
      </c>
      <c r="D17" s="7">
        <f aca="true" t="shared" si="0" ref="D17:D22">C17*15%+C17</f>
        <v>290.03</v>
      </c>
      <c r="E17" s="7"/>
      <c r="F17" s="5"/>
      <c r="G17" s="9"/>
    </row>
    <row r="18" spans="1:7" ht="12.75">
      <c r="A18" s="4" t="s">
        <v>20</v>
      </c>
      <c r="B18" s="5" t="s">
        <v>22</v>
      </c>
      <c r="C18" s="5">
        <v>260.88</v>
      </c>
      <c r="D18" s="7">
        <f t="shared" si="0"/>
        <v>300.012</v>
      </c>
      <c r="E18" s="7"/>
      <c r="F18" s="5"/>
      <c r="G18" s="9"/>
    </row>
    <row r="19" spans="1:7" ht="12.75">
      <c r="A19" s="4" t="s">
        <v>20</v>
      </c>
      <c r="B19" s="5" t="s">
        <v>23</v>
      </c>
      <c r="C19" s="5">
        <v>278.3</v>
      </c>
      <c r="D19" s="7">
        <f t="shared" si="0"/>
        <v>320.045</v>
      </c>
      <c r="E19" s="7"/>
      <c r="F19" s="5"/>
      <c r="G19" s="9"/>
    </row>
    <row r="20" spans="1:7" ht="12.75">
      <c r="A20" s="4" t="s">
        <v>20</v>
      </c>
      <c r="B20" s="5" t="s">
        <v>24</v>
      </c>
      <c r="C20" s="5">
        <v>286.98</v>
      </c>
      <c r="D20" s="7">
        <f t="shared" si="0"/>
        <v>330.02700000000004</v>
      </c>
      <c r="E20" s="7"/>
      <c r="F20" s="5"/>
      <c r="G20" s="9"/>
    </row>
    <row r="21" spans="1:7" ht="12.75">
      <c r="A21" s="4" t="s">
        <v>20</v>
      </c>
      <c r="B21" s="5" t="s">
        <v>25</v>
      </c>
      <c r="C21" s="5">
        <v>476.91</v>
      </c>
      <c r="D21" s="7">
        <f t="shared" si="0"/>
        <v>548.4465</v>
      </c>
      <c r="E21" s="7"/>
      <c r="F21" s="5"/>
      <c r="G21" s="9"/>
    </row>
    <row r="22" spans="1:7" ht="12.75">
      <c r="A22" s="4" t="s">
        <v>20</v>
      </c>
      <c r="B22" s="5" t="s">
        <v>26</v>
      </c>
      <c r="C22" s="5">
        <v>562.06</v>
      </c>
      <c r="D22" s="7">
        <f t="shared" si="0"/>
        <v>646.3689999999999</v>
      </c>
      <c r="E22" s="7"/>
      <c r="F22" s="5"/>
      <c r="G22" s="9"/>
    </row>
    <row r="23" spans="1:7" ht="12.75">
      <c r="A23" s="4"/>
      <c r="B23" s="5"/>
      <c r="C23" s="5">
        <f>SUM(C17:C22)</f>
        <v>2117.33</v>
      </c>
      <c r="D23" s="7">
        <f>SUM(D17:D22)</f>
        <v>2434.9295</v>
      </c>
      <c r="E23" s="7">
        <f>C23*880/81363.29</f>
        <v>22.900381732351285</v>
      </c>
      <c r="F23" s="5">
        <v>2435</v>
      </c>
      <c r="G23" s="9">
        <f>F23-E23-D23</f>
        <v>-22.829881732351623</v>
      </c>
    </row>
    <row r="24" spans="1:7" ht="12.75">
      <c r="A24" s="4"/>
      <c r="B24" s="5"/>
      <c r="C24" s="5"/>
      <c r="D24" s="7"/>
      <c r="E24" s="7"/>
      <c r="F24" s="5"/>
      <c r="G24" s="9"/>
    </row>
    <row r="25" spans="1:7" ht="12.75">
      <c r="A25" s="4" t="s">
        <v>27</v>
      </c>
      <c r="B25" s="5" t="s">
        <v>28</v>
      </c>
      <c r="C25" s="5">
        <v>287.94</v>
      </c>
      <c r="D25" s="7">
        <f>C25*15%+C25</f>
        <v>331.131</v>
      </c>
      <c r="E25" s="7">
        <f>C25*880/81363.29</f>
        <v>3.11426934677789</v>
      </c>
      <c r="F25" s="5">
        <v>340</v>
      </c>
      <c r="G25" s="9">
        <f>F25-E25-D25</f>
        <v>5.754730653222111</v>
      </c>
    </row>
    <row r="26" spans="1:7" ht="12.75">
      <c r="A26" s="4"/>
      <c r="B26" s="5"/>
      <c r="C26" s="5"/>
      <c r="D26" s="7"/>
      <c r="E26" s="7"/>
      <c r="F26" s="5"/>
      <c r="G26" s="9"/>
    </row>
    <row r="27" spans="1:7" ht="12.75">
      <c r="A27" s="4" t="s">
        <v>29</v>
      </c>
      <c r="B27" s="5" t="s">
        <v>30</v>
      </c>
      <c r="C27" s="5">
        <v>281.06</v>
      </c>
      <c r="D27" s="7">
        <f aca="true" t="shared" si="1" ref="D27:D35">C27*15%+C27</f>
        <v>323.219</v>
      </c>
      <c r="E27" s="7"/>
      <c r="F27" s="5"/>
      <c r="G27" s="9"/>
    </row>
    <row r="28" spans="1:7" ht="12.75">
      <c r="A28" s="4" t="s">
        <v>29</v>
      </c>
      <c r="B28" s="5" t="s">
        <v>31</v>
      </c>
      <c r="C28" s="5">
        <v>281.06</v>
      </c>
      <c r="D28" s="7">
        <f t="shared" si="1"/>
        <v>323.219</v>
      </c>
      <c r="E28" s="7"/>
      <c r="F28" s="5"/>
      <c r="G28" s="9"/>
    </row>
    <row r="29" spans="1:7" ht="12.75">
      <c r="A29" s="4" t="s">
        <v>29</v>
      </c>
      <c r="B29" s="5" t="s">
        <v>32</v>
      </c>
      <c r="C29" s="5">
        <v>287.19</v>
      </c>
      <c r="D29" s="7">
        <f t="shared" si="1"/>
        <v>330.2685</v>
      </c>
      <c r="E29" s="7"/>
      <c r="F29" s="5"/>
      <c r="G29" s="9"/>
    </row>
    <row r="30" spans="1:7" ht="12.75">
      <c r="A30" s="4" t="s">
        <v>29</v>
      </c>
      <c r="B30" s="5" t="s">
        <v>33</v>
      </c>
      <c r="C30" s="5">
        <v>289.54</v>
      </c>
      <c r="D30" s="7">
        <f t="shared" si="1"/>
        <v>332.971</v>
      </c>
      <c r="E30" s="7"/>
      <c r="F30" s="5"/>
      <c r="G30" s="9"/>
    </row>
    <row r="31" spans="1:7" ht="12.75">
      <c r="A31" s="4" t="s">
        <v>29</v>
      </c>
      <c r="B31" s="5" t="s">
        <v>34</v>
      </c>
      <c r="C31" s="5">
        <v>313.07</v>
      </c>
      <c r="D31" s="7">
        <f t="shared" si="1"/>
        <v>360.03049999999996</v>
      </c>
      <c r="E31" s="7"/>
      <c r="F31" s="5"/>
      <c r="G31" s="9"/>
    </row>
    <row r="32" spans="1:7" ht="12.75">
      <c r="A32" s="4" t="s">
        <v>29</v>
      </c>
      <c r="B32" s="5" t="s">
        <v>35</v>
      </c>
      <c r="C32" s="5">
        <v>365.25</v>
      </c>
      <c r="D32" s="7">
        <f t="shared" si="1"/>
        <v>420.0375</v>
      </c>
      <c r="E32" s="7"/>
      <c r="F32" s="5"/>
      <c r="G32" s="9"/>
    </row>
    <row r="33" spans="1:7" ht="12.75">
      <c r="A33" s="4" t="s">
        <v>29</v>
      </c>
      <c r="B33" s="5" t="s">
        <v>36</v>
      </c>
      <c r="C33" s="5">
        <v>545.03</v>
      </c>
      <c r="D33" s="7">
        <f t="shared" si="1"/>
        <v>626.7845</v>
      </c>
      <c r="E33" s="7"/>
      <c r="F33" s="5"/>
      <c r="G33" s="9"/>
    </row>
    <row r="34" spans="1:7" ht="12.75">
      <c r="A34" s="4" t="s">
        <v>29</v>
      </c>
      <c r="B34" s="5" t="s">
        <v>37</v>
      </c>
      <c r="C34" s="5">
        <v>626.11</v>
      </c>
      <c r="D34" s="7">
        <f t="shared" si="1"/>
        <v>720.0265</v>
      </c>
      <c r="E34" s="7"/>
      <c r="F34" s="5"/>
      <c r="G34" s="9"/>
    </row>
    <row r="35" spans="1:7" ht="12.75">
      <c r="A35" s="4" t="s">
        <v>29</v>
      </c>
      <c r="B35" s="5" t="s">
        <v>38</v>
      </c>
      <c r="C35" s="5">
        <v>904.38</v>
      </c>
      <c r="D35" s="7">
        <f t="shared" si="1"/>
        <v>1040.037</v>
      </c>
      <c r="E35" s="7"/>
      <c r="F35" s="5"/>
      <c r="G35" s="9"/>
    </row>
    <row r="36" spans="1:7" ht="12.75">
      <c r="A36" s="4"/>
      <c r="B36" s="5"/>
      <c r="C36" s="5">
        <f>SUM(C27:C35)</f>
        <v>3892.69</v>
      </c>
      <c r="D36" s="7">
        <f>SUM(D27:D35)</f>
        <v>4476.5935</v>
      </c>
      <c r="E36" s="7">
        <f>C36*880/81363.29</f>
        <v>42.10212246825319</v>
      </c>
      <c r="F36" s="5">
        <v>4477</v>
      </c>
      <c r="G36" s="9">
        <f>F36-E36-D36</f>
        <v>-41.69562246825353</v>
      </c>
    </row>
    <row r="37" spans="1:7" ht="12.75">
      <c r="A37" s="4"/>
      <c r="B37" s="5"/>
      <c r="C37" s="5"/>
      <c r="D37" s="7"/>
      <c r="E37" s="7"/>
      <c r="F37" s="5"/>
      <c r="G37" s="9"/>
    </row>
    <row r="38" spans="1:7" ht="12.75">
      <c r="A38" s="4" t="s">
        <v>39</v>
      </c>
      <c r="B38" s="5" t="s">
        <v>40</v>
      </c>
      <c r="C38" s="5">
        <v>182.83</v>
      </c>
      <c r="D38" s="7">
        <f>C38*15%+C38</f>
        <v>210.2545</v>
      </c>
      <c r="E38" s="7"/>
      <c r="F38" s="5"/>
      <c r="G38" s="9"/>
    </row>
    <row r="39" spans="1:7" ht="12.75">
      <c r="A39" s="4" t="s">
        <v>39</v>
      </c>
      <c r="B39" s="5" t="s">
        <v>41</v>
      </c>
      <c r="C39" s="5">
        <v>395.84</v>
      </c>
      <c r="D39" s="7">
        <f>C39*15%+C39</f>
        <v>455.21599999999995</v>
      </c>
      <c r="E39" s="7"/>
      <c r="F39" s="5"/>
      <c r="G39" s="9"/>
    </row>
    <row r="40" spans="1:7" ht="12.75">
      <c r="A40" s="4"/>
      <c r="B40" s="5"/>
      <c r="C40" s="5">
        <f>SUM(C38:C39)</f>
        <v>578.67</v>
      </c>
      <c r="D40" s="7">
        <f>SUM(D38:D39)</f>
        <v>665.4704999999999</v>
      </c>
      <c r="E40" s="7">
        <f>C40*880/81363.29</f>
        <v>6.258714464471631</v>
      </c>
      <c r="F40" s="5">
        <v>665</v>
      </c>
      <c r="G40" s="9">
        <f>F40-E40-D40</f>
        <v>-6.729214464471511</v>
      </c>
    </row>
    <row r="41" spans="1:7" ht="12.75">
      <c r="A41" s="4"/>
      <c r="B41" s="5"/>
      <c r="C41" s="5"/>
      <c r="D41" s="7"/>
      <c r="E41" s="7"/>
      <c r="F41" s="5"/>
      <c r="G41" s="9"/>
    </row>
    <row r="42" spans="1:7" ht="12.75">
      <c r="A42" s="4" t="s">
        <v>42</v>
      </c>
      <c r="B42" s="5" t="s">
        <v>43</v>
      </c>
      <c r="C42" s="5">
        <v>469.91</v>
      </c>
      <c r="D42" s="7">
        <f>C42*15%+C42</f>
        <v>540.3965000000001</v>
      </c>
      <c r="E42" s="7">
        <f>C42*880/81363.29</f>
        <v>5.082400183178434</v>
      </c>
      <c r="F42" s="5">
        <v>540</v>
      </c>
      <c r="G42" s="9">
        <f>F42-E42-D42</f>
        <v>-5.478900183178439</v>
      </c>
    </row>
    <row r="43" spans="1:7" ht="12.75">
      <c r="A43" s="4"/>
      <c r="B43" s="5"/>
      <c r="C43" s="5"/>
      <c r="D43" s="7"/>
      <c r="E43" s="7"/>
      <c r="F43" s="5"/>
      <c r="G43" s="9"/>
    </row>
    <row r="44" spans="1:7" ht="12.75">
      <c r="A44" s="10" t="s">
        <v>44</v>
      </c>
      <c r="B44" s="10" t="s">
        <v>45</v>
      </c>
      <c r="C44" s="5">
        <v>347.84</v>
      </c>
      <c r="D44" s="6">
        <f aca="true" t="shared" si="2" ref="D44:D50">C44*15%+C44</f>
        <v>400.01599999999996</v>
      </c>
      <c r="E44" s="7"/>
      <c r="F44" s="5"/>
      <c r="G44" s="9"/>
    </row>
    <row r="45" spans="1:7" ht="12.75">
      <c r="A45" s="10" t="s">
        <v>44</v>
      </c>
      <c r="B45" s="10" t="s">
        <v>46</v>
      </c>
      <c r="C45" s="5">
        <v>373.94</v>
      </c>
      <c r="D45" s="6">
        <f t="shared" si="2"/>
        <v>430.031</v>
      </c>
      <c r="E45" s="7"/>
      <c r="F45" s="5"/>
      <c r="G45" s="9"/>
    </row>
    <row r="46" spans="1:7" ht="12.75">
      <c r="A46" s="10" t="s">
        <v>44</v>
      </c>
      <c r="B46" s="10" t="s">
        <v>47</v>
      </c>
      <c r="C46" s="5">
        <v>730.48</v>
      </c>
      <c r="D46" s="6">
        <f t="shared" si="2"/>
        <v>840.052</v>
      </c>
      <c r="E46" s="7"/>
      <c r="F46" s="5"/>
      <c r="G46" s="9"/>
    </row>
    <row r="47" spans="1:7" ht="12.75">
      <c r="A47" s="10" t="s">
        <v>44</v>
      </c>
      <c r="B47" s="10" t="s">
        <v>48</v>
      </c>
      <c r="C47" s="10">
        <v>304.4</v>
      </c>
      <c r="D47" s="6">
        <f t="shared" si="2"/>
        <v>350.05999999999995</v>
      </c>
      <c r="E47" s="7"/>
      <c r="F47" s="5"/>
      <c r="G47" s="9"/>
    </row>
    <row r="48" spans="1:7" ht="12.75">
      <c r="A48" s="10" t="s">
        <v>44</v>
      </c>
      <c r="B48" s="10" t="s">
        <v>49</v>
      </c>
      <c r="C48" s="10">
        <v>356.57</v>
      </c>
      <c r="D48" s="6">
        <f t="shared" si="2"/>
        <v>410.0555</v>
      </c>
      <c r="E48" s="7"/>
      <c r="F48" s="5"/>
      <c r="G48" s="9"/>
    </row>
    <row r="49" spans="1:7" ht="12.75">
      <c r="A49" s="10" t="s">
        <v>44</v>
      </c>
      <c r="B49" s="10" t="s">
        <v>50</v>
      </c>
      <c r="C49" s="10">
        <v>408.77</v>
      </c>
      <c r="D49" s="6">
        <f t="shared" si="2"/>
        <v>470.08549999999997</v>
      </c>
      <c r="E49" s="7"/>
      <c r="F49" s="5"/>
      <c r="G49" s="9"/>
    </row>
    <row r="50" spans="1:7" ht="12.75">
      <c r="A50" s="10" t="s">
        <v>44</v>
      </c>
      <c r="B50" s="10" t="s">
        <v>51</v>
      </c>
      <c r="C50" s="10">
        <v>660.97</v>
      </c>
      <c r="D50" s="6">
        <f t="shared" si="2"/>
        <v>760.1155</v>
      </c>
      <c r="E50" s="7"/>
      <c r="F50" s="5"/>
      <c r="G50" s="9"/>
    </row>
    <row r="51" spans="1:7" ht="12.75">
      <c r="A51" s="10"/>
      <c r="B51" s="10"/>
      <c r="C51" s="10">
        <f>SUM(C44:C50)</f>
        <v>3182.9700000000003</v>
      </c>
      <c r="D51" s="6">
        <f>SUM(D44:D50)</f>
        <v>3660.4155</v>
      </c>
      <c r="E51" s="7">
        <f>C51*880/81363.29</f>
        <v>34.42601202581656</v>
      </c>
      <c r="F51" s="5">
        <v>3800</v>
      </c>
      <c r="G51" s="9">
        <f>F51-E51-D51</f>
        <v>105.15848797418357</v>
      </c>
    </row>
    <row r="52" spans="1:7" ht="12.75">
      <c r="A52" s="10"/>
      <c r="B52" s="10"/>
      <c r="C52" s="10"/>
      <c r="D52" s="6"/>
      <c r="E52" s="7"/>
      <c r="F52" s="5"/>
      <c r="G52" s="9"/>
    </row>
    <row r="53" spans="1:7" ht="12.75">
      <c r="A53" s="4" t="s">
        <v>52</v>
      </c>
      <c r="B53" s="5" t="s">
        <v>53</v>
      </c>
      <c r="C53" s="5">
        <v>273.16</v>
      </c>
      <c r="D53" s="7">
        <f>C53*15%+C53</f>
        <v>314.134</v>
      </c>
      <c r="E53" s="7">
        <f>C53*880/81363.29</f>
        <v>2.9544134707433787</v>
      </c>
      <c r="F53" s="5">
        <v>314</v>
      </c>
      <c r="G53" s="9">
        <f>F53-E53-D53</f>
        <v>-3.088413470743376</v>
      </c>
    </row>
    <row r="54" spans="1:7" ht="12.75">
      <c r="A54" s="4"/>
      <c r="B54" s="5"/>
      <c r="C54" s="5"/>
      <c r="D54" s="7"/>
      <c r="E54" s="7"/>
      <c r="F54" s="5"/>
      <c r="G54" s="9"/>
    </row>
    <row r="55" spans="1:7" ht="12.75">
      <c r="A55" s="4" t="s">
        <v>54</v>
      </c>
      <c r="B55" s="5" t="s">
        <v>55</v>
      </c>
      <c r="C55" s="5">
        <v>286.98</v>
      </c>
      <c r="D55" s="7">
        <f>C55*15%+C55</f>
        <v>330.02700000000004</v>
      </c>
      <c r="E55" s="7"/>
      <c r="F55" s="5"/>
      <c r="G55" s="9"/>
    </row>
    <row r="56" spans="1:7" ht="12.75">
      <c r="A56" s="4" t="s">
        <v>54</v>
      </c>
      <c r="B56" s="5" t="s">
        <v>56</v>
      </c>
      <c r="C56" s="5">
        <v>286.98</v>
      </c>
      <c r="D56" s="7">
        <f>C56*15%+C56</f>
        <v>330.02700000000004</v>
      </c>
      <c r="E56" s="7"/>
      <c r="F56" s="5"/>
      <c r="G56" s="9"/>
    </row>
    <row r="57" spans="1:7" ht="12.75">
      <c r="A57" s="4"/>
      <c r="B57" s="5"/>
      <c r="C57" s="5">
        <f>SUM(C55:C56)</f>
        <v>573.96</v>
      </c>
      <c r="D57" s="7">
        <f>SUM(D55:D56)</f>
        <v>660.0540000000001</v>
      </c>
      <c r="E57" s="7">
        <f>C57*880/81363.29</f>
        <v>6.207772571635195</v>
      </c>
      <c r="F57" s="5">
        <v>660</v>
      </c>
      <c r="G57" s="9">
        <f>F57-E57-D57</f>
        <v>-6.261772571635333</v>
      </c>
    </row>
    <row r="58" spans="1:7" ht="12.75">
      <c r="A58" s="4"/>
      <c r="B58" s="5"/>
      <c r="C58" s="5"/>
      <c r="D58" s="7"/>
      <c r="E58" s="7"/>
      <c r="F58" s="5"/>
      <c r="G58" s="9"/>
    </row>
    <row r="59" spans="1:7" ht="12.75">
      <c r="A59" s="4" t="s">
        <v>57</v>
      </c>
      <c r="B59" s="5" t="s">
        <v>58</v>
      </c>
      <c r="C59" s="5">
        <v>289.54</v>
      </c>
      <c r="D59" s="6">
        <f aca="true" t="shared" si="3" ref="D59:D67">C59*15%+C59</f>
        <v>332.971</v>
      </c>
      <c r="E59" s="7"/>
      <c r="F59" s="5"/>
      <c r="G59" s="9"/>
    </row>
    <row r="60" spans="1:7" ht="12.75">
      <c r="A60" s="10" t="s">
        <v>57</v>
      </c>
      <c r="B60" s="10" t="s">
        <v>59</v>
      </c>
      <c r="C60" s="5">
        <v>313.28</v>
      </c>
      <c r="D60" s="6">
        <f t="shared" si="3"/>
        <v>360.272</v>
      </c>
      <c r="E60" s="7"/>
      <c r="F60" s="5"/>
      <c r="G60" s="9"/>
    </row>
    <row r="61" spans="1:7" ht="12.75">
      <c r="A61" s="4" t="s">
        <v>57</v>
      </c>
      <c r="B61" s="5" t="s">
        <v>60</v>
      </c>
      <c r="C61" s="5">
        <v>321.74</v>
      </c>
      <c r="D61" s="6">
        <f t="shared" si="3"/>
        <v>370.00100000000003</v>
      </c>
      <c r="E61" s="7"/>
      <c r="F61" s="5"/>
      <c r="G61" s="9"/>
    </row>
    <row r="62" spans="1:7" ht="12.75">
      <c r="A62" s="4" t="s">
        <v>57</v>
      </c>
      <c r="B62" s="5" t="s">
        <v>61</v>
      </c>
      <c r="C62" s="5">
        <v>400.05</v>
      </c>
      <c r="D62" s="6">
        <f t="shared" si="3"/>
        <v>460.0575</v>
      </c>
      <c r="E62" s="7"/>
      <c r="F62" s="5"/>
      <c r="G62" s="9"/>
    </row>
    <row r="63" spans="1:7" ht="12.75">
      <c r="A63" s="10" t="s">
        <v>57</v>
      </c>
      <c r="B63" s="10" t="s">
        <v>62</v>
      </c>
      <c r="C63" s="5">
        <v>417.69</v>
      </c>
      <c r="D63" s="6">
        <f t="shared" si="3"/>
        <v>480.3435</v>
      </c>
      <c r="E63" s="7"/>
      <c r="F63" s="5"/>
      <c r="G63" s="9"/>
    </row>
    <row r="64" spans="1:7" ht="12.75">
      <c r="A64" s="10" t="s">
        <v>57</v>
      </c>
      <c r="B64" s="10" t="s">
        <v>63</v>
      </c>
      <c r="C64" s="10">
        <v>252.3</v>
      </c>
      <c r="D64" s="6">
        <f t="shared" si="3"/>
        <v>290.145</v>
      </c>
      <c r="E64" s="7"/>
      <c r="F64" s="5"/>
      <c r="G64" s="9"/>
    </row>
    <row r="65" spans="1:7" ht="12.75">
      <c r="A65" s="10" t="s">
        <v>57</v>
      </c>
      <c r="B65" s="10" t="s">
        <v>64</v>
      </c>
      <c r="C65" s="10">
        <v>478.5</v>
      </c>
      <c r="D65" s="6">
        <f t="shared" si="3"/>
        <v>550.275</v>
      </c>
      <c r="E65" s="7"/>
      <c r="F65" s="5"/>
      <c r="G65" s="9"/>
    </row>
    <row r="66" spans="1:7" ht="12.75">
      <c r="A66" s="10" t="s">
        <v>57</v>
      </c>
      <c r="B66" s="11" t="s">
        <v>65</v>
      </c>
      <c r="C66" s="11">
        <v>0</v>
      </c>
      <c r="D66" s="12">
        <f t="shared" si="3"/>
        <v>0</v>
      </c>
      <c r="E66" s="7"/>
      <c r="F66" s="5"/>
      <c r="G66" s="9"/>
    </row>
    <row r="67" spans="1:7" ht="12.75">
      <c r="A67" s="10" t="s">
        <v>57</v>
      </c>
      <c r="B67" s="10" t="s">
        <v>66</v>
      </c>
      <c r="C67" s="10">
        <v>626.4</v>
      </c>
      <c r="D67" s="6">
        <f t="shared" si="3"/>
        <v>720.36</v>
      </c>
      <c r="E67" s="7"/>
      <c r="F67" s="5"/>
      <c r="G67" s="9"/>
    </row>
    <row r="68" spans="1:8" ht="12.75">
      <c r="A68" s="10"/>
      <c r="B68" s="10"/>
      <c r="C68" s="10">
        <f>SUM(C59:C67)</f>
        <v>3099.5</v>
      </c>
      <c r="D68" s="6">
        <f>SUM(D59:D67)</f>
        <v>3564.425</v>
      </c>
      <c r="E68" s="7">
        <f>C68*880/81363.29</f>
        <v>33.52322650669608</v>
      </c>
      <c r="F68" s="5">
        <v>4244</v>
      </c>
      <c r="G68" s="9">
        <f>F68-E68-D68</f>
        <v>646.0517734933037</v>
      </c>
      <c r="H68" t="s">
        <v>226</v>
      </c>
    </row>
    <row r="69" spans="1:7" ht="12.75">
      <c r="A69" s="10"/>
      <c r="B69" s="10"/>
      <c r="C69" s="10"/>
      <c r="D69" s="6"/>
      <c r="E69" s="7"/>
      <c r="F69" s="5"/>
      <c r="G69" s="9"/>
    </row>
    <row r="70" spans="1:7" ht="12.75">
      <c r="A70" s="4" t="s">
        <v>67</v>
      </c>
      <c r="B70" s="5" t="s">
        <v>68</v>
      </c>
      <c r="C70" s="5">
        <v>248.84</v>
      </c>
      <c r="D70" s="7">
        <f>C70*15%+C70</f>
        <v>286.166</v>
      </c>
      <c r="E70" s="7"/>
      <c r="F70" s="5"/>
      <c r="G70" s="9"/>
    </row>
    <row r="71" spans="1:7" ht="12.75">
      <c r="A71" s="4" t="s">
        <v>67</v>
      </c>
      <c r="B71" s="5" t="s">
        <v>69</v>
      </c>
      <c r="C71" s="5">
        <v>371.35</v>
      </c>
      <c r="D71" s="7">
        <f>C71*15%+C71</f>
        <v>427.0525</v>
      </c>
      <c r="E71" s="7"/>
      <c r="F71" s="5"/>
      <c r="G71" s="9"/>
    </row>
    <row r="72" spans="1:7" ht="12.75">
      <c r="A72" s="4"/>
      <c r="B72" s="5"/>
      <c r="C72" s="5">
        <f>SUM(C70:C71)</f>
        <v>620.19</v>
      </c>
      <c r="D72" s="7">
        <f>SUM(D70:D71)</f>
        <v>713.2185</v>
      </c>
      <c r="E72" s="7">
        <f>C72*880/81363.29</f>
        <v>6.707781851004306</v>
      </c>
      <c r="F72" s="5">
        <v>713</v>
      </c>
      <c r="G72" s="9">
        <f>F72-E72-D72</f>
        <v>-6.926281851004205</v>
      </c>
    </row>
    <row r="73" spans="1:7" ht="12.75">
      <c r="A73" s="4"/>
      <c r="B73" s="5"/>
      <c r="C73" s="5"/>
      <c r="D73" s="7"/>
      <c r="E73" s="7"/>
      <c r="F73" s="5"/>
      <c r="G73" s="9"/>
    </row>
    <row r="74" spans="1:7" ht="12.75">
      <c r="A74" s="4" t="s">
        <v>70</v>
      </c>
      <c r="B74" s="5" t="s">
        <v>71</v>
      </c>
      <c r="C74" s="5">
        <v>455.58</v>
      </c>
      <c r="D74" s="7">
        <f>C74*15%+C74</f>
        <v>523.9169999999999</v>
      </c>
      <c r="E74" s="7"/>
      <c r="F74" s="5"/>
      <c r="G74" s="9"/>
    </row>
    <row r="75" spans="1:7" ht="12.75">
      <c r="A75" s="4" t="s">
        <v>70</v>
      </c>
      <c r="B75" s="5" t="s">
        <v>72</v>
      </c>
      <c r="C75" s="5">
        <v>680.39</v>
      </c>
      <c r="D75" s="7">
        <f>C75*15%+C75</f>
        <v>782.4485</v>
      </c>
      <c r="E75" s="7"/>
      <c r="F75" s="5"/>
      <c r="G75" s="9"/>
    </row>
    <row r="76" spans="1:7" ht="12.75">
      <c r="A76" s="4"/>
      <c r="B76" s="5"/>
      <c r="C76" s="5">
        <f>SUM(C74:C75)</f>
        <v>1135.97</v>
      </c>
      <c r="D76" s="7">
        <f>SUM(D74:D75)</f>
        <v>1306.3654999999999</v>
      </c>
      <c r="E76" s="7">
        <f>C76*880/81363.29</f>
        <v>12.28629766569174</v>
      </c>
      <c r="F76" s="5">
        <v>1306</v>
      </c>
      <c r="G76" s="9">
        <f>F76-E76-D76</f>
        <v>-12.651797665691674</v>
      </c>
    </row>
    <row r="77" spans="1:7" ht="12.75">
      <c r="A77" s="4"/>
      <c r="B77" s="5"/>
      <c r="C77" s="5"/>
      <c r="D77" s="7"/>
      <c r="E77" s="7"/>
      <c r="F77" s="5"/>
      <c r="G77" s="9"/>
    </row>
    <row r="78" spans="1:7" ht="12.75">
      <c r="A78" s="4" t="s">
        <v>73</v>
      </c>
      <c r="B78" s="5" t="s">
        <v>74</v>
      </c>
      <c r="C78" s="5">
        <v>226.12</v>
      </c>
      <c r="D78" s="6">
        <f aca="true" t="shared" si="4" ref="D78:D84">C78*1%+C78</f>
        <v>228.3812</v>
      </c>
      <c r="E78" s="7"/>
      <c r="F78" s="5"/>
      <c r="G78" s="9"/>
    </row>
    <row r="79" spans="1:7" ht="12.75">
      <c r="A79" s="4" t="s">
        <v>73</v>
      </c>
      <c r="B79" s="5" t="s">
        <v>75</v>
      </c>
      <c r="C79" s="5">
        <v>339.15</v>
      </c>
      <c r="D79" s="6">
        <f t="shared" si="4"/>
        <v>342.5415</v>
      </c>
      <c r="E79" s="7"/>
      <c r="F79" s="5"/>
      <c r="G79" s="9"/>
    </row>
    <row r="80" spans="1:7" ht="12.75">
      <c r="A80" s="4" t="s">
        <v>73</v>
      </c>
      <c r="B80" s="5" t="s">
        <v>76</v>
      </c>
      <c r="C80" s="5">
        <v>339.15</v>
      </c>
      <c r="D80" s="6">
        <f t="shared" si="4"/>
        <v>342.5415</v>
      </c>
      <c r="E80" s="7"/>
      <c r="F80" s="5"/>
      <c r="G80" s="9"/>
    </row>
    <row r="81" spans="1:7" ht="12.75">
      <c r="A81" s="4" t="s">
        <v>73</v>
      </c>
      <c r="B81" s="5" t="s">
        <v>77</v>
      </c>
      <c r="C81" s="5">
        <v>339.15</v>
      </c>
      <c r="D81" s="6">
        <f t="shared" si="4"/>
        <v>342.5415</v>
      </c>
      <c r="E81" s="7"/>
      <c r="F81" s="5"/>
      <c r="G81" s="9"/>
    </row>
    <row r="82" spans="1:7" ht="12.75">
      <c r="A82" s="4" t="s">
        <v>73</v>
      </c>
      <c r="B82" s="5" t="s">
        <v>78</v>
      </c>
      <c r="C82" s="5">
        <v>591.35</v>
      </c>
      <c r="D82" s="6">
        <f t="shared" si="4"/>
        <v>597.2635</v>
      </c>
      <c r="E82" s="7"/>
      <c r="F82" s="5"/>
      <c r="G82" s="9"/>
    </row>
    <row r="83" spans="1:7" ht="12.75">
      <c r="A83" s="10" t="s">
        <v>73</v>
      </c>
      <c r="B83" s="10" t="s">
        <v>79</v>
      </c>
      <c r="C83" s="10">
        <v>313.08</v>
      </c>
      <c r="D83" s="6">
        <f t="shared" si="4"/>
        <v>316.2108</v>
      </c>
      <c r="E83" s="7"/>
      <c r="F83" s="5"/>
      <c r="G83" s="9"/>
    </row>
    <row r="84" spans="1:7" ht="12.75">
      <c r="A84" s="10" t="s">
        <v>73</v>
      </c>
      <c r="B84" s="10" t="s">
        <v>80</v>
      </c>
      <c r="C84" s="10">
        <v>339.18</v>
      </c>
      <c r="D84" s="6">
        <f t="shared" si="4"/>
        <v>342.5718</v>
      </c>
      <c r="E84" s="7"/>
      <c r="F84" s="5"/>
      <c r="G84" s="9"/>
    </row>
    <row r="85" spans="1:7" ht="12.75">
      <c r="A85" s="10"/>
      <c r="B85" s="10"/>
      <c r="C85" s="10">
        <f>SUM(C78:C84)</f>
        <v>2487.18</v>
      </c>
      <c r="D85" s="6">
        <f>SUM(D78:D84)</f>
        <v>2512.0518</v>
      </c>
      <c r="E85" s="7">
        <f>C85*880/81363.29</f>
        <v>26.900564124189177</v>
      </c>
      <c r="F85" s="5">
        <v>2550</v>
      </c>
      <c r="G85" s="9">
        <f>F85-E85-D85</f>
        <v>11.047635875810556</v>
      </c>
    </row>
    <row r="86" spans="1:7" ht="12.75">
      <c r="A86" s="10"/>
      <c r="B86" s="10"/>
      <c r="C86" s="10"/>
      <c r="D86" s="6"/>
      <c r="E86" s="7"/>
      <c r="F86" s="5"/>
      <c r="G86" s="9"/>
    </row>
    <row r="87" spans="1:7" ht="12.75">
      <c r="A87" s="4" t="s">
        <v>81</v>
      </c>
      <c r="B87" s="5" t="s">
        <v>82</v>
      </c>
      <c r="C87" s="5">
        <v>212.44</v>
      </c>
      <c r="D87" s="7">
        <f>C87*15%+C87</f>
        <v>244.30599999999998</v>
      </c>
      <c r="E87" s="7"/>
      <c r="F87" s="5"/>
      <c r="G87" s="9"/>
    </row>
    <row r="88" spans="1:7" ht="12.75">
      <c r="A88" s="4" t="s">
        <v>81</v>
      </c>
      <c r="B88" s="5" t="s">
        <v>83</v>
      </c>
      <c r="C88" s="5">
        <v>228.53</v>
      </c>
      <c r="D88" s="7">
        <f>C88*15%+C88</f>
        <v>262.8095</v>
      </c>
      <c r="E88" s="7"/>
      <c r="F88" s="5"/>
      <c r="G88" s="9"/>
    </row>
    <row r="89" spans="1:7" ht="12.75">
      <c r="A89" s="4" t="s">
        <v>81</v>
      </c>
      <c r="B89" s="5" t="s">
        <v>84</v>
      </c>
      <c r="C89" s="5">
        <v>306.85</v>
      </c>
      <c r="D89" s="7">
        <f>C89*15%+C89</f>
        <v>352.87750000000005</v>
      </c>
      <c r="E89" s="7"/>
      <c r="F89" s="5"/>
      <c r="G89" s="9"/>
    </row>
    <row r="90" spans="1:7" ht="12.75">
      <c r="A90" s="4"/>
      <c r="B90" s="5"/>
      <c r="C90" s="5">
        <f>SUM(C87:C89)</f>
        <v>747.82</v>
      </c>
      <c r="D90" s="7">
        <f>SUM(D87:D89)</f>
        <v>859.993</v>
      </c>
      <c r="E90" s="7">
        <f>C90*880/81363.29</f>
        <v>8.088188174298264</v>
      </c>
      <c r="F90" s="5">
        <v>895</v>
      </c>
      <c r="G90" s="9">
        <f>F90-E90-D90</f>
        <v>26.91881182570171</v>
      </c>
    </row>
    <row r="91" spans="1:7" ht="12.75">
      <c r="A91" s="4"/>
      <c r="B91" s="5"/>
      <c r="C91" s="5"/>
      <c r="D91" s="7"/>
      <c r="E91" s="7"/>
      <c r="F91" s="5"/>
      <c r="G91" s="9"/>
    </row>
    <row r="92" spans="1:7" ht="12.75">
      <c r="A92" s="10" t="s">
        <v>85</v>
      </c>
      <c r="B92" s="10" t="s">
        <v>86</v>
      </c>
      <c r="C92" s="13">
        <v>1095.83</v>
      </c>
      <c r="D92" s="6">
        <f>C92*15%+C92</f>
        <v>1260.2044999999998</v>
      </c>
      <c r="E92" s="7">
        <f>C92*880/81363.29</f>
        <v>11.852155929289486</v>
      </c>
      <c r="F92" s="5">
        <v>1260</v>
      </c>
      <c r="G92" s="9">
        <f>F92-E92-D92</f>
        <v>-12.056655929289263</v>
      </c>
    </row>
    <row r="93" spans="1:7" ht="12.75">
      <c r="A93" s="10"/>
      <c r="B93" s="10"/>
      <c r="C93" s="13"/>
      <c r="D93" s="6"/>
      <c r="E93" s="7"/>
      <c r="F93" s="5"/>
      <c r="G93" s="9"/>
    </row>
    <row r="94" spans="1:7" ht="12.75">
      <c r="A94" s="4" t="s">
        <v>87</v>
      </c>
      <c r="B94" s="10" t="s">
        <v>88</v>
      </c>
      <c r="C94" s="5">
        <v>417.44</v>
      </c>
      <c r="D94" s="6">
        <f>C94*10%+C94</f>
        <v>459.18399999999997</v>
      </c>
      <c r="E94" s="7"/>
      <c r="F94" s="5"/>
      <c r="G94" s="9"/>
    </row>
    <row r="95" spans="1:7" ht="12.75">
      <c r="A95" s="4" t="s">
        <v>87</v>
      </c>
      <c r="B95" s="5" t="s">
        <v>89</v>
      </c>
      <c r="C95" s="5">
        <v>469.96</v>
      </c>
      <c r="D95" s="6">
        <f aca="true" t="shared" si="5" ref="D95:D111">C95*10%+C95</f>
        <v>516.956</v>
      </c>
      <c r="E95" s="7"/>
      <c r="F95" s="5"/>
      <c r="G95" s="9"/>
    </row>
    <row r="96" spans="1:7" ht="12.75">
      <c r="A96" s="4" t="s">
        <v>87</v>
      </c>
      <c r="B96" s="5" t="s">
        <v>90</v>
      </c>
      <c r="C96" s="5">
        <v>539.4</v>
      </c>
      <c r="D96" s="6">
        <f t="shared" si="5"/>
        <v>593.3399999999999</v>
      </c>
      <c r="E96" s="7"/>
      <c r="F96" s="5"/>
      <c r="G96" s="9"/>
    </row>
    <row r="97" spans="1:7" ht="12.75">
      <c r="A97" s="4" t="s">
        <v>87</v>
      </c>
      <c r="B97" s="5" t="s">
        <v>91</v>
      </c>
      <c r="C97" s="5">
        <v>573.96</v>
      </c>
      <c r="D97" s="6">
        <f t="shared" si="5"/>
        <v>631.356</v>
      </c>
      <c r="E97" s="7"/>
      <c r="F97" s="5"/>
      <c r="G97" s="9"/>
    </row>
    <row r="98" spans="1:7" ht="12.75">
      <c r="A98" s="4" t="s">
        <v>87</v>
      </c>
      <c r="B98" s="5" t="s">
        <v>92</v>
      </c>
      <c r="C98" s="5">
        <v>573.96</v>
      </c>
      <c r="D98" s="6">
        <f t="shared" si="5"/>
        <v>631.356</v>
      </c>
      <c r="E98" s="7"/>
      <c r="F98" s="5"/>
      <c r="G98" s="9"/>
    </row>
    <row r="99" spans="1:7" ht="12.75">
      <c r="A99" s="4" t="s">
        <v>87</v>
      </c>
      <c r="B99" s="5" t="s">
        <v>93</v>
      </c>
      <c r="C99" s="5">
        <v>591.38</v>
      </c>
      <c r="D99" s="6">
        <f t="shared" si="5"/>
        <v>650.518</v>
      </c>
      <c r="E99" s="7"/>
      <c r="F99" s="5"/>
      <c r="G99" s="9"/>
    </row>
    <row r="100" spans="1:7" ht="12.75">
      <c r="A100" s="4" t="s">
        <v>87</v>
      </c>
      <c r="B100" s="5" t="s">
        <v>94</v>
      </c>
      <c r="C100" s="5">
        <v>591.38</v>
      </c>
      <c r="D100" s="6">
        <f t="shared" si="5"/>
        <v>650.518</v>
      </c>
      <c r="E100" s="7"/>
      <c r="F100" s="5"/>
      <c r="G100" s="9"/>
    </row>
    <row r="101" spans="1:7" ht="12.75">
      <c r="A101" s="4" t="s">
        <v>87</v>
      </c>
      <c r="B101" s="5" t="s">
        <v>95</v>
      </c>
      <c r="C101" s="5">
        <v>591.7</v>
      </c>
      <c r="D101" s="6">
        <f t="shared" si="5"/>
        <v>650.87</v>
      </c>
      <c r="E101" s="7"/>
      <c r="F101" s="5"/>
      <c r="G101" s="9"/>
    </row>
    <row r="102" spans="1:7" ht="12.75">
      <c r="A102" s="4" t="s">
        <v>87</v>
      </c>
      <c r="B102" s="5" t="s">
        <v>96</v>
      </c>
      <c r="C102" s="5">
        <v>609.18</v>
      </c>
      <c r="D102" s="6">
        <f t="shared" si="5"/>
        <v>670.098</v>
      </c>
      <c r="E102" s="7"/>
      <c r="F102" s="5"/>
      <c r="G102" s="9"/>
    </row>
    <row r="103" spans="1:7" ht="12.75">
      <c r="A103" s="4" t="s">
        <v>87</v>
      </c>
      <c r="B103" s="5" t="s">
        <v>97</v>
      </c>
      <c r="C103" s="5">
        <v>626.14</v>
      </c>
      <c r="D103" s="6">
        <f t="shared" si="5"/>
        <v>688.754</v>
      </c>
      <c r="E103" s="7"/>
      <c r="F103" s="5"/>
      <c r="G103" s="9"/>
    </row>
    <row r="104" spans="1:7" ht="12.75">
      <c r="A104" s="4" t="s">
        <v>87</v>
      </c>
      <c r="B104" s="5" t="s">
        <v>98</v>
      </c>
      <c r="C104" s="5">
        <v>678.3</v>
      </c>
      <c r="D104" s="6">
        <f t="shared" si="5"/>
        <v>746.13</v>
      </c>
      <c r="E104" s="7"/>
      <c r="F104" s="5"/>
      <c r="G104" s="9"/>
    </row>
    <row r="105" spans="1:7" ht="12.75">
      <c r="A105" s="4" t="s">
        <v>87</v>
      </c>
      <c r="B105" s="5" t="s">
        <v>99</v>
      </c>
      <c r="C105" s="5">
        <v>921.86</v>
      </c>
      <c r="D105" s="6">
        <f t="shared" si="5"/>
        <v>1014.046</v>
      </c>
      <c r="E105" s="7"/>
      <c r="F105" s="5"/>
      <c r="G105" s="9"/>
    </row>
    <row r="106" spans="1:7" ht="12.75">
      <c r="A106" s="4" t="s">
        <v>87</v>
      </c>
      <c r="B106" s="5" t="s">
        <v>100</v>
      </c>
      <c r="C106" s="5">
        <v>1044</v>
      </c>
      <c r="D106" s="6">
        <f t="shared" si="5"/>
        <v>1148.4</v>
      </c>
      <c r="E106" s="7"/>
      <c r="F106" s="5"/>
      <c r="G106" s="9"/>
    </row>
    <row r="107" spans="1:7" ht="12.75">
      <c r="A107" s="4" t="s">
        <v>87</v>
      </c>
      <c r="B107" s="5" t="s">
        <v>101</v>
      </c>
      <c r="C107" s="5">
        <v>1113.14</v>
      </c>
      <c r="D107" s="6">
        <f t="shared" si="5"/>
        <v>1224.4540000000002</v>
      </c>
      <c r="E107" s="7"/>
      <c r="F107" s="5"/>
      <c r="G107" s="9"/>
    </row>
    <row r="108" spans="1:7" ht="12.75">
      <c r="A108" s="4" t="s">
        <v>87</v>
      </c>
      <c r="B108" s="5" t="s">
        <v>102</v>
      </c>
      <c r="C108" s="5">
        <v>1113.9</v>
      </c>
      <c r="D108" s="6">
        <f t="shared" si="5"/>
        <v>1225.2900000000002</v>
      </c>
      <c r="E108" s="7"/>
      <c r="F108" s="5"/>
      <c r="G108" s="9"/>
    </row>
    <row r="109" spans="1:7" ht="12.75">
      <c r="A109" s="4" t="s">
        <v>87</v>
      </c>
      <c r="B109" s="5" t="s">
        <v>103</v>
      </c>
      <c r="C109" s="5">
        <v>1252.22</v>
      </c>
      <c r="D109" s="6">
        <f t="shared" si="5"/>
        <v>1377.442</v>
      </c>
      <c r="E109" s="7"/>
      <c r="F109" s="5"/>
      <c r="G109" s="9"/>
    </row>
    <row r="110" spans="1:7" ht="12.75">
      <c r="A110" s="4" t="s">
        <v>87</v>
      </c>
      <c r="B110" s="5" t="s">
        <v>104</v>
      </c>
      <c r="C110" s="5">
        <v>2017.5</v>
      </c>
      <c r="D110" s="6">
        <f t="shared" si="5"/>
        <v>2219.25</v>
      </c>
      <c r="E110" s="7"/>
      <c r="F110" s="5"/>
      <c r="G110" s="9"/>
    </row>
    <row r="111" spans="1:7" ht="12.75">
      <c r="A111" s="10" t="s">
        <v>87</v>
      </c>
      <c r="B111" s="10" t="s">
        <v>105</v>
      </c>
      <c r="C111" s="10">
        <v>747.98</v>
      </c>
      <c r="D111" s="6">
        <f t="shared" si="5"/>
        <v>822.778</v>
      </c>
      <c r="E111" s="7"/>
      <c r="F111" s="5"/>
      <c r="G111" s="9"/>
    </row>
    <row r="112" spans="1:7" ht="12.75">
      <c r="A112" s="10"/>
      <c r="B112" s="10"/>
      <c r="C112" s="10">
        <f>SUM(C94:C111)</f>
        <v>14473.399999999998</v>
      </c>
      <c r="D112" s="6">
        <f>SUM(D94:D111)</f>
        <v>15920.74</v>
      </c>
      <c r="E112" s="7">
        <f>C112*880/81363.29</f>
        <v>156.53978594031778</v>
      </c>
      <c r="F112" s="5">
        <v>15937</v>
      </c>
      <c r="G112" s="9">
        <f>F112-E112-D112</f>
        <v>-140.2797859403181</v>
      </c>
    </row>
    <row r="113" spans="1:7" ht="12.75">
      <c r="A113" s="10"/>
      <c r="B113" s="10"/>
      <c r="C113" s="10"/>
      <c r="D113" s="6"/>
      <c r="E113" s="7"/>
      <c r="F113" s="5"/>
      <c r="G113" s="9"/>
    </row>
    <row r="114" spans="1:7" ht="12.75">
      <c r="A114" s="4" t="s">
        <v>106</v>
      </c>
      <c r="B114" s="5" t="s">
        <v>107</v>
      </c>
      <c r="C114" s="5">
        <v>1388.4</v>
      </c>
      <c r="D114" s="7">
        <f>C114*15%+C114</f>
        <v>1596.66</v>
      </c>
      <c r="E114" s="7">
        <f>C114*880/81363.29</f>
        <v>15.016501913823792</v>
      </c>
      <c r="F114" s="5">
        <v>1597</v>
      </c>
      <c r="G114" s="9">
        <f>F114-E114-D114</f>
        <v>-14.676501913823813</v>
      </c>
    </row>
    <row r="115" spans="1:7" ht="12.75">
      <c r="A115" s="4"/>
      <c r="B115" s="5"/>
      <c r="C115" s="5"/>
      <c r="D115" s="7"/>
      <c r="E115" s="7"/>
      <c r="F115" s="5"/>
      <c r="G115" s="9"/>
    </row>
    <row r="116" spans="1:7" ht="12.75">
      <c r="A116" s="4" t="s">
        <v>108</v>
      </c>
      <c r="B116" s="5" t="s">
        <v>109</v>
      </c>
      <c r="C116" s="5">
        <v>221.86</v>
      </c>
      <c r="D116" s="7">
        <f>C116*15%+C116</f>
        <v>255.139</v>
      </c>
      <c r="E116" s="7"/>
      <c r="F116" s="5"/>
      <c r="G116" s="9"/>
    </row>
    <row r="117" spans="1:7" ht="12.75">
      <c r="A117" s="4" t="s">
        <v>108</v>
      </c>
      <c r="B117" s="5" t="s">
        <v>110</v>
      </c>
      <c r="C117" s="5">
        <v>251.45</v>
      </c>
      <c r="D117" s="7">
        <f>C117*15%+C117</f>
        <v>289.16749999999996</v>
      </c>
      <c r="E117" s="7"/>
      <c r="F117" s="5"/>
      <c r="G117" s="9"/>
    </row>
    <row r="118" spans="1:7" ht="12.75">
      <c r="A118" s="4" t="s">
        <v>108</v>
      </c>
      <c r="B118" s="5" t="s">
        <v>111</v>
      </c>
      <c r="C118" s="5">
        <v>433.88</v>
      </c>
      <c r="D118" s="7">
        <f>C118*15%+C118</f>
        <v>498.962</v>
      </c>
      <c r="E118" s="7"/>
      <c r="F118" s="5"/>
      <c r="G118" s="9"/>
    </row>
    <row r="119" spans="1:7" ht="12.75">
      <c r="A119" s="4"/>
      <c r="B119" s="5"/>
      <c r="C119" s="5">
        <f>SUM(C116:C118)</f>
        <v>907.19</v>
      </c>
      <c r="D119" s="7">
        <f>SUM(D116:D118)</f>
        <v>1043.2685</v>
      </c>
      <c r="E119" s="7">
        <f>C119*880/81363.29</f>
        <v>9.811884450591908</v>
      </c>
      <c r="F119" s="5">
        <v>1043</v>
      </c>
      <c r="G119" s="9">
        <f>F119-E119-D119</f>
        <v>-10.080384450591737</v>
      </c>
    </row>
    <row r="120" spans="1:7" ht="12.75">
      <c r="A120" s="4"/>
      <c r="B120" s="5"/>
      <c r="C120" s="5"/>
      <c r="D120" s="7"/>
      <c r="E120" s="7"/>
      <c r="F120" s="5"/>
      <c r="G120" s="9"/>
    </row>
    <row r="121" spans="1:7" ht="12.75">
      <c r="A121" s="4" t="s">
        <v>112</v>
      </c>
      <c r="B121" s="5" t="s">
        <v>113</v>
      </c>
      <c r="C121" s="5">
        <v>212.12</v>
      </c>
      <c r="D121" s="7">
        <f>C121*15%+C121</f>
        <v>243.938</v>
      </c>
      <c r="E121" s="7"/>
      <c r="F121" s="5"/>
      <c r="G121" s="9"/>
    </row>
    <row r="122" spans="1:7" ht="12.75">
      <c r="A122" s="4" t="s">
        <v>112</v>
      </c>
      <c r="B122" s="5" t="s">
        <v>114</v>
      </c>
      <c r="C122" s="5">
        <v>236.67</v>
      </c>
      <c r="D122" s="7">
        <f>C122*15%+C122</f>
        <v>272.1705</v>
      </c>
      <c r="E122" s="7"/>
      <c r="F122" s="5"/>
      <c r="G122" s="9"/>
    </row>
    <row r="123" spans="1:7" ht="12.75">
      <c r="A123" s="4" t="s">
        <v>112</v>
      </c>
      <c r="B123" s="14" t="s">
        <v>115</v>
      </c>
      <c r="C123" s="14">
        <v>0</v>
      </c>
      <c r="D123" s="15">
        <f>C123*15%+C123</f>
        <v>0</v>
      </c>
      <c r="E123" s="7"/>
      <c r="F123" s="5"/>
      <c r="G123" s="9"/>
    </row>
    <row r="124" spans="1:7" ht="12.75">
      <c r="A124" s="4" t="s">
        <v>112</v>
      </c>
      <c r="B124" s="5" t="s">
        <v>116</v>
      </c>
      <c r="C124" s="5">
        <v>295.83</v>
      </c>
      <c r="D124" s="7">
        <f>C124*15%+C124</f>
        <v>340.2045</v>
      </c>
      <c r="E124" s="7"/>
      <c r="F124" s="5"/>
      <c r="G124" s="9"/>
    </row>
    <row r="125" spans="1:7" ht="12.75">
      <c r="A125" s="4" t="s">
        <v>112</v>
      </c>
      <c r="B125" s="5" t="s">
        <v>117</v>
      </c>
      <c r="C125" s="5">
        <v>347.58</v>
      </c>
      <c r="D125" s="7">
        <f>C125*15%+C125</f>
        <v>399.717</v>
      </c>
      <c r="E125" s="7"/>
      <c r="F125" s="5"/>
      <c r="G125" s="9"/>
    </row>
    <row r="126" spans="1:8" ht="12.75">
      <c r="A126" s="4"/>
      <c r="B126" s="5"/>
      <c r="C126" s="5">
        <f>SUM(C121:C125)</f>
        <v>1092.1999999999998</v>
      </c>
      <c r="D126" s="7">
        <f>SUM(D121:D125)</f>
        <v>1256.0300000000002</v>
      </c>
      <c r="E126" s="7">
        <f>C126*880/81363.29</f>
        <v>11.812894980033379</v>
      </c>
      <c r="F126" s="5">
        <v>1568</v>
      </c>
      <c r="G126" s="9">
        <f>F126-E126-D126</f>
        <v>300.15710501996637</v>
      </c>
      <c r="H126" t="s">
        <v>227</v>
      </c>
    </row>
    <row r="127" spans="1:7" ht="12.75">
      <c r="A127" s="4"/>
      <c r="B127" s="5"/>
      <c r="C127" s="5"/>
      <c r="D127" s="7"/>
      <c r="E127" s="7"/>
      <c r="F127" s="5"/>
      <c r="G127" s="9"/>
    </row>
    <row r="128" spans="1:7" ht="12.75">
      <c r="A128" s="4" t="s">
        <v>118</v>
      </c>
      <c r="B128" s="5" t="s">
        <v>119</v>
      </c>
      <c r="C128" s="5">
        <v>139.14</v>
      </c>
      <c r="D128" s="6">
        <f>C128*15%+C128</f>
        <v>160.011</v>
      </c>
      <c r="E128" s="7"/>
      <c r="F128" s="5"/>
      <c r="G128" s="9"/>
    </row>
    <row r="129" spans="1:7" ht="12.75">
      <c r="A129" s="10" t="s">
        <v>118</v>
      </c>
      <c r="B129" s="10" t="s">
        <v>120</v>
      </c>
      <c r="C129" s="5">
        <v>278.3</v>
      </c>
      <c r="D129" s="6">
        <f>C129*15%+C129</f>
        <v>320.045</v>
      </c>
      <c r="E129" s="7"/>
      <c r="F129" s="5"/>
      <c r="G129" s="9"/>
    </row>
    <row r="130" spans="1:7" ht="12.75">
      <c r="A130" s="4" t="s">
        <v>118</v>
      </c>
      <c r="B130" s="5" t="s">
        <v>121</v>
      </c>
      <c r="C130" s="5">
        <v>313.07</v>
      </c>
      <c r="D130" s="6">
        <f>C130*15%+C130</f>
        <v>360.03049999999996</v>
      </c>
      <c r="E130" s="7"/>
      <c r="F130" s="5"/>
      <c r="G130" s="9"/>
    </row>
    <row r="131" spans="1:7" ht="12.75">
      <c r="A131" s="4"/>
      <c r="B131" s="5"/>
      <c r="C131" s="5">
        <f>SUM(C128:C130)</f>
        <v>730.51</v>
      </c>
      <c r="D131" s="6">
        <f>SUM(D128:D130)</f>
        <v>840.0865</v>
      </c>
      <c r="E131" s="7">
        <f>C131*880/81363.29</f>
        <v>7.900968606357979</v>
      </c>
      <c r="F131" s="5">
        <v>840</v>
      </c>
      <c r="G131" s="9">
        <f>F131-E131-D131</f>
        <v>-7.987468606357993</v>
      </c>
    </row>
    <row r="132" spans="1:7" ht="12.75">
      <c r="A132" s="4"/>
      <c r="B132" s="5"/>
      <c r="C132" s="5"/>
      <c r="D132" s="6"/>
      <c r="E132" s="7"/>
      <c r="F132" s="5"/>
      <c r="G132" s="9"/>
    </row>
    <row r="133" spans="1:7" ht="12.75">
      <c r="A133" s="4" t="s">
        <v>122</v>
      </c>
      <c r="B133" s="5" t="s">
        <v>123</v>
      </c>
      <c r="C133" s="5">
        <v>156.64</v>
      </c>
      <c r="D133" s="6">
        <f>C133*15%+C133</f>
        <v>180.136</v>
      </c>
      <c r="E133" s="7"/>
      <c r="F133" s="5"/>
      <c r="G133" s="9"/>
    </row>
    <row r="134" spans="1:7" ht="12.75">
      <c r="A134" s="4" t="s">
        <v>122</v>
      </c>
      <c r="B134" s="5" t="s">
        <v>124</v>
      </c>
      <c r="C134" s="5">
        <v>295.85</v>
      </c>
      <c r="D134" s="6">
        <f>C134*15%+C134</f>
        <v>340.2275</v>
      </c>
      <c r="E134" s="7"/>
      <c r="F134" s="5"/>
      <c r="G134" s="9"/>
    </row>
    <row r="135" spans="1:7" ht="12.75">
      <c r="A135" s="4" t="s">
        <v>122</v>
      </c>
      <c r="B135" s="5" t="s">
        <v>125</v>
      </c>
      <c r="C135" s="5">
        <v>304.59</v>
      </c>
      <c r="D135" s="6">
        <f>C135*15%+C135</f>
        <v>350.27849999999995</v>
      </c>
      <c r="E135" s="7"/>
      <c r="F135" s="5"/>
      <c r="G135" s="9"/>
    </row>
    <row r="136" spans="1:7" ht="12.75">
      <c r="A136" s="4" t="s">
        <v>122</v>
      </c>
      <c r="B136" s="5" t="s">
        <v>126</v>
      </c>
      <c r="C136" s="5">
        <v>184.57</v>
      </c>
      <c r="D136" s="7">
        <f>C136*15%+C136</f>
        <v>212.25549999999998</v>
      </c>
      <c r="E136" s="7"/>
      <c r="F136" s="5"/>
      <c r="G136" s="9"/>
    </row>
    <row r="137" spans="1:7" ht="12.75">
      <c r="A137" s="4" t="s">
        <v>122</v>
      </c>
      <c r="B137" s="5" t="s">
        <v>127</v>
      </c>
      <c r="C137" s="5">
        <v>260.33</v>
      </c>
      <c r="D137" s="7">
        <f>C137*15%+C137</f>
        <v>299.3795</v>
      </c>
      <c r="E137" s="7"/>
      <c r="F137" s="5"/>
      <c r="G137" s="9"/>
    </row>
    <row r="138" spans="1:7" ht="12.75">
      <c r="A138" s="4"/>
      <c r="B138" s="5"/>
      <c r="C138" s="5">
        <f>SUM(C133:C137)</f>
        <v>1201.9799999999998</v>
      </c>
      <c r="D138" s="7">
        <f>SUM(D133:D137)</f>
        <v>1382.277</v>
      </c>
      <c r="E138" s="7">
        <f>C138*880/81363.29</f>
        <v>13.000241263596887</v>
      </c>
      <c r="F138" s="5">
        <v>1383</v>
      </c>
      <c r="G138" s="9">
        <f>F138-E138-D138</f>
        <v>-12.277241263597034</v>
      </c>
    </row>
    <row r="139" spans="1:7" ht="12.75">
      <c r="A139" s="4"/>
      <c r="B139" s="5"/>
      <c r="C139" s="5"/>
      <c r="D139" s="7"/>
      <c r="E139" s="7"/>
      <c r="F139" s="5"/>
      <c r="G139" s="9"/>
    </row>
    <row r="140" spans="1:7" ht="12.75">
      <c r="A140" s="4" t="s">
        <v>128</v>
      </c>
      <c r="B140" s="5" t="s">
        <v>129</v>
      </c>
      <c r="C140" s="5">
        <v>374.72</v>
      </c>
      <c r="D140" s="6">
        <f>C140*15%+C140</f>
        <v>430.92800000000005</v>
      </c>
      <c r="E140" s="7"/>
      <c r="F140" s="5"/>
      <c r="G140" s="9"/>
    </row>
    <row r="141" spans="1:7" ht="12.75">
      <c r="A141" s="4" t="s">
        <v>128</v>
      </c>
      <c r="B141" s="5" t="s">
        <v>130</v>
      </c>
      <c r="C141" s="5">
        <v>426.42</v>
      </c>
      <c r="D141" s="6">
        <f>C141*15%+C141</f>
        <v>490.38300000000004</v>
      </c>
      <c r="E141" s="7"/>
      <c r="F141" s="5"/>
      <c r="G141" s="9"/>
    </row>
    <row r="142" spans="1:7" ht="12.75">
      <c r="A142" s="4" t="s">
        <v>128</v>
      </c>
      <c r="B142" s="5" t="s">
        <v>131</v>
      </c>
      <c r="C142" s="5">
        <v>591.73</v>
      </c>
      <c r="D142" s="6">
        <f>C142*15%+C142</f>
        <v>680.4895</v>
      </c>
      <c r="E142" s="7"/>
      <c r="F142" s="5"/>
      <c r="G142" s="9"/>
    </row>
    <row r="143" spans="1:7" ht="12.75">
      <c r="A143" s="4"/>
      <c r="B143" s="5"/>
      <c r="C143" s="5">
        <f>SUM(C140:C142)</f>
        <v>1392.8700000000001</v>
      </c>
      <c r="D143" s="6">
        <f>SUM(D140:D142)</f>
        <v>1601.8005000000003</v>
      </c>
      <c r="E143" s="7">
        <f>C143*880/81363.29</f>
        <v>15.064848041420156</v>
      </c>
      <c r="F143" s="5">
        <v>1579</v>
      </c>
      <c r="G143" s="9">
        <f>F143-E143-D143</f>
        <v>-37.865348041420475</v>
      </c>
    </row>
    <row r="144" spans="1:7" ht="12.75">
      <c r="A144" s="4"/>
      <c r="B144" s="5"/>
      <c r="C144" s="5"/>
      <c r="D144" s="6"/>
      <c r="E144" s="7"/>
      <c r="F144" s="5"/>
      <c r="G144" s="9"/>
    </row>
    <row r="145" spans="1:7" ht="12.75">
      <c r="A145" s="10" t="s">
        <v>132</v>
      </c>
      <c r="B145" s="10" t="s">
        <v>133</v>
      </c>
      <c r="C145" s="13">
        <v>1165.39</v>
      </c>
      <c r="D145" s="6">
        <f>C145*15%+C145</f>
        <v>1340.1985000000002</v>
      </c>
      <c r="E145" s="7"/>
      <c r="F145" s="5"/>
      <c r="G145" s="9"/>
    </row>
    <row r="146" spans="1:7" ht="12.75">
      <c r="A146" s="10" t="s">
        <v>132</v>
      </c>
      <c r="B146" s="10" t="s">
        <v>134</v>
      </c>
      <c r="C146" s="13">
        <v>1165.39</v>
      </c>
      <c r="D146" s="6">
        <f>C146*15%+C146</f>
        <v>1340.1985000000002</v>
      </c>
      <c r="E146" s="7"/>
      <c r="F146" s="5"/>
      <c r="G146" s="9"/>
    </row>
    <row r="147" spans="1:7" ht="12.75">
      <c r="A147" s="10"/>
      <c r="B147" s="10"/>
      <c r="C147" s="13">
        <f>SUM(C145:C146)</f>
        <v>2330.78</v>
      </c>
      <c r="D147" s="6">
        <f>SUM(D145:D146)</f>
        <v>2680.3970000000004</v>
      </c>
      <c r="E147" s="7">
        <f>C147*880/81363.29</f>
        <v>25.20899044274144</v>
      </c>
      <c r="F147" s="5">
        <v>2450</v>
      </c>
      <c r="G147" s="9">
        <f>F147-E147-D147</f>
        <v>-255.60599044274204</v>
      </c>
    </row>
    <row r="148" spans="1:7" ht="12.75">
      <c r="A148" s="10"/>
      <c r="B148" s="10"/>
      <c r="C148" s="13"/>
      <c r="D148" s="6"/>
      <c r="E148" s="7"/>
      <c r="F148" s="5"/>
      <c r="G148" s="9"/>
    </row>
    <row r="149" spans="1:7" ht="12.75">
      <c r="A149" s="10" t="s">
        <v>135</v>
      </c>
      <c r="B149" s="10" t="s">
        <v>136</v>
      </c>
      <c r="C149" s="16">
        <v>626.11</v>
      </c>
      <c r="D149" s="6">
        <f>C149*15%+C149</f>
        <v>720.0265</v>
      </c>
      <c r="E149" s="7">
        <f>C149*880/81363.29</f>
        <v>6.7718107269261125</v>
      </c>
      <c r="F149" s="5">
        <v>720</v>
      </c>
      <c r="G149" s="9">
        <f>F149-E149-D149</f>
        <v>-6.798310726926161</v>
      </c>
    </row>
    <row r="150" spans="1:7" ht="12.75">
      <c r="A150" s="10"/>
      <c r="B150" s="10"/>
      <c r="C150" s="16"/>
      <c r="D150" s="6"/>
      <c r="E150" s="7"/>
      <c r="F150" s="5"/>
      <c r="G150" s="9"/>
    </row>
    <row r="151" spans="1:7" ht="12.75">
      <c r="A151" s="4" t="s">
        <v>137</v>
      </c>
      <c r="B151" s="5" t="s">
        <v>138</v>
      </c>
      <c r="C151" s="5">
        <v>127.74</v>
      </c>
      <c r="D151" s="6">
        <f aca="true" t="shared" si="6" ref="D151:D156">C151*15%+C151</f>
        <v>146.90099999999998</v>
      </c>
      <c r="E151" s="7"/>
      <c r="F151" s="5"/>
      <c r="G151" s="9"/>
    </row>
    <row r="152" spans="1:7" ht="12.75">
      <c r="A152" s="4" t="s">
        <v>137</v>
      </c>
      <c r="B152" s="5" t="s">
        <v>139</v>
      </c>
      <c r="C152" s="5">
        <v>165.22</v>
      </c>
      <c r="D152" s="6">
        <f t="shared" si="6"/>
        <v>190.003</v>
      </c>
      <c r="E152" s="7"/>
      <c r="F152" s="5"/>
      <c r="G152" s="9"/>
    </row>
    <row r="153" spans="1:7" ht="12.75">
      <c r="A153" s="4" t="s">
        <v>137</v>
      </c>
      <c r="B153" s="5" t="s">
        <v>23</v>
      </c>
      <c r="C153" s="5">
        <v>278.3</v>
      </c>
      <c r="D153" s="6">
        <f t="shared" si="6"/>
        <v>320.045</v>
      </c>
      <c r="E153" s="7"/>
      <c r="F153" s="5"/>
      <c r="G153" s="9"/>
    </row>
    <row r="154" spans="1:7" ht="12.75">
      <c r="A154" s="4" t="s">
        <v>137</v>
      </c>
      <c r="B154" s="5" t="s">
        <v>140</v>
      </c>
      <c r="C154" s="5">
        <v>349.14</v>
      </c>
      <c r="D154" s="6">
        <f t="shared" si="6"/>
        <v>401.51099999999997</v>
      </c>
      <c r="E154" s="7"/>
      <c r="F154" s="5"/>
      <c r="G154" s="9"/>
    </row>
    <row r="155" spans="1:7" ht="12.75">
      <c r="A155" s="4" t="s">
        <v>137</v>
      </c>
      <c r="B155" s="5" t="s">
        <v>141</v>
      </c>
      <c r="C155" s="5">
        <v>609.16</v>
      </c>
      <c r="D155" s="6">
        <f t="shared" si="6"/>
        <v>700.534</v>
      </c>
      <c r="E155" s="7"/>
      <c r="F155" s="5"/>
      <c r="G155" s="9"/>
    </row>
    <row r="156" spans="1:7" ht="12.75">
      <c r="A156" s="4" t="s">
        <v>137</v>
      </c>
      <c r="B156" s="5" t="s">
        <v>142</v>
      </c>
      <c r="C156" s="5">
        <v>630.18</v>
      </c>
      <c r="D156" s="6">
        <f t="shared" si="6"/>
        <v>724.7069999999999</v>
      </c>
      <c r="E156" s="7"/>
      <c r="F156" s="5"/>
      <c r="G156" s="9"/>
    </row>
    <row r="157" spans="1:7" ht="12.75">
      <c r="A157" s="4"/>
      <c r="B157" s="5"/>
      <c r="C157" s="5">
        <f>SUM(C151:C156)</f>
        <v>2159.74</v>
      </c>
      <c r="D157" s="6">
        <f>SUM(D151:D156)</f>
        <v>2483.701</v>
      </c>
      <c r="E157" s="7">
        <f>C157*880/81363.29</f>
        <v>23.35907508164923</v>
      </c>
      <c r="F157" s="5">
        <v>2498</v>
      </c>
      <c r="G157" s="9">
        <f>F157-E157-D157</f>
        <v>-9.060075081649302</v>
      </c>
    </row>
    <row r="158" spans="1:7" ht="12.75">
      <c r="A158" s="4"/>
      <c r="B158" s="5"/>
      <c r="C158" s="5"/>
      <c r="D158" s="6"/>
      <c r="E158" s="7"/>
      <c r="F158" s="5"/>
      <c r="G158" s="9"/>
    </row>
    <row r="159" spans="1:7" ht="12.75">
      <c r="A159" s="10" t="s">
        <v>143</v>
      </c>
      <c r="B159" s="10" t="s">
        <v>144</v>
      </c>
      <c r="C159" s="5">
        <v>347.84</v>
      </c>
      <c r="D159" s="6">
        <f>C159*15%+C159</f>
        <v>400.01599999999996</v>
      </c>
      <c r="E159" s="7">
        <f>C159*880/81363.29</f>
        <v>3.762129087946173</v>
      </c>
      <c r="F159" s="5">
        <v>400</v>
      </c>
      <c r="G159" s="9">
        <f>F159-E159-D159</f>
        <v>-3.7781290879461267</v>
      </c>
    </row>
    <row r="160" spans="1:7" ht="12.75">
      <c r="A160" s="10"/>
      <c r="B160" s="10"/>
      <c r="C160" s="5"/>
      <c r="D160" s="6"/>
      <c r="E160" s="7"/>
      <c r="F160" s="5"/>
      <c r="G160" s="9"/>
    </row>
    <row r="161" spans="1:7" ht="12.75">
      <c r="A161" s="4" t="s">
        <v>145</v>
      </c>
      <c r="B161" s="5" t="s">
        <v>146</v>
      </c>
      <c r="C161" s="5">
        <v>332.12</v>
      </c>
      <c r="D161" s="7">
        <f>C161*15%+C161</f>
        <v>381.938</v>
      </c>
      <c r="E161" s="7"/>
      <c r="F161" s="5"/>
      <c r="G161" s="9"/>
    </row>
    <row r="162" spans="1:7" ht="12.75">
      <c r="A162" s="4" t="s">
        <v>145</v>
      </c>
      <c r="B162" s="5" t="s">
        <v>147</v>
      </c>
      <c r="C162" s="5">
        <v>596.15</v>
      </c>
      <c r="D162" s="7">
        <f>C162*15%+C162</f>
        <v>685.5725</v>
      </c>
      <c r="E162" s="7"/>
      <c r="F162" s="5"/>
      <c r="G162" s="9"/>
    </row>
    <row r="163" spans="1:7" ht="12.75">
      <c r="A163" s="4"/>
      <c r="B163" s="5"/>
      <c r="C163" s="5">
        <f>SUM(C161:C162)</f>
        <v>928.27</v>
      </c>
      <c r="D163" s="7">
        <f>SUM(D161:D162)</f>
        <v>1067.5104999999999</v>
      </c>
      <c r="E163" s="7">
        <f>C163*880/81363.29</f>
        <v>10.039879164178341</v>
      </c>
      <c r="F163" s="5">
        <v>1000</v>
      </c>
      <c r="G163" s="9">
        <f>F163-E163-D163</f>
        <v>-77.55037916417825</v>
      </c>
    </row>
    <row r="164" spans="1:7" ht="12.75">
      <c r="A164" s="4"/>
      <c r="B164" s="5"/>
      <c r="C164" s="5"/>
      <c r="D164" s="7"/>
      <c r="E164" s="7"/>
      <c r="F164" s="5"/>
      <c r="G164" s="9"/>
    </row>
    <row r="165" spans="1:7" ht="12.75">
      <c r="A165" s="10" t="s">
        <v>148</v>
      </c>
      <c r="B165" s="5" t="s">
        <v>149</v>
      </c>
      <c r="C165" s="5">
        <v>200.65</v>
      </c>
      <c r="D165" s="7">
        <f>C165*15%+C165</f>
        <v>230.7475</v>
      </c>
      <c r="E165" s="7">
        <f>C165*880/81363.29</f>
        <v>2.170167897586246</v>
      </c>
      <c r="F165" s="5">
        <v>231</v>
      </c>
      <c r="G165" s="9">
        <f>F165-E165-D165</f>
        <v>-1.9176678975862558</v>
      </c>
    </row>
    <row r="166" spans="1:7" ht="12.75">
      <c r="A166" s="10"/>
      <c r="B166" s="5"/>
      <c r="C166" s="5"/>
      <c r="D166" s="7"/>
      <c r="E166" s="7"/>
      <c r="F166" s="5"/>
      <c r="G166" s="9"/>
    </row>
    <row r="167" spans="1:7" ht="12.75">
      <c r="A167" s="4" t="s">
        <v>150</v>
      </c>
      <c r="B167" s="5" t="s">
        <v>151</v>
      </c>
      <c r="C167" s="5">
        <v>278.31</v>
      </c>
      <c r="D167" s="7">
        <f aca="true" t="shared" si="7" ref="D167:D174">C167*15%+C167</f>
        <v>320.0565</v>
      </c>
      <c r="E167" s="7"/>
      <c r="F167" s="5"/>
      <c r="G167" s="9"/>
    </row>
    <row r="168" spans="1:7" ht="12.75">
      <c r="A168" s="4" t="s">
        <v>150</v>
      </c>
      <c r="B168" s="5" t="s">
        <v>152</v>
      </c>
      <c r="C168" s="5">
        <v>252.2</v>
      </c>
      <c r="D168" s="7">
        <f t="shared" si="7"/>
        <v>290.03</v>
      </c>
      <c r="E168" s="7"/>
      <c r="F168" s="5"/>
      <c r="G168" s="9"/>
    </row>
    <row r="169" spans="1:7" ht="12.75">
      <c r="A169" s="4" t="s">
        <v>150</v>
      </c>
      <c r="B169" s="5" t="s">
        <v>120</v>
      </c>
      <c r="C169" s="5">
        <v>278.3</v>
      </c>
      <c r="D169" s="7">
        <f t="shared" si="7"/>
        <v>320.045</v>
      </c>
      <c r="E169" s="7"/>
      <c r="F169" s="5"/>
      <c r="G169" s="9"/>
    </row>
    <row r="170" spans="1:7" ht="12.75">
      <c r="A170" s="4" t="s">
        <v>150</v>
      </c>
      <c r="B170" s="5" t="s">
        <v>153</v>
      </c>
      <c r="C170" s="5">
        <v>281.06</v>
      </c>
      <c r="D170" s="7">
        <f t="shared" si="7"/>
        <v>323.219</v>
      </c>
      <c r="E170" s="7"/>
      <c r="F170" s="5"/>
      <c r="G170" s="9"/>
    </row>
    <row r="171" spans="1:7" ht="12.75">
      <c r="A171" s="4" t="s">
        <v>150</v>
      </c>
      <c r="B171" s="5" t="s">
        <v>154</v>
      </c>
      <c r="C171" s="5">
        <v>298.08</v>
      </c>
      <c r="D171" s="7">
        <f t="shared" si="7"/>
        <v>342.792</v>
      </c>
      <c r="E171" s="7"/>
      <c r="F171" s="5"/>
      <c r="G171" s="9"/>
    </row>
    <row r="172" spans="1:7" ht="12.75">
      <c r="A172" s="4" t="s">
        <v>150</v>
      </c>
      <c r="B172" s="5" t="s">
        <v>155</v>
      </c>
      <c r="C172" s="5">
        <v>315.09</v>
      </c>
      <c r="D172" s="7">
        <f t="shared" si="7"/>
        <v>362.35349999999994</v>
      </c>
      <c r="E172" s="7"/>
      <c r="F172" s="5"/>
      <c r="G172" s="9"/>
    </row>
    <row r="173" spans="1:7" ht="12.75">
      <c r="A173" s="4" t="s">
        <v>150</v>
      </c>
      <c r="B173" s="5" t="s">
        <v>156</v>
      </c>
      <c r="C173" s="5">
        <v>374.72</v>
      </c>
      <c r="D173" s="7">
        <f t="shared" si="7"/>
        <v>430.92800000000005</v>
      </c>
      <c r="E173" s="7"/>
      <c r="F173" s="5"/>
      <c r="G173" s="9"/>
    </row>
    <row r="174" spans="1:7" ht="12.75">
      <c r="A174" s="4" t="s">
        <v>150</v>
      </c>
      <c r="B174" s="5" t="s">
        <v>157</v>
      </c>
      <c r="C174" s="5">
        <v>382.65</v>
      </c>
      <c r="D174" s="7">
        <f t="shared" si="7"/>
        <v>440.04749999999996</v>
      </c>
      <c r="E174" s="7"/>
      <c r="F174" s="5"/>
      <c r="G174" s="9"/>
    </row>
    <row r="175" spans="1:7" ht="12.75">
      <c r="A175" s="4"/>
      <c r="B175" s="5"/>
      <c r="C175" s="5">
        <f>SUM(C167:C174)</f>
        <v>2460.41</v>
      </c>
      <c r="D175" s="7">
        <f>SUM(D167:D174)</f>
        <v>2829.4715</v>
      </c>
      <c r="E175" s="7">
        <f>C175*880/81363.29</f>
        <v>26.611028143036005</v>
      </c>
      <c r="F175" s="5">
        <v>2868</v>
      </c>
      <c r="G175" s="9">
        <f>F175-E175-D175</f>
        <v>11.917471856963857</v>
      </c>
    </row>
    <row r="176" spans="1:7" ht="12.75">
      <c r="A176" s="4"/>
      <c r="B176" s="5"/>
      <c r="C176" s="5"/>
      <c r="D176" s="7"/>
      <c r="E176" s="7"/>
      <c r="F176" s="5"/>
      <c r="G176" s="9"/>
    </row>
    <row r="177" spans="1:7" ht="12.75">
      <c r="A177" s="4" t="s">
        <v>158</v>
      </c>
      <c r="B177" s="5" t="s">
        <v>159</v>
      </c>
      <c r="C177" s="5">
        <v>330.48</v>
      </c>
      <c r="D177" s="6">
        <f>C177*15%+C177</f>
        <v>380.052</v>
      </c>
      <c r="E177" s="7"/>
      <c r="F177" s="5"/>
      <c r="G177" s="9"/>
    </row>
    <row r="178" spans="1:7" ht="12.75">
      <c r="A178" s="4" t="s">
        <v>158</v>
      </c>
      <c r="B178" s="5" t="s">
        <v>11</v>
      </c>
      <c r="C178" s="5">
        <v>434.79</v>
      </c>
      <c r="D178" s="6">
        <f>C178*15%+C178</f>
        <v>500.0085</v>
      </c>
      <c r="E178" s="7"/>
      <c r="F178" s="5"/>
      <c r="G178" s="9"/>
    </row>
    <row r="179" spans="1:7" ht="12.75">
      <c r="A179" s="4" t="s">
        <v>158</v>
      </c>
      <c r="B179" s="5" t="s">
        <v>160</v>
      </c>
      <c r="C179" s="5">
        <v>713.09</v>
      </c>
      <c r="D179" s="6">
        <f>C179*15%+C179</f>
        <v>820.0535</v>
      </c>
      <c r="E179" s="7"/>
      <c r="F179" s="5"/>
      <c r="G179" s="9"/>
    </row>
    <row r="180" spans="1:7" ht="12.75">
      <c r="A180" s="4" t="s">
        <v>158</v>
      </c>
      <c r="B180" s="5" t="s">
        <v>161</v>
      </c>
      <c r="C180" s="5">
        <v>800.04</v>
      </c>
      <c r="D180" s="6">
        <f>C180*15%+C180</f>
        <v>920.0459999999999</v>
      </c>
      <c r="E180" s="7"/>
      <c r="F180" s="5"/>
      <c r="G180" s="9"/>
    </row>
    <row r="181" spans="1:7" ht="12.75">
      <c r="A181" s="4"/>
      <c r="B181" s="5"/>
      <c r="C181" s="5">
        <f>SUM(C177:C180)</f>
        <v>2278.4</v>
      </c>
      <c r="D181" s="6">
        <f>SUM(D177:D180)</f>
        <v>2620.16</v>
      </c>
      <c r="E181" s="7">
        <f>C181*880/81363.29</f>
        <v>24.64246467909545</v>
      </c>
      <c r="F181" s="5">
        <v>2620</v>
      </c>
      <c r="G181" s="9">
        <f>F181-E181-D181</f>
        <v>-24.802464679095465</v>
      </c>
    </row>
    <row r="182" spans="1:7" ht="12.75">
      <c r="A182" s="4"/>
      <c r="B182" s="5"/>
      <c r="C182" s="5"/>
      <c r="D182" s="6"/>
      <c r="E182" s="7"/>
      <c r="F182" s="5"/>
      <c r="G182" s="9"/>
    </row>
    <row r="183" spans="1:7" ht="12.75">
      <c r="A183" s="4" t="s">
        <v>162</v>
      </c>
      <c r="B183" s="5" t="s">
        <v>163</v>
      </c>
      <c r="C183" s="5">
        <v>330.6</v>
      </c>
      <c r="D183" s="6">
        <f>C183*15%+C183</f>
        <v>380.19000000000005</v>
      </c>
      <c r="E183" s="7"/>
      <c r="F183" s="5"/>
      <c r="G183" s="9"/>
    </row>
    <row r="184" spans="1:7" ht="12.75">
      <c r="A184" s="4" t="s">
        <v>162</v>
      </c>
      <c r="B184" s="5" t="s">
        <v>164</v>
      </c>
      <c r="C184" s="5">
        <v>400.05</v>
      </c>
      <c r="D184" s="6">
        <f>C184*15%+C184</f>
        <v>460.0575</v>
      </c>
      <c r="E184" s="7"/>
      <c r="F184" s="5"/>
      <c r="G184" s="9"/>
    </row>
    <row r="185" spans="1:7" ht="12.75">
      <c r="A185" s="4" t="s">
        <v>162</v>
      </c>
      <c r="B185" s="5" t="s">
        <v>165</v>
      </c>
      <c r="C185" s="5">
        <v>443.51</v>
      </c>
      <c r="D185" s="6">
        <f>C185*15%+C185</f>
        <v>510.0365</v>
      </c>
      <c r="E185" s="7"/>
      <c r="F185" s="5"/>
      <c r="G185" s="9"/>
    </row>
    <row r="186" spans="1:8" ht="12.75">
      <c r="A186" s="4"/>
      <c r="B186" s="5"/>
      <c r="C186" s="5">
        <f>SUM(C183:C185)</f>
        <v>1174.16</v>
      </c>
      <c r="D186" s="6">
        <f>SUM(D183:D185)</f>
        <v>1350.284</v>
      </c>
      <c r="E186" s="7">
        <f>C186*880/81363.29</f>
        <v>12.699348809518398</v>
      </c>
      <c r="F186" s="5">
        <v>1400</v>
      </c>
      <c r="G186" s="9">
        <f>F186-E186-D186</f>
        <v>37.016651190481525</v>
      </c>
      <c r="H186" t="s">
        <v>228</v>
      </c>
    </row>
    <row r="187" spans="1:7" ht="12.75">
      <c r="A187" s="4"/>
      <c r="B187" s="5"/>
      <c r="C187" s="5"/>
      <c r="D187" s="6"/>
      <c r="E187" s="7"/>
      <c r="F187" s="5"/>
      <c r="G187" s="9"/>
    </row>
    <row r="188" spans="1:7" ht="12.75">
      <c r="A188" s="4" t="s">
        <v>166</v>
      </c>
      <c r="B188" s="5" t="s">
        <v>167</v>
      </c>
      <c r="C188" s="5">
        <v>730.98</v>
      </c>
      <c r="D188" s="7">
        <f>C188*15%+C188</f>
        <v>840.6270000000001</v>
      </c>
      <c r="E188" s="7">
        <f>C188*880/81363.29</f>
        <v>7.906051979953122</v>
      </c>
      <c r="F188" s="5">
        <v>841</v>
      </c>
      <c r="G188" s="9">
        <f>F188-E188-D188</f>
        <v>-7.533051979953143</v>
      </c>
    </row>
    <row r="189" spans="1:7" ht="12.75">
      <c r="A189" s="4"/>
      <c r="B189" s="5"/>
      <c r="C189" s="5"/>
      <c r="D189" s="7"/>
      <c r="E189" s="7"/>
      <c r="F189" s="5"/>
      <c r="G189" s="9"/>
    </row>
    <row r="190" spans="1:7" ht="12.75">
      <c r="A190" s="4" t="s">
        <v>168</v>
      </c>
      <c r="B190" s="5" t="s">
        <v>169</v>
      </c>
      <c r="C190" s="5">
        <v>130.46</v>
      </c>
      <c r="D190" s="6">
        <f>C190*15%+C190</f>
        <v>150.029</v>
      </c>
      <c r="E190" s="7"/>
      <c r="F190" s="5"/>
      <c r="G190" s="9"/>
    </row>
    <row r="191" spans="1:7" ht="12.75">
      <c r="A191" s="4" t="s">
        <v>168</v>
      </c>
      <c r="B191" s="5" t="s">
        <v>23</v>
      </c>
      <c r="C191" s="5">
        <v>278.3</v>
      </c>
      <c r="D191" s="6">
        <f>C191*15%+C191</f>
        <v>320.045</v>
      </c>
      <c r="E191" s="7"/>
      <c r="F191" s="5"/>
      <c r="G191" s="9"/>
    </row>
    <row r="192" spans="1:7" ht="12.75">
      <c r="A192" s="4" t="s">
        <v>168</v>
      </c>
      <c r="B192" s="5" t="s">
        <v>170</v>
      </c>
      <c r="C192" s="5">
        <v>400.05</v>
      </c>
      <c r="D192" s="6">
        <f>C192*15%+C192</f>
        <v>460.0575</v>
      </c>
      <c r="E192" s="7"/>
      <c r="F192" s="5"/>
      <c r="G192" s="9"/>
    </row>
    <row r="193" spans="1:7" ht="12.75">
      <c r="A193" s="10" t="s">
        <v>168</v>
      </c>
      <c r="B193" s="10" t="s">
        <v>171</v>
      </c>
      <c r="C193" s="10">
        <v>243.51</v>
      </c>
      <c r="D193" s="6">
        <f>C193*15%+C193</f>
        <v>280.0365</v>
      </c>
      <c r="E193" s="7"/>
      <c r="F193" s="5"/>
      <c r="G193" s="9"/>
    </row>
    <row r="194" spans="1:7" ht="12.75">
      <c r="A194" s="10" t="s">
        <v>168</v>
      </c>
      <c r="B194" s="10" t="s">
        <v>172</v>
      </c>
      <c r="C194" s="10">
        <v>295.72</v>
      </c>
      <c r="D194" s="6">
        <f>C194*15%+C194</f>
        <v>340.07800000000003</v>
      </c>
      <c r="E194" s="7"/>
      <c r="F194" s="5"/>
      <c r="G194" s="9"/>
    </row>
    <row r="195" spans="1:7" ht="12.75">
      <c r="A195" s="10"/>
      <c r="B195" s="10"/>
      <c r="C195" s="10">
        <f>SUM(C190:C194)</f>
        <v>1348.04</v>
      </c>
      <c r="D195" s="6">
        <f>SUM(D190:D194)</f>
        <v>1550.2459999999999</v>
      </c>
      <c r="E195" s="7">
        <f>C195*880/81363.29</f>
        <v>14.57998072595147</v>
      </c>
      <c r="F195" s="5">
        <v>1550</v>
      </c>
      <c r="G195" s="9">
        <f>F195-E195-D195</f>
        <v>-14.82598072595124</v>
      </c>
    </row>
    <row r="196" spans="1:7" ht="12.75">
      <c r="A196" s="10"/>
      <c r="B196" s="10"/>
      <c r="C196" s="10"/>
      <c r="D196" s="6"/>
      <c r="E196" s="7"/>
      <c r="F196" s="5"/>
      <c r="G196" s="9"/>
    </row>
    <row r="197" spans="1:7" ht="12.75">
      <c r="A197" s="4" t="s">
        <v>173</v>
      </c>
      <c r="B197" s="5" t="s">
        <v>174</v>
      </c>
      <c r="C197" s="5">
        <v>258.4</v>
      </c>
      <c r="D197" s="7">
        <f>C197*15%+C197</f>
        <v>297.15999999999997</v>
      </c>
      <c r="E197" s="7"/>
      <c r="F197" s="5"/>
      <c r="G197" s="9"/>
    </row>
    <row r="198" spans="1:7" ht="12.75">
      <c r="A198" s="4" t="s">
        <v>173</v>
      </c>
      <c r="B198" s="5" t="s">
        <v>175</v>
      </c>
      <c r="C198" s="5">
        <v>566.87</v>
      </c>
      <c r="D198" s="7">
        <f>C198*15%+C198</f>
        <v>651.9005</v>
      </c>
      <c r="E198" s="7"/>
      <c r="F198" s="5"/>
      <c r="G198" s="9"/>
    </row>
    <row r="199" spans="1:7" ht="12.75">
      <c r="A199" s="4" t="s">
        <v>173</v>
      </c>
      <c r="B199" s="5" t="s">
        <v>176</v>
      </c>
      <c r="C199" s="5">
        <v>589.08</v>
      </c>
      <c r="D199" s="7">
        <f>C199*15%+C199</f>
        <v>677.442</v>
      </c>
      <c r="E199" s="7"/>
      <c r="F199" s="5"/>
      <c r="G199" s="9"/>
    </row>
    <row r="200" spans="1:7" ht="12.75">
      <c r="A200" s="4"/>
      <c r="B200" s="5"/>
      <c r="C200" s="5">
        <f>SUM(C197:C199)</f>
        <v>1414.35</v>
      </c>
      <c r="D200" s="7">
        <f>SUM(D197:D199)</f>
        <v>1626.5025</v>
      </c>
      <c r="E200" s="7">
        <f>C200*880/81363.29</f>
        <v>15.297169030406712</v>
      </c>
      <c r="F200" s="5">
        <v>1680</v>
      </c>
      <c r="G200" s="9">
        <f>F200-E200-D200</f>
        <v>38.200330969593324</v>
      </c>
    </row>
    <row r="201" spans="1:7" ht="12.75">
      <c r="A201" s="4"/>
      <c r="B201" s="5"/>
      <c r="C201" s="5"/>
      <c r="D201" s="7"/>
      <c r="E201" s="7"/>
      <c r="F201" s="5"/>
      <c r="G201" s="9"/>
    </row>
    <row r="202" spans="1:8" ht="12.75">
      <c r="A202" s="4" t="s">
        <v>177</v>
      </c>
      <c r="B202" s="5" t="s">
        <v>178</v>
      </c>
      <c r="C202" s="5">
        <v>103.75</v>
      </c>
      <c r="D202" s="7">
        <f>C202*15%+C202</f>
        <v>119.3125</v>
      </c>
      <c r="E202" s="7">
        <f>C202*880/81363.29</f>
        <v>1.1221276819066683</v>
      </c>
      <c r="F202" s="5">
        <v>282</v>
      </c>
      <c r="G202" s="9">
        <f>F202-E202-D202</f>
        <v>161.56537231809335</v>
      </c>
      <c r="H202" t="s">
        <v>226</v>
      </c>
    </row>
    <row r="203" spans="1:7" ht="12.75">
      <c r="A203" s="4"/>
      <c r="B203" s="5"/>
      <c r="C203" s="5"/>
      <c r="D203" s="7"/>
      <c r="E203" s="7"/>
      <c r="F203" s="5"/>
      <c r="G203" s="9"/>
    </row>
    <row r="204" spans="1:7" ht="12.75">
      <c r="A204" s="4" t="s">
        <v>179</v>
      </c>
      <c r="B204" s="5" t="s">
        <v>180</v>
      </c>
      <c r="C204" s="5">
        <v>243.5</v>
      </c>
      <c r="D204" s="6">
        <f aca="true" t="shared" si="8" ref="D204:D212">C204*15%+C204</f>
        <v>280.025</v>
      </c>
      <c r="E204" s="7"/>
      <c r="F204" s="5"/>
      <c r="G204" s="9"/>
    </row>
    <row r="205" spans="1:7" ht="12.75">
      <c r="A205" s="4" t="s">
        <v>179</v>
      </c>
      <c r="B205" s="5" t="s">
        <v>181</v>
      </c>
      <c r="C205" s="5">
        <v>255.52</v>
      </c>
      <c r="D205" s="6">
        <f t="shared" si="8"/>
        <v>293.848</v>
      </c>
      <c r="E205" s="7"/>
      <c r="F205" s="5"/>
      <c r="G205" s="9"/>
    </row>
    <row r="206" spans="1:7" ht="12.75">
      <c r="A206" s="4" t="s">
        <v>179</v>
      </c>
      <c r="B206" s="5" t="s">
        <v>182</v>
      </c>
      <c r="C206" s="10">
        <v>278.3</v>
      </c>
      <c r="D206" s="6">
        <f t="shared" si="8"/>
        <v>320.045</v>
      </c>
      <c r="E206" s="7"/>
      <c r="F206" s="5"/>
      <c r="G206" s="9"/>
    </row>
    <row r="207" spans="1:7" ht="12.75">
      <c r="A207" s="4" t="s">
        <v>179</v>
      </c>
      <c r="B207" s="5" t="s">
        <v>183</v>
      </c>
      <c r="C207" s="5">
        <v>281.06</v>
      </c>
      <c r="D207" s="6">
        <f t="shared" si="8"/>
        <v>323.219</v>
      </c>
      <c r="E207" s="7"/>
      <c r="F207" s="5"/>
      <c r="G207" s="9"/>
    </row>
    <row r="208" spans="1:7" ht="12.75">
      <c r="A208" s="4" t="s">
        <v>179</v>
      </c>
      <c r="B208" s="5" t="s">
        <v>184</v>
      </c>
      <c r="C208" s="5">
        <v>295.69</v>
      </c>
      <c r="D208" s="6">
        <f t="shared" si="8"/>
        <v>340.0435</v>
      </c>
      <c r="E208" s="7"/>
      <c r="F208" s="5"/>
      <c r="G208" s="9"/>
    </row>
    <row r="209" spans="1:7" ht="12.75">
      <c r="A209" s="4" t="s">
        <v>179</v>
      </c>
      <c r="B209" s="5" t="s">
        <v>185</v>
      </c>
      <c r="C209" s="5">
        <v>295.69</v>
      </c>
      <c r="D209" s="6">
        <f t="shared" si="8"/>
        <v>340.0435</v>
      </c>
      <c r="E209" s="7"/>
      <c r="F209" s="5"/>
      <c r="G209" s="9"/>
    </row>
    <row r="210" spans="1:7" ht="12.75">
      <c r="A210" s="4" t="s">
        <v>179</v>
      </c>
      <c r="B210" s="5" t="s">
        <v>186</v>
      </c>
      <c r="C210" s="5">
        <v>298.08</v>
      </c>
      <c r="D210" s="6">
        <f t="shared" si="8"/>
        <v>342.792</v>
      </c>
      <c r="E210" s="7"/>
      <c r="F210" s="5"/>
      <c r="G210" s="9"/>
    </row>
    <row r="211" spans="1:7" ht="12.75">
      <c r="A211" s="4" t="s">
        <v>179</v>
      </c>
      <c r="B211" s="5" t="s">
        <v>187</v>
      </c>
      <c r="C211" s="5">
        <v>323.6</v>
      </c>
      <c r="D211" s="6">
        <f t="shared" si="8"/>
        <v>372.14000000000004</v>
      </c>
      <c r="E211" s="7"/>
      <c r="F211" s="5"/>
      <c r="G211" s="9"/>
    </row>
    <row r="212" spans="1:7" ht="12.75">
      <c r="A212" s="4" t="s">
        <v>179</v>
      </c>
      <c r="B212" s="5" t="s">
        <v>188</v>
      </c>
      <c r="C212" s="5">
        <v>502.45</v>
      </c>
      <c r="D212" s="6">
        <f t="shared" si="8"/>
        <v>577.8175</v>
      </c>
      <c r="E212" s="7"/>
      <c r="F212" s="5"/>
      <c r="G212" s="9"/>
    </row>
    <row r="213" spans="1:7" ht="12.75">
      <c r="A213" s="4"/>
      <c r="B213" s="5"/>
      <c r="C213" s="5">
        <f>SUM(C204:C212)</f>
        <v>2773.89</v>
      </c>
      <c r="D213" s="6">
        <f>SUM(D204:D212)</f>
        <v>3189.9735</v>
      </c>
      <c r="E213" s="7">
        <f>C213*880/81363.29</f>
        <v>30.00153017411169</v>
      </c>
      <c r="F213" s="5">
        <v>3190</v>
      </c>
      <c r="G213" s="9">
        <f>F213-E213-D213</f>
        <v>-29.975030174111907</v>
      </c>
    </row>
    <row r="214" spans="1:7" ht="12.75">
      <c r="A214" s="4"/>
      <c r="B214" s="5"/>
      <c r="C214" s="5"/>
      <c r="D214" s="6"/>
      <c r="E214" s="7"/>
      <c r="F214" s="5"/>
      <c r="G214" s="9"/>
    </row>
    <row r="215" spans="1:7" ht="12.75">
      <c r="A215" s="4" t="s">
        <v>189</v>
      </c>
      <c r="B215" s="5" t="s">
        <v>190</v>
      </c>
      <c r="C215" s="5">
        <v>260.88</v>
      </c>
      <c r="D215" s="6">
        <f>C215*15%+C215</f>
        <v>300.012</v>
      </c>
      <c r="E215" s="7"/>
      <c r="F215" s="5"/>
      <c r="G215" s="9"/>
    </row>
    <row r="216" spans="1:7" ht="12.75">
      <c r="A216" s="4" t="s">
        <v>189</v>
      </c>
      <c r="B216" s="5" t="s">
        <v>191</v>
      </c>
      <c r="C216" s="5">
        <v>287.19</v>
      </c>
      <c r="D216" s="6">
        <f>C216*15%+C216</f>
        <v>330.2685</v>
      </c>
      <c r="E216" s="7"/>
      <c r="F216" s="5"/>
      <c r="G216" s="9"/>
    </row>
    <row r="217" spans="1:7" ht="12.75">
      <c r="A217" s="4" t="s">
        <v>189</v>
      </c>
      <c r="B217" s="5" t="s">
        <v>192</v>
      </c>
      <c r="C217" s="5">
        <v>486.99</v>
      </c>
      <c r="D217" s="6">
        <f>C217*15%+C217</f>
        <v>560.0385</v>
      </c>
      <c r="E217" s="7"/>
      <c r="F217" s="5"/>
      <c r="G217" s="9"/>
    </row>
    <row r="218" spans="1:7" ht="12.75">
      <c r="A218" s="4"/>
      <c r="B218" s="5"/>
      <c r="C218" s="5">
        <f>SUM(C215:C217)</f>
        <v>1035.06</v>
      </c>
      <c r="D218" s="6">
        <f>SUM(D215:D217)</f>
        <v>1190.319</v>
      </c>
      <c r="E218" s="7">
        <f>C218*880/81363.29</f>
        <v>11.194886539125937</v>
      </c>
      <c r="F218" s="5">
        <v>1190</v>
      </c>
      <c r="G218" s="9">
        <f>F218-E218-D218</f>
        <v>-11.513886539125906</v>
      </c>
    </row>
    <row r="219" spans="1:7" ht="12.75">
      <c r="A219" s="4"/>
      <c r="B219" s="5"/>
      <c r="C219" s="5"/>
      <c r="D219" s="6"/>
      <c r="E219" s="7"/>
      <c r="F219" s="5"/>
      <c r="G219" s="9"/>
    </row>
    <row r="220" spans="1:7" ht="12.75">
      <c r="A220" s="4" t="s">
        <v>193</v>
      </c>
      <c r="B220" s="5" t="s">
        <v>194</v>
      </c>
      <c r="C220" s="5">
        <v>330.51</v>
      </c>
      <c r="D220" s="7">
        <f>C220*15%+C220</f>
        <v>380.0865</v>
      </c>
      <c r="E220" s="7"/>
      <c r="F220" s="5"/>
      <c r="G220" s="9"/>
    </row>
    <row r="221" spans="1:7" ht="12.75">
      <c r="A221" s="4" t="s">
        <v>193</v>
      </c>
      <c r="B221" s="5" t="s">
        <v>195</v>
      </c>
      <c r="C221" s="5">
        <v>434.87</v>
      </c>
      <c r="D221" s="7">
        <f>C221*15%+C221</f>
        <v>500.1005</v>
      </c>
      <c r="E221" s="7"/>
      <c r="F221" s="5"/>
      <c r="G221" s="9"/>
    </row>
    <row r="222" spans="1:7" ht="12.75">
      <c r="A222" s="4" t="s">
        <v>193</v>
      </c>
      <c r="B222" s="5" t="s">
        <v>196</v>
      </c>
      <c r="C222" s="5">
        <v>487.02</v>
      </c>
      <c r="D222" s="7">
        <f>C222*15%+C222</f>
        <v>560.073</v>
      </c>
      <c r="E222" s="7"/>
      <c r="F222" s="5"/>
      <c r="G222" s="9"/>
    </row>
    <row r="223" spans="1:7" ht="12.75">
      <c r="A223" s="4" t="s">
        <v>193</v>
      </c>
      <c r="B223" s="5" t="s">
        <v>197</v>
      </c>
      <c r="C223" s="5">
        <v>1026.22</v>
      </c>
      <c r="D223" s="7">
        <f>C223*15%+C223</f>
        <v>1180.153</v>
      </c>
      <c r="E223" s="7"/>
      <c r="F223" s="5"/>
      <c r="G223" s="9"/>
    </row>
    <row r="224" spans="1:7" ht="12.75">
      <c r="A224" s="4" t="s">
        <v>193</v>
      </c>
      <c r="B224" s="5" t="s">
        <v>198</v>
      </c>
      <c r="C224" s="17">
        <v>1165.39</v>
      </c>
      <c r="D224" s="7">
        <f>C224*15%+C224</f>
        <v>1340.1985000000002</v>
      </c>
      <c r="E224" s="7"/>
      <c r="F224" s="5"/>
      <c r="G224" s="9"/>
    </row>
    <row r="225" spans="1:7" ht="12.75">
      <c r="A225" s="4"/>
      <c r="B225" s="5"/>
      <c r="C225" s="17">
        <f>SUM(C220:C224)</f>
        <v>3444.01</v>
      </c>
      <c r="D225" s="7">
        <f>SUM(D220:D224)</f>
        <v>3960.6115</v>
      </c>
      <c r="E225" s="7">
        <f>C225*880/81363.29</f>
        <v>37.24933935193624</v>
      </c>
      <c r="F225" s="5">
        <v>3961</v>
      </c>
      <c r="G225" s="9">
        <f>F225-E225-D225</f>
        <v>-36.86083935193619</v>
      </c>
    </row>
    <row r="226" spans="1:7" ht="12.75">
      <c r="A226" s="4"/>
      <c r="B226" s="5"/>
      <c r="C226" s="17"/>
      <c r="D226" s="7"/>
      <c r="E226" s="7"/>
      <c r="F226" s="5"/>
      <c r="G226" s="9"/>
    </row>
    <row r="227" spans="1:7" ht="12.75">
      <c r="A227" s="4" t="s">
        <v>199</v>
      </c>
      <c r="B227" s="5" t="s">
        <v>200</v>
      </c>
      <c r="C227" s="5">
        <v>313.07</v>
      </c>
      <c r="D227" s="6">
        <f>C227*12%+C227</f>
        <v>350.6384</v>
      </c>
      <c r="E227" s="7"/>
      <c r="F227" s="5"/>
      <c r="G227" s="9"/>
    </row>
    <row r="228" spans="1:7" ht="12.75">
      <c r="A228" s="10" t="s">
        <v>199</v>
      </c>
      <c r="B228" s="10" t="s">
        <v>201</v>
      </c>
      <c r="C228" s="5">
        <v>486.99</v>
      </c>
      <c r="D228" s="6">
        <f aca="true" t="shared" si="9" ref="D228:D233">C228*12%+C228</f>
        <v>545.4288</v>
      </c>
      <c r="E228" s="7"/>
      <c r="F228" s="5"/>
      <c r="G228" s="9"/>
    </row>
    <row r="229" spans="1:7" ht="12.75">
      <c r="A229" s="4" t="s">
        <v>199</v>
      </c>
      <c r="B229" s="5" t="s">
        <v>202</v>
      </c>
      <c r="C229" s="5">
        <v>647.2</v>
      </c>
      <c r="D229" s="6">
        <f t="shared" si="9"/>
        <v>724.864</v>
      </c>
      <c r="E229" s="7"/>
      <c r="F229" s="5"/>
      <c r="G229" s="9"/>
    </row>
    <row r="230" spans="1:7" ht="12.75">
      <c r="A230" s="4" t="s">
        <v>199</v>
      </c>
      <c r="B230" s="5" t="s">
        <v>203</v>
      </c>
      <c r="C230" s="17">
        <v>1304.39</v>
      </c>
      <c r="D230" s="6">
        <f t="shared" si="9"/>
        <v>1460.9168000000002</v>
      </c>
      <c r="E230" s="7"/>
      <c r="F230" s="5"/>
      <c r="G230" s="9"/>
    </row>
    <row r="231" spans="1:7" ht="12.75">
      <c r="A231" s="10" t="s">
        <v>199</v>
      </c>
      <c r="B231" s="10" t="s">
        <v>204</v>
      </c>
      <c r="C231" s="10">
        <v>339.18</v>
      </c>
      <c r="D231" s="6">
        <f t="shared" si="9"/>
        <v>379.8816</v>
      </c>
      <c r="E231" s="7"/>
      <c r="F231" s="5"/>
      <c r="G231" s="9"/>
    </row>
    <row r="232" spans="1:7" ht="12.75">
      <c r="A232" s="10" t="s">
        <v>199</v>
      </c>
      <c r="B232" s="10" t="s">
        <v>205</v>
      </c>
      <c r="C232" s="10">
        <v>713.17</v>
      </c>
      <c r="D232" s="6">
        <f t="shared" si="9"/>
        <v>798.7503999999999</v>
      </c>
      <c r="E232" s="7"/>
      <c r="F232" s="5"/>
      <c r="G232" s="9"/>
    </row>
    <row r="233" spans="1:7" ht="12.75">
      <c r="A233" s="4" t="s">
        <v>199</v>
      </c>
      <c r="B233" s="5" t="s">
        <v>206</v>
      </c>
      <c r="C233" s="5">
        <v>765.33</v>
      </c>
      <c r="D233" s="6">
        <f t="shared" si="9"/>
        <v>857.1696000000001</v>
      </c>
      <c r="E233" s="7"/>
      <c r="F233" s="5"/>
      <c r="G233" s="9"/>
    </row>
    <row r="234" spans="1:8" ht="12.75">
      <c r="A234" s="4"/>
      <c r="B234" s="5"/>
      <c r="C234" s="5">
        <f>SUM(C227:C233)</f>
        <v>4569.33</v>
      </c>
      <c r="D234" s="7">
        <f>SUM(D227:D233)</f>
        <v>5117.6496</v>
      </c>
      <c r="E234" s="7">
        <f>C234*880/81363.29</f>
        <v>49.420449935099725</v>
      </c>
      <c r="F234" s="5">
        <v>5254</v>
      </c>
      <c r="G234" s="9">
        <f>F234-E234-D234</f>
        <v>86.92995006490037</v>
      </c>
      <c r="H234" t="s">
        <v>227</v>
      </c>
    </row>
    <row r="235" spans="1:7" ht="12.75">
      <c r="A235" s="4"/>
      <c r="B235" s="5"/>
      <c r="C235" s="5"/>
      <c r="D235" s="7"/>
      <c r="E235" s="7"/>
      <c r="F235" s="5"/>
      <c r="G235" s="9"/>
    </row>
    <row r="236" spans="1:8" ht="12.75">
      <c r="A236" s="10" t="s">
        <v>207</v>
      </c>
      <c r="B236" s="14" t="s">
        <v>208</v>
      </c>
      <c r="C236" s="14">
        <v>0</v>
      </c>
      <c r="D236" s="15">
        <f>C236*15%+C236</f>
        <v>0</v>
      </c>
      <c r="E236" s="7">
        <f>C236*880/81363.29</f>
        <v>0</v>
      </c>
      <c r="F236" s="5">
        <v>168</v>
      </c>
      <c r="G236" s="9">
        <f>F236-E236-D236</f>
        <v>168</v>
      </c>
      <c r="H236" t="s">
        <v>226</v>
      </c>
    </row>
    <row r="237" spans="1:7" ht="12.75">
      <c r="A237" s="10"/>
      <c r="B237" s="5"/>
      <c r="C237" s="5"/>
      <c r="D237" s="7"/>
      <c r="E237" s="7"/>
      <c r="F237" s="5"/>
      <c r="G237" s="9"/>
    </row>
    <row r="238" spans="1:7" ht="12.75">
      <c r="A238" s="4" t="s">
        <v>209</v>
      </c>
      <c r="B238" s="5" t="s">
        <v>210</v>
      </c>
      <c r="C238" s="5">
        <v>749.39</v>
      </c>
      <c r="D238" s="7">
        <f>C238*15%+C238</f>
        <v>861.7985</v>
      </c>
      <c r="E238" s="7"/>
      <c r="F238" s="5"/>
      <c r="G238" s="9"/>
    </row>
    <row r="239" spans="1:7" ht="12.75">
      <c r="A239" s="4" t="s">
        <v>209</v>
      </c>
      <c r="B239" s="5" t="s">
        <v>211</v>
      </c>
      <c r="C239" s="5">
        <v>298.08</v>
      </c>
      <c r="D239" s="7">
        <f>C239*15%+C239</f>
        <v>342.792</v>
      </c>
      <c r="E239" s="7"/>
      <c r="F239" s="5"/>
      <c r="G239" s="9"/>
    </row>
    <row r="240" spans="1:7" ht="12.75">
      <c r="A240" s="4"/>
      <c r="B240" s="5"/>
      <c r="C240" s="5">
        <f>SUM(C238:C239)</f>
        <v>1047.47</v>
      </c>
      <c r="D240" s="7">
        <f>SUM(D238:D239)</f>
        <v>1204.5905</v>
      </c>
      <c r="E240" s="7">
        <f>C240*880/81363.29</f>
        <v>11.329109233414727</v>
      </c>
      <c r="F240" s="5">
        <v>1205</v>
      </c>
      <c r="G240" s="9">
        <f>F240-E240-D240</f>
        <v>-10.919609233414803</v>
      </c>
    </row>
    <row r="241" spans="1:7" ht="12.75">
      <c r="A241" s="4"/>
      <c r="B241" s="5"/>
      <c r="C241" s="5"/>
      <c r="D241" s="7"/>
      <c r="E241" s="7"/>
      <c r="F241" s="5"/>
      <c r="G241" s="9"/>
    </row>
    <row r="242" spans="1:7" ht="12.75">
      <c r="A242" s="4" t="s">
        <v>212</v>
      </c>
      <c r="B242" s="5" t="s">
        <v>213</v>
      </c>
      <c r="C242" s="5">
        <v>281.06</v>
      </c>
      <c r="D242" s="6">
        <f>C242*15%+C242</f>
        <v>323.219</v>
      </c>
      <c r="E242" s="7"/>
      <c r="F242" s="5"/>
      <c r="G242" s="9"/>
    </row>
    <row r="243" spans="1:7" ht="12.75">
      <c r="A243" s="4" t="s">
        <v>212</v>
      </c>
      <c r="B243" s="5" t="s">
        <v>214</v>
      </c>
      <c r="C243" s="5">
        <v>298.08</v>
      </c>
      <c r="D243" s="6">
        <f>C243*15%+C243</f>
        <v>342.792</v>
      </c>
      <c r="E243" s="7"/>
      <c r="F243" s="5"/>
      <c r="G243" s="9"/>
    </row>
    <row r="244" spans="1:7" ht="12.75">
      <c r="A244" s="4" t="s">
        <v>212</v>
      </c>
      <c r="B244" s="14" t="s">
        <v>215</v>
      </c>
      <c r="C244" s="14">
        <v>0</v>
      </c>
      <c r="D244" s="15">
        <f>C244*15%+C244</f>
        <v>0</v>
      </c>
      <c r="E244" s="7"/>
      <c r="F244" s="5"/>
      <c r="G244" s="9"/>
    </row>
    <row r="245" spans="1:7" ht="12.75">
      <c r="A245" s="4" t="s">
        <v>212</v>
      </c>
      <c r="B245" s="5" t="s">
        <v>216</v>
      </c>
      <c r="C245" s="5">
        <v>545.03</v>
      </c>
      <c r="D245" s="6">
        <f>C245*15%+C245</f>
        <v>626.7845</v>
      </c>
      <c r="E245" s="7"/>
      <c r="F245" s="5"/>
      <c r="G245" s="9"/>
    </row>
    <row r="246" spans="1:8" ht="12.75">
      <c r="A246" s="4"/>
      <c r="B246" s="5"/>
      <c r="C246" s="5">
        <f>SUM(C242:C245)</f>
        <v>1124.17</v>
      </c>
      <c r="D246" s="6">
        <f>SUM(D242:D245)</f>
        <v>1292.7955</v>
      </c>
      <c r="E246" s="7">
        <f>C246*880/81363.29</f>
        <v>12.158672541388139</v>
      </c>
      <c r="F246" s="5">
        <v>1643</v>
      </c>
      <c r="G246" s="9">
        <f>F246-E246-D246</f>
        <v>338.04582745861194</v>
      </c>
      <c r="H246" t="s">
        <v>226</v>
      </c>
    </row>
    <row r="247" spans="1:7" ht="12.75">
      <c r="A247" s="4"/>
      <c r="B247" s="5"/>
      <c r="C247" s="5"/>
      <c r="D247" s="6"/>
      <c r="E247" s="7"/>
      <c r="F247" s="5"/>
      <c r="G247" s="9"/>
    </row>
    <row r="248" spans="1:7" ht="12.75">
      <c r="A248" s="4" t="s">
        <v>217</v>
      </c>
      <c r="B248" s="5" t="s">
        <v>218</v>
      </c>
      <c r="C248" s="5">
        <v>471.85</v>
      </c>
      <c r="D248" s="7">
        <f>C248*15%+C248</f>
        <v>542.6275</v>
      </c>
      <c r="E248" s="7"/>
      <c r="F248" s="5"/>
      <c r="G248" s="9"/>
    </row>
    <row r="249" spans="1:7" ht="12.75">
      <c r="A249" s="4" t="s">
        <v>217</v>
      </c>
      <c r="B249" s="5" t="s">
        <v>219</v>
      </c>
      <c r="C249" s="5">
        <v>597.19</v>
      </c>
      <c r="D249" s="7">
        <f>C249*15%+C249</f>
        <v>686.7685</v>
      </c>
      <c r="E249" s="7"/>
      <c r="F249" s="5"/>
      <c r="G249" s="9"/>
    </row>
    <row r="250" spans="1:7" ht="12.75">
      <c r="A250" s="4" t="s">
        <v>217</v>
      </c>
      <c r="B250" s="5" t="s">
        <v>220</v>
      </c>
      <c r="C250" s="5">
        <v>889.45</v>
      </c>
      <c r="D250" s="7">
        <f>C250*15%+C250</f>
        <v>1022.8675000000001</v>
      </c>
      <c r="E250" s="7"/>
      <c r="F250" s="5"/>
      <c r="G250" s="9"/>
    </row>
    <row r="251" spans="1:7" ht="12.75">
      <c r="A251" s="4" t="s">
        <v>217</v>
      </c>
      <c r="B251" s="5" t="s">
        <v>221</v>
      </c>
      <c r="C251" s="5">
        <v>1073.98</v>
      </c>
      <c r="D251" s="7">
        <f>C251*15%+C251</f>
        <v>1235.077</v>
      </c>
      <c r="E251" s="7"/>
      <c r="F251" s="5"/>
      <c r="G251" s="9"/>
    </row>
    <row r="252" spans="1:8" ht="12.75">
      <c r="A252" s="4"/>
      <c r="B252" s="5"/>
      <c r="C252" s="5">
        <f>SUM(C248:C251)</f>
        <v>3032.4700000000003</v>
      </c>
      <c r="D252" s="7">
        <f>SUM(D248:D251)</f>
        <v>3487.3405000000002</v>
      </c>
      <c r="E252" s="7">
        <f>C252*880/81363.29</f>
        <v>32.79825090652062</v>
      </c>
      <c r="F252" s="5">
        <v>3992</v>
      </c>
      <c r="G252" s="9">
        <f>F252-E252-D252</f>
        <v>471.8612490934793</v>
      </c>
      <c r="H252" t="s">
        <v>226</v>
      </c>
    </row>
    <row r="253" spans="1:7" ht="12.75">
      <c r="A253" s="4"/>
      <c r="B253" s="5"/>
      <c r="C253" s="5"/>
      <c r="D253" s="7"/>
      <c r="E253" s="7"/>
      <c r="F253" s="5"/>
      <c r="G253" s="9"/>
    </row>
    <row r="254" spans="1:7" ht="12.75">
      <c r="A254" s="10" t="s">
        <v>222</v>
      </c>
      <c r="B254" s="10" t="s">
        <v>144</v>
      </c>
      <c r="C254" s="5">
        <v>347.84</v>
      </c>
      <c r="D254" s="6">
        <f>C254*15%+C254</f>
        <v>400.01599999999996</v>
      </c>
      <c r="E254" s="7"/>
      <c r="F254" s="5"/>
      <c r="G254" s="9"/>
    </row>
    <row r="255" spans="1:7" ht="12.75">
      <c r="A255" s="10" t="s">
        <v>222</v>
      </c>
      <c r="B255" s="10" t="s">
        <v>223</v>
      </c>
      <c r="C255" s="5">
        <v>486.99</v>
      </c>
      <c r="D255" s="6">
        <f>C255*15%+C255</f>
        <v>560.0385</v>
      </c>
      <c r="E255" s="7"/>
      <c r="F255" s="5"/>
      <c r="G255" s="9"/>
    </row>
    <row r="256" spans="1:7" ht="12.75">
      <c r="A256" s="10"/>
      <c r="B256" s="10"/>
      <c r="C256" s="5">
        <f>SUM(C254:C255)</f>
        <v>834.8299999999999</v>
      </c>
      <c r="D256" s="6">
        <f>SUM(D254:D255)</f>
        <v>960.0545</v>
      </c>
      <c r="E256" s="7">
        <f>C256*880/81363.29</f>
        <v>9.02926123070982</v>
      </c>
      <c r="F256" s="5">
        <v>960</v>
      </c>
      <c r="G256" s="9">
        <f>F256-E256-D256</f>
        <v>-9.083761230709797</v>
      </c>
    </row>
    <row r="257" spans="1:7" ht="12.75">
      <c r="A257" s="10"/>
      <c r="B257" s="10"/>
      <c r="C257" s="5"/>
      <c r="D257" s="6"/>
      <c r="E257" s="7"/>
      <c r="F257" s="5"/>
      <c r="G257" s="9"/>
    </row>
    <row r="258" spans="1:7" ht="12.75">
      <c r="A258" s="4" t="s">
        <v>224</v>
      </c>
      <c r="B258" s="5" t="s">
        <v>225</v>
      </c>
      <c r="C258" s="5">
        <v>1402.24</v>
      </c>
      <c r="D258" s="7">
        <f>C258*15%+C258</f>
        <v>1612.576</v>
      </c>
      <c r="E258" s="7">
        <f>C258*880/81363.29</f>
        <v>15.166191042668014</v>
      </c>
      <c r="F258" s="5">
        <v>1613</v>
      </c>
      <c r="G258" s="9">
        <f>F258-E258-D258</f>
        <v>-14.742191042668082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</dc:creator>
  <cp:keywords/>
  <dc:description/>
  <cp:lastModifiedBy>Serge</cp:lastModifiedBy>
  <dcterms:created xsi:type="dcterms:W3CDTF">2013-05-06T03:11:58Z</dcterms:created>
  <dcterms:modified xsi:type="dcterms:W3CDTF">2013-05-06T03:17:05Z</dcterms:modified>
  <cp:category/>
  <cp:version/>
  <cp:contentType/>
  <cp:contentStatus/>
</cp:coreProperties>
</file>