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<sst xmlns="http://schemas.openxmlformats.org/spreadsheetml/2006/main" count="325" uniqueCount="214">
  <si>
    <t>@Лорик@</t>
  </si>
  <si>
    <t xml:space="preserve">PUDEL BLUZKA 7 98 </t>
  </si>
  <si>
    <t>BAJKA GOLF 14 98</t>
  </si>
  <si>
    <t xml:space="preserve">Mala myszka OGRODNICZKA 6 98 </t>
  </si>
  <si>
    <t>A*L*Y</t>
  </si>
  <si>
    <t>WIEZA EIFFLA брюки 11 р.134</t>
  </si>
  <si>
    <r>
      <t xml:space="preserve">К-м003сер КОЛГОТКИ 128-134 ПОЛОСКА Ш СЕРЫЙ/РОЗ </t>
    </r>
    <r>
      <rPr>
        <b/>
        <sz val="11"/>
        <rFont val="Calibri"/>
        <family val="2"/>
      </rPr>
      <t>2 шт.</t>
    </r>
  </si>
  <si>
    <t>Barabulka</t>
  </si>
  <si>
    <t>KRAINA SNIEGU DZ. TUNIKA 5 98</t>
  </si>
  <si>
    <t>Wyscig sukienka 12 104</t>
  </si>
  <si>
    <t>Bugorok2006</t>
  </si>
  <si>
    <t>SREBRNA NUTA GOLF 2 128</t>
  </si>
  <si>
    <t xml:space="preserve">SREBRNA NUTA BEZREKAWNIK 1 128 </t>
  </si>
  <si>
    <t>SZKOLNA 2015 KOSZULA 5 128</t>
  </si>
  <si>
    <t>chebotnikova</t>
  </si>
  <si>
    <t>KLAUDYNA GETRY 10 110</t>
  </si>
  <si>
    <t>KLAUDYNA TUNIKA 9 р-р 110</t>
  </si>
  <si>
    <t>KORAL GETRY 3 110</t>
  </si>
  <si>
    <t>KORAL TUNIKA 2 110</t>
  </si>
  <si>
    <t>Dom</t>
  </si>
  <si>
    <t xml:space="preserve">BILLY BEAR OGRODNICZKI 11 B 98 </t>
  </si>
  <si>
    <t>BILLY BEAR BLUZA 3 98 cm</t>
  </si>
  <si>
    <t xml:space="preserve">BILLY BEAR PODKOSZULKA 5 98 cm </t>
  </si>
  <si>
    <t>Elena76</t>
  </si>
  <si>
    <t>KLAUDYNA TUNIKA 9 116</t>
  </si>
  <si>
    <t>Elison</t>
  </si>
  <si>
    <t xml:space="preserve">MISS POPULAR MALA Брюки 16 р. 80 </t>
  </si>
  <si>
    <t xml:space="preserve">MISS POPULAR MALA Шапка 20 р. 92-98 </t>
  </si>
  <si>
    <t>enatasy</t>
  </si>
  <si>
    <t>PRINCESS KITTEN KOMBINEZON 1 A 104</t>
  </si>
  <si>
    <t>Fox and Fox</t>
  </si>
  <si>
    <t xml:space="preserve">SPADOCHRON брюки 4B р.140 </t>
  </si>
  <si>
    <t>lenashulga</t>
  </si>
  <si>
    <t>KOPARKA Свитер 5 74р.</t>
  </si>
  <si>
    <t>lusa-p</t>
  </si>
  <si>
    <t xml:space="preserve">CLUBHOUSE Брюки 7 р.158 </t>
  </si>
  <si>
    <t xml:space="preserve">LOKOMOTYWA Брюки 4 р.116 </t>
  </si>
  <si>
    <t xml:space="preserve">MINI SPORT DUZY Брюки 8 р.158 </t>
  </si>
  <si>
    <t>m_lena</t>
  </si>
  <si>
    <t>RACING PODKOSZULKA 3 140</t>
  </si>
  <si>
    <t>RACING SPODNIE 2 140</t>
  </si>
  <si>
    <t>Maro_19720911</t>
  </si>
  <si>
    <t xml:space="preserve">KRAINA SNIEGU CH. BLUZA 3 116 </t>
  </si>
  <si>
    <t xml:space="preserve">KRAINA SNIEGU CH. PODKOSZULKA 8 116 </t>
  </si>
  <si>
    <t>KRAINA SNIEGU CH. SPDONIE 9 A 116</t>
  </si>
  <si>
    <t>RABBIT BOY PODKOSZULKA 1 116</t>
  </si>
  <si>
    <t>RACING SPODNIE 6 116</t>
  </si>
  <si>
    <t>ZIELONY SMOK GOLF 9 116</t>
  </si>
  <si>
    <t>ZIELONY SMOK PODKOSZULKA 7 110</t>
  </si>
  <si>
    <t>ZIELONY SMOK SPODNIE 2 A 110</t>
  </si>
  <si>
    <t>ZIELONY SMOK SPODNIE 5 110</t>
  </si>
  <si>
    <t>Marusia79</t>
  </si>
  <si>
    <t xml:space="preserve">KRAINA SNIEGU DZ. BODY 15 92 </t>
  </si>
  <si>
    <t xml:space="preserve">SZARA GOLF 2 В 92 </t>
  </si>
  <si>
    <t>Mauglys</t>
  </si>
  <si>
    <t>RETRO STYLE Водолазка 9 р.140</t>
  </si>
  <si>
    <t xml:space="preserve">ASTRONAUTA брюки 9 р.140 </t>
  </si>
  <si>
    <t>MINI SPORT DUZY Брюки 8 р.134</t>
  </si>
  <si>
    <t>MINI SPORT DUZY Поло 6 р.134</t>
  </si>
  <si>
    <t>missmyafka</t>
  </si>
  <si>
    <t>LATEK OGRODNICZKI 5 B 98</t>
  </si>
  <si>
    <t>n11</t>
  </si>
  <si>
    <t>VIOLETTA GOLF 5 134</t>
  </si>
  <si>
    <t>Natta</t>
  </si>
  <si>
    <t>EASY RIDER Брюки 5 р.140</t>
  </si>
  <si>
    <t>EASY RIDER KOSZULA 6 134</t>
  </si>
  <si>
    <t>EASY RIDER MARYNARKA 1 140</t>
  </si>
  <si>
    <t>EASY RIDER MARYNARKA 2 134</t>
  </si>
  <si>
    <t>JURA GOLF 3 134</t>
  </si>
  <si>
    <t>JURA PODKOSZULKA 5 134</t>
  </si>
  <si>
    <t>JURA SPODNIE 8 B 134</t>
  </si>
  <si>
    <t>MILITARY KOSZULA 7 134</t>
  </si>
  <si>
    <t>Nik255</t>
  </si>
  <si>
    <t>BRAND  POLO 3  128</t>
  </si>
  <si>
    <t xml:space="preserve">ANTARKTYDA GOLF 6 146 </t>
  </si>
  <si>
    <t xml:space="preserve">LEGENDA POLO 4 134 cm </t>
  </si>
  <si>
    <t>ODUVANCHIK12</t>
  </si>
  <si>
    <t>BUTTERFLY PRINCESS Брюки 19A р.152</t>
  </si>
  <si>
    <t>LESNA PRZYGODA брюки 11B р.104</t>
  </si>
  <si>
    <t xml:space="preserve">TRIP Бермуды 2 р.104 </t>
  </si>
  <si>
    <t>TRIP Футболка 3 р.104</t>
  </si>
  <si>
    <t>КА-м008сер КОЛГОТКИ 152-158 АЖ ПАВЛИН СЕРЫЙ</t>
  </si>
  <si>
    <t>olelya</t>
  </si>
  <si>
    <t>MINI SPORT DUZY Бермуды 9 р.122</t>
  </si>
  <si>
    <t>MINI SPORT DUZY Футболка 2 р.122</t>
  </si>
  <si>
    <t>panterra</t>
  </si>
  <si>
    <t xml:space="preserve">MOUSE SUKIENKA 8 104 </t>
  </si>
  <si>
    <t>RABBIT GETRY 10 104</t>
  </si>
  <si>
    <t>WOODLAND GETRY 7 104 cm</t>
  </si>
  <si>
    <t>Panthera</t>
  </si>
  <si>
    <t>КР-м024дж КОЛГОТКИ 92-98 РИС ВЕРТОЛЕТ ДЖИНС 92-98</t>
  </si>
  <si>
    <t>scorpy</t>
  </si>
  <si>
    <t>BIEDRONKA Блузка 3 р. 86</t>
  </si>
  <si>
    <t>GLORIA Шорты 2А р.86</t>
  </si>
  <si>
    <t>TURKUSOWA брюки 9 р.86</t>
  </si>
  <si>
    <t>ZIMOWA MAGIA гетры 7A р. 86</t>
  </si>
  <si>
    <t>shishova.</t>
  </si>
  <si>
    <t>ZIELONY SMOK Брюки 2А р.134</t>
  </si>
  <si>
    <t>RACING Джемпер 3 р.128</t>
  </si>
  <si>
    <t xml:space="preserve">BABEL Брюки 2 р. 68 </t>
  </si>
  <si>
    <t>BASIC Блузка 3W_ 3 р.68</t>
  </si>
  <si>
    <t>KOALA DZIEW Шапка 22 р.80-86</t>
  </si>
  <si>
    <t>KOKARDKI CZERWIEN Блузка 11 р. 92</t>
  </si>
  <si>
    <t xml:space="preserve">KOKARDKI CZERWIEN Туника 6 р. 92 </t>
  </si>
  <si>
    <t>MISS POPULAR MALA Блузка 7 р. 92</t>
  </si>
  <si>
    <t xml:space="preserve">NIEBIESKI KWIATEK Блузка 2 р.68 </t>
  </si>
  <si>
    <t xml:space="preserve">ROWEREK Шапка 16 р. 68-74 </t>
  </si>
  <si>
    <t xml:space="preserve">ZAGLOWKA Боди 15 р. 74 </t>
  </si>
  <si>
    <t xml:space="preserve">KWIATUSZEK Бриджи 2 р. 92 </t>
  </si>
  <si>
    <t xml:space="preserve">R209-01 Влюбленный рекс боди 86р. </t>
  </si>
  <si>
    <t>TatyanaP</t>
  </si>
  <si>
    <t>KORAL BLUZKA 7 р.110</t>
  </si>
  <si>
    <t>KORAL SPODNIE 10 р.110</t>
  </si>
  <si>
    <t>Valeri9985</t>
  </si>
  <si>
    <t>KORAL BLUZKA 7 110 cm</t>
  </si>
  <si>
    <t>KORAL SZORTY 5 110 cm</t>
  </si>
  <si>
    <t>VVTON</t>
  </si>
  <si>
    <t>TRIDENT BAY Подкозулька 8 А 98</t>
  </si>
  <si>
    <t>Yule4ik</t>
  </si>
  <si>
    <t>SPORTOWA ROZ Куртка 1В р.140</t>
  </si>
  <si>
    <t>TOWER Брюки 2А 128р.</t>
  </si>
  <si>
    <t>КА-м010беж КОЛГОТКИ 134-140 АЖ ЛИЛИЯ БЕЖЕВЫЙ</t>
  </si>
  <si>
    <t>КА-м011г КОЛГОТКИ 134-140 АЖ ЖАККАРД УЗОР ГОЛУБОЙ</t>
  </si>
  <si>
    <t>КА-м015 КОЛГОТКИ 116-122 АЖ БАБОЧКА ЛЕТО БЕЛЫЙ</t>
  </si>
  <si>
    <t>КА-м016т.сер КОЛГОТКИ 134-140 АЖ ФАНТАЗИЯ Т.СЕРЫЙ</t>
  </si>
  <si>
    <t>КР-м022ж КОЛГОТКИ 110-116 РИС БАБОЧКА ЖЕЛТЫЙ</t>
  </si>
  <si>
    <t>Алёна.</t>
  </si>
  <si>
    <t>CZARNY BRYLANT SPODNIE 10 134</t>
  </si>
  <si>
    <t>RABBIT GOLF 9 128</t>
  </si>
  <si>
    <t>Гузеева</t>
  </si>
  <si>
    <t xml:space="preserve">BOX KOMBINEZON 1 C 116 </t>
  </si>
  <si>
    <t>LOKOMOTYWA SPODNIE 6 A 110</t>
  </si>
  <si>
    <t>ЕкатеринК@</t>
  </si>
  <si>
    <t xml:space="preserve">RETRO STYLE MARYNARKA 1 128 </t>
  </si>
  <si>
    <t xml:space="preserve">RETRO STYLE SPODNIE 2 134 </t>
  </si>
  <si>
    <t xml:space="preserve">ANTARKTYDA SPODNIE 5 128 </t>
  </si>
  <si>
    <t>ЖЕНЯ224</t>
  </si>
  <si>
    <t>KRÓL DŻUNGLI BLUZA 10 104см</t>
  </si>
  <si>
    <t>KRÓL DŻUNGLI SPODNIE 11 104</t>
  </si>
  <si>
    <t>Женя83</t>
  </si>
  <si>
    <t>GO BLUZKA 7 86</t>
  </si>
  <si>
    <t>GO GOLF 12 92</t>
  </si>
  <si>
    <t>ŻYRAFKA CHŁOPIEC GOLF 8 92</t>
  </si>
  <si>
    <t>ZIELONY SMOK SPODNIE 2 A 128</t>
  </si>
  <si>
    <t>Златоручка</t>
  </si>
  <si>
    <t>KRÓL DŻUNGLI PODKOSZULKA 12 92cm</t>
  </si>
  <si>
    <t>KRÓL DŻUNGLI PODKOSZULKA 7 92cm</t>
  </si>
  <si>
    <t>KRÓL DŻUNGLI SPODNIE 13 98cm</t>
  </si>
  <si>
    <t>KRÓL DŻUNGLI T-SHIRT 4 92cm</t>
  </si>
  <si>
    <t>WIELORYB BERMUDY 5 92cm</t>
  </si>
  <si>
    <t>WIELORYB SPODNIE 8 92cm</t>
  </si>
  <si>
    <t>WIELORYB T-SHIRT 3 92cm</t>
  </si>
  <si>
    <t>Куколка Соня</t>
  </si>
  <si>
    <t>КА-м008сер КОЛГОТКИ 146-152 АЖ ПАВЛИН СЕРЫЙ</t>
  </si>
  <si>
    <t>КА-м008ч КОЛГОТКИ 146-152 АЖ ПАВЛИН ЧЕРНЫЙ</t>
  </si>
  <si>
    <t>КА-м079дж КОЛГОТКИ 146-152 АЖ ЛИАНА ДЖИНС</t>
  </si>
  <si>
    <t>КР-м025р КОЛГОТКИ 86-92 РИС ЯГОДА РОЗОВЫЙ</t>
  </si>
  <si>
    <t>КР-м026сер КОЛГОТКИ 86-92 РИС ГОРОХ СЕРЫЙ</t>
  </si>
  <si>
    <t>КР-м031м КОЛГОТКИ 86-92 РИС ПИКОТ МАЛИНА</t>
  </si>
  <si>
    <t>Кэррри</t>
  </si>
  <si>
    <t>SZARA BLUZKA 11 92</t>
  </si>
  <si>
    <t>WINTER FLOWERS GETRY 17 92</t>
  </si>
  <si>
    <t>WINTER FLOWERS SUKIENKA 19 92</t>
  </si>
  <si>
    <t>Настя на Счастье</t>
  </si>
  <si>
    <t xml:space="preserve">ODKRYWCA OGRODNICZKI 7 A 98 </t>
  </si>
  <si>
    <t>Оксана Брезе</t>
  </si>
  <si>
    <t>КА-м008син КОЛГОТКИ 134-140 АЖ ПАВЛИН СИНИЙ</t>
  </si>
  <si>
    <t>КА-м073т.сер КОЛГОТКИ 134-140 АЖ ДАМАСК Т.СЕРЫЙ</t>
  </si>
  <si>
    <t>РАДУГА-ДУГА</t>
  </si>
  <si>
    <t>BLACKFORD GOLF 3 158</t>
  </si>
  <si>
    <t>Росомаха</t>
  </si>
  <si>
    <t>BRAND  POLO 3  134</t>
  </si>
  <si>
    <t>KORAL  BLUZA 9   122 cm</t>
  </si>
  <si>
    <t>KORAL  GETRY 3  134 cm</t>
  </si>
  <si>
    <t>KORAL  SPODNIE 10  122 cm</t>
  </si>
  <si>
    <t>KORAL  SUKIENKA 1  122 cm</t>
  </si>
  <si>
    <t>PTASZKI  SUKIENKA 5  116</t>
  </si>
  <si>
    <t>Рыжий Ап</t>
  </si>
  <si>
    <t>FLY ZAKIET 8 140</t>
  </si>
  <si>
    <t>SREBRNA NUTA SPODNIE 8 134</t>
  </si>
  <si>
    <t>Свет LANA</t>
  </si>
  <si>
    <t xml:space="preserve">LATEK PODKOSZULKA 6 104 </t>
  </si>
  <si>
    <t xml:space="preserve">LATEK SPODNIE 3 104 </t>
  </si>
  <si>
    <t xml:space="preserve">LATEK SPODNIE 4 B 104 </t>
  </si>
  <si>
    <t xml:space="preserve">MAŁY ROBOT PODKOSZULKA 5 104 cm </t>
  </si>
  <si>
    <t>WORKER PODKOSZULKA 3 104 cm</t>
  </si>
  <si>
    <t>ТатГеор</t>
  </si>
  <si>
    <t xml:space="preserve">BRAND MARYNARKA 1 158 </t>
  </si>
  <si>
    <t>Татьяна04</t>
  </si>
  <si>
    <t xml:space="preserve">BIALA FOKA BEZREKAWNIK 18 98 </t>
  </si>
  <si>
    <t>ŁĄKA BLUZKA 11 104 cm</t>
  </si>
  <si>
    <t>ŁĄKA KAPELUSZ 10 92 - 98 cm</t>
  </si>
  <si>
    <t>MAŁA ZEBRA GETRY 6 104</t>
  </si>
  <si>
    <t>MAŁA ZEBRA OPASKA 4 92 - 98</t>
  </si>
  <si>
    <t>MAŁA ZEBRA BLUZKA 1 98</t>
  </si>
  <si>
    <t>MARIETTA BLUZKA 8  98</t>
  </si>
  <si>
    <t>MARIETTA GETRY 10 104</t>
  </si>
  <si>
    <t>Эва67</t>
  </si>
  <si>
    <t>KRAINA SNIEGU DZ. BLUZA 3 80</t>
  </si>
  <si>
    <t>KRAINA SNIEGU DZ. BLUZKA 8 80</t>
  </si>
  <si>
    <t>KRAINA SNIEGU DZ. GETRY 13 80</t>
  </si>
  <si>
    <t>KRAINA SNIEGU DZ. OGRODNICZKI 10 A 80</t>
  </si>
  <si>
    <t>KRAINA SNIEGU DZ. SUKIENKA 14 80</t>
  </si>
  <si>
    <t>Эртран</t>
  </si>
  <si>
    <t xml:space="preserve">BLACKFORD PODKOSZULKA 7 140 </t>
  </si>
  <si>
    <t xml:space="preserve">LONDON CITY POLO 5 140 </t>
  </si>
  <si>
    <t>SNOW PARK SPODNIE 6 B 140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</si>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</sst>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2" fontId="18" fillId="0" borderId="10" xfId="0" applyNumberFormat="1" applyFont="1" applyFill="1" applyBorder="1" applyAlignment="1" applyProtection="1">
      <alignment/>
      <protection/>
    </xf>
    <xf numFmtId="1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0" fillId="0" borderId="10" xfId="0" applyFont="1" applyFill="1" applyBorder="1" applyAlignment="1" applyProtection="1">
      <alignment/>
      <protection/>
    </xf>
    <xf numFmtId="1" fontId="20" fillId="0" borderId="10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5.00390625" style="0" customWidth="1"/>
    <col min="2" max="2" width="64.28125" style="0" customWidth="1"/>
    <col min="7" max="7" width="9.140625" style="9" customWidth="1"/>
  </cols>
  <sheetData>
    <row r="1" spans="1:7" ht="15">
      <c r="A1" s="6" t="s">
        <v>207</v>
      </c>
      <c r="B1" s="6" t="s">
        <v>208</v>
      </c>
      <c r="C1" s="6" t="s">
        <v>209</v>
      </c>
      <c r="D1" s="6" t="s">
        <v>210</v>
      </c>
      <c r="E1" s="6" t="s">
        <v>211</v>
      </c>
      <c r="F1" s="6" t="s">
        <v>212</v>
      </c>
      <c r="G1" s="6" t="s">
        <v>213</v>
      </c>
    </row>
    <row r="2" spans="1:7" ht="15">
      <c r="A2" s="1" t="s">
        <v>0</v>
      </c>
      <c r="B2" s="1" t="s">
        <v>1</v>
      </c>
      <c r="C2" s="1">
        <v>362.7</v>
      </c>
      <c r="D2" s="2">
        <f>C2+C2*15%</f>
        <v>417.10499999999996</v>
      </c>
      <c r="E2" s="1"/>
      <c r="F2" s="2"/>
      <c r="G2" s="7"/>
    </row>
    <row r="3" spans="1:7" ht="15">
      <c r="A3" s="1" t="s">
        <v>0</v>
      </c>
      <c r="B3" s="1" t="s">
        <v>2</v>
      </c>
      <c r="C3" s="1">
        <v>340.96</v>
      </c>
      <c r="D3" s="2">
        <v>352</v>
      </c>
      <c r="E3" s="1"/>
      <c r="F3" s="2"/>
      <c r="G3" s="7"/>
    </row>
    <row r="4" spans="1:7" ht="15">
      <c r="A4" s="1" t="s">
        <v>0</v>
      </c>
      <c r="B4" s="1" t="s">
        <v>3</v>
      </c>
      <c r="C4" s="1">
        <v>871.37</v>
      </c>
      <c r="D4" s="2">
        <f>C4+C4*3%</f>
        <v>897.5111</v>
      </c>
      <c r="E4" s="1"/>
      <c r="F4" s="2"/>
      <c r="G4" s="7"/>
    </row>
    <row r="5" spans="1:7" ht="15">
      <c r="A5" s="1"/>
      <c r="B5" s="1"/>
      <c r="C5" s="1">
        <f>SUM(C2:C4)</f>
        <v>1575.03</v>
      </c>
      <c r="D5" s="2">
        <f>SUM(D2:D4)</f>
        <v>1666.6161000000002</v>
      </c>
      <c r="E5" s="1">
        <v>1667</v>
      </c>
      <c r="F5" s="2">
        <f>C5*452.38/101473.46</f>
        <v>7.021659371819981</v>
      </c>
      <c r="G5" s="8">
        <f>E5-F5-D5</f>
        <v>-6.637759371820266</v>
      </c>
    </row>
    <row r="6" spans="1:7" ht="15">
      <c r="A6" s="1"/>
      <c r="B6" s="1"/>
      <c r="C6" s="1"/>
      <c r="D6" s="2"/>
      <c r="E6" s="1"/>
      <c r="F6" s="2"/>
      <c r="G6" s="8"/>
    </row>
    <row r="7" spans="1:7" ht="15">
      <c r="A7" s="1" t="s">
        <v>4</v>
      </c>
      <c r="B7" s="1" t="s">
        <v>5</v>
      </c>
      <c r="C7" s="1">
        <v>690.34</v>
      </c>
      <c r="D7" s="1">
        <v>794</v>
      </c>
      <c r="E7" s="1"/>
      <c r="F7" s="2"/>
      <c r="G7" s="8"/>
    </row>
    <row r="8" spans="1:7" ht="15">
      <c r="A8" s="1" t="s">
        <v>4</v>
      </c>
      <c r="B8" s="1" t="s">
        <v>6</v>
      </c>
      <c r="C8" s="1">
        <f>148*2</f>
        <v>296</v>
      </c>
      <c r="D8" s="1">
        <v>341</v>
      </c>
      <c r="E8" s="3"/>
      <c r="F8" s="2"/>
      <c r="G8" s="8"/>
    </row>
    <row r="9" spans="1:7" ht="15">
      <c r="A9" s="1"/>
      <c r="B9" s="1"/>
      <c r="C9" s="1">
        <f>SUM(C7:C8)</f>
        <v>986.34</v>
      </c>
      <c r="D9" s="1">
        <f>SUM(D7:D8)</f>
        <v>1135</v>
      </c>
      <c r="E9" s="3">
        <v>1135</v>
      </c>
      <c r="F9" s="2">
        <f>C9*452.38/101473.46</f>
        <v>4.397213706914103</v>
      </c>
      <c r="G9" s="8">
        <f>E9-F9-D9</f>
        <v>-4.3972137069140445</v>
      </c>
    </row>
    <row r="10" spans="1:7" ht="15">
      <c r="A10" s="1"/>
      <c r="B10" s="1"/>
      <c r="C10" s="1"/>
      <c r="D10" s="1"/>
      <c r="E10" s="3"/>
      <c r="F10" s="2"/>
      <c r="G10" s="8"/>
    </row>
    <row r="11" spans="1:7" ht="15">
      <c r="A11" s="1" t="s">
        <v>7</v>
      </c>
      <c r="B11" s="1" t="s">
        <v>8</v>
      </c>
      <c r="C11" s="1">
        <v>618.81</v>
      </c>
      <c r="D11" s="2">
        <v>638</v>
      </c>
      <c r="E11" s="1"/>
      <c r="F11" s="2"/>
      <c r="G11" s="8"/>
    </row>
    <row r="12" spans="1:7" ht="15">
      <c r="A12" s="1" t="s">
        <v>7</v>
      </c>
      <c r="B12" s="1" t="s">
        <v>9</v>
      </c>
      <c r="C12" s="1">
        <v>549.54</v>
      </c>
      <c r="D12" s="2">
        <f>C12+C12*15%</f>
        <v>631.971</v>
      </c>
      <c r="E12" s="1"/>
      <c r="F12" s="2"/>
      <c r="G12" s="8"/>
    </row>
    <row r="13" spans="1:7" ht="15">
      <c r="A13" s="1"/>
      <c r="B13" s="1"/>
      <c r="C13" s="1">
        <f>SUM(C11:C12)</f>
        <v>1168.35</v>
      </c>
      <c r="D13" s="2">
        <f>SUM(D11:D12)</f>
        <v>1269.971</v>
      </c>
      <c r="E13" s="1">
        <v>1270</v>
      </c>
      <c r="F13" s="2">
        <f>C13*452.38/101473.46</f>
        <v>5.208634582875167</v>
      </c>
      <c r="G13" s="8">
        <f>E13-F13-D13</f>
        <v>-5.179634582875224</v>
      </c>
    </row>
    <row r="14" spans="1:7" ht="15">
      <c r="A14" s="1"/>
      <c r="B14" s="1"/>
      <c r="C14" s="1"/>
      <c r="D14" s="2"/>
      <c r="E14" s="1"/>
      <c r="F14" s="2"/>
      <c r="G14" s="8"/>
    </row>
    <row r="15" spans="1:7" ht="15">
      <c r="A15" s="1" t="s">
        <v>10</v>
      </c>
      <c r="B15" s="1" t="s">
        <v>11</v>
      </c>
      <c r="C15" s="4">
        <v>395.66</v>
      </c>
      <c r="D15" s="2">
        <f>C15+C15*15%</f>
        <v>455.009</v>
      </c>
      <c r="E15" s="1"/>
      <c r="F15" s="2"/>
      <c r="G15" s="8"/>
    </row>
    <row r="16" spans="1:7" ht="15">
      <c r="A16" s="1" t="s">
        <v>10</v>
      </c>
      <c r="B16" s="1" t="s">
        <v>12</v>
      </c>
      <c r="C16" s="1">
        <v>1121.05</v>
      </c>
      <c r="D16" s="2">
        <f>C16+C16*15%</f>
        <v>1289.2075</v>
      </c>
      <c r="E16" s="1"/>
      <c r="F16" s="2"/>
      <c r="G16" s="8"/>
    </row>
    <row r="17" spans="1:7" ht="15">
      <c r="A17" s="1" t="s">
        <v>10</v>
      </c>
      <c r="B17" s="1" t="s">
        <v>13</v>
      </c>
      <c r="C17" s="1">
        <v>758.34</v>
      </c>
      <c r="D17" s="2">
        <f>C17+C17*15%</f>
        <v>872.091</v>
      </c>
      <c r="E17" s="1"/>
      <c r="F17" s="2"/>
      <c r="G17" s="8"/>
    </row>
    <row r="18" spans="1:7" ht="15">
      <c r="A18" s="1"/>
      <c r="B18" s="1"/>
      <c r="C18" s="4">
        <f>SUM(C15:C17)</f>
        <v>2275.05</v>
      </c>
      <c r="D18" s="2">
        <f>SUM(D15:D17)</f>
        <v>2616.3075</v>
      </c>
      <c r="E18" s="1">
        <v>2616</v>
      </c>
      <c r="F18" s="2">
        <f>C18*452.38/101473.46</f>
        <v>10.142426591150041</v>
      </c>
      <c r="G18" s="8">
        <f>E18-F18-D18</f>
        <v>-10.44992659114996</v>
      </c>
    </row>
    <row r="19" spans="1:7" ht="15">
      <c r="A19" s="1"/>
      <c r="B19" s="1"/>
      <c r="C19" s="1"/>
      <c r="D19" s="2"/>
      <c r="E19" s="1"/>
      <c r="F19" s="2"/>
      <c r="G19" s="8"/>
    </row>
    <row r="20" spans="1:7" ht="15">
      <c r="A20" s="1" t="s">
        <v>14</v>
      </c>
      <c r="B20" s="1" t="s">
        <v>15</v>
      </c>
      <c r="C20" s="1">
        <v>326.55</v>
      </c>
      <c r="D20" s="2">
        <f>C20+C20*5%</f>
        <v>342.8775</v>
      </c>
      <c r="E20" s="1"/>
      <c r="F20" s="2"/>
      <c r="G20" s="8"/>
    </row>
    <row r="21" spans="1:7" ht="15">
      <c r="A21" s="1" t="s">
        <v>14</v>
      </c>
      <c r="B21" s="1" t="s">
        <v>16</v>
      </c>
      <c r="C21" s="1">
        <v>802.78</v>
      </c>
      <c r="D21" s="2">
        <f>C21+C21*5%</f>
        <v>842.919</v>
      </c>
      <c r="E21" s="1"/>
      <c r="F21" s="2"/>
      <c r="G21" s="8"/>
    </row>
    <row r="22" spans="1:7" ht="15">
      <c r="A22" s="1" t="s">
        <v>14</v>
      </c>
      <c r="B22" s="1" t="s">
        <v>17</v>
      </c>
      <c r="C22" s="1">
        <v>408.19</v>
      </c>
      <c r="D22" s="2">
        <f>C22+C22*5%</f>
        <v>428.5995</v>
      </c>
      <c r="E22" s="1"/>
      <c r="F22" s="2"/>
      <c r="G22" s="8"/>
    </row>
    <row r="23" spans="1:7" ht="15">
      <c r="A23" s="1" t="s">
        <v>14</v>
      </c>
      <c r="B23" s="1" t="s">
        <v>18</v>
      </c>
      <c r="C23" s="1">
        <v>707.52</v>
      </c>
      <c r="D23" s="2">
        <f>C23+C23*5%</f>
        <v>742.896</v>
      </c>
      <c r="E23" s="1"/>
      <c r="F23" s="2"/>
      <c r="G23" s="8"/>
    </row>
    <row r="24" spans="1:7" ht="15">
      <c r="A24" s="1"/>
      <c r="B24" s="1"/>
      <c r="C24" s="1">
        <f>SUM(C20:C23)</f>
        <v>2245.04</v>
      </c>
      <c r="D24" s="2">
        <f>SUM(D20:D23)</f>
        <v>2357.292</v>
      </c>
      <c r="E24" s="1">
        <v>2358</v>
      </c>
      <c r="F24" s="2">
        <f>C24*452.38/101473.46</f>
        <v>10.00863866473066</v>
      </c>
      <c r="G24" s="8">
        <f>E24-F24-D24</f>
        <v>-9.30063866473074</v>
      </c>
    </row>
    <row r="25" spans="1:7" ht="15">
      <c r="A25" s="1"/>
      <c r="B25" s="1"/>
      <c r="C25" s="1"/>
      <c r="D25" s="2"/>
      <c r="E25" s="1"/>
      <c r="F25" s="2"/>
      <c r="G25" s="8"/>
    </row>
    <row r="26" spans="1:7" ht="15">
      <c r="A26" s="1" t="s">
        <v>19</v>
      </c>
      <c r="B26" s="1" t="s">
        <v>20</v>
      </c>
      <c r="C26" s="1">
        <v>1208.97</v>
      </c>
      <c r="D26" s="2">
        <f>C26+C26*15%</f>
        <v>1390.3155</v>
      </c>
      <c r="E26" s="1"/>
      <c r="F26" s="2"/>
      <c r="G26" s="8"/>
    </row>
    <row r="27" spans="1:7" ht="15">
      <c r="A27" s="1" t="s">
        <v>19</v>
      </c>
      <c r="B27" s="1" t="s">
        <v>21</v>
      </c>
      <c r="C27" s="1">
        <v>1060.79</v>
      </c>
      <c r="D27" s="2">
        <f>C27+C27*3%</f>
        <v>1092.6136999999999</v>
      </c>
      <c r="E27" s="1"/>
      <c r="F27" s="2"/>
      <c r="G27" s="8"/>
    </row>
    <row r="28" spans="1:7" ht="15">
      <c r="A28" s="1" t="s">
        <v>19</v>
      </c>
      <c r="B28" s="1" t="s">
        <v>22</v>
      </c>
      <c r="C28" s="1">
        <v>555.64</v>
      </c>
      <c r="D28" s="2">
        <v>573</v>
      </c>
      <c r="E28" s="1"/>
      <c r="F28" s="2"/>
      <c r="G28" s="8"/>
    </row>
    <row r="29" spans="1:7" ht="15">
      <c r="A29" s="1"/>
      <c r="B29" s="1"/>
      <c r="C29" s="1">
        <f>SUM(C26:C28)</f>
        <v>2825.4</v>
      </c>
      <c r="D29" s="2">
        <f>SUM(D26:D28)</f>
        <v>3055.9291999999996</v>
      </c>
      <c r="E29" s="1">
        <v>3056</v>
      </c>
      <c r="F29" s="2">
        <f>C29*452.38/101473.46</f>
        <v>12.59594826075705</v>
      </c>
      <c r="G29" s="8">
        <f>E29-F29-D29</f>
        <v>-12.52514826075685</v>
      </c>
    </row>
    <row r="30" spans="1:7" ht="15">
      <c r="A30" s="1"/>
      <c r="B30" s="1"/>
      <c r="C30" s="1"/>
      <c r="D30" s="2"/>
      <c r="E30" s="1"/>
      <c r="F30" s="2"/>
      <c r="G30" s="8"/>
    </row>
    <row r="31" spans="1:7" ht="15">
      <c r="A31" s="1" t="s">
        <v>23</v>
      </c>
      <c r="B31" s="1" t="s">
        <v>24</v>
      </c>
      <c r="C31" s="1">
        <v>802.87</v>
      </c>
      <c r="D31" s="2">
        <f>C31+C31*5%</f>
        <v>843.0135</v>
      </c>
      <c r="E31" s="1">
        <v>844</v>
      </c>
      <c r="F31" s="2">
        <f>C31*452.38/101473.46</f>
        <v>3.5792839881482306</v>
      </c>
      <c r="G31" s="8">
        <f>E31-F31-D31</f>
        <v>-2.5927839881481987</v>
      </c>
    </row>
    <row r="32" spans="1:7" ht="15">
      <c r="A32" s="1"/>
      <c r="B32" s="1"/>
      <c r="C32" s="1"/>
      <c r="D32" s="2"/>
      <c r="E32" s="1"/>
      <c r="F32" s="2"/>
      <c r="G32" s="8"/>
    </row>
    <row r="33" spans="1:7" ht="15">
      <c r="A33" s="1" t="s">
        <v>25</v>
      </c>
      <c r="B33" s="1" t="s">
        <v>26</v>
      </c>
      <c r="C33" s="1">
        <v>436.76</v>
      </c>
      <c r="D33" s="1">
        <v>503</v>
      </c>
      <c r="E33" s="1"/>
      <c r="F33" s="2"/>
      <c r="G33" s="8"/>
    </row>
    <row r="34" spans="1:7" ht="15">
      <c r="A34" s="1" t="s">
        <v>25</v>
      </c>
      <c r="B34" s="1" t="s">
        <v>27</v>
      </c>
      <c r="C34" s="1">
        <v>243.84</v>
      </c>
      <c r="D34" s="1">
        <v>281</v>
      </c>
      <c r="E34" s="1"/>
      <c r="F34" s="2"/>
      <c r="G34" s="8"/>
    </row>
    <row r="35" spans="1:7" ht="15">
      <c r="A35" s="1"/>
      <c r="B35" s="1"/>
      <c r="C35" s="1">
        <f>SUM(C33:C34)</f>
        <v>680.6</v>
      </c>
      <c r="D35" s="1">
        <f>SUM(D33:D34)</f>
        <v>784</v>
      </c>
      <c r="E35" s="1">
        <v>784</v>
      </c>
      <c r="F35" s="2">
        <f>C35*452.38/101473.46</f>
        <v>3.0341906938030885</v>
      </c>
      <c r="G35" s="8">
        <f>E35-F35-D35</f>
        <v>-3.0341906938031116</v>
      </c>
    </row>
    <row r="36" spans="1:7" ht="15">
      <c r="A36" s="1"/>
      <c r="B36" s="1"/>
      <c r="C36" s="1"/>
      <c r="D36" s="1"/>
      <c r="E36" s="1"/>
      <c r="F36" s="2"/>
      <c r="G36" s="8"/>
    </row>
    <row r="37" spans="1:7" ht="15">
      <c r="A37" s="1" t="s">
        <v>28</v>
      </c>
      <c r="B37" s="1" t="s">
        <v>29</v>
      </c>
      <c r="C37" s="1">
        <v>2835.59</v>
      </c>
      <c r="D37" s="2">
        <f>C37+C37*15%</f>
        <v>3260.9285</v>
      </c>
      <c r="E37" s="1">
        <v>3259</v>
      </c>
      <c r="F37" s="2">
        <f>C37*452.38/101473.46</f>
        <v>12.641376417045402</v>
      </c>
      <c r="G37" s="8">
        <f>E37-F37-D37</f>
        <v>-14.56987641704518</v>
      </c>
    </row>
    <row r="38" spans="1:7" ht="15">
      <c r="A38" s="1"/>
      <c r="B38" s="1"/>
      <c r="C38" s="1"/>
      <c r="D38" s="1"/>
      <c r="E38" s="1"/>
      <c r="F38" s="2"/>
      <c r="G38" s="8"/>
    </row>
    <row r="39" spans="1:7" ht="15">
      <c r="A39" s="1" t="s">
        <v>30</v>
      </c>
      <c r="B39" s="1" t="s">
        <v>31</v>
      </c>
      <c r="C39" s="1">
        <v>847.8</v>
      </c>
      <c r="D39" s="1">
        <v>975</v>
      </c>
      <c r="E39" s="1">
        <v>975</v>
      </c>
      <c r="F39" s="2">
        <f>C39*452.38/101473.46</f>
        <v>3.77958693829894</v>
      </c>
      <c r="G39" s="8">
        <f>E39-F39-D39</f>
        <v>-3.779586938298962</v>
      </c>
    </row>
    <row r="40" spans="1:7" ht="15">
      <c r="A40" s="1"/>
      <c r="B40" s="1"/>
      <c r="C40" s="1"/>
      <c r="D40" s="1"/>
      <c r="E40" s="1"/>
      <c r="F40" s="2"/>
      <c r="G40" s="8"/>
    </row>
    <row r="41" spans="1:7" ht="15">
      <c r="A41" s="1" t="s">
        <v>32</v>
      </c>
      <c r="B41" s="1" t="s">
        <v>33</v>
      </c>
      <c r="C41" s="1">
        <v>423.03</v>
      </c>
      <c r="D41" s="1">
        <v>487</v>
      </c>
      <c r="E41" s="1">
        <v>487</v>
      </c>
      <c r="F41" s="2">
        <f>C41*452.38/101473.46</f>
        <v>1.8859149121356458</v>
      </c>
      <c r="G41" s="8">
        <f>E41-F41-D41</f>
        <v>-1.8859149121356609</v>
      </c>
    </row>
    <row r="42" spans="1:7" ht="15">
      <c r="A42" s="1"/>
      <c r="B42" s="1"/>
      <c r="C42" s="1"/>
      <c r="D42" s="1"/>
      <c r="E42" s="1"/>
      <c r="F42" s="2"/>
      <c r="G42" s="8"/>
    </row>
    <row r="43" spans="1:7" ht="15">
      <c r="A43" s="1" t="s">
        <v>34</v>
      </c>
      <c r="B43" s="1" t="s">
        <v>35</v>
      </c>
      <c r="C43" s="1">
        <v>629.52</v>
      </c>
      <c r="D43" s="1">
        <v>724</v>
      </c>
      <c r="E43" s="1"/>
      <c r="F43" s="2"/>
      <c r="G43" s="8"/>
    </row>
    <row r="44" spans="1:7" ht="15">
      <c r="A44" s="1" t="s">
        <v>34</v>
      </c>
      <c r="B44" s="1" t="s">
        <v>36</v>
      </c>
      <c r="C44" s="1">
        <v>587.87</v>
      </c>
      <c r="D44" s="1">
        <v>647</v>
      </c>
      <c r="E44" s="1"/>
      <c r="F44" s="2"/>
      <c r="G44" s="8"/>
    </row>
    <row r="45" spans="1:7" ht="15">
      <c r="A45" s="1" t="s">
        <v>34</v>
      </c>
      <c r="B45" s="1" t="s">
        <v>37</v>
      </c>
      <c r="C45" s="1">
        <v>619.54</v>
      </c>
      <c r="D45" s="1">
        <v>713</v>
      </c>
      <c r="E45" s="1"/>
      <c r="F45" s="2"/>
      <c r="G45" s="8"/>
    </row>
    <row r="46" spans="1:7" ht="15">
      <c r="A46" s="1"/>
      <c r="B46" s="1"/>
      <c r="C46" s="1">
        <f>SUM(C43:C45)</f>
        <v>1836.9299999999998</v>
      </c>
      <c r="D46" s="1">
        <f>SUM(D43:D45)</f>
        <v>2084</v>
      </c>
      <c r="E46" s="1">
        <v>2084</v>
      </c>
      <c r="F46" s="2">
        <f>C46*452.38/101473.46</f>
        <v>8.189238776326341</v>
      </c>
      <c r="G46" s="8">
        <f>E46-F46-D46</f>
        <v>-8.18923877632642</v>
      </c>
    </row>
    <row r="47" spans="1:7" ht="15">
      <c r="A47" s="1"/>
      <c r="B47" s="1"/>
      <c r="C47" s="1"/>
      <c r="D47" s="1"/>
      <c r="E47" s="1"/>
      <c r="F47" s="2"/>
      <c r="G47" s="8"/>
    </row>
    <row r="48" spans="1:7" ht="15">
      <c r="A48" s="1" t="s">
        <v>38</v>
      </c>
      <c r="B48" s="1" t="s">
        <v>39</v>
      </c>
      <c r="C48" s="1">
        <v>606.17</v>
      </c>
      <c r="D48" s="2">
        <v>625</v>
      </c>
      <c r="E48" s="1"/>
      <c r="F48" s="2"/>
      <c r="G48" s="8"/>
    </row>
    <row r="49" spans="1:7" ht="15">
      <c r="A49" s="1" t="s">
        <v>38</v>
      </c>
      <c r="B49" s="1" t="s">
        <v>40</v>
      </c>
      <c r="C49" s="1">
        <v>782.99</v>
      </c>
      <c r="D49" s="2">
        <v>807</v>
      </c>
      <c r="E49" s="1"/>
      <c r="F49" s="2"/>
      <c r="G49" s="8"/>
    </row>
    <row r="50" spans="1:7" ht="15">
      <c r="A50" s="1"/>
      <c r="B50" s="1"/>
      <c r="C50" s="1">
        <f>SUM(C48:C49)</f>
        <v>1389.1599999999999</v>
      </c>
      <c r="D50" s="2">
        <f>SUM(D48:D49)</f>
        <v>1432</v>
      </c>
      <c r="E50" s="1">
        <v>1432</v>
      </c>
      <c r="F50" s="2">
        <f>C50*452.38/101473.46</f>
        <v>6.193030185429765</v>
      </c>
      <c r="G50" s="8">
        <f>E50-F50-D50</f>
        <v>-6.193030185429734</v>
      </c>
    </row>
    <row r="51" spans="1:7" ht="15">
      <c r="A51" s="1"/>
      <c r="B51" s="1"/>
      <c r="C51" s="1"/>
      <c r="D51" s="2"/>
      <c r="E51" s="1"/>
      <c r="F51" s="2"/>
      <c r="G51" s="8"/>
    </row>
    <row r="52" spans="1:7" ht="15">
      <c r="A52" s="1" t="s">
        <v>41</v>
      </c>
      <c r="B52" s="1" t="s">
        <v>42</v>
      </c>
      <c r="C52" s="1">
        <v>1237.61</v>
      </c>
      <c r="D52" s="2">
        <v>1276</v>
      </c>
      <c r="E52" s="1"/>
      <c r="F52" s="2"/>
      <c r="G52" s="8"/>
    </row>
    <row r="53" spans="1:7" ht="15">
      <c r="A53" s="1" t="s">
        <v>41</v>
      </c>
      <c r="B53" s="1" t="s">
        <v>43</v>
      </c>
      <c r="C53" s="1">
        <v>492.51</v>
      </c>
      <c r="D53" s="2">
        <v>508</v>
      </c>
      <c r="E53" s="1"/>
      <c r="F53" s="2"/>
      <c r="G53" s="8"/>
    </row>
    <row r="54" spans="1:7" ht="15">
      <c r="A54" s="1" t="s">
        <v>41</v>
      </c>
      <c r="B54" s="1" t="s">
        <v>44</v>
      </c>
      <c r="C54" s="1">
        <v>1060.79</v>
      </c>
      <c r="D54" s="2">
        <f>C54+C54*3%</f>
        <v>1092.6136999999999</v>
      </c>
      <c r="E54" s="1"/>
      <c r="F54" s="2"/>
      <c r="G54" s="8"/>
    </row>
    <row r="55" spans="1:7" ht="15">
      <c r="A55" s="1" t="s">
        <v>41</v>
      </c>
      <c r="B55" s="1" t="s">
        <v>45</v>
      </c>
      <c r="C55" s="1">
        <v>631.46</v>
      </c>
      <c r="D55" s="2">
        <f>C55+C55*3%</f>
        <v>650.4038</v>
      </c>
      <c r="E55" s="1"/>
      <c r="F55" s="2"/>
      <c r="G55" s="8"/>
    </row>
    <row r="56" spans="1:7" ht="15">
      <c r="A56" s="1" t="s">
        <v>41</v>
      </c>
      <c r="B56" s="1" t="s">
        <v>46</v>
      </c>
      <c r="C56" s="1">
        <v>1111.32</v>
      </c>
      <c r="D56" s="2">
        <f>C56+C56*3%</f>
        <v>1144.6596</v>
      </c>
      <c r="E56" s="1"/>
      <c r="F56" s="2"/>
      <c r="G56" s="8"/>
    </row>
    <row r="57" spans="1:7" ht="15">
      <c r="A57" s="1" t="s">
        <v>41</v>
      </c>
      <c r="B57" s="1" t="s">
        <v>47</v>
      </c>
      <c r="C57" s="1">
        <v>395.68</v>
      </c>
      <c r="D57" s="2">
        <f>C57+C57*15%</f>
        <v>455.032</v>
      </c>
      <c r="E57" s="1"/>
      <c r="F57" s="2"/>
      <c r="G57" s="8"/>
    </row>
    <row r="58" spans="1:7" ht="15">
      <c r="A58" s="1" t="s">
        <v>41</v>
      </c>
      <c r="B58" s="1" t="s">
        <v>48</v>
      </c>
      <c r="C58" s="1">
        <v>428.64</v>
      </c>
      <c r="D58" s="2">
        <f>C58+C58*15%</f>
        <v>492.936</v>
      </c>
      <c r="E58" s="1"/>
      <c r="F58" s="2"/>
      <c r="G58" s="8"/>
    </row>
    <row r="59" spans="1:7" ht="15">
      <c r="A59" s="1" t="s">
        <v>41</v>
      </c>
      <c r="B59" s="1" t="s">
        <v>49</v>
      </c>
      <c r="C59" s="1">
        <v>989.17</v>
      </c>
      <c r="D59" s="2">
        <f>C59+C59*15%</f>
        <v>1137.5455</v>
      </c>
      <c r="E59" s="1"/>
      <c r="F59" s="2"/>
      <c r="G59" s="8"/>
    </row>
    <row r="60" spans="1:7" ht="15">
      <c r="A60" s="1" t="s">
        <v>41</v>
      </c>
      <c r="B60" s="1" t="s">
        <v>50</v>
      </c>
      <c r="C60" s="1">
        <v>571.52</v>
      </c>
      <c r="D60" s="2">
        <f>C60+C60*15%</f>
        <v>657.2479999999999</v>
      </c>
      <c r="E60" s="1"/>
      <c r="F60" s="2"/>
      <c r="G60" s="8"/>
    </row>
    <row r="61" spans="1:7" ht="15">
      <c r="A61" s="1"/>
      <c r="B61" s="1"/>
      <c r="C61" s="1">
        <f>SUM(C52:C60)</f>
        <v>6918.700000000001</v>
      </c>
      <c r="D61" s="2">
        <f>SUM(D52:D60)</f>
        <v>7414.4385999999995</v>
      </c>
      <c r="E61" s="1">
        <v>7548</v>
      </c>
      <c r="F61" s="2">
        <f>C61*452.38/101473.46</f>
        <v>30.84433610522397</v>
      </c>
      <c r="G61" s="8">
        <f>E61-F61-D61</f>
        <v>102.7170638947764</v>
      </c>
    </row>
    <row r="62" spans="1:7" ht="15">
      <c r="A62" s="1"/>
      <c r="B62" s="1"/>
      <c r="C62" s="1"/>
      <c r="D62" s="2"/>
      <c r="E62" s="1"/>
      <c r="F62" s="2"/>
      <c r="G62" s="8"/>
    </row>
    <row r="63" spans="1:7" ht="15">
      <c r="A63" s="1" t="s">
        <v>51</v>
      </c>
      <c r="B63" s="1" t="s">
        <v>52</v>
      </c>
      <c r="C63" s="1">
        <v>428.28</v>
      </c>
      <c r="D63" s="2">
        <f>C63+C63*15%</f>
        <v>492.52199999999993</v>
      </c>
      <c r="E63" s="1"/>
      <c r="F63" s="2"/>
      <c r="G63" s="8"/>
    </row>
    <row r="64" spans="1:7" ht="15">
      <c r="A64" s="1" t="s">
        <v>51</v>
      </c>
      <c r="B64" s="1" t="s">
        <v>53</v>
      </c>
      <c r="C64" s="1">
        <v>296.75</v>
      </c>
      <c r="D64" s="2">
        <f>C64+C64*15%</f>
        <v>341.2625</v>
      </c>
      <c r="E64" s="1"/>
      <c r="F64" s="2"/>
      <c r="G64" s="8"/>
    </row>
    <row r="65" spans="1:7" ht="15">
      <c r="A65" s="1"/>
      <c r="B65" s="1"/>
      <c r="C65" s="1">
        <f>SUM(C63:C64)</f>
        <v>725.03</v>
      </c>
      <c r="D65" s="2">
        <f>SUM(D63:D64)</f>
        <v>833.7845</v>
      </c>
      <c r="E65" s="1">
        <v>834</v>
      </c>
      <c r="F65" s="2">
        <f>C65*452.38/101473.46</f>
        <v>3.2322645881987264</v>
      </c>
      <c r="G65" s="8">
        <f>E65-F65-D65</f>
        <v>-3.0167645881987255</v>
      </c>
    </row>
    <row r="66" spans="1:7" ht="15">
      <c r="A66" s="1"/>
      <c r="B66" s="1"/>
      <c r="C66" s="1"/>
      <c r="D66" s="2"/>
      <c r="E66" s="1"/>
      <c r="F66" s="2"/>
      <c r="G66" s="8"/>
    </row>
    <row r="67" spans="1:7" ht="15">
      <c r="A67" s="1" t="s">
        <v>54</v>
      </c>
      <c r="B67" s="1" t="s">
        <v>55</v>
      </c>
      <c r="C67" s="1">
        <v>507.7</v>
      </c>
      <c r="D67" s="1">
        <v>559</v>
      </c>
      <c r="E67" s="1"/>
      <c r="F67" s="2"/>
      <c r="G67" s="8"/>
    </row>
    <row r="68" spans="1:7" ht="15">
      <c r="A68" s="1" t="s">
        <v>54</v>
      </c>
      <c r="B68" s="1" t="s">
        <v>56</v>
      </c>
      <c r="C68" s="1">
        <v>768.77</v>
      </c>
      <c r="D68" s="1">
        <v>885</v>
      </c>
      <c r="E68" s="1"/>
      <c r="F68" s="2"/>
      <c r="G68" s="8"/>
    </row>
    <row r="69" spans="1:7" ht="15">
      <c r="A69" s="1" t="s">
        <v>54</v>
      </c>
      <c r="B69" s="1" t="s">
        <v>57</v>
      </c>
      <c r="C69" s="1">
        <v>538.27</v>
      </c>
      <c r="D69" s="1">
        <v>620</v>
      </c>
      <c r="E69" s="1"/>
      <c r="F69" s="2"/>
      <c r="G69" s="8"/>
    </row>
    <row r="70" spans="1:7" ht="15">
      <c r="A70" s="1" t="s">
        <v>54</v>
      </c>
      <c r="B70" s="1" t="s">
        <v>58</v>
      </c>
      <c r="C70" s="1">
        <v>568.88</v>
      </c>
      <c r="D70" s="1">
        <v>655</v>
      </c>
      <c r="E70" s="1"/>
      <c r="F70" s="2"/>
      <c r="G70" s="8"/>
    </row>
    <row r="71" spans="1:7" ht="15">
      <c r="A71" s="1"/>
      <c r="B71" s="1"/>
      <c r="C71" s="1">
        <f>SUM(C67:C70)</f>
        <v>2383.62</v>
      </c>
      <c r="D71" s="1">
        <f>SUM(D67:D70)</f>
        <v>2719</v>
      </c>
      <c r="E71" s="1">
        <v>11386</v>
      </c>
      <c r="F71" s="2">
        <f>C71*452.38/101473.46</f>
        <v>10.626443757806229</v>
      </c>
      <c r="G71" s="8">
        <f>E71-F71-D71</f>
        <v>8656.373556242193</v>
      </c>
    </row>
    <row r="72" spans="1:7" ht="15">
      <c r="A72" s="1"/>
      <c r="B72" s="1"/>
      <c r="C72" s="1"/>
      <c r="D72" s="1"/>
      <c r="E72" s="1"/>
      <c r="F72" s="2"/>
      <c r="G72" s="8"/>
    </row>
    <row r="73" spans="1:7" ht="15">
      <c r="A73" s="1" t="s">
        <v>59</v>
      </c>
      <c r="B73" s="1" t="s">
        <v>60</v>
      </c>
      <c r="C73" s="1">
        <v>1439.66</v>
      </c>
      <c r="D73" s="2">
        <v>1484</v>
      </c>
      <c r="E73" s="1">
        <v>1484</v>
      </c>
      <c r="F73" s="2">
        <f>C73*452.38/101473.46</f>
        <v>6.418164816691971</v>
      </c>
      <c r="G73" s="8">
        <f>E73-F73-D73</f>
        <v>-6.4181648166920695</v>
      </c>
    </row>
    <row r="74" spans="1:7" ht="15">
      <c r="A74" s="1"/>
      <c r="B74" s="1"/>
      <c r="C74" s="1"/>
      <c r="D74" s="2"/>
      <c r="E74" s="1"/>
      <c r="F74" s="2"/>
      <c r="G74" s="8"/>
    </row>
    <row r="75" spans="1:7" ht="15">
      <c r="A75" s="1" t="s">
        <v>61</v>
      </c>
      <c r="B75" s="1" t="s">
        <v>62</v>
      </c>
      <c r="C75" s="1">
        <v>429.38</v>
      </c>
      <c r="D75" s="2">
        <f>C75+C75*3%</f>
        <v>442.2614</v>
      </c>
      <c r="E75" s="1">
        <v>442</v>
      </c>
      <c r="F75" s="2">
        <f>C75*452.38/101473.46</f>
        <v>1.9142239202250517</v>
      </c>
      <c r="G75" s="8">
        <f>E75-F75-D75</f>
        <v>-2.175623920225007</v>
      </c>
    </row>
    <row r="76" spans="1:7" ht="15">
      <c r="A76" s="1"/>
      <c r="B76" s="1"/>
      <c r="C76" s="1"/>
      <c r="D76" s="2"/>
      <c r="E76" s="1"/>
      <c r="F76" s="2"/>
      <c r="G76" s="8"/>
    </row>
    <row r="77" spans="1:7" ht="15">
      <c r="A77" s="1" t="s">
        <v>63</v>
      </c>
      <c r="B77" s="1" t="s">
        <v>64</v>
      </c>
      <c r="C77" s="4">
        <v>1055.11</v>
      </c>
      <c r="D77" s="2">
        <f>C77+C77*10%</f>
        <v>1160.6209999999999</v>
      </c>
      <c r="E77" s="1"/>
      <c r="F77" s="2"/>
      <c r="G77" s="8"/>
    </row>
    <row r="78" spans="1:7" ht="15">
      <c r="A78" s="1" t="s">
        <v>63</v>
      </c>
      <c r="B78" s="1" t="s">
        <v>65</v>
      </c>
      <c r="C78" s="1">
        <v>714.4</v>
      </c>
      <c r="D78" s="2">
        <f>C78+C78*10%</f>
        <v>785.8399999999999</v>
      </c>
      <c r="E78" s="1"/>
      <c r="F78" s="2"/>
      <c r="G78" s="8"/>
    </row>
    <row r="79" spans="1:7" ht="15">
      <c r="A79" s="1" t="s">
        <v>63</v>
      </c>
      <c r="B79" s="1" t="s">
        <v>66</v>
      </c>
      <c r="C79" s="1">
        <v>1736.52</v>
      </c>
      <c r="D79" s="2">
        <f aca="true" t="shared" si="0" ref="D79:D84">C79+C79*10%</f>
        <v>1910.172</v>
      </c>
      <c r="E79" s="1"/>
      <c r="F79" s="2"/>
      <c r="G79" s="8"/>
    </row>
    <row r="80" spans="1:7" ht="15">
      <c r="A80" s="1" t="s">
        <v>63</v>
      </c>
      <c r="B80" s="1" t="s">
        <v>67</v>
      </c>
      <c r="C80" s="1">
        <v>1560.69</v>
      </c>
      <c r="D80" s="2">
        <f t="shared" si="0"/>
        <v>1716.759</v>
      </c>
      <c r="E80" s="1"/>
      <c r="F80" s="2"/>
      <c r="G80" s="8"/>
    </row>
    <row r="81" spans="1:7" ht="15">
      <c r="A81" s="1" t="s">
        <v>63</v>
      </c>
      <c r="B81" s="1" t="s">
        <v>68</v>
      </c>
      <c r="C81" s="1">
        <v>461.6</v>
      </c>
      <c r="D81" s="2">
        <f t="shared" si="0"/>
        <v>507.76000000000005</v>
      </c>
      <c r="E81" s="1"/>
      <c r="F81" s="2"/>
      <c r="G81" s="8"/>
    </row>
    <row r="82" spans="1:7" ht="15">
      <c r="A82" s="1" t="s">
        <v>63</v>
      </c>
      <c r="B82" s="1" t="s">
        <v>69</v>
      </c>
      <c r="C82" s="1">
        <v>472.6</v>
      </c>
      <c r="D82" s="2">
        <f t="shared" si="0"/>
        <v>519.86</v>
      </c>
      <c r="E82" s="1"/>
      <c r="F82" s="2"/>
      <c r="G82" s="8"/>
    </row>
    <row r="83" spans="1:7" ht="15">
      <c r="A83" s="1" t="s">
        <v>63</v>
      </c>
      <c r="B83" s="1" t="s">
        <v>70</v>
      </c>
      <c r="C83" s="1">
        <v>1143.04</v>
      </c>
      <c r="D83" s="2">
        <f t="shared" si="0"/>
        <v>1257.344</v>
      </c>
      <c r="E83" s="1"/>
      <c r="F83" s="2"/>
      <c r="G83" s="8"/>
    </row>
    <row r="84" spans="1:7" ht="15">
      <c r="A84" s="1" t="s">
        <v>63</v>
      </c>
      <c r="B84" s="1" t="s">
        <v>71</v>
      </c>
      <c r="C84" s="1">
        <v>901.24</v>
      </c>
      <c r="D84" s="2">
        <f t="shared" si="0"/>
        <v>991.364</v>
      </c>
      <c r="E84" s="1"/>
      <c r="F84" s="2"/>
      <c r="G84" s="8"/>
    </row>
    <row r="85" spans="1:7" ht="15">
      <c r="A85" s="1"/>
      <c r="B85" s="1"/>
      <c r="C85" s="4">
        <f>SUM(C77:C84)</f>
        <v>8045.2</v>
      </c>
      <c r="D85" s="2">
        <f>SUM(D77:D84)</f>
        <v>8849.72</v>
      </c>
      <c r="E85" s="1">
        <v>8847</v>
      </c>
      <c r="F85" s="2">
        <f>C85*452.38/101473.46</f>
        <v>35.86639872139966</v>
      </c>
      <c r="G85" s="8">
        <f>E85-F85-D85</f>
        <v>-38.586398721399746</v>
      </c>
    </row>
    <row r="86" spans="1:7" ht="15">
      <c r="A86" s="1"/>
      <c r="B86" s="1"/>
      <c r="C86" s="1"/>
      <c r="D86" s="2"/>
      <c r="E86" s="1"/>
      <c r="F86" s="2"/>
      <c r="G86" s="8"/>
    </row>
    <row r="87" spans="1:7" ht="15">
      <c r="A87" s="1" t="s">
        <v>72</v>
      </c>
      <c r="B87" s="1" t="s">
        <v>73</v>
      </c>
      <c r="C87" s="1">
        <v>789.17</v>
      </c>
      <c r="D87" s="2">
        <f>C87+C87*5%</f>
        <v>828.6284999999999</v>
      </c>
      <c r="E87" s="1"/>
      <c r="F87" s="2"/>
      <c r="G87" s="8"/>
    </row>
    <row r="88" spans="1:7" ht="15">
      <c r="A88" s="1" t="s">
        <v>72</v>
      </c>
      <c r="B88" s="1" t="s">
        <v>74</v>
      </c>
      <c r="C88" s="1">
        <v>631.46</v>
      </c>
      <c r="D88" s="2">
        <f>C88+C88*3%</f>
        <v>650.4038</v>
      </c>
      <c r="E88" s="1"/>
      <c r="F88" s="2"/>
      <c r="G88" s="8"/>
    </row>
    <row r="89" spans="1:7" ht="15">
      <c r="A89" s="1" t="s">
        <v>72</v>
      </c>
      <c r="B89" s="1" t="s">
        <v>75</v>
      </c>
      <c r="C89" s="1">
        <v>745.1</v>
      </c>
      <c r="D89" s="2">
        <v>768</v>
      </c>
      <c r="E89" s="1"/>
      <c r="F89" s="2"/>
      <c r="G89" s="8"/>
    </row>
    <row r="90" spans="1:7" ht="15">
      <c r="A90" s="1"/>
      <c r="B90" s="1"/>
      <c r="C90" s="1">
        <f>SUM(C87:C89)</f>
        <v>2165.73</v>
      </c>
      <c r="D90" s="2">
        <f>SUM(D87:D89)</f>
        <v>2247.0323</v>
      </c>
      <c r="E90" s="1">
        <v>2607</v>
      </c>
      <c r="F90" s="2">
        <f>C90*452.38/101473.46</f>
        <v>9.655065840861246</v>
      </c>
      <c r="G90" s="8">
        <f>E90-F90-D90</f>
        <v>350.3126341591387</v>
      </c>
    </row>
    <row r="91" spans="1:7" ht="15">
      <c r="A91" s="1"/>
      <c r="B91" s="1"/>
      <c r="C91" s="1"/>
      <c r="D91" s="2"/>
      <c r="E91" s="1"/>
      <c r="F91" s="2"/>
      <c r="G91" s="8"/>
    </row>
    <row r="92" spans="1:7" ht="15">
      <c r="A92" s="1" t="s">
        <v>76</v>
      </c>
      <c r="B92" s="1" t="s">
        <v>77</v>
      </c>
      <c r="C92" s="1">
        <v>904.91</v>
      </c>
      <c r="D92" s="1">
        <v>1041</v>
      </c>
      <c r="E92" s="1"/>
      <c r="F92" s="2"/>
      <c r="G92" s="8"/>
    </row>
    <row r="93" spans="1:7" ht="15">
      <c r="A93" s="1" t="s">
        <v>76</v>
      </c>
      <c r="B93" s="1" t="s">
        <v>78</v>
      </c>
      <c r="C93" s="1">
        <v>800.71</v>
      </c>
      <c r="D93" s="1">
        <v>921</v>
      </c>
      <c r="E93" s="1"/>
      <c r="F93" s="2"/>
      <c r="G93" s="8"/>
    </row>
    <row r="94" spans="1:7" ht="15">
      <c r="A94" s="1" t="s">
        <v>76</v>
      </c>
      <c r="B94" s="1" t="s">
        <v>79</v>
      </c>
      <c r="C94" s="1">
        <v>690.77</v>
      </c>
      <c r="D94" s="1">
        <v>795</v>
      </c>
      <c r="E94" s="1"/>
      <c r="F94" s="2"/>
      <c r="G94" s="8"/>
    </row>
    <row r="95" spans="1:7" ht="15">
      <c r="A95" s="1" t="s">
        <v>76</v>
      </c>
      <c r="B95" s="1" t="s">
        <v>80</v>
      </c>
      <c r="C95" s="1">
        <v>396.06</v>
      </c>
      <c r="D95" s="1">
        <v>456</v>
      </c>
      <c r="E95" s="1"/>
      <c r="F95" s="2"/>
      <c r="G95" s="8"/>
    </row>
    <row r="96" spans="1:7" ht="15">
      <c r="A96" s="1" t="s">
        <v>76</v>
      </c>
      <c r="B96" s="1" t="s">
        <v>81</v>
      </c>
      <c r="C96" s="1">
        <v>186</v>
      </c>
      <c r="D96" s="1">
        <v>214</v>
      </c>
      <c r="E96" s="1"/>
      <c r="F96" s="2"/>
      <c r="G96" s="8"/>
    </row>
    <row r="97" spans="1:7" ht="15">
      <c r="A97" s="1"/>
      <c r="B97" s="1"/>
      <c r="C97" s="1">
        <f>SUM(C92:C96)</f>
        <v>2978.45</v>
      </c>
      <c r="D97" s="1">
        <f>SUM(D92:D96)</f>
        <v>3427</v>
      </c>
      <c r="E97" s="1">
        <v>3427</v>
      </c>
      <c r="F97" s="2">
        <f>C97*452.38/101473.46</f>
        <v>13.27826222738438</v>
      </c>
      <c r="G97" s="8">
        <f>E97-F97-D97</f>
        <v>-13.278262227384403</v>
      </c>
    </row>
    <row r="98" spans="1:7" ht="15">
      <c r="A98" s="1"/>
      <c r="B98" s="1"/>
      <c r="C98" s="1"/>
      <c r="D98" s="1"/>
      <c r="E98" s="1"/>
      <c r="F98" s="2"/>
      <c r="G98" s="8"/>
    </row>
    <row r="99" spans="1:7" ht="15">
      <c r="A99" s="1" t="s">
        <v>82</v>
      </c>
      <c r="B99" s="1" t="s">
        <v>83</v>
      </c>
      <c r="C99" s="1">
        <v>406.34</v>
      </c>
      <c r="D99" s="1">
        <v>468</v>
      </c>
      <c r="E99" s="1"/>
      <c r="F99" s="2"/>
      <c r="G99" s="8"/>
    </row>
    <row r="100" spans="1:7" ht="15">
      <c r="A100" s="1" t="s">
        <v>82</v>
      </c>
      <c r="B100" s="1" t="s">
        <v>84</v>
      </c>
      <c r="C100" s="1">
        <v>375.74</v>
      </c>
      <c r="D100" s="1">
        <v>433</v>
      </c>
      <c r="E100" s="1"/>
      <c r="F100" s="2"/>
      <c r="G100" s="8"/>
    </row>
    <row r="101" spans="1:7" ht="15">
      <c r="A101" s="1"/>
      <c r="B101" s="1"/>
      <c r="C101" s="1">
        <f>SUM(C99:C100)</f>
        <v>782.0799999999999</v>
      </c>
      <c r="D101" s="1">
        <f>SUM(D99:D100)</f>
        <v>901</v>
      </c>
      <c r="E101" s="1">
        <v>901</v>
      </c>
      <c r="F101" s="2">
        <f>C101*452.38/101473.46</f>
        <v>3.4865998498523645</v>
      </c>
      <c r="G101" s="8">
        <f>E101-F101-D101</f>
        <v>-3.4865998498523822</v>
      </c>
    </row>
    <row r="102" spans="1:7" ht="15">
      <c r="A102" s="1"/>
      <c r="B102" s="1"/>
      <c r="C102" s="1"/>
      <c r="D102" s="1"/>
      <c r="E102" s="1"/>
      <c r="F102" s="2"/>
      <c r="G102" s="8"/>
    </row>
    <row r="103" spans="1:7" ht="15">
      <c r="A103" s="1" t="s">
        <v>85</v>
      </c>
      <c r="B103" s="1" t="s">
        <v>86</v>
      </c>
      <c r="C103" s="1">
        <v>758.37</v>
      </c>
      <c r="D103" s="2">
        <f>C103+C103*15%</f>
        <v>872.1255</v>
      </c>
      <c r="E103" s="1"/>
      <c r="F103" s="2"/>
      <c r="G103" s="8"/>
    </row>
    <row r="104" spans="1:7" ht="15">
      <c r="A104" s="1" t="s">
        <v>85</v>
      </c>
      <c r="B104" s="1" t="s">
        <v>87</v>
      </c>
      <c r="C104" s="1">
        <v>307.73</v>
      </c>
      <c r="D104" s="2">
        <f>C104+C104*15%</f>
        <v>353.8895</v>
      </c>
      <c r="E104" s="1"/>
      <c r="F104" s="2"/>
      <c r="G104" s="8"/>
    </row>
    <row r="105" spans="1:7" ht="15">
      <c r="A105" s="1" t="s">
        <v>85</v>
      </c>
      <c r="B105" s="1" t="s">
        <v>88</v>
      </c>
      <c r="C105" s="1">
        <v>384.69</v>
      </c>
      <c r="D105" s="2">
        <f>C105+C105*15%</f>
        <v>442.3935</v>
      </c>
      <c r="E105" s="1"/>
      <c r="F105" s="2"/>
      <c r="G105" s="8"/>
    </row>
    <row r="106" spans="1:7" ht="15">
      <c r="A106" s="1"/>
      <c r="B106" s="1"/>
      <c r="C106" s="1">
        <f>SUM(C103:C105)</f>
        <v>1450.79</v>
      </c>
      <c r="D106" s="2">
        <f>SUM(D103:D105)</f>
        <v>1668.4085</v>
      </c>
      <c r="E106" s="1">
        <v>1670</v>
      </c>
      <c r="F106" s="2">
        <f>C106*452.38/101473.46</f>
        <v>6.467783597799858</v>
      </c>
      <c r="G106" s="8">
        <f>E106-F106-D106</f>
        <v>-4.876283597799784</v>
      </c>
    </row>
    <row r="107" spans="1:7" ht="15">
      <c r="A107" s="1"/>
      <c r="B107" s="1"/>
      <c r="C107" s="1"/>
      <c r="D107" s="2"/>
      <c r="E107" s="1"/>
      <c r="F107" s="2"/>
      <c r="G107" s="8"/>
    </row>
    <row r="108" spans="1:7" ht="15">
      <c r="A108" s="1" t="s">
        <v>89</v>
      </c>
      <c r="B108" s="1" t="s">
        <v>90</v>
      </c>
      <c r="C108" s="1">
        <v>132</v>
      </c>
      <c r="D108" s="1">
        <v>152</v>
      </c>
      <c r="E108" s="1">
        <v>152</v>
      </c>
      <c r="F108" s="2">
        <f>C108*452.38/101473.46</f>
        <v>0.58847071933883</v>
      </c>
      <c r="G108" s="8">
        <f>E108-F108-D108</f>
        <v>-0.5884707193388294</v>
      </c>
    </row>
    <row r="109" spans="1:7" ht="15">
      <c r="A109" s="1"/>
      <c r="B109" s="1"/>
      <c r="C109" s="1"/>
      <c r="D109" s="1"/>
      <c r="E109" s="1"/>
      <c r="F109" s="2"/>
      <c r="G109" s="8"/>
    </row>
    <row r="110" spans="1:7" ht="15">
      <c r="A110" s="1" t="s">
        <v>91</v>
      </c>
      <c r="B110" s="1" t="s">
        <v>92</v>
      </c>
      <c r="C110" s="1">
        <v>345.42</v>
      </c>
      <c r="D110" s="1">
        <v>398</v>
      </c>
      <c r="E110" s="1"/>
      <c r="F110" s="2"/>
      <c r="G110" s="8"/>
    </row>
    <row r="111" spans="1:7" ht="15">
      <c r="A111" s="1" t="s">
        <v>91</v>
      </c>
      <c r="B111" s="1" t="s">
        <v>93</v>
      </c>
      <c r="C111" s="1">
        <v>343.07</v>
      </c>
      <c r="D111" s="1">
        <v>395</v>
      </c>
      <c r="E111" s="1"/>
      <c r="F111" s="2"/>
      <c r="G111" s="8"/>
    </row>
    <row r="112" spans="1:7" ht="15">
      <c r="A112" s="1" t="s">
        <v>91</v>
      </c>
      <c r="B112" s="1" t="s">
        <v>94</v>
      </c>
      <c r="C112" s="1">
        <v>414.98</v>
      </c>
      <c r="D112" s="1">
        <v>404</v>
      </c>
      <c r="E112" s="1"/>
      <c r="F112" s="2"/>
      <c r="G112" s="8"/>
    </row>
    <row r="113" spans="1:7" ht="15">
      <c r="A113" s="1" t="s">
        <v>91</v>
      </c>
      <c r="B113" s="1" t="s">
        <v>95</v>
      </c>
      <c r="C113" s="1">
        <v>172.71</v>
      </c>
      <c r="D113" s="1">
        <v>199</v>
      </c>
      <c r="E113" s="1"/>
      <c r="F113" s="2"/>
      <c r="G113" s="8"/>
    </row>
    <row r="114" spans="1:7" ht="15">
      <c r="A114" s="1"/>
      <c r="B114" s="1"/>
      <c r="C114" s="1">
        <f>SUM(C110:C113)</f>
        <v>1276.18</v>
      </c>
      <c r="D114" s="1">
        <f>SUM(D110:D113)</f>
        <v>1396</v>
      </c>
      <c r="E114" s="1">
        <v>1470</v>
      </c>
      <c r="F114" s="2">
        <f>C114*452.38/101473.46</f>
        <v>5.689352747013849</v>
      </c>
      <c r="G114" s="8">
        <f>E114-F114-D114</f>
        <v>68.3106472529862</v>
      </c>
    </row>
    <row r="115" spans="1:7" ht="15">
      <c r="A115" s="1"/>
      <c r="B115" s="1"/>
      <c r="C115" s="1"/>
      <c r="D115" s="1"/>
      <c r="E115" s="1"/>
      <c r="F115" s="2"/>
      <c r="G115" s="8"/>
    </row>
    <row r="116" spans="1:7" ht="15">
      <c r="A116" s="1" t="s">
        <v>96</v>
      </c>
      <c r="B116" s="1" t="s">
        <v>97</v>
      </c>
      <c r="C116" s="1">
        <v>1088.05</v>
      </c>
      <c r="D116" s="2">
        <f>C116+C116*12%</f>
        <v>1218.616</v>
      </c>
      <c r="E116" s="1"/>
      <c r="F116" s="2"/>
      <c r="G116" s="8"/>
    </row>
    <row r="117" spans="1:7" ht="15">
      <c r="A117" s="1" t="s">
        <v>96</v>
      </c>
      <c r="B117" s="1" t="s">
        <v>98</v>
      </c>
      <c r="C117" s="1">
        <v>527.54</v>
      </c>
      <c r="D117" s="2">
        <f aca="true" t="shared" si="1" ref="D117:D128">C117+C117*12%</f>
        <v>590.8448</v>
      </c>
      <c r="E117" s="1"/>
      <c r="F117" s="2"/>
      <c r="G117" s="8"/>
    </row>
    <row r="118" spans="1:7" ht="15">
      <c r="A118" s="1" t="s">
        <v>96</v>
      </c>
      <c r="B118" s="1" t="s">
        <v>99</v>
      </c>
      <c r="C118" s="1">
        <v>274.16</v>
      </c>
      <c r="D118" s="2">
        <f t="shared" si="1"/>
        <v>307.05920000000003</v>
      </c>
      <c r="E118" s="1"/>
      <c r="F118" s="2"/>
      <c r="G118" s="8"/>
    </row>
    <row r="119" spans="1:7" ht="15">
      <c r="A119" s="1" t="s">
        <v>96</v>
      </c>
      <c r="B119" s="1" t="s">
        <v>100</v>
      </c>
      <c r="C119" s="1">
        <v>456.57</v>
      </c>
      <c r="D119" s="2">
        <v>503</v>
      </c>
      <c r="E119" s="1"/>
      <c r="F119" s="2"/>
      <c r="G119" s="8"/>
    </row>
    <row r="120" spans="1:7" ht="15">
      <c r="A120" s="1" t="s">
        <v>96</v>
      </c>
      <c r="B120" s="1" t="s">
        <v>101</v>
      </c>
      <c r="C120" s="1">
        <v>131.42</v>
      </c>
      <c r="D120" s="2">
        <f t="shared" si="1"/>
        <v>147.19039999999998</v>
      </c>
      <c r="E120" s="1"/>
      <c r="F120" s="2"/>
      <c r="G120" s="8"/>
    </row>
    <row r="121" spans="1:7" ht="15">
      <c r="A121" s="1" t="s">
        <v>96</v>
      </c>
      <c r="B121" s="1" t="s">
        <v>102</v>
      </c>
      <c r="C121" s="1">
        <v>284.44</v>
      </c>
      <c r="D121" s="2">
        <f t="shared" si="1"/>
        <v>318.5728</v>
      </c>
      <c r="E121" s="1"/>
      <c r="F121" s="2"/>
      <c r="G121" s="8"/>
    </row>
    <row r="122" spans="1:7" ht="15">
      <c r="A122" s="1" t="s">
        <v>96</v>
      </c>
      <c r="B122" s="1" t="s">
        <v>103</v>
      </c>
      <c r="C122" s="1">
        <v>355.43</v>
      </c>
      <c r="D122" s="2">
        <f t="shared" si="1"/>
        <v>398.0816</v>
      </c>
      <c r="E122" s="1"/>
      <c r="F122" s="2"/>
      <c r="G122" s="8"/>
    </row>
    <row r="123" spans="1:7" ht="15">
      <c r="A123" s="1" t="s">
        <v>96</v>
      </c>
      <c r="B123" s="1" t="s">
        <v>104</v>
      </c>
      <c r="C123" s="1">
        <v>426.72</v>
      </c>
      <c r="D123" s="2">
        <f t="shared" si="1"/>
        <v>477.92640000000006</v>
      </c>
      <c r="E123" s="1"/>
      <c r="F123" s="2"/>
      <c r="G123" s="8"/>
    </row>
    <row r="124" spans="1:7" ht="15">
      <c r="A124" s="1" t="s">
        <v>96</v>
      </c>
      <c r="B124" s="1" t="s">
        <v>105</v>
      </c>
      <c r="C124" s="1">
        <v>152.21</v>
      </c>
      <c r="D124" s="2">
        <f t="shared" si="1"/>
        <v>170.4752</v>
      </c>
      <c r="E124" s="1"/>
      <c r="F124" s="2"/>
      <c r="G124" s="8"/>
    </row>
    <row r="125" spans="1:7" ht="15">
      <c r="A125" s="1" t="s">
        <v>96</v>
      </c>
      <c r="B125" s="1" t="s">
        <v>106</v>
      </c>
      <c r="C125" s="1">
        <v>152.27</v>
      </c>
      <c r="D125" s="2">
        <f t="shared" si="1"/>
        <v>170.54240000000001</v>
      </c>
      <c r="E125" s="1"/>
      <c r="F125" s="2"/>
      <c r="G125" s="8"/>
    </row>
    <row r="126" spans="1:7" ht="15">
      <c r="A126" s="1" t="s">
        <v>96</v>
      </c>
      <c r="B126" s="1" t="s">
        <v>107</v>
      </c>
      <c r="C126" s="1">
        <v>406.15</v>
      </c>
      <c r="D126" s="2">
        <f t="shared" si="1"/>
        <v>454.888</v>
      </c>
      <c r="E126" s="1"/>
      <c r="F126" s="2"/>
      <c r="G126" s="8"/>
    </row>
    <row r="127" spans="1:7" ht="15">
      <c r="A127" s="1" t="s">
        <v>96</v>
      </c>
      <c r="B127" s="1" t="s">
        <v>108</v>
      </c>
      <c r="C127" s="1">
        <v>538.15</v>
      </c>
      <c r="D127" s="2">
        <f t="shared" si="1"/>
        <v>602.728</v>
      </c>
      <c r="E127" s="1"/>
      <c r="F127" s="2"/>
      <c r="G127" s="8"/>
    </row>
    <row r="128" spans="1:7" ht="15">
      <c r="A128" s="1" t="s">
        <v>96</v>
      </c>
      <c r="B128" s="1" t="s">
        <v>109</v>
      </c>
      <c r="C128" s="1">
        <v>205.38</v>
      </c>
      <c r="D128" s="2">
        <f t="shared" si="1"/>
        <v>230.0256</v>
      </c>
      <c r="E128" s="1"/>
      <c r="F128" s="2"/>
      <c r="G128" s="8"/>
    </row>
    <row r="129" spans="1:7" ht="15">
      <c r="A129" s="3"/>
      <c r="B129" s="3"/>
      <c r="C129" s="3">
        <f>SUM(C116:C128)</f>
        <v>4998.49</v>
      </c>
      <c r="D129" s="5">
        <f>SUM(D116:D128)</f>
        <v>5589.9504</v>
      </c>
      <c r="E129" s="3">
        <v>5733</v>
      </c>
      <c r="F129" s="2">
        <f>C129*452.38/101473.46</f>
        <v>22.283825802332945</v>
      </c>
      <c r="G129" s="8">
        <f>E129-F129-D129</f>
        <v>120.76577419766727</v>
      </c>
    </row>
    <row r="130" spans="1:7" ht="15">
      <c r="A130" s="3"/>
      <c r="B130" s="3"/>
      <c r="C130" s="3"/>
      <c r="D130" s="3"/>
      <c r="E130" s="3"/>
      <c r="F130" s="2"/>
      <c r="G130" s="8"/>
    </row>
    <row r="131" spans="1:7" ht="15">
      <c r="A131" s="1" t="s">
        <v>110</v>
      </c>
      <c r="B131" s="1" t="s">
        <v>111</v>
      </c>
      <c r="C131" s="1">
        <v>408.18</v>
      </c>
      <c r="D131" s="2">
        <f>C131+C131*5%</f>
        <v>428.589</v>
      </c>
      <c r="E131" s="2"/>
      <c r="F131" s="2"/>
      <c r="G131" s="8"/>
    </row>
    <row r="132" spans="1:7" ht="15">
      <c r="A132" s="1" t="s">
        <v>110</v>
      </c>
      <c r="B132" s="1" t="s">
        <v>112</v>
      </c>
      <c r="C132" s="1">
        <v>544.25</v>
      </c>
      <c r="D132" s="2">
        <v>572</v>
      </c>
      <c r="E132" s="2"/>
      <c r="F132" s="2"/>
      <c r="G132" s="8"/>
    </row>
    <row r="133" spans="1:7" ht="15">
      <c r="A133" s="1"/>
      <c r="B133" s="1"/>
      <c r="C133" s="1">
        <f>SUM(C131:C132)</f>
        <v>952.4300000000001</v>
      </c>
      <c r="D133" s="2">
        <f>SUM(D131:D132)</f>
        <v>1000.5889999999999</v>
      </c>
      <c r="E133" s="2">
        <v>1001</v>
      </c>
      <c r="F133" s="2">
        <f>C133*452.38/101473.46</f>
        <v>4.246039145605166</v>
      </c>
      <c r="G133" s="8">
        <f>E133-F133-D133</f>
        <v>-3.835039145605151</v>
      </c>
    </row>
    <row r="134" spans="1:7" ht="15">
      <c r="A134" s="1"/>
      <c r="B134" s="1"/>
      <c r="C134" s="1"/>
      <c r="D134" s="2"/>
      <c r="E134" s="2"/>
      <c r="F134" s="2"/>
      <c r="G134" s="8"/>
    </row>
    <row r="135" spans="1:7" ht="15">
      <c r="A135" s="1" t="s">
        <v>113</v>
      </c>
      <c r="B135" s="1" t="s">
        <v>114</v>
      </c>
      <c r="C135" s="1">
        <v>408.18</v>
      </c>
      <c r="D135" s="2">
        <f>C135+C135*5%</f>
        <v>428.589</v>
      </c>
      <c r="E135" s="2"/>
      <c r="F135" s="2"/>
      <c r="G135" s="8"/>
    </row>
    <row r="136" spans="1:7" ht="15">
      <c r="A136" s="1" t="s">
        <v>113</v>
      </c>
      <c r="B136" s="1" t="s">
        <v>115</v>
      </c>
      <c r="C136" s="1">
        <v>680.34</v>
      </c>
      <c r="D136" s="2">
        <v>715</v>
      </c>
      <c r="E136" s="2"/>
      <c r="F136" s="2"/>
      <c r="G136" s="8"/>
    </row>
    <row r="137" spans="1:7" ht="15">
      <c r="A137" s="1"/>
      <c r="B137" s="1"/>
      <c r="C137" s="1">
        <f>SUM(C135:C136)</f>
        <v>1088.52</v>
      </c>
      <c r="D137" s="2">
        <f>SUM(D135:D136)</f>
        <v>1143.589</v>
      </c>
      <c r="E137" s="2">
        <v>1144</v>
      </c>
      <c r="F137" s="2">
        <f>C137*452.38/101473.46</f>
        <v>4.852743541020479</v>
      </c>
      <c r="G137" s="8">
        <f>E137-F137-D137</f>
        <v>-4.441743541020514</v>
      </c>
    </row>
    <row r="138" spans="1:7" ht="15">
      <c r="A138" s="1"/>
      <c r="B138" s="1"/>
      <c r="C138" s="1"/>
      <c r="D138" s="2"/>
      <c r="E138" s="2"/>
      <c r="F138" s="2"/>
      <c r="G138" s="8"/>
    </row>
    <row r="139" spans="1:7" ht="15">
      <c r="A139" s="1" t="s">
        <v>116</v>
      </c>
      <c r="B139" s="1" t="s">
        <v>117</v>
      </c>
      <c r="C139" s="1">
        <v>193.75</v>
      </c>
      <c r="D139" s="1">
        <v>223</v>
      </c>
      <c r="E139" s="1">
        <v>223</v>
      </c>
      <c r="F139" s="2">
        <f>C139*452.38/101473.46</f>
        <v>0.8637591050901388</v>
      </c>
      <c r="G139" s="8">
        <f>E139-F139-D139</f>
        <v>-0.8637591050901392</v>
      </c>
    </row>
    <row r="140" spans="1:7" ht="15">
      <c r="A140" s="1"/>
      <c r="B140" s="1"/>
      <c r="C140" s="1"/>
      <c r="D140" s="1"/>
      <c r="E140" s="1"/>
      <c r="F140" s="2"/>
      <c r="G140" s="8"/>
    </row>
    <row r="141" spans="1:7" ht="15">
      <c r="A141" s="1" t="s">
        <v>118</v>
      </c>
      <c r="B141" s="1" t="s">
        <v>119</v>
      </c>
      <c r="C141" s="1">
        <v>814.03</v>
      </c>
      <c r="D141" s="1">
        <v>937</v>
      </c>
      <c r="E141" s="1"/>
      <c r="F141" s="2"/>
      <c r="G141" s="8"/>
    </row>
    <row r="142" spans="1:7" ht="15">
      <c r="A142" s="1" t="s">
        <v>118</v>
      </c>
      <c r="B142" s="1" t="s">
        <v>120</v>
      </c>
      <c r="C142" s="1">
        <v>433.88</v>
      </c>
      <c r="D142" s="1">
        <v>499</v>
      </c>
      <c r="E142" s="1"/>
      <c r="F142" s="2"/>
      <c r="G142" s="8"/>
    </row>
    <row r="143" spans="1:7" ht="15">
      <c r="A143" s="1" t="s">
        <v>118</v>
      </c>
      <c r="B143" s="1" t="s">
        <v>121</v>
      </c>
      <c r="C143" s="1">
        <v>169</v>
      </c>
      <c r="D143" s="1">
        <v>195</v>
      </c>
      <c r="E143" s="1"/>
      <c r="F143" s="2"/>
      <c r="G143" s="8"/>
    </row>
    <row r="144" spans="1:7" ht="15">
      <c r="A144" s="1" t="s">
        <v>118</v>
      </c>
      <c r="B144" s="1" t="s">
        <v>122</v>
      </c>
      <c r="C144" s="1">
        <v>169</v>
      </c>
      <c r="D144" s="1">
        <v>195</v>
      </c>
      <c r="E144" s="1"/>
      <c r="F144" s="2"/>
      <c r="G144" s="8"/>
    </row>
    <row r="145" spans="1:7" ht="15">
      <c r="A145" s="1" t="s">
        <v>118</v>
      </c>
      <c r="B145" s="1" t="s">
        <v>123</v>
      </c>
      <c r="C145" s="1">
        <v>148</v>
      </c>
      <c r="D145" s="1">
        <v>171</v>
      </c>
      <c r="E145" s="1"/>
      <c r="F145" s="2"/>
      <c r="G145" s="8"/>
    </row>
    <row r="146" spans="1:7" ht="15">
      <c r="A146" s="1" t="s">
        <v>118</v>
      </c>
      <c r="B146" s="1" t="s">
        <v>124</v>
      </c>
      <c r="C146" s="1">
        <v>169</v>
      </c>
      <c r="D146" s="1">
        <v>195</v>
      </c>
      <c r="E146" s="1"/>
      <c r="F146" s="2"/>
      <c r="G146" s="8"/>
    </row>
    <row r="147" spans="1:7" ht="15">
      <c r="A147" s="1" t="s">
        <v>118</v>
      </c>
      <c r="B147" s="1" t="s">
        <v>125</v>
      </c>
      <c r="C147" s="1">
        <v>132</v>
      </c>
      <c r="D147" s="1">
        <v>152</v>
      </c>
      <c r="E147" s="1"/>
      <c r="F147" s="2"/>
      <c r="G147" s="8"/>
    </row>
    <row r="148" spans="1:7" ht="15">
      <c r="A148" s="1"/>
      <c r="B148" s="1"/>
      <c r="C148" s="1">
        <f>SUM(C141:C147)</f>
        <v>2034.9099999999999</v>
      </c>
      <c r="D148" s="1">
        <f>SUM(D141:D147)</f>
        <v>2344</v>
      </c>
      <c r="E148" s="1">
        <v>2344</v>
      </c>
      <c r="F148" s="2">
        <f>C148*452.38/101473.46</f>
        <v>9.071855693104382</v>
      </c>
      <c r="G148" s="8">
        <f>E148-F148-D148</f>
        <v>-9.071855693104226</v>
      </c>
    </row>
    <row r="149" spans="1:7" ht="15">
      <c r="A149" s="1"/>
      <c r="B149" s="1"/>
      <c r="C149" s="1"/>
      <c r="D149" s="1"/>
      <c r="E149" s="1"/>
      <c r="F149" s="2"/>
      <c r="G149" s="8"/>
    </row>
    <row r="150" spans="1:7" ht="15">
      <c r="A150" s="1" t="s">
        <v>126</v>
      </c>
      <c r="B150" s="1" t="s">
        <v>127</v>
      </c>
      <c r="C150" s="1">
        <v>1149.19</v>
      </c>
      <c r="D150" s="2">
        <f>C150+C150*3%</f>
        <v>1183.6657</v>
      </c>
      <c r="E150" s="1"/>
      <c r="F150" s="2"/>
      <c r="G150" s="8"/>
    </row>
    <row r="151" spans="1:7" ht="15">
      <c r="A151" s="1" t="s">
        <v>126</v>
      </c>
      <c r="B151" s="1" t="s">
        <v>128</v>
      </c>
      <c r="C151" s="1">
        <v>429.38</v>
      </c>
      <c r="D151" s="2">
        <f>C151+C151*3%</f>
        <v>442.2614</v>
      </c>
      <c r="E151" s="1"/>
      <c r="F151" s="2"/>
      <c r="G151" s="8"/>
    </row>
    <row r="152" spans="1:7" ht="15">
      <c r="A152" s="1"/>
      <c r="B152" s="1"/>
      <c r="C152" s="1">
        <f>SUM(C150:C151)</f>
        <v>1578.5700000000002</v>
      </c>
      <c r="D152" s="2">
        <f>SUM(D150:D151)</f>
        <v>1625.9270999999999</v>
      </c>
      <c r="E152" s="1">
        <v>1626</v>
      </c>
      <c r="F152" s="2">
        <f>C152*452.38/101473.46</f>
        <v>7.037441086565886</v>
      </c>
      <c r="G152" s="8">
        <f>E152-F152-D152</f>
        <v>-6.9645410865657595</v>
      </c>
    </row>
    <row r="153" spans="1:7" ht="15">
      <c r="A153" s="1"/>
      <c r="B153" s="1"/>
      <c r="C153" s="1"/>
      <c r="D153" s="2"/>
      <c r="E153" s="1"/>
      <c r="F153" s="2"/>
      <c r="G153" s="8"/>
    </row>
    <row r="154" spans="1:7" ht="15">
      <c r="A154" s="1" t="s">
        <v>129</v>
      </c>
      <c r="B154" s="1" t="s">
        <v>130</v>
      </c>
      <c r="C154" s="1">
        <v>2835.6</v>
      </c>
      <c r="D154" s="2">
        <f>C154+C154*15%</f>
        <v>3260.94</v>
      </c>
      <c r="E154" s="1"/>
      <c r="F154" s="2"/>
      <c r="G154" s="8"/>
    </row>
    <row r="155" spans="1:7" ht="15">
      <c r="A155" s="1" t="s">
        <v>129</v>
      </c>
      <c r="B155" s="1" t="s">
        <v>131</v>
      </c>
      <c r="C155" s="1">
        <v>923.22</v>
      </c>
      <c r="D155" s="2">
        <f>C155+C155*15%</f>
        <v>1061.703</v>
      </c>
      <c r="E155" s="1"/>
      <c r="F155" s="2"/>
      <c r="G155" s="8"/>
    </row>
    <row r="156" spans="1:7" ht="15">
      <c r="A156" s="1"/>
      <c r="B156" s="1"/>
      <c r="C156" s="1">
        <f>SUM(C154:C155)</f>
        <v>3758.8199999999997</v>
      </c>
      <c r="D156" s="2">
        <f>SUM(D154:D155)</f>
        <v>4322.643</v>
      </c>
      <c r="E156" s="1">
        <v>4320</v>
      </c>
      <c r="F156" s="2">
        <f>C156*452.38/101473.46</f>
        <v>16.7572387065544</v>
      </c>
      <c r="G156" s="8">
        <f>E156-F156-D156</f>
        <v>-19.400238706554774</v>
      </c>
    </row>
    <row r="157" spans="1:7" ht="15">
      <c r="A157" s="1"/>
      <c r="B157" s="1"/>
      <c r="C157" s="1"/>
      <c r="D157" s="2"/>
      <c r="E157" s="1"/>
      <c r="F157" s="2"/>
      <c r="G157" s="8"/>
    </row>
    <row r="158" spans="1:7" ht="15">
      <c r="A158" s="1" t="s">
        <v>132</v>
      </c>
      <c r="B158" s="1" t="s">
        <v>133</v>
      </c>
      <c r="C158" s="4">
        <v>1527.69</v>
      </c>
      <c r="D158" s="2">
        <f>C158+C158*15%</f>
        <v>1756.8435</v>
      </c>
      <c r="E158" s="1"/>
      <c r="F158" s="2"/>
      <c r="G158" s="8"/>
    </row>
    <row r="159" spans="1:7" ht="15">
      <c r="A159" s="1" t="s">
        <v>132</v>
      </c>
      <c r="B159" s="1" t="s">
        <v>134</v>
      </c>
      <c r="C159" s="4">
        <v>1055.11</v>
      </c>
      <c r="D159" s="2">
        <f>C159+C159*15%</f>
        <v>1213.3764999999999</v>
      </c>
      <c r="E159" s="1"/>
      <c r="F159" s="2"/>
      <c r="G159" s="8"/>
    </row>
    <row r="160" spans="1:7" ht="15">
      <c r="A160" s="1" t="s">
        <v>132</v>
      </c>
      <c r="B160" s="1" t="s">
        <v>135</v>
      </c>
      <c r="C160" s="1">
        <v>615.49</v>
      </c>
      <c r="D160" s="2">
        <f>C160+C160*15%</f>
        <v>707.8135</v>
      </c>
      <c r="E160" s="1"/>
      <c r="F160" s="2"/>
      <c r="G160" s="8"/>
    </row>
    <row r="161" spans="1:7" ht="15">
      <c r="A161" s="1"/>
      <c r="B161" s="1"/>
      <c r="C161" s="4">
        <f>SUM(C158:C160)</f>
        <v>3198.29</v>
      </c>
      <c r="D161" s="2">
        <f>SUM(D158:D160)</f>
        <v>3678.0334999999995</v>
      </c>
      <c r="E161" s="1">
        <v>3700</v>
      </c>
      <c r="F161" s="2">
        <f>C161*452.38/101473.46</f>
        <v>14.258333461774143</v>
      </c>
      <c r="G161" s="8">
        <f>E161-F161-D161</f>
        <v>7.7081665382261235</v>
      </c>
    </row>
    <row r="162" spans="1:7" ht="15">
      <c r="A162" s="1"/>
      <c r="B162" s="1"/>
      <c r="C162" s="1"/>
      <c r="D162" s="2"/>
      <c r="E162" s="1"/>
      <c r="F162" s="2"/>
      <c r="G162" s="8"/>
    </row>
    <row r="163" spans="1:7" ht="15">
      <c r="A163" s="1" t="s">
        <v>136</v>
      </c>
      <c r="B163" s="1" t="s">
        <v>137</v>
      </c>
      <c r="C163" s="1">
        <v>775.59</v>
      </c>
      <c r="D163" s="2">
        <v>815</v>
      </c>
      <c r="E163" s="2"/>
      <c r="F163" s="2"/>
      <c r="G163" s="8"/>
    </row>
    <row r="164" spans="1:7" ht="15">
      <c r="A164" s="1" t="s">
        <v>136</v>
      </c>
      <c r="B164" s="1" t="s">
        <v>138</v>
      </c>
      <c r="C164" s="1">
        <v>530.66</v>
      </c>
      <c r="D164" s="2">
        <v>558</v>
      </c>
      <c r="E164" s="2"/>
      <c r="F164" s="2"/>
      <c r="G164" s="8"/>
    </row>
    <row r="165" spans="1:7" ht="15">
      <c r="A165" s="1"/>
      <c r="B165" s="1"/>
      <c r="C165" s="1">
        <f>SUM(C163:C164)</f>
        <v>1306.25</v>
      </c>
      <c r="D165" s="2">
        <f>SUM(D163:D164)</f>
        <v>1373</v>
      </c>
      <c r="E165" s="2">
        <v>1373</v>
      </c>
      <c r="F165" s="2">
        <f>C165*452.38/101473.46</f>
        <v>5.823408160123839</v>
      </c>
      <c r="G165" s="8">
        <f>E165-F165-D165</f>
        <v>-5.82340816012379</v>
      </c>
    </row>
    <row r="166" spans="1:7" ht="15">
      <c r="A166" s="1"/>
      <c r="B166" s="1"/>
      <c r="C166" s="1"/>
      <c r="D166" s="2"/>
      <c r="E166" s="2"/>
      <c r="F166" s="2"/>
      <c r="G166" s="8"/>
    </row>
    <row r="167" spans="1:7" ht="15">
      <c r="A167" s="1" t="s">
        <v>139</v>
      </c>
      <c r="B167" s="1" t="s">
        <v>140</v>
      </c>
      <c r="C167" s="1">
        <v>417.65</v>
      </c>
      <c r="D167" s="2">
        <f>C167+C167*15%</f>
        <v>480.29749999999996</v>
      </c>
      <c r="E167" s="1"/>
      <c r="F167" s="2"/>
      <c r="G167" s="8"/>
    </row>
    <row r="168" spans="1:7" ht="15">
      <c r="A168" s="1" t="s">
        <v>139</v>
      </c>
      <c r="B168" s="1" t="s">
        <v>141</v>
      </c>
      <c r="C168" s="1">
        <v>340.72</v>
      </c>
      <c r="D168" s="2">
        <f>C168+C168*15%</f>
        <v>391.82800000000003</v>
      </c>
      <c r="E168" s="1"/>
      <c r="F168" s="2"/>
      <c r="G168" s="8"/>
    </row>
    <row r="169" spans="1:7" ht="15">
      <c r="A169" s="1" t="s">
        <v>139</v>
      </c>
      <c r="B169" s="1" t="s">
        <v>142</v>
      </c>
      <c r="C169" s="1">
        <v>307.73</v>
      </c>
      <c r="D169" s="2">
        <f>C169+C169*15%</f>
        <v>353.8895</v>
      </c>
      <c r="E169" s="1"/>
      <c r="F169" s="2"/>
      <c r="G169" s="8"/>
    </row>
    <row r="170" spans="1:7" ht="15">
      <c r="A170" s="1" t="s">
        <v>139</v>
      </c>
      <c r="B170" s="1" t="s">
        <v>143</v>
      </c>
      <c r="C170" s="1">
        <v>1088.07</v>
      </c>
      <c r="D170" s="2">
        <f>C170+C170*15%</f>
        <v>1251.2804999999998</v>
      </c>
      <c r="E170" s="1"/>
      <c r="F170" s="2"/>
      <c r="G170" s="8"/>
    </row>
    <row r="171" spans="1:7" ht="15">
      <c r="A171" s="1"/>
      <c r="B171" s="1"/>
      <c r="C171" s="1">
        <f>SUM(C167:C170)</f>
        <v>2154.17</v>
      </c>
      <c r="D171" s="2">
        <f>SUM(D167:D170)</f>
        <v>2477.2954999999997</v>
      </c>
      <c r="E171" s="1">
        <v>2477</v>
      </c>
      <c r="F171" s="2">
        <f>C171*452.38/101473.46</f>
        <v>9.603530071803997</v>
      </c>
      <c r="G171" s="8">
        <f>E171-F171-D171</f>
        <v>-9.899030071803736</v>
      </c>
    </row>
    <row r="172" spans="1:7" ht="15">
      <c r="A172" s="1"/>
      <c r="B172" s="1"/>
      <c r="C172" s="1"/>
      <c r="D172" s="2"/>
      <c r="E172" s="1"/>
      <c r="F172" s="2"/>
      <c r="G172" s="8"/>
    </row>
    <row r="173" spans="1:7" ht="15">
      <c r="A173" s="1" t="s">
        <v>144</v>
      </c>
      <c r="B173" s="1" t="s">
        <v>145</v>
      </c>
      <c r="C173" s="1">
        <v>530.66</v>
      </c>
      <c r="D173" s="2">
        <f aca="true" t="shared" si="2" ref="D173:D179">C173+C173*5%</f>
        <v>557.193</v>
      </c>
      <c r="E173" s="1"/>
      <c r="F173" s="2"/>
      <c r="G173" s="8"/>
    </row>
    <row r="174" spans="1:7" ht="15">
      <c r="A174" s="1" t="s">
        <v>144</v>
      </c>
      <c r="B174" s="1" t="s">
        <v>146</v>
      </c>
      <c r="C174" s="1">
        <v>421.83</v>
      </c>
      <c r="D174" s="2">
        <f t="shared" si="2"/>
        <v>442.9215</v>
      </c>
      <c r="E174" s="1"/>
      <c r="F174" s="2"/>
      <c r="G174" s="8"/>
    </row>
    <row r="175" spans="1:7" ht="15">
      <c r="A175" s="1" t="s">
        <v>144</v>
      </c>
      <c r="B175" s="1" t="s">
        <v>147</v>
      </c>
      <c r="C175" s="1">
        <v>857.23</v>
      </c>
      <c r="D175" s="2">
        <f t="shared" si="2"/>
        <v>900.0915</v>
      </c>
      <c r="E175" s="1"/>
      <c r="F175" s="2"/>
      <c r="G175" s="8"/>
    </row>
    <row r="176" spans="1:7" ht="15">
      <c r="A176" s="1" t="s">
        <v>144</v>
      </c>
      <c r="B176" s="1" t="s">
        <v>148</v>
      </c>
      <c r="C176" s="1">
        <v>449</v>
      </c>
      <c r="D176" s="2">
        <f t="shared" si="2"/>
        <v>471.45</v>
      </c>
      <c r="E176" s="1"/>
      <c r="F176" s="2"/>
      <c r="G176" s="8"/>
    </row>
    <row r="177" spans="1:7" ht="15">
      <c r="A177" s="1" t="s">
        <v>144</v>
      </c>
      <c r="B177" s="1" t="s">
        <v>149</v>
      </c>
      <c r="C177" s="1">
        <v>435.4</v>
      </c>
      <c r="D177" s="2">
        <f t="shared" si="2"/>
        <v>457.16999999999996</v>
      </c>
      <c r="E177" s="1"/>
      <c r="F177" s="2"/>
      <c r="G177" s="8"/>
    </row>
    <row r="178" spans="1:7" ht="15">
      <c r="A178" s="1" t="s">
        <v>144</v>
      </c>
      <c r="B178" s="1" t="s">
        <v>150</v>
      </c>
      <c r="C178" s="1">
        <v>911.64</v>
      </c>
      <c r="D178" s="2">
        <f t="shared" si="2"/>
        <v>957.222</v>
      </c>
      <c r="E178" s="1"/>
      <c r="F178" s="2"/>
      <c r="G178" s="8"/>
    </row>
    <row r="179" spans="1:7" ht="15">
      <c r="A179" s="1" t="s">
        <v>144</v>
      </c>
      <c r="B179" s="1" t="s">
        <v>151</v>
      </c>
      <c r="C179" s="1">
        <v>476.23</v>
      </c>
      <c r="D179" s="2">
        <f t="shared" si="2"/>
        <v>500.04150000000004</v>
      </c>
      <c r="E179" s="1"/>
      <c r="F179" s="2"/>
      <c r="G179" s="8"/>
    </row>
    <row r="180" spans="1:7" ht="15">
      <c r="A180" s="1"/>
      <c r="B180" s="1"/>
      <c r="C180" s="1">
        <f>SUM(C173:C179)</f>
        <v>4081.9900000000002</v>
      </c>
      <c r="D180" s="2">
        <f>SUM(D173:D179)</f>
        <v>4286.0895</v>
      </c>
      <c r="E180" s="1">
        <v>4291</v>
      </c>
      <c r="F180" s="2">
        <f>C180*452.38/101473.46</f>
        <v>18.197966603287203</v>
      </c>
      <c r="G180" s="8">
        <f>E180-F180-D180</f>
        <v>-13.287466603287612</v>
      </c>
    </row>
    <row r="181" spans="1:7" ht="15">
      <c r="A181" s="1"/>
      <c r="B181" s="1"/>
      <c r="C181" s="1"/>
      <c r="D181" s="2"/>
      <c r="E181" s="1"/>
      <c r="F181" s="2"/>
      <c r="G181" s="8"/>
    </row>
    <row r="182" spans="1:7" ht="15">
      <c r="A182" s="1" t="s">
        <v>152</v>
      </c>
      <c r="B182" s="1" t="s">
        <v>153</v>
      </c>
      <c r="C182" s="1">
        <v>169</v>
      </c>
      <c r="D182" s="1">
        <v>195</v>
      </c>
      <c r="E182" s="1"/>
      <c r="F182" s="2"/>
      <c r="G182" s="8"/>
    </row>
    <row r="183" spans="1:7" ht="15">
      <c r="A183" s="1" t="s">
        <v>152</v>
      </c>
      <c r="B183" s="1" t="s">
        <v>154</v>
      </c>
      <c r="C183" s="1">
        <v>169</v>
      </c>
      <c r="D183" s="1">
        <v>195</v>
      </c>
      <c r="E183" s="1"/>
      <c r="F183" s="2"/>
      <c r="G183" s="8"/>
    </row>
    <row r="184" spans="1:7" ht="15">
      <c r="A184" s="1" t="s">
        <v>152</v>
      </c>
      <c r="B184" s="1" t="s">
        <v>155</v>
      </c>
      <c r="C184" s="1">
        <v>169</v>
      </c>
      <c r="D184" s="1">
        <v>195</v>
      </c>
      <c r="E184" s="1"/>
      <c r="F184" s="2"/>
      <c r="G184" s="8"/>
    </row>
    <row r="185" spans="1:7" ht="15">
      <c r="A185" s="1" t="s">
        <v>152</v>
      </c>
      <c r="B185" s="1" t="s">
        <v>156</v>
      </c>
      <c r="C185" s="1">
        <v>123</v>
      </c>
      <c r="D185" s="1">
        <v>142</v>
      </c>
      <c r="E185" s="1"/>
      <c r="F185" s="2"/>
      <c r="G185" s="8"/>
    </row>
    <row r="186" spans="1:7" ht="15">
      <c r="A186" s="1" t="s">
        <v>152</v>
      </c>
      <c r="B186" s="1" t="s">
        <v>157</v>
      </c>
      <c r="C186" s="1">
        <v>123</v>
      </c>
      <c r="D186" s="1">
        <v>142</v>
      </c>
      <c r="E186" s="1"/>
      <c r="F186" s="2"/>
      <c r="G186" s="8"/>
    </row>
    <row r="187" spans="1:7" ht="15">
      <c r="A187" s="1" t="s">
        <v>152</v>
      </c>
      <c r="B187" s="1" t="s">
        <v>158</v>
      </c>
      <c r="C187" s="1">
        <v>123</v>
      </c>
      <c r="D187" s="1">
        <v>142</v>
      </c>
      <c r="E187" s="1"/>
      <c r="F187" s="2"/>
      <c r="G187" s="8"/>
    </row>
    <row r="188" spans="1:7" ht="15">
      <c r="A188" s="1"/>
      <c r="B188" s="1"/>
      <c r="C188" s="1">
        <f>SUM(C182:C187)</f>
        <v>876</v>
      </c>
      <c r="D188" s="1">
        <f>SUM(D182:D187)</f>
        <v>1011</v>
      </c>
      <c r="E188" s="1">
        <v>1011</v>
      </c>
      <c r="F188" s="2">
        <f>C188*452.38/101473.46</f>
        <v>3.905305682884963</v>
      </c>
      <c r="G188" s="8">
        <f>E188-F188-D188</f>
        <v>-3.9053056828850004</v>
      </c>
    </row>
    <row r="189" spans="1:7" ht="15">
      <c r="A189" s="1"/>
      <c r="B189" s="1"/>
      <c r="C189" s="1"/>
      <c r="D189" s="1"/>
      <c r="E189" s="1"/>
      <c r="F189" s="2"/>
      <c r="G189" s="8"/>
    </row>
    <row r="190" spans="1:7" ht="15">
      <c r="A190" s="1" t="s">
        <v>159</v>
      </c>
      <c r="B190" s="1" t="s">
        <v>160</v>
      </c>
      <c r="C190" s="1">
        <v>439.63</v>
      </c>
      <c r="D190" s="2">
        <f>C190+C190*15%</f>
        <v>505.5745</v>
      </c>
      <c r="E190" s="1"/>
      <c r="F190" s="2"/>
      <c r="G190" s="8"/>
    </row>
    <row r="191" spans="1:7" ht="15">
      <c r="A191" s="1" t="s">
        <v>159</v>
      </c>
      <c r="B191" s="1" t="s">
        <v>161</v>
      </c>
      <c r="C191" s="1">
        <v>252.77</v>
      </c>
      <c r="D191" s="2">
        <f>C191+C191*15%</f>
        <v>290.6855</v>
      </c>
      <c r="E191" s="1"/>
      <c r="F191" s="2"/>
      <c r="G191" s="8"/>
    </row>
    <row r="192" spans="1:7" ht="15">
      <c r="A192" s="1" t="s">
        <v>159</v>
      </c>
      <c r="B192" s="1" t="s">
        <v>162</v>
      </c>
      <c r="C192" s="1">
        <v>582.53</v>
      </c>
      <c r="D192" s="2">
        <f>C192+C192*15%</f>
        <v>669.9095</v>
      </c>
      <c r="E192" s="1"/>
      <c r="F192" s="2"/>
      <c r="G192" s="8"/>
    </row>
    <row r="193" spans="1:7" ht="15">
      <c r="A193" s="1"/>
      <c r="B193" s="1"/>
      <c r="C193" s="1">
        <f>SUM(C190:C192)</f>
        <v>1274.9299999999998</v>
      </c>
      <c r="D193" s="2">
        <f>SUM(D190:D192)</f>
        <v>1466.1695</v>
      </c>
      <c r="E193" s="1">
        <v>1467</v>
      </c>
      <c r="F193" s="2">
        <f>C193*452.38/101473.46</f>
        <v>5.68378010762617</v>
      </c>
      <c r="G193" s="8">
        <f>E193-F193-D193</f>
        <v>-4.853280107626233</v>
      </c>
    </row>
    <row r="194" spans="1:7" ht="15">
      <c r="A194" s="1"/>
      <c r="B194" s="1"/>
      <c r="C194" s="1"/>
      <c r="D194" s="1"/>
      <c r="E194" s="1"/>
      <c r="F194" s="2"/>
      <c r="G194" s="8"/>
    </row>
    <row r="195" spans="1:7" ht="15">
      <c r="A195" s="1" t="s">
        <v>163</v>
      </c>
      <c r="B195" s="1" t="s">
        <v>164</v>
      </c>
      <c r="C195" s="1">
        <v>1011.14</v>
      </c>
      <c r="D195" s="2">
        <f>C195+C195*15%</f>
        <v>1162.811</v>
      </c>
      <c r="E195" s="1">
        <v>1162</v>
      </c>
      <c r="F195" s="2">
        <f>C195*452.38/101473.46</f>
        <v>4.507774872365641</v>
      </c>
      <c r="G195" s="8">
        <f>E195-F195-D195</f>
        <v>-5.318774872365566</v>
      </c>
    </row>
    <row r="196" spans="1:7" ht="15">
      <c r="A196" s="1"/>
      <c r="B196" s="1"/>
      <c r="C196" s="1"/>
      <c r="D196" s="2"/>
      <c r="E196" s="1"/>
      <c r="F196" s="2"/>
      <c r="G196" s="8"/>
    </row>
    <row r="197" spans="1:7" ht="15">
      <c r="A197" s="1" t="s">
        <v>165</v>
      </c>
      <c r="B197" s="1" t="s">
        <v>166</v>
      </c>
      <c r="C197" s="1">
        <v>169</v>
      </c>
      <c r="D197" s="1">
        <v>195</v>
      </c>
      <c r="E197" s="1"/>
      <c r="F197" s="2"/>
      <c r="G197" s="8"/>
    </row>
    <row r="198" spans="1:7" ht="15">
      <c r="A198" s="1" t="s">
        <v>165</v>
      </c>
      <c r="B198" s="1" t="s">
        <v>167</v>
      </c>
      <c r="C198" s="1">
        <v>169</v>
      </c>
      <c r="D198" s="1">
        <v>195</v>
      </c>
      <c r="E198" s="1"/>
      <c r="F198" s="2"/>
      <c r="G198" s="8"/>
    </row>
    <row r="199" spans="1:7" ht="15">
      <c r="A199" s="3"/>
      <c r="B199" s="3"/>
      <c r="C199" s="3">
        <f>SUM(C197:C198)</f>
        <v>338</v>
      </c>
      <c r="D199" s="3">
        <f>SUM(D197:D198)</f>
        <v>390</v>
      </c>
      <c r="E199" s="3">
        <v>390</v>
      </c>
      <c r="F199" s="2">
        <f>C199*452.38/101473.46</f>
        <v>1.5068416904282163</v>
      </c>
      <c r="G199" s="8">
        <f>E199-F199-D199</f>
        <v>-1.506841690428189</v>
      </c>
    </row>
    <row r="200" spans="1:7" ht="15">
      <c r="A200" s="3"/>
      <c r="B200" s="3"/>
      <c r="C200" s="3"/>
      <c r="D200" s="3"/>
      <c r="E200" s="3"/>
      <c r="F200" s="2"/>
      <c r="G200" s="8"/>
    </row>
    <row r="201" spans="1:7" ht="15">
      <c r="A201" s="1" t="s">
        <v>168</v>
      </c>
      <c r="B201" s="1" t="s">
        <v>169</v>
      </c>
      <c r="C201" s="1">
        <v>549.54</v>
      </c>
      <c r="D201" s="2">
        <f>C201+C201*15%</f>
        <v>631.971</v>
      </c>
      <c r="E201" s="1">
        <v>632</v>
      </c>
      <c r="F201" s="2">
        <f>C201*452.38/101473.46</f>
        <v>2.449910599283793</v>
      </c>
      <c r="G201" s="8">
        <f>E201-F201-D201</f>
        <v>-2.420910599283843</v>
      </c>
    </row>
    <row r="202" spans="1:7" ht="15">
      <c r="A202" s="1"/>
      <c r="B202" s="1"/>
      <c r="C202" s="1"/>
      <c r="D202" s="2"/>
      <c r="E202" s="1"/>
      <c r="F202" s="2"/>
      <c r="G202" s="8"/>
    </row>
    <row r="203" spans="1:7" ht="15">
      <c r="A203" s="1" t="s">
        <v>170</v>
      </c>
      <c r="B203" s="1" t="s">
        <v>171</v>
      </c>
      <c r="C203" s="1">
        <v>789.17</v>
      </c>
      <c r="D203" s="2">
        <f>C203+C203*5%</f>
        <v>828.6284999999999</v>
      </c>
      <c r="E203" s="1"/>
      <c r="F203" s="2"/>
      <c r="G203" s="8"/>
    </row>
    <row r="204" spans="1:7" ht="15">
      <c r="A204" s="1" t="s">
        <v>170</v>
      </c>
      <c r="B204" s="1" t="s">
        <v>172</v>
      </c>
      <c r="C204" s="1">
        <v>1224.57</v>
      </c>
      <c r="D204" s="2">
        <f>C204+C204*5%</f>
        <v>1285.7984999999999</v>
      </c>
      <c r="E204" s="1"/>
      <c r="F204" s="2"/>
      <c r="G204" s="8"/>
    </row>
    <row r="205" spans="1:7" ht="15">
      <c r="A205" s="1" t="s">
        <v>170</v>
      </c>
      <c r="B205" s="1" t="s">
        <v>173</v>
      </c>
      <c r="C205" s="1">
        <v>462.62</v>
      </c>
      <c r="D205" s="2">
        <f>C205+C205*5%</f>
        <v>485.751</v>
      </c>
      <c r="E205" s="1"/>
      <c r="F205" s="2"/>
      <c r="G205" s="8"/>
    </row>
    <row r="206" spans="1:7" ht="15">
      <c r="A206" s="1" t="s">
        <v>170</v>
      </c>
      <c r="B206" s="1" t="s">
        <v>174</v>
      </c>
      <c r="C206" s="1">
        <v>653.13</v>
      </c>
      <c r="D206" s="2">
        <f>C206+C206*5%</f>
        <v>685.7865</v>
      </c>
      <c r="E206" s="1"/>
      <c r="F206" s="2"/>
      <c r="G206" s="8"/>
    </row>
    <row r="207" spans="1:7" ht="15">
      <c r="A207" s="1" t="s">
        <v>170</v>
      </c>
      <c r="B207" s="1" t="s">
        <v>175</v>
      </c>
      <c r="C207" s="1">
        <v>979.66</v>
      </c>
      <c r="D207" s="2">
        <f>C207+C207*5%</f>
        <v>1028.643</v>
      </c>
      <c r="E207" s="1"/>
      <c r="F207" s="2"/>
      <c r="G207" s="8"/>
    </row>
    <row r="208" spans="1:7" ht="15">
      <c r="A208" s="1" t="s">
        <v>170</v>
      </c>
      <c r="B208" s="1" t="s">
        <v>176</v>
      </c>
      <c r="C208" s="1">
        <v>952.46</v>
      </c>
      <c r="D208" s="2">
        <v>1001</v>
      </c>
      <c r="E208" s="1"/>
      <c r="F208" s="2"/>
      <c r="G208" s="8"/>
    </row>
    <row r="209" spans="1:7" ht="15">
      <c r="A209" s="1"/>
      <c r="B209" s="1"/>
      <c r="C209" s="1">
        <f>SUM(C203:C208)</f>
        <v>5061.61</v>
      </c>
      <c r="D209" s="2">
        <f>SUM(D203:D208)</f>
        <v>5315.6075</v>
      </c>
      <c r="E209" s="1">
        <v>5317</v>
      </c>
      <c r="F209" s="2">
        <f>C209*452.38/101473.46</f>
        <v>22.565221800853145</v>
      </c>
      <c r="G209" s="8">
        <f>E209-F209-D209</f>
        <v>-21.17272180085365</v>
      </c>
    </row>
    <row r="210" spans="1:7" ht="15">
      <c r="A210" s="1"/>
      <c r="B210" s="1"/>
      <c r="C210" s="1"/>
      <c r="D210" s="2"/>
      <c r="E210" s="1"/>
      <c r="F210" s="2"/>
      <c r="G210" s="8"/>
    </row>
    <row r="211" spans="1:7" ht="15">
      <c r="A211" s="1" t="s">
        <v>177</v>
      </c>
      <c r="B211" s="1" t="s">
        <v>178</v>
      </c>
      <c r="C211" s="1">
        <v>1692.23</v>
      </c>
      <c r="D211" s="2">
        <f>C211+C211*3%</f>
        <v>1742.9969</v>
      </c>
      <c r="E211" s="1"/>
      <c r="F211" s="2"/>
      <c r="G211" s="8"/>
    </row>
    <row r="212" spans="1:7" ht="15">
      <c r="A212" s="1" t="s">
        <v>177</v>
      </c>
      <c r="B212" s="1" t="s">
        <v>179</v>
      </c>
      <c r="C212" s="1">
        <v>1187.07</v>
      </c>
      <c r="D212" s="2">
        <f>C212+C212*3%</f>
        <v>1222.6821</v>
      </c>
      <c r="E212" s="1"/>
      <c r="F212" s="2"/>
      <c r="G212" s="8"/>
    </row>
    <row r="213" spans="1:7" ht="15">
      <c r="A213" s="1"/>
      <c r="B213" s="1"/>
      <c r="C213" s="1">
        <f>SUM(C211:C212)</f>
        <v>2879.3</v>
      </c>
      <c r="D213" s="2">
        <f>SUM(D211:D212)</f>
        <v>2965.679</v>
      </c>
      <c r="E213" s="1">
        <v>0</v>
      </c>
      <c r="F213" s="2">
        <f>C213*452.38/101473.46</f>
        <v>12.836240471153738</v>
      </c>
      <c r="G213" s="8">
        <f>E213-F213-D213</f>
        <v>-2978.515240471154</v>
      </c>
    </row>
    <row r="214" spans="1:7" ht="15">
      <c r="A214" s="1"/>
      <c r="B214" s="1"/>
      <c r="C214" s="1"/>
      <c r="D214" s="2"/>
      <c r="E214" s="1"/>
      <c r="F214" s="2"/>
      <c r="G214" s="8"/>
    </row>
    <row r="215" spans="1:7" ht="15">
      <c r="A215" s="1" t="s">
        <v>180</v>
      </c>
      <c r="B215" s="1" t="s">
        <v>181</v>
      </c>
      <c r="C215" s="1">
        <v>479.88</v>
      </c>
      <c r="D215" s="2">
        <v>495</v>
      </c>
      <c r="E215" s="1"/>
      <c r="F215" s="2"/>
      <c r="G215" s="8"/>
    </row>
    <row r="216" spans="1:7" ht="15">
      <c r="A216" s="1" t="s">
        <v>180</v>
      </c>
      <c r="B216" s="1" t="s">
        <v>182</v>
      </c>
      <c r="C216" s="1">
        <v>492.51</v>
      </c>
      <c r="D216" s="2">
        <v>508</v>
      </c>
      <c r="E216" s="1"/>
      <c r="F216" s="2"/>
      <c r="G216" s="8"/>
    </row>
    <row r="217" spans="1:7" ht="15">
      <c r="A217" s="1" t="s">
        <v>180</v>
      </c>
      <c r="B217" s="1" t="s">
        <v>183</v>
      </c>
      <c r="C217" s="1">
        <v>1111.32</v>
      </c>
      <c r="D217" s="2">
        <f>C217+C217*3%</f>
        <v>1144.6596</v>
      </c>
      <c r="E217" s="1"/>
      <c r="F217" s="2"/>
      <c r="G217" s="8"/>
    </row>
    <row r="218" spans="1:7" ht="15">
      <c r="A218" s="1" t="s">
        <v>180</v>
      </c>
      <c r="B218" s="1" t="s">
        <v>184</v>
      </c>
      <c r="C218" s="1">
        <v>517.74</v>
      </c>
      <c r="D218" s="2">
        <v>534</v>
      </c>
      <c r="E218" s="1"/>
      <c r="F218" s="2"/>
      <c r="G218" s="8"/>
    </row>
    <row r="219" spans="1:7" ht="15">
      <c r="A219" s="1" t="s">
        <v>180</v>
      </c>
      <c r="B219" s="1" t="s">
        <v>185</v>
      </c>
      <c r="C219" s="1">
        <v>555.64</v>
      </c>
      <c r="D219" s="2">
        <v>573</v>
      </c>
      <c r="E219" s="1"/>
      <c r="F219" s="2"/>
      <c r="G219" s="8"/>
    </row>
    <row r="220" spans="1:7" ht="15">
      <c r="A220" s="1"/>
      <c r="B220" s="1"/>
      <c r="C220" s="1">
        <f>SUM(C215:C219)</f>
        <v>3157.0899999999997</v>
      </c>
      <c r="D220" s="2">
        <f>SUM(D215:D219)</f>
        <v>3254.6596</v>
      </c>
      <c r="E220" s="1">
        <v>3255</v>
      </c>
      <c r="F220" s="2">
        <f>C220*452.38/101473.46</f>
        <v>14.074659267556264</v>
      </c>
      <c r="G220" s="8">
        <f>E220-F220-D220</f>
        <v>-13.734259267556354</v>
      </c>
    </row>
    <row r="221" spans="1:7" ht="15">
      <c r="A221" s="1"/>
      <c r="B221" s="1"/>
      <c r="C221" s="1"/>
      <c r="D221" s="2"/>
      <c r="E221" s="1"/>
      <c r="F221" s="2"/>
      <c r="G221" s="8"/>
    </row>
    <row r="222" spans="1:7" ht="15">
      <c r="A222" s="1" t="s">
        <v>186</v>
      </c>
      <c r="B222" s="1" t="s">
        <v>187</v>
      </c>
      <c r="C222" s="1">
        <v>1891.3</v>
      </c>
      <c r="D222" s="2">
        <f>C222+C222*5%</f>
        <v>1985.865</v>
      </c>
      <c r="E222" s="1">
        <v>1986</v>
      </c>
      <c r="F222" s="2">
        <f>C222*452.38/101473.46</f>
        <v>8.431626299132798</v>
      </c>
      <c r="G222" s="8">
        <f>E222-F222-D222</f>
        <v>-8.296626299132868</v>
      </c>
    </row>
    <row r="223" spans="1:7" ht="15">
      <c r="A223" s="1"/>
      <c r="B223" s="1"/>
      <c r="C223" s="1"/>
      <c r="D223" s="2"/>
      <c r="E223" s="1"/>
      <c r="F223" s="2"/>
      <c r="G223" s="8"/>
    </row>
    <row r="224" spans="1:7" ht="15">
      <c r="A224" s="1" t="s">
        <v>188</v>
      </c>
      <c r="B224" s="1" t="s">
        <v>189</v>
      </c>
      <c r="C224" s="1">
        <v>791.32</v>
      </c>
      <c r="D224" s="2">
        <f>C224+C224*15%</f>
        <v>910.018</v>
      </c>
      <c r="E224" s="1"/>
      <c r="F224" s="2"/>
      <c r="G224" s="8"/>
    </row>
    <row r="225" spans="1:7" ht="15">
      <c r="A225" s="1" t="s">
        <v>188</v>
      </c>
      <c r="B225" s="1" t="s">
        <v>190</v>
      </c>
      <c r="C225" s="1">
        <v>517.05</v>
      </c>
      <c r="D225" s="2">
        <f>C225+C225*5%</f>
        <v>542.9024999999999</v>
      </c>
      <c r="E225" s="2"/>
      <c r="F225" s="2"/>
      <c r="G225" s="8"/>
    </row>
    <row r="226" spans="1:7" ht="15">
      <c r="A226" s="1" t="s">
        <v>188</v>
      </c>
      <c r="B226" s="1" t="s">
        <v>191</v>
      </c>
      <c r="C226" s="1">
        <v>272.11</v>
      </c>
      <c r="D226" s="2">
        <f>C226+C226*5%</f>
        <v>285.7155</v>
      </c>
      <c r="E226" s="2"/>
      <c r="F226" s="2"/>
      <c r="G226" s="8"/>
    </row>
    <row r="227" spans="1:7" ht="15">
      <c r="A227" s="1" t="s">
        <v>188</v>
      </c>
      <c r="B227" s="1" t="s">
        <v>192</v>
      </c>
      <c r="C227" s="1">
        <v>340.19</v>
      </c>
      <c r="D227" s="2">
        <f>C227+C227*5%</f>
        <v>357.1995</v>
      </c>
      <c r="E227" s="2"/>
      <c r="F227" s="2"/>
      <c r="G227" s="8"/>
    </row>
    <row r="228" spans="1:7" ht="15">
      <c r="A228" s="1" t="s">
        <v>188</v>
      </c>
      <c r="B228" s="1" t="s">
        <v>193</v>
      </c>
      <c r="C228" s="1">
        <v>122.46</v>
      </c>
      <c r="D228" s="2">
        <f>C228+C228*5%</f>
        <v>128.583</v>
      </c>
      <c r="E228" s="2"/>
      <c r="F228" s="2"/>
      <c r="G228" s="8"/>
    </row>
    <row r="229" spans="1:7" ht="15">
      <c r="A229" s="1" t="s">
        <v>188</v>
      </c>
      <c r="B229" s="1" t="s">
        <v>194</v>
      </c>
      <c r="C229" s="1">
        <v>435.4</v>
      </c>
      <c r="D229" s="2">
        <v>458</v>
      </c>
      <c r="E229" s="1"/>
      <c r="F229" s="2"/>
      <c r="G229" s="8"/>
    </row>
    <row r="230" spans="1:7" ht="15">
      <c r="A230" s="1" t="s">
        <v>188</v>
      </c>
      <c r="B230" s="1" t="s">
        <v>195</v>
      </c>
      <c r="C230" s="1">
        <v>530.66</v>
      </c>
      <c r="D230" s="2">
        <v>558</v>
      </c>
      <c r="E230" s="1"/>
      <c r="F230" s="2"/>
      <c r="G230" s="8"/>
    </row>
    <row r="231" spans="1:7" ht="15">
      <c r="A231" s="1" t="s">
        <v>188</v>
      </c>
      <c r="B231" s="1" t="s">
        <v>196</v>
      </c>
      <c r="C231" s="1">
        <v>299.34</v>
      </c>
      <c r="D231" s="2">
        <v>315</v>
      </c>
      <c r="E231" s="1"/>
      <c r="F231" s="2"/>
      <c r="G231" s="8"/>
    </row>
    <row r="232" spans="1:7" ht="15">
      <c r="A232" s="3"/>
      <c r="B232" s="3"/>
      <c r="C232" s="3">
        <f>SUM(C224:C231)</f>
        <v>3308.53</v>
      </c>
      <c r="D232" s="5">
        <f>SUM(D224:D231)</f>
        <v>3555.4185</v>
      </c>
      <c r="E232" s="3">
        <v>3557</v>
      </c>
      <c r="F232" s="2">
        <f>C232*452.38/101473.46</f>
        <v>14.749795674652267</v>
      </c>
      <c r="G232" s="8">
        <f>E232-F232-D232</f>
        <v>-13.168295674652654</v>
      </c>
    </row>
    <row r="233" spans="1:7" ht="15">
      <c r="A233" s="3"/>
      <c r="B233" s="3"/>
      <c r="C233" s="3"/>
      <c r="D233" s="5"/>
      <c r="E233" s="3"/>
      <c r="F233" s="2"/>
      <c r="G233" s="8"/>
    </row>
    <row r="234" spans="1:7" ht="15">
      <c r="A234" s="1" t="s">
        <v>197</v>
      </c>
      <c r="B234" s="1" t="s">
        <v>198</v>
      </c>
      <c r="C234" s="1">
        <v>956.19</v>
      </c>
      <c r="D234" s="2">
        <f>C234+C234*15%</f>
        <v>1099.6185</v>
      </c>
      <c r="E234" s="1"/>
      <c r="F234" s="2"/>
      <c r="G234" s="8"/>
    </row>
    <row r="235" spans="1:7" ht="15">
      <c r="A235" s="1" t="s">
        <v>197</v>
      </c>
      <c r="B235" s="1" t="s">
        <v>199</v>
      </c>
      <c r="C235" s="1">
        <v>428.64</v>
      </c>
      <c r="D235" s="2">
        <f>C235+C235*15%</f>
        <v>492.936</v>
      </c>
      <c r="E235" s="1"/>
      <c r="F235" s="2"/>
      <c r="G235" s="8"/>
    </row>
    <row r="236" spans="1:7" ht="15">
      <c r="A236" s="1" t="s">
        <v>197</v>
      </c>
      <c r="B236" s="1" t="s">
        <v>200</v>
      </c>
      <c r="C236" s="1">
        <v>307.73</v>
      </c>
      <c r="D236" s="2">
        <f>C236+C236*15%</f>
        <v>353.8895</v>
      </c>
      <c r="E236" s="1"/>
      <c r="F236" s="2"/>
      <c r="G236" s="8"/>
    </row>
    <row r="237" spans="1:7" ht="15">
      <c r="A237" s="1" t="s">
        <v>197</v>
      </c>
      <c r="B237" s="1" t="s">
        <v>201</v>
      </c>
      <c r="C237" s="1">
        <v>1011.14</v>
      </c>
      <c r="D237" s="2">
        <f>C237+C237*15%</f>
        <v>1162.811</v>
      </c>
      <c r="E237" s="1"/>
      <c r="F237" s="2"/>
      <c r="G237" s="8"/>
    </row>
    <row r="238" spans="1:7" ht="15">
      <c r="A238" s="1" t="s">
        <v>197</v>
      </c>
      <c r="B238" s="1" t="s">
        <v>202</v>
      </c>
      <c r="C238" s="1">
        <v>681.42</v>
      </c>
      <c r="D238" s="2">
        <f>C238+C238*15%</f>
        <v>783.6329999999999</v>
      </c>
      <c r="E238" s="1"/>
      <c r="F238" s="2"/>
      <c r="G238" s="8"/>
    </row>
    <row r="239" spans="1:7" ht="15">
      <c r="A239" s="1"/>
      <c r="B239" s="1"/>
      <c r="C239" s="1">
        <f>SUM(C234:C238)</f>
        <v>3385.12</v>
      </c>
      <c r="D239" s="2">
        <f>SUM(D234:D238)</f>
        <v>3892.888</v>
      </c>
      <c r="E239" s="1">
        <v>3892</v>
      </c>
      <c r="F239" s="2">
        <f>C239*452.38/101473.46</f>
        <v>15.091242435214092</v>
      </c>
      <c r="G239" s="8">
        <f>E239-F239-D239</f>
        <v>-15.979242435214019</v>
      </c>
    </row>
    <row r="240" spans="1:7" ht="15">
      <c r="A240" s="1"/>
      <c r="B240" s="1"/>
      <c r="C240" s="1"/>
      <c r="D240" s="2"/>
      <c r="E240" s="1"/>
      <c r="F240" s="2"/>
      <c r="G240" s="8"/>
    </row>
    <row r="241" spans="1:7" ht="15">
      <c r="A241" s="1" t="s">
        <v>203</v>
      </c>
      <c r="B241" s="1" t="s">
        <v>204</v>
      </c>
      <c r="C241" s="1">
        <v>707.19</v>
      </c>
      <c r="D241" s="2">
        <f>C241+C241*3%</f>
        <v>728.4057</v>
      </c>
      <c r="E241" s="1"/>
      <c r="F241" s="2"/>
      <c r="G241" s="8"/>
    </row>
    <row r="242" spans="1:7" ht="15">
      <c r="A242" s="1" t="s">
        <v>203</v>
      </c>
      <c r="B242" s="1" t="s">
        <v>205</v>
      </c>
      <c r="C242" s="1">
        <v>757.73</v>
      </c>
      <c r="D242" s="2">
        <f>C242+C242*3%</f>
        <v>780.4619</v>
      </c>
      <c r="E242" s="1"/>
      <c r="F242" s="2"/>
      <c r="G242" s="8"/>
    </row>
    <row r="243" spans="1:7" ht="15">
      <c r="A243" s="1" t="s">
        <v>203</v>
      </c>
      <c r="B243" s="1" t="s">
        <v>206</v>
      </c>
      <c r="C243" s="1">
        <v>1427.05</v>
      </c>
      <c r="D243" s="2">
        <f>C243+C243*3%</f>
        <v>1469.8615</v>
      </c>
      <c r="E243" s="1"/>
      <c r="F243" s="2"/>
      <c r="G243" s="8"/>
    </row>
    <row r="244" spans="1:7" ht="15">
      <c r="A244" s="1"/>
      <c r="B244" s="1"/>
      <c r="C244" s="1">
        <f>SUM(C241:C243)</f>
        <v>2891.9700000000003</v>
      </c>
      <c r="D244" s="2">
        <f>SUM(D241:D243)</f>
        <v>2978.7291</v>
      </c>
      <c r="E244" s="1">
        <v>2980</v>
      </c>
      <c r="F244" s="2">
        <f>C244*452.38/101473.46</f>
        <v>12.892724743987246</v>
      </c>
      <c r="G244" s="8">
        <f>E244-F244-D244</f>
        <v>-11.621824743987418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2016-03-05T18:02:57Z</dcterms:created>
  <dcterms:modified xsi:type="dcterms:W3CDTF">2016-03-05T18:05:03Z</dcterms:modified>
  <cp:category/>
  <cp:version/>
  <cp:contentType/>
  <cp:contentStatus/>
</cp:coreProperties>
</file>