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<sst xmlns="http://schemas.openxmlformats.org/spreadsheetml/2006/main" count="562" uniqueCount="393">
  <si>
    <t>Одежда и товары для беременных и кормящих мамочек</t>
  </si>
  <si>
    <t>Y@mmy Mammy</t>
  </si>
  <si>
    <t>Код клиента:</t>
  </si>
  <si>
    <t>ФИО, город:*</t>
  </si>
  <si>
    <t>Дата заказа:*</t>
  </si>
  <si>
    <t>№ счета:</t>
  </si>
  <si>
    <t>Способ доставки: (вид доставки, адрес, грузополучатель, комментарии)*</t>
  </si>
  <si>
    <t>Способ оплаты:*</t>
  </si>
  <si>
    <t>* Поля обязательные для заполнения</t>
  </si>
  <si>
    <t>15.04.2018 15:26:28</t>
  </si>
  <si>
    <t>Доступное количество / Количество заказанное</t>
  </si>
  <si>
    <t>Артикул</t>
  </si>
  <si>
    <t>Наименование изделия</t>
  </si>
  <si>
    <t>Состав</t>
  </si>
  <si>
    <t>Размерный ряд</t>
  </si>
  <si>
    <t>Рекоменд. цена для интернет- магаз., руб</t>
  </si>
  <si>
    <t xml:space="preserve">Опт, руб </t>
  </si>
  <si>
    <t>Ваш заказ</t>
  </si>
  <si>
    <t>Кол-во</t>
  </si>
  <si>
    <t>Сумма</t>
  </si>
  <si>
    <t>100% хлопок</t>
  </si>
  <si>
    <t>95%вискоза/ 5%эластан</t>
  </si>
  <si>
    <t>95%хлопок/ 5%эластан</t>
  </si>
  <si>
    <t>95% вискоза / 5% эластан</t>
  </si>
  <si>
    <t>55% вискоза / 45% пэ</t>
  </si>
  <si>
    <t>2003.1.1</t>
  </si>
  <si>
    <t>Костюм-комбинезон яркий коралл: универсальные брюки + блуза с секретом на молнии</t>
  </si>
  <si>
    <t>97% пэ/ 3% эластан</t>
  </si>
  <si>
    <t>2003.1.2</t>
  </si>
  <si>
    <t>Костюм-комбинезон темно-синий: универсальные брюки + блуза с секретом на молнии</t>
  </si>
  <si>
    <t>2003.1.3</t>
  </si>
  <si>
    <t>Костюм-комбинезон темно-серый: универальные брюки + блуза с секретом на молнии</t>
  </si>
  <si>
    <t>55% вискоза/ 40% пэ/ 5%эластан</t>
  </si>
  <si>
    <t>1 (S)</t>
  </si>
  <si>
    <t>2 (M)</t>
  </si>
  <si>
    <t>3 (L)</t>
  </si>
  <si>
    <t>80%вис/10%шер/ 7%акр/3%эл</t>
  </si>
  <si>
    <t>100% полиэстер</t>
  </si>
  <si>
    <t>206.1.57</t>
  </si>
  <si>
    <t>Туника горчица/принт "море" желтая полоса</t>
  </si>
  <si>
    <t>95% вискоза/5% эластан</t>
  </si>
  <si>
    <t>206.1.58</t>
  </si>
  <si>
    <t>Туника темно-синяя/принт "море" желтая полоса</t>
  </si>
  <si>
    <t>206.1.59</t>
  </si>
  <si>
    <t>Туника темно-синяя/принт "море" красная полоса</t>
  </si>
  <si>
    <t>206.1.62</t>
  </si>
  <si>
    <t xml:space="preserve">Туника белая/черная полоска/принт </t>
  </si>
  <si>
    <t>100% ПЭ</t>
  </si>
  <si>
    <t>207.0.103</t>
  </si>
  <si>
    <t>Майка экрю "меланж"</t>
  </si>
  <si>
    <t>207.0.104</t>
  </si>
  <si>
    <t>Топ на бретельках фуксия</t>
  </si>
  <si>
    <t>207.0.106</t>
  </si>
  <si>
    <t>Майка серая</t>
  </si>
  <si>
    <t>207.0.107</t>
  </si>
  <si>
    <t>Майка ментоловая</t>
  </si>
  <si>
    <t>207.0.108</t>
  </si>
  <si>
    <t>Майка черная</t>
  </si>
  <si>
    <t>207.0.115</t>
  </si>
  <si>
    <t>Майка серый меланж</t>
  </si>
  <si>
    <t>207.0.41</t>
  </si>
  <si>
    <t>207.0.44</t>
  </si>
  <si>
    <t>Майка белая (из рибаны)</t>
  </si>
  <si>
    <t>207.0.45</t>
  </si>
  <si>
    <t>Майка черная (из рибаны)</t>
  </si>
  <si>
    <t>207.0.51</t>
  </si>
  <si>
    <t>Топ на бретельках ментоловый</t>
  </si>
  <si>
    <t>207.0.52</t>
  </si>
  <si>
    <t>Топ на бретельках черный</t>
  </si>
  <si>
    <t>207.0.53</t>
  </si>
  <si>
    <t>Топ на бретельках экрю</t>
  </si>
  <si>
    <t>207.0.54</t>
  </si>
  <si>
    <t>Топ на бретельках антрацитовый</t>
  </si>
  <si>
    <t>207.0.88</t>
  </si>
  <si>
    <t>Майка серая/черная полоска</t>
  </si>
  <si>
    <t>207.0.89</t>
  </si>
  <si>
    <t>Майка темно-синяя/рисунок</t>
  </si>
  <si>
    <t>207.0.91</t>
  </si>
  <si>
    <t xml:space="preserve">Майка белая/красная полоска </t>
  </si>
  <si>
    <t>207.0.92</t>
  </si>
  <si>
    <t xml:space="preserve">Майка белая/ментоловая полоска </t>
  </si>
  <si>
    <t>207.1.110</t>
  </si>
  <si>
    <t>Футболка белая/темно-синяя/серая полоска</t>
  </si>
  <si>
    <t>207.1.111</t>
  </si>
  <si>
    <t>Футболка розовая/серая полоска</t>
  </si>
  <si>
    <t>207.1.112</t>
  </si>
  <si>
    <t>Футболка белая/темно-синяя полоска</t>
  </si>
  <si>
    <t>207.1.113</t>
  </si>
  <si>
    <t>Футболка белая/серая полоска</t>
  </si>
  <si>
    <t>207.1.114</t>
  </si>
  <si>
    <t>Футболка темно-синяя/белая полоска (узкая)</t>
  </si>
  <si>
    <t>207.1.119</t>
  </si>
  <si>
    <t>Футболка темно-синяя/белая полоска/ принт</t>
  </si>
  <si>
    <t>207.1.120</t>
  </si>
  <si>
    <t>Футболка белый/серая полоска/ принт</t>
  </si>
  <si>
    <t>207.1.44</t>
  </si>
  <si>
    <t>Футболка белая (из рибаны)</t>
  </si>
  <si>
    <t>207.1.58</t>
  </si>
  <si>
    <t>Футболка белая (из рибаны)/принт "HASHTAG"</t>
  </si>
  <si>
    <t>207.1.60</t>
  </si>
  <si>
    <t>Футболка черная (из рибаны)/принт "HASHTAG"</t>
  </si>
  <si>
    <t>207.1.83</t>
  </si>
  <si>
    <t>Футболка экрю/красная отделка</t>
  </si>
  <si>
    <t>209.1.72</t>
  </si>
  <si>
    <t>Футболка кимоно бежевая</t>
  </si>
  <si>
    <t>209.1.73</t>
  </si>
  <si>
    <t>Футболка кимоно белая/синий рисунок</t>
  </si>
  <si>
    <t>209.1.74</t>
  </si>
  <si>
    <t>Футболка кимоно серый меланж</t>
  </si>
  <si>
    <t>209.1.76</t>
  </si>
  <si>
    <t>Футболка кимоно орхидея</t>
  </si>
  <si>
    <t>209.1.77</t>
  </si>
  <si>
    <t>Футболка кимоно алая</t>
  </si>
  <si>
    <t>224.0.10</t>
  </si>
  <si>
    <t>Майка-поло голубая</t>
  </si>
  <si>
    <t>224.0.11</t>
  </si>
  <si>
    <t>Майка-поло черная</t>
  </si>
  <si>
    <t>224.0.12</t>
  </si>
  <si>
    <t>Майка-поло оранжевая</t>
  </si>
  <si>
    <t>224.0.20</t>
  </si>
  <si>
    <t>Майка-поло желтый неон</t>
  </si>
  <si>
    <t>224.0.9</t>
  </si>
  <si>
    <t>Майка-поло салатовая</t>
  </si>
  <si>
    <t>224.1.15</t>
  </si>
  <si>
    <t>Футболка-поло короткий рукав зеленая</t>
  </si>
  <si>
    <t>95%хлопок/5%эластана</t>
  </si>
  <si>
    <t>224.1.17</t>
  </si>
  <si>
    <t>Футболка-поло короткий рукав серый/белый/графит</t>
  </si>
  <si>
    <t>95%вискоза/5%эластана</t>
  </si>
  <si>
    <t>224.1.22</t>
  </si>
  <si>
    <t>Футболка-поло короткий рукав белая</t>
  </si>
  <si>
    <t>224.1.23</t>
  </si>
  <si>
    <t>Футболка-поло короткий рукав орхидея</t>
  </si>
  <si>
    <t>224.1.24</t>
  </si>
  <si>
    <t>Футболка-поло короткий рукав белая с зеленым воротником</t>
  </si>
  <si>
    <t>224.1.25</t>
  </si>
  <si>
    <t>Футболка-поло короткий рукав белая с розовым воротником</t>
  </si>
  <si>
    <t>224.1.5</t>
  </si>
  <si>
    <t>Футболка-поло короткий рукав фуксия</t>
  </si>
  <si>
    <t>231.0.1</t>
  </si>
  <si>
    <t>Майка экрю</t>
  </si>
  <si>
    <t>231.0.100</t>
  </si>
  <si>
    <t>Майка темный индиго</t>
  </si>
  <si>
    <t>95%вискоза/5%эластан</t>
  </si>
  <si>
    <t>231.0.101</t>
  </si>
  <si>
    <t>Майка изумрудная</t>
  </si>
  <si>
    <t>231.0.102</t>
  </si>
  <si>
    <t>Майка комбинированная розовая/экрю</t>
  </si>
  <si>
    <t>231.0.104</t>
  </si>
  <si>
    <t>Майка из рибаны бежевый меланж</t>
  </si>
  <si>
    <t>95%хлопок/5%эластан</t>
  </si>
  <si>
    <t>231.0.2</t>
  </si>
  <si>
    <t>Майка антрацит</t>
  </si>
  <si>
    <t>231.0.31</t>
  </si>
  <si>
    <t>Майка голубая</t>
  </si>
  <si>
    <t>231.0.33</t>
  </si>
  <si>
    <t>231.0.79</t>
  </si>
  <si>
    <t>Майка красная</t>
  </si>
  <si>
    <t>231.0.91</t>
  </si>
  <si>
    <t>Майка комбинированная голубая/экрю</t>
  </si>
  <si>
    <t>231.0.95</t>
  </si>
  <si>
    <t>Майка светло-желтая</t>
  </si>
  <si>
    <t>231.1.89</t>
  </si>
  <si>
    <t>Футболка черная (из рибаны)</t>
  </si>
  <si>
    <t>234.1.11</t>
  </si>
  <si>
    <t>Блуза с топом на одно плечо "леопард" шампань/фиолет</t>
  </si>
  <si>
    <t>234.2.12</t>
  </si>
  <si>
    <t>Блуза на одно плечо хаки</t>
  </si>
  <si>
    <t>234.2.6</t>
  </si>
  <si>
    <t>Блуза на одно плечо красный мак</t>
  </si>
  <si>
    <t>236.0.11</t>
  </si>
  <si>
    <t>Блуза "Хомут" на резинке синий/белый "ажурный" рисунок</t>
  </si>
  <si>
    <t>236.0.12</t>
  </si>
  <si>
    <t>Блуза "Хомут" на резинке бирюза</t>
  </si>
  <si>
    <t>236.0.13</t>
  </si>
  <si>
    <t>Блуза "Хомут" на резинке ментол/экрю</t>
  </si>
  <si>
    <t>238.0.1</t>
  </si>
  <si>
    <t>Туника орхидея</t>
  </si>
  <si>
    <t>238.0.4</t>
  </si>
  <si>
    <t>Туника капучино</t>
  </si>
  <si>
    <t>239.1.2</t>
  </si>
  <si>
    <t>Рубашка розовая</t>
  </si>
  <si>
    <t>241.0.12</t>
  </si>
  <si>
    <t>Топ на запах экрю</t>
  </si>
  <si>
    <t>241.0.15</t>
  </si>
  <si>
    <t>Топ на запах антрацит</t>
  </si>
  <si>
    <t>252.1.2</t>
  </si>
  <si>
    <t xml:space="preserve">Футболка комбинированная с принтом ментоловая/белая полоска </t>
  </si>
  <si>
    <t>95%хлопок 5%эластан 95%висказа/5%эластан</t>
  </si>
  <si>
    <t>252.1.3</t>
  </si>
  <si>
    <t xml:space="preserve">Футболка комбинированная с принтом красная/белая полоска </t>
  </si>
  <si>
    <t>256.1.18</t>
  </si>
  <si>
    <t>Футболка с принтом экрю/сливовый</t>
  </si>
  <si>
    <t>256.1.20</t>
  </si>
  <si>
    <t>Футболка с принтом серый меланж/бирюза</t>
  </si>
  <si>
    <t>256.1.21</t>
  </si>
  <si>
    <t>Футболка с принтом серый меланж/фуксия</t>
  </si>
  <si>
    <t>262.0.1</t>
  </si>
  <si>
    <t xml:space="preserve">Топ на широких бретелях из искуственного шелка </t>
  </si>
  <si>
    <t>264.1.1</t>
  </si>
  <si>
    <t>Футболка с V-вырезом комбинированная черная/серо-черная полоска</t>
  </si>
  <si>
    <t>95% вискоза/ 5% эластан</t>
  </si>
  <si>
    <t>264.1.2</t>
  </si>
  <si>
    <t>Футболка с V-вырезом комбинированная серо-черная полоска / черный</t>
  </si>
  <si>
    <t>274.0.3</t>
  </si>
  <si>
    <t>Майка с воланом светло-желтая</t>
  </si>
  <si>
    <t>275.2.1</t>
  </si>
  <si>
    <t>Блуза с воланом темно-синяя/белый горошек</t>
  </si>
  <si>
    <t>100% вискоза</t>
  </si>
  <si>
    <t>275.2.2</t>
  </si>
  <si>
    <t>Блуза с воланом розовая/белый горошек</t>
  </si>
  <si>
    <t>275.2.3</t>
  </si>
  <si>
    <t>Блуза с воланом голубая/ цветы</t>
  </si>
  <si>
    <t>275.2.4</t>
  </si>
  <si>
    <t>Блуза с воланом желтая/ цветы</t>
  </si>
  <si>
    <t>275.2.5</t>
  </si>
  <si>
    <t>Блуза с воланом розовая/ цветы</t>
  </si>
  <si>
    <t>277.0.1</t>
  </si>
  <si>
    <t>Блуза джинсовая голубая с белым кружевом</t>
  </si>
  <si>
    <t>277.0.2</t>
  </si>
  <si>
    <t>Блуза джинсовая голубая с черным кружевом</t>
  </si>
  <si>
    <t>277.0.3</t>
  </si>
  <si>
    <t xml:space="preserve">Блуза капучино с черным кружевом </t>
  </si>
  <si>
    <t>60% полиэстер/ 35% вискоза/ 5%эластан</t>
  </si>
  <si>
    <t>277.0.4</t>
  </si>
  <si>
    <t xml:space="preserve">Блуза бежевая с черным кружевом </t>
  </si>
  <si>
    <t>277.0.5</t>
  </si>
  <si>
    <t xml:space="preserve">Блуза черная с черным кружевом </t>
  </si>
  <si>
    <t>278.0.1</t>
  </si>
  <si>
    <t xml:space="preserve">Блуза-Топ на бретельках черный с черным кружевом </t>
  </si>
  <si>
    <t>278.0.2</t>
  </si>
  <si>
    <t xml:space="preserve">Блуза-Топ на бретельках капучино с черным кружевом </t>
  </si>
  <si>
    <t>278.0.3</t>
  </si>
  <si>
    <t xml:space="preserve">Блуза-Топ на бретельках бежевый с черным кружевом </t>
  </si>
  <si>
    <t>281.1.1</t>
  </si>
  <si>
    <t>Блуза с воланом белая/ котики</t>
  </si>
  <si>
    <t>281.1.2</t>
  </si>
  <si>
    <t>Блуза с воланом персиковая/ якоря</t>
  </si>
  <si>
    <t>304.1.21</t>
  </si>
  <si>
    <t>Платье с пояском розовая/коричневая/бежевая полоска</t>
  </si>
  <si>
    <t>304.1.22</t>
  </si>
  <si>
    <t>Платье с пояском теракотовая/коричневая/бежевая полоска</t>
  </si>
  <si>
    <t>328.1.1</t>
  </si>
  <si>
    <t xml:space="preserve">Платье с атласным бантиком коралловое </t>
  </si>
  <si>
    <t>55%вискоза/45%полиэстер</t>
  </si>
  <si>
    <t>328.1.2</t>
  </si>
  <si>
    <t xml:space="preserve">Платье с атласным бантиком ультрамарин </t>
  </si>
  <si>
    <t>331.0.10</t>
  </si>
  <si>
    <t>Сарафан короткий с V-образным лифом и пояском изумрудный</t>
  </si>
  <si>
    <t>331.0.9</t>
  </si>
  <si>
    <t>Сарафан короткий с V-образным лифом и пояском белый/цветы</t>
  </si>
  <si>
    <t>333.1.10</t>
  </si>
  <si>
    <t>Платье морская волна/принт цветы</t>
  </si>
  <si>
    <t>333.1.11</t>
  </si>
  <si>
    <t>Платье орхидея/принт цветы</t>
  </si>
  <si>
    <t>334.0.4</t>
  </si>
  <si>
    <t>Платье двухъярусное бюрюзовое</t>
  </si>
  <si>
    <t>338.1.2</t>
  </si>
  <si>
    <t>Платье темно-синее с юбкой на сборке синий/белые цветы</t>
  </si>
  <si>
    <t>95%вискоза /5%эластан</t>
  </si>
  <si>
    <t>339.0.8</t>
  </si>
  <si>
    <t>Платье с пояском голубое</t>
  </si>
  <si>
    <t>340.0.2</t>
  </si>
  <si>
    <t>Платье "майка" белое/темно-синий рисунок</t>
  </si>
  <si>
    <t>341.1.1</t>
  </si>
  <si>
    <t>Платье из модала с коротким рукавом вырез "лодочка" со сборкой по бокам изумрудное</t>
  </si>
  <si>
    <t>95% модал/5% эластан</t>
  </si>
  <si>
    <t>341.1.13</t>
  </si>
  <si>
    <t>Платье вырез "лодочка" со сборкой по бокам темно-синее/белые цветочки</t>
  </si>
  <si>
    <t>341.1.2</t>
  </si>
  <si>
    <t>Платье из модала с коротким рукавом вырез "лодочка" со сборкой по бокам серый жемчуг</t>
  </si>
  <si>
    <t>341.1.3</t>
  </si>
  <si>
    <t>Платье из модала с коротким рукавом вырез "лодочка" со сборкой по бокам орхидея</t>
  </si>
  <si>
    <t>341.1.4</t>
  </si>
  <si>
    <t>Платье из модала с коротким рукавом вырез "лодочка" со сборкой по бокам черное</t>
  </si>
  <si>
    <t>342.0.1</t>
  </si>
  <si>
    <t>Платье с вырезом "качелька" и с пояском серое</t>
  </si>
  <si>
    <t>342.0.11</t>
  </si>
  <si>
    <t>Платье с вырезом "качелька" и с пояском голубой/ментол/экрю</t>
  </si>
  <si>
    <t>342.0.12</t>
  </si>
  <si>
    <t>Платье с вырезом "качелька" и с пояском фуксия</t>
  </si>
  <si>
    <t>347.1.17</t>
  </si>
  <si>
    <t>Платье длинное с карманами, вырез-лодочка ультрамарин</t>
  </si>
  <si>
    <t>350.0.1</t>
  </si>
  <si>
    <t>Платье-срафан с оборкой по плечам голубой/коралл/цветы</t>
  </si>
  <si>
    <t>350.0.2</t>
  </si>
  <si>
    <t>Платье-срафан с оборкой по плечам оранжевый/серый/голубой</t>
  </si>
  <si>
    <t>351.0.1</t>
  </si>
  <si>
    <t>Платье-срафан на лямках синий/белый/цветы</t>
  </si>
  <si>
    <t>351.0.2</t>
  </si>
  <si>
    <t>Платье-срафан на лямках песок/оранж/коричневый</t>
  </si>
  <si>
    <t>354.1.3</t>
  </si>
  <si>
    <t>Платье на кнопках с карманами из футера серый меланж</t>
  </si>
  <si>
    <t>72% хлопок/20% ПЭ/8% эластан</t>
  </si>
  <si>
    <t>354.1.5</t>
  </si>
  <si>
    <t>Платье на кнопках с карманами из футера темно-серый меланж</t>
  </si>
  <si>
    <t>356.1.10</t>
  </si>
  <si>
    <t>Платье черное</t>
  </si>
  <si>
    <t>356.1.11</t>
  </si>
  <si>
    <t>Платье темно-лиловое</t>
  </si>
  <si>
    <t>356.1.12</t>
  </si>
  <si>
    <t>Платье ультрамарин</t>
  </si>
  <si>
    <t>356.1.13</t>
  </si>
  <si>
    <t>Платье темный индиго</t>
  </si>
  <si>
    <t>356.1.14</t>
  </si>
  <si>
    <t>Платье черное /серый</t>
  </si>
  <si>
    <t>356.1.6</t>
  </si>
  <si>
    <t>Платье голубая/серая полоска</t>
  </si>
  <si>
    <t>95% хлопок/5% эластан</t>
  </si>
  <si>
    <t>356.1.7</t>
  </si>
  <si>
    <t>Платье розовая/серая полоска</t>
  </si>
  <si>
    <t>356.1.8</t>
  </si>
  <si>
    <t>Платье белая/темно-синяя/серая полоска</t>
  </si>
  <si>
    <t>356.1.9</t>
  </si>
  <si>
    <t>Платье белая/темно-синяя полоска</t>
  </si>
  <si>
    <t>359.0.1</t>
  </si>
  <si>
    <t>Платье "майка" с воланом на плечах черное</t>
  </si>
  <si>
    <t>359.0.3</t>
  </si>
  <si>
    <t>Платье "майка" с воланом на плечах ментоловое</t>
  </si>
  <si>
    <t>360.1.3</t>
  </si>
  <si>
    <t>Платье с кармашком на груди синяя/серая/черная полоска</t>
  </si>
  <si>
    <t>360.1.4</t>
  </si>
  <si>
    <t>Платье с вышивкой на груди бежевая/синяя полоска</t>
  </si>
  <si>
    <t>362.0.1</t>
  </si>
  <si>
    <t>Платье лакоста фуксия с белой отделкой</t>
  </si>
  <si>
    <t>362.0.2</t>
  </si>
  <si>
    <t>Платье лакоста зеленое с белой отделкой</t>
  </si>
  <si>
    <t>370.1.1</t>
  </si>
  <si>
    <t>Платье с юбкой-тюльпаном жемчужно-розовый</t>
  </si>
  <si>
    <t>370.1.2</t>
  </si>
  <si>
    <t>Платье с юбкой-тюльпаном сливовый</t>
  </si>
  <si>
    <t>370.1.3</t>
  </si>
  <si>
    <t>Платье с юбкой-тюльпаном темный-капучино</t>
  </si>
  <si>
    <t>373.1.1</t>
  </si>
  <si>
    <t>Платье с воланом синий/ белый полоска</t>
  </si>
  <si>
    <t>374.2.1</t>
  </si>
  <si>
    <t>Платье с воланом , с длинным рукавом темно-синий/"пальмы"</t>
  </si>
  <si>
    <t>97% пэ/ 3%эластан</t>
  </si>
  <si>
    <t>374.2.2</t>
  </si>
  <si>
    <t>Платье с воланом , с длинным рукавом экрю/цветы</t>
  </si>
  <si>
    <t>375.1.1</t>
  </si>
  <si>
    <t>Платье с воланом, с секретом на молнии темно-синее/ "пальмы"</t>
  </si>
  <si>
    <t>...</t>
  </si>
  <si>
    <t>416.2.6</t>
  </si>
  <si>
    <t>Джегинсы универсальные цвет джинса/розовые цветы</t>
  </si>
  <si>
    <t>72% хлопок/20% пэ/8% эластан</t>
  </si>
  <si>
    <t>417.2.4</t>
  </si>
  <si>
    <t>Универсальные брюки джинса экрю/розовые цветы</t>
  </si>
  <si>
    <t>420.2.1</t>
  </si>
  <si>
    <t>Брюки универсальные из искуственного шелка прямые широкие темно-синий/узор</t>
  </si>
  <si>
    <t>503.0.10</t>
  </si>
  <si>
    <t>Кармашек бирюзовый/молочный</t>
  </si>
  <si>
    <t>503.0.13</t>
  </si>
  <si>
    <t>Кармашек розовый/молочный</t>
  </si>
  <si>
    <t>503.0.14</t>
  </si>
  <si>
    <t>Кармашек темно-синий/синие/желтые цветы</t>
  </si>
  <si>
    <t>503.0.15</t>
  </si>
  <si>
    <t>Кармашек темно-серый/розовые цветы</t>
  </si>
  <si>
    <t>503.0.16</t>
  </si>
  <si>
    <t>Кармашек черный/цикламеновые/белые круги</t>
  </si>
  <si>
    <t>503.0.8</t>
  </si>
  <si>
    <t>Кармашек серый/молочный</t>
  </si>
  <si>
    <t>504.2.3</t>
  </si>
  <si>
    <t>Мамина сумка Double bag  (2 в 1) розовая/принт</t>
  </si>
  <si>
    <t>504.2.4</t>
  </si>
  <si>
    <t>Мамина сумка Double bag  (2 в 1) голубая/принт</t>
  </si>
  <si>
    <t>504.3.1</t>
  </si>
  <si>
    <t>Мамина сумка Casual, черный</t>
  </si>
  <si>
    <t>иск. кожа, высококачественный полиуретан</t>
  </si>
  <si>
    <t>504.3.2</t>
  </si>
  <si>
    <t>Мамина сумка Casual, серый</t>
  </si>
  <si>
    <t>507.1.1</t>
  </si>
  <si>
    <t>Сумочка для соски</t>
  </si>
  <si>
    <t>полиэстер</t>
  </si>
  <si>
    <t>805.0.12</t>
  </si>
  <si>
    <t>Дождевик малина/белый узор</t>
  </si>
  <si>
    <t>805.0.13</t>
  </si>
  <si>
    <t>Дождевик ментол/цветы</t>
  </si>
  <si>
    <t>805.0.14</t>
  </si>
  <si>
    <t>Дождевик красный</t>
  </si>
  <si>
    <t>805.0.15</t>
  </si>
  <si>
    <t>Дождевик желтый</t>
  </si>
  <si>
    <t>805.0.16</t>
  </si>
  <si>
    <t>Дождевик серый</t>
  </si>
  <si>
    <t>805.0.17</t>
  </si>
  <si>
    <t>Дождевик синий/гжель</t>
  </si>
  <si>
    <t>805.0.18</t>
  </si>
  <si>
    <t>Дождевик голубой</t>
  </si>
  <si>
    <t>Сумма:</t>
  </si>
  <si>
    <t>Доставка:</t>
  </si>
  <si>
    <t>Итого:</t>
  </si>
  <si>
    <t>Скидка 60% от РРЦ</t>
  </si>
  <si>
    <r>
      <rPr>
        <b/>
        <sz val="11"/>
        <color indexed="8"/>
        <rFont val="Arial"/>
        <family val="2"/>
      </rPr>
      <t>ОПТ</t>
    </r>
    <r>
      <rPr>
        <b/>
        <sz val="9"/>
        <color indexed="8"/>
        <rFont val="Arial"/>
        <family val="2"/>
      </rPr>
      <t>, ЦЕНА СО СКИДКОЙ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</si>
</sst>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4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49" fontId="6" fillId="0" borderId="10" xfId="0" applyNumberFormat="1" applyFont="1" applyBorder="1" applyAlignment="1" applyProtection="1">
      <alignment horizontal="left"/>
      <protection locked="0"/>
    </xf>
    <xf numFmtId="14" fontId="6" fillId="0" borderId="10" xfId="0" applyNumberFormat="1" applyFont="1" applyBorder="1" applyAlignment="1" applyProtection="1">
      <alignment horizontal="left"/>
      <protection locked="0"/>
    </xf>
    <xf numFmtId="0" fontId="8" fillId="0" borderId="0" xfId="0" applyNumberFormat="1" applyFont="1" applyAlignment="1">
      <alignment horizontal="right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33" borderId="13" xfId="0" applyNumberFormat="1" applyFont="1" applyFill="1" applyBorder="1" applyAlignment="1" applyProtection="1">
      <alignment horizontal="center" vertical="top"/>
      <protection/>
    </xf>
    <xf numFmtId="0" fontId="14" fillId="0" borderId="13" xfId="0" applyNumberFormat="1" applyFont="1" applyBorder="1" applyAlignment="1" applyProtection="1">
      <alignment horizontal="center" vertical="top"/>
      <protection locked="0"/>
    </xf>
    <xf numFmtId="0" fontId="12" fillId="0" borderId="11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top"/>
    </xf>
    <xf numFmtId="0" fontId="14" fillId="0" borderId="12" xfId="0" applyNumberFormat="1" applyFont="1" applyBorder="1" applyAlignment="1">
      <alignment horizontal="center" vertical="top"/>
    </xf>
    <xf numFmtId="0" fontId="14" fillId="0" borderId="12" xfId="0" applyNumberFormat="1" applyFont="1" applyBorder="1" applyAlignment="1" applyProtection="1">
      <alignment horizontal="right" vertical="top"/>
      <protection locked="0"/>
    </xf>
    <xf numFmtId="0" fontId="14" fillId="0" borderId="12" xfId="0" applyNumberFormat="1" applyFont="1" applyBorder="1" applyAlignment="1">
      <alignment horizontal="right" vertical="top"/>
    </xf>
    <xf numFmtId="0" fontId="14" fillId="0" borderId="14" xfId="0" applyNumberFormat="1" applyFont="1" applyBorder="1" applyAlignment="1">
      <alignment horizontal="center" vertical="top"/>
    </xf>
    <xf numFmtId="0" fontId="14" fillId="0" borderId="15" xfId="0" applyNumberFormat="1" applyFont="1" applyBorder="1" applyAlignment="1">
      <alignment horizontal="center" vertical="top"/>
    </xf>
    <xf numFmtId="0" fontId="12" fillId="0" borderId="14" xfId="0" applyNumberFormat="1" applyFont="1" applyBorder="1" applyAlignment="1">
      <alignment horizontal="center" vertical="top"/>
    </xf>
    <xf numFmtId="0" fontId="12" fillId="0" borderId="15" xfId="0" applyNumberFormat="1" applyFont="1" applyBorder="1" applyAlignment="1">
      <alignment horizontal="center" vertical="top"/>
    </xf>
    <xf numFmtId="0" fontId="14" fillId="0" borderId="13" xfId="0" applyNumberFormat="1" applyFont="1" applyBorder="1" applyAlignment="1" applyProtection="1">
      <alignment horizontal="center" vertical="top"/>
      <protection locked="0"/>
    </xf>
    <xf numFmtId="0" fontId="14" fillId="0" borderId="16" xfId="0" applyNumberFormat="1" applyFont="1" applyBorder="1" applyAlignment="1" applyProtection="1">
      <alignment horizontal="center" vertical="top"/>
      <protection locked="0"/>
    </xf>
    <xf numFmtId="0" fontId="14" fillId="0" borderId="17" xfId="0" applyNumberFormat="1" applyFont="1" applyBorder="1" applyAlignment="1" applyProtection="1">
      <alignment horizontal="center" vertical="top"/>
      <protection locked="0"/>
    </xf>
    <xf numFmtId="9" fontId="16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2" fillId="0" borderId="14" xfId="0" applyNumberFormat="1" applyFont="1" applyBorder="1" applyAlignment="1">
      <alignment horizontal="left" vertical="top" wrapText="1"/>
    </xf>
    <xf numFmtId="0" fontId="12" fillId="0" borderId="15" xfId="0" applyNumberFormat="1" applyFont="1" applyBorder="1" applyAlignment="1">
      <alignment horizontal="left" vertical="top" wrapText="1"/>
    </xf>
    <xf numFmtId="0" fontId="41" fillId="0" borderId="14" xfId="42" applyNumberFormat="1" applyBorder="1" applyAlignment="1" applyProtection="1">
      <alignment horizontal="left" vertical="top" wrapText="1"/>
      <protection/>
    </xf>
    <xf numFmtId="0" fontId="7" fillId="0" borderId="15" xfId="0" applyNumberFormat="1" applyFont="1" applyBorder="1" applyAlignment="1">
      <alignment horizontal="left" vertical="top" wrapText="1"/>
    </xf>
    <xf numFmtId="0" fontId="13" fillId="0" borderId="14" xfId="0" applyNumberFormat="1" applyFont="1" applyBorder="1" applyAlignment="1">
      <alignment horizontal="left" vertical="top" wrapText="1"/>
    </xf>
    <xf numFmtId="0" fontId="13" fillId="0" borderId="15" xfId="0" applyNumberFormat="1" applyFont="1" applyBorder="1" applyAlignment="1">
      <alignment horizontal="left" vertical="top" wrapText="1"/>
    </xf>
    <xf numFmtId="0" fontId="7" fillId="33" borderId="13" xfId="0" applyNumberFormat="1" applyFont="1" applyFill="1" applyBorder="1" applyAlignment="1">
      <alignment horizontal="center" vertical="top"/>
    </xf>
    <xf numFmtId="0" fontId="7" fillId="33" borderId="16" xfId="0" applyNumberFormat="1" applyFont="1" applyFill="1" applyBorder="1" applyAlignment="1">
      <alignment horizontal="center" vertical="top"/>
    </xf>
    <xf numFmtId="0" fontId="7" fillId="33" borderId="17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5" fillId="34" borderId="14" xfId="0" applyNumberFormat="1" applyFont="1" applyFill="1" applyBorder="1" applyAlignment="1">
      <alignment horizontal="center" vertical="center" wrapText="1" shrinkToFit="1"/>
    </xf>
    <xf numFmtId="0" fontId="55" fillId="34" borderId="15" xfId="0" applyNumberFormat="1" applyFont="1" applyFill="1" applyBorder="1" applyAlignment="1">
      <alignment horizontal="center" vertical="center" wrapText="1" shrinkToFit="1"/>
    </xf>
    <xf numFmtId="0" fontId="56" fillId="34" borderId="0" xfId="0" applyFont="1" applyFill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right" wrapText="1"/>
    </xf>
    <xf numFmtId="0" fontId="5" fillId="0" borderId="11" xfId="0" applyFont="1" applyBorder="1" applyAlignment="1">
      <alignment horizontal="left"/>
    </xf>
    <xf numFmtId="0" fontId="0" fillId="0" borderId="19" xfId="0" applyBorder="1" applyAlignment="1">
      <alignment horizontal="left"/>
    </xf>
    <xf numFmtId="49" fontId="6" fillId="0" borderId="11" xfId="0" applyNumberFormat="1" applyFont="1" applyBorder="1" applyAlignment="1" applyProtection="1">
      <alignment horizontal="left"/>
      <protection locked="0"/>
    </xf>
    <xf numFmtId="49" fontId="6" fillId="0" borderId="18" xfId="0" applyNumberFormat="1" applyFont="1" applyBorder="1" applyAlignment="1" applyProtection="1">
      <alignment horizontal="left"/>
      <protection locked="0"/>
    </xf>
    <xf numFmtId="49" fontId="6" fillId="0" borderId="19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mammy.ru/kostyum-yarkiy-korall/" TargetMode="External" /><Relationship Id="rId2" Type="http://schemas.openxmlformats.org/officeDocument/2006/relationships/hyperlink" Target="http://ymammy.ru/kostyum-temno-siniy/" TargetMode="External" /><Relationship Id="rId3" Type="http://schemas.openxmlformats.org/officeDocument/2006/relationships/hyperlink" Target="http://ymammy.ru/kostyum-temno-seryy/" TargetMode="External" /><Relationship Id="rId4" Type="http://schemas.openxmlformats.org/officeDocument/2006/relationships/hyperlink" Target="http://ymammy.ru/tunika-morskaya-gorchichno-temno-sinyaya/" TargetMode="External" /><Relationship Id="rId5" Type="http://schemas.openxmlformats.org/officeDocument/2006/relationships/hyperlink" Target="http://ymammy.ru/tunika-morskaya-temno-sinyaya/" TargetMode="External" /><Relationship Id="rId6" Type="http://schemas.openxmlformats.org/officeDocument/2006/relationships/hyperlink" Target="http://ymammy.ru/tunika-morskaya-temno-sinyaya-s-krasnoy-polosoy/" TargetMode="External" /><Relationship Id="rId7" Type="http://schemas.openxmlformats.org/officeDocument/2006/relationships/hyperlink" Target="http://ymammy.ru/tunika-v-polosku-s-printom/" TargetMode="External" /><Relationship Id="rId8" Type="http://schemas.openxmlformats.org/officeDocument/2006/relationships/hyperlink" Target="http://ymammy.ru/mayka-ekryu-melanzh/" TargetMode="External" /><Relationship Id="rId9" Type="http://schemas.openxmlformats.org/officeDocument/2006/relationships/hyperlink" Target="http://ymammy.ru/top-fuksiya-na-bretelkakh/" TargetMode="External" /><Relationship Id="rId10" Type="http://schemas.openxmlformats.org/officeDocument/2006/relationships/hyperlink" Target="http://ymammy.ru/mayka-seraya/" TargetMode="External" /><Relationship Id="rId11" Type="http://schemas.openxmlformats.org/officeDocument/2006/relationships/hyperlink" Target="http://ymammy.ru/mayka-mentol/" TargetMode="External" /><Relationship Id="rId12" Type="http://schemas.openxmlformats.org/officeDocument/2006/relationships/hyperlink" Target="http://ymammy.ru/mayka-chernaya/" TargetMode="External" /><Relationship Id="rId13" Type="http://schemas.openxmlformats.org/officeDocument/2006/relationships/hyperlink" Target="http://ymammy.ru/mayka-seryy-melanzh_2/" TargetMode="External" /><Relationship Id="rId14" Type="http://schemas.openxmlformats.org/officeDocument/2006/relationships/hyperlink" Target="http://ymammy.ru/mayka-seryy-melanzh_1/" TargetMode="External" /><Relationship Id="rId15" Type="http://schemas.openxmlformats.org/officeDocument/2006/relationships/hyperlink" Target="http://ymammy.ru/mayka-belaya-ribana/" TargetMode="External" /><Relationship Id="rId16" Type="http://schemas.openxmlformats.org/officeDocument/2006/relationships/hyperlink" Target="http://ymammy.ru/mayka-chyornaya-ribana/" TargetMode="External" /><Relationship Id="rId17" Type="http://schemas.openxmlformats.org/officeDocument/2006/relationships/hyperlink" Target="http://ymammy.ru/top-mentolovyy-na-bretelkakh/" TargetMode="External" /><Relationship Id="rId18" Type="http://schemas.openxmlformats.org/officeDocument/2006/relationships/hyperlink" Target="http://ymammy.ru/top-chyornyy-na-bretelkakh/" TargetMode="External" /><Relationship Id="rId19" Type="http://schemas.openxmlformats.org/officeDocument/2006/relationships/hyperlink" Target="http://ymammy.ru/top-ekryu-na-bretelkakh/" TargetMode="External" /><Relationship Id="rId20" Type="http://schemas.openxmlformats.org/officeDocument/2006/relationships/hyperlink" Target="http://ymammy.ru/index.php?productID=2151" TargetMode="External" /><Relationship Id="rId21" Type="http://schemas.openxmlformats.org/officeDocument/2006/relationships/hyperlink" Target="http://ymammy.ru/mayka-seraya--chyornaya-poloska/" TargetMode="External" /><Relationship Id="rId22" Type="http://schemas.openxmlformats.org/officeDocument/2006/relationships/hyperlink" Target="http://ymammy.ru/mayka-tyomno-sinyaya--belaya/" TargetMode="External" /><Relationship Id="rId23" Type="http://schemas.openxmlformats.org/officeDocument/2006/relationships/hyperlink" Target="http://ymammy.ru/mayka-v-krasnuyu--beluyu-polosku/" TargetMode="External" /><Relationship Id="rId24" Type="http://schemas.openxmlformats.org/officeDocument/2006/relationships/hyperlink" Target="http://ymammy.ru/mayka-v-mentolovuy-beluyu-polosku/" TargetMode="External" /><Relationship Id="rId25" Type="http://schemas.openxmlformats.org/officeDocument/2006/relationships/hyperlink" Target="http://ymammy.ru/futbolka-v-polosku/" TargetMode="External" /><Relationship Id="rId26" Type="http://schemas.openxmlformats.org/officeDocument/2006/relationships/hyperlink" Target="http://ymammy.ru/futbolka-svetlo-rozovaya-v-seruyu-polosku/" TargetMode="External" /><Relationship Id="rId27" Type="http://schemas.openxmlformats.org/officeDocument/2006/relationships/hyperlink" Target="http://ymammy.ru/futbolka-chernaya-v-beluyu-polosku/" TargetMode="External" /><Relationship Id="rId28" Type="http://schemas.openxmlformats.org/officeDocument/2006/relationships/hyperlink" Target="http://ymammy.ru/futbolka-belaya-v-polosku-seryy-melanzh/" TargetMode="External" /><Relationship Id="rId29" Type="http://schemas.openxmlformats.org/officeDocument/2006/relationships/hyperlink" Target="http://ymammy.ru/futbolka-v-cherno-beluyu-polosku/" TargetMode="External" /><Relationship Id="rId30" Type="http://schemas.openxmlformats.org/officeDocument/2006/relationships/hyperlink" Target="http://ymammy.ru/futbolka-v-polosku-s-printom/" TargetMode="External" /><Relationship Id="rId31" Type="http://schemas.openxmlformats.org/officeDocument/2006/relationships/hyperlink" Target="http://ymammy.ru/futbolka-v-polosku-seryy-melanzh-s-printom/" TargetMode="External" /><Relationship Id="rId32" Type="http://schemas.openxmlformats.org/officeDocument/2006/relationships/hyperlink" Target="http://ymammy.ru/futbolka-iz-ribany-belaya/" TargetMode="External" /><Relationship Id="rId33" Type="http://schemas.openxmlformats.org/officeDocument/2006/relationships/hyperlink" Target="http://ymammy.ru/futbolka-belaya-iz-ribany-hashtag/" TargetMode="External" /><Relationship Id="rId34" Type="http://schemas.openxmlformats.org/officeDocument/2006/relationships/hyperlink" Target="http://ymammy.ru/futbolka-chyornaya-iz-ribany-hashtag/" TargetMode="External" /><Relationship Id="rId35" Type="http://schemas.openxmlformats.org/officeDocument/2006/relationships/hyperlink" Target="http://ymammy.ru/futbolka-ekryu-s-otdelkoy-v-krasnuyu-kletku/" TargetMode="External" /><Relationship Id="rId36" Type="http://schemas.openxmlformats.org/officeDocument/2006/relationships/hyperlink" Target="http://ymammy.ru/futbolka-kimono-bezhevaya/" TargetMode="External" /><Relationship Id="rId37" Type="http://schemas.openxmlformats.org/officeDocument/2006/relationships/hyperlink" Target="http://ymammy.ru/futbolka-kimono-temno-sinyaya-s-belym-risunkom/" TargetMode="External" /><Relationship Id="rId38" Type="http://schemas.openxmlformats.org/officeDocument/2006/relationships/hyperlink" Target="http://ymammy.ru/futbolka--kimono-seryy-melanzh/#img" TargetMode="External" /><Relationship Id="rId39" Type="http://schemas.openxmlformats.org/officeDocument/2006/relationships/hyperlink" Target="http://ymammy.ru/futbolka-kimono-orkhideya/" TargetMode="External" /><Relationship Id="rId40" Type="http://schemas.openxmlformats.org/officeDocument/2006/relationships/hyperlink" Target="http://ymammy.ru/futbolka-kimono-alaya/" TargetMode="External" /><Relationship Id="rId41" Type="http://schemas.openxmlformats.org/officeDocument/2006/relationships/hyperlink" Target="http://ymammy.ru/mayka-polo-golubaya/" TargetMode="External" /><Relationship Id="rId42" Type="http://schemas.openxmlformats.org/officeDocument/2006/relationships/hyperlink" Target="http://ymammy.ru/mayka-polo-chernaya/" TargetMode="External" /><Relationship Id="rId43" Type="http://schemas.openxmlformats.org/officeDocument/2006/relationships/hyperlink" Target="http://ymammy.ru/mayka-polo-oranzhevaya/" TargetMode="External" /><Relationship Id="rId44" Type="http://schemas.openxmlformats.org/officeDocument/2006/relationships/hyperlink" Target="http://ymammy.ru/mayka-polo-zheltyy-neon/" TargetMode="External" /><Relationship Id="rId45" Type="http://schemas.openxmlformats.org/officeDocument/2006/relationships/hyperlink" Target="http://ymammy.ru/mayka-polo-salatovaya/" TargetMode="External" /><Relationship Id="rId46" Type="http://schemas.openxmlformats.org/officeDocument/2006/relationships/hyperlink" Target="http://ymammy.ru/futbolka-polo-zelyonaya/" TargetMode="External" /><Relationship Id="rId47" Type="http://schemas.openxmlformats.org/officeDocument/2006/relationships/hyperlink" Target="http://ymammy.ru/futbolka-polo-serayabelayagrafitovaya-polosa/" TargetMode="External" /><Relationship Id="rId48" Type="http://schemas.openxmlformats.org/officeDocument/2006/relationships/hyperlink" Target="http://ymammy.ru/futbolka-polo-belaya/" TargetMode="External" /><Relationship Id="rId49" Type="http://schemas.openxmlformats.org/officeDocument/2006/relationships/hyperlink" Target="http://ymammy.ru/futbolka-polo-orkhideya/" TargetMode="External" /><Relationship Id="rId50" Type="http://schemas.openxmlformats.org/officeDocument/2006/relationships/hyperlink" Target="http://ymammy.ru/futbolka-polo-s-zelenim-vorotnikom/" TargetMode="External" /><Relationship Id="rId51" Type="http://schemas.openxmlformats.org/officeDocument/2006/relationships/hyperlink" Target="http://ymammy.ru/futbolka-polo-s-rozovim-vorotnikom/" TargetMode="External" /><Relationship Id="rId52" Type="http://schemas.openxmlformats.org/officeDocument/2006/relationships/hyperlink" Target="http://ymammy.ru/futbolka-polo-fuksiya/" TargetMode="External" /><Relationship Id="rId53" Type="http://schemas.openxmlformats.org/officeDocument/2006/relationships/hyperlink" Target="http://ymammy.ru/mayka-ekryu-231-0-1/" TargetMode="External" /><Relationship Id="rId54" Type="http://schemas.openxmlformats.org/officeDocument/2006/relationships/hyperlink" Target="http://ymammy.ru/mayka-temnyy-indigo/" TargetMode="External" /><Relationship Id="rId55" Type="http://schemas.openxmlformats.org/officeDocument/2006/relationships/hyperlink" Target="http://ymammy.ru/mayka-izumrud/" TargetMode="External" /><Relationship Id="rId56" Type="http://schemas.openxmlformats.org/officeDocument/2006/relationships/hyperlink" Target="http://ymammy.ru/mayka-rozovaya-s-belym/" TargetMode="External" /><Relationship Id="rId57" Type="http://schemas.openxmlformats.org/officeDocument/2006/relationships/hyperlink" Target="http://ymammy.ru/mayka-bezevii-melanzh/" TargetMode="External" /><Relationship Id="rId58" Type="http://schemas.openxmlformats.org/officeDocument/2006/relationships/hyperlink" Target="http://ymammy.ru/mayka-antratsit/" TargetMode="External" /><Relationship Id="rId59" Type="http://schemas.openxmlformats.org/officeDocument/2006/relationships/hyperlink" Target="http://ymammy.ru/mayka-chernaya-231-0-31/" TargetMode="External" /><Relationship Id="rId60" Type="http://schemas.openxmlformats.org/officeDocument/2006/relationships/hyperlink" Target="http://ymammy.ru/mayka-seraya-231-0-33/" TargetMode="External" /><Relationship Id="rId61" Type="http://schemas.openxmlformats.org/officeDocument/2006/relationships/hyperlink" Target="http://ymammy.ru/mayka-krasnaya/" TargetMode="External" /><Relationship Id="rId62" Type="http://schemas.openxmlformats.org/officeDocument/2006/relationships/hyperlink" Target="http://ymammy.ru/mayka-golubaya-s-belym/" TargetMode="External" /><Relationship Id="rId63" Type="http://schemas.openxmlformats.org/officeDocument/2006/relationships/hyperlink" Target="http://ymammy.ru/mayka-zhyoltaya/" TargetMode="External" /><Relationship Id="rId64" Type="http://schemas.openxmlformats.org/officeDocument/2006/relationships/hyperlink" Target="http://ymammy.ru/futbolka-chyornaya-iz-ribani/" TargetMode="External" /><Relationship Id="rId65" Type="http://schemas.openxmlformats.org/officeDocument/2006/relationships/hyperlink" Target="http://ymammy.ru/59/#img" TargetMode="External" /><Relationship Id="rId66" Type="http://schemas.openxmlformats.org/officeDocument/2006/relationships/hyperlink" Target="http://ymammy.ru/bluza-so-spushchennym-plechom-khaki/" TargetMode="External" /><Relationship Id="rId67" Type="http://schemas.openxmlformats.org/officeDocument/2006/relationships/hyperlink" Target="http://ymammy.ru/bluza-so-spushchennym-plechom-krasnyy-mak/" TargetMode="External" /><Relationship Id="rId68" Type="http://schemas.openxmlformats.org/officeDocument/2006/relationships/hyperlink" Target="http://ymammy.ru/bluza-s-vorotom-kacheli-s-azhurnym-printom/" TargetMode="External" /><Relationship Id="rId69" Type="http://schemas.openxmlformats.org/officeDocument/2006/relationships/hyperlink" Target="http://ymammy.ru/bluza-s-vyrezom-kacheli-biryuzovaya/" TargetMode="External" /><Relationship Id="rId70" Type="http://schemas.openxmlformats.org/officeDocument/2006/relationships/hyperlink" Target="http://ymammy.ru/bluza-s-vyrezom-kacheli-mentolovaya/" TargetMode="External" /><Relationship Id="rId71" Type="http://schemas.openxmlformats.org/officeDocument/2006/relationships/hyperlink" Target="http://ymammy.ru/tunika-s-assimetrichnym-nizom/" TargetMode="External" /><Relationship Id="rId72" Type="http://schemas.openxmlformats.org/officeDocument/2006/relationships/hyperlink" Target="http://ymammy.ru/tunika-s-assimetrichnym-nizom-kapuchino/" TargetMode="External" /><Relationship Id="rId73" Type="http://schemas.openxmlformats.org/officeDocument/2006/relationships/hyperlink" Target="http://ymammy.ru/rubashka-s-korotkim-rukavom-rozovaya/" TargetMode="External" /><Relationship Id="rId74" Type="http://schemas.openxmlformats.org/officeDocument/2006/relationships/hyperlink" Target="http://ymammy.ru/top-s-zapakhom-ekryu/" TargetMode="External" /><Relationship Id="rId75" Type="http://schemas.openxmlformats.org/officeDocument/2006/relationships/hyperlink" Target="http://ymammy.ru/top-s-zapakhom-antratsit/" TargetMode="External" /><Relationship Id="rId76" Type="http://schemas.openxmlformats.org/officeDocument/2006/relationships/hyperlink" Target="http://ymammy.ru/futbolka-s-printom-belaya--poloska-mentol/" TargetMode="External" /><Relationship Id="rId77" Type="http://schemas.openxmlformats.org/officeDocument/2006/relationships/hyperlink" Target="http://ymammy.ru/futbolka-s-printom-belaya--krasnaya-poloska/" TargetMode="External" /><Relationship Id="rId78" Type="http://schemas.openxmlformats.org/officeDocument/2006/relationships/hyperlink" Target="http://ymammy.ru/futbolka-ekryuslivovyy-s-printom/" TargetMode="External" /><Relationship Id="rId79" Type="http://schemas.openxmlformats.org/officeDocument/2006/relationships/hyperlink" Target="http://ymammy.ru/futbolka-seryy-melanzhbiryuza-s-printom/" TargetMode="External" /><Relationship Id="rId80" Type="http://schemas.openxmlformats.org/officeDocument/2006/relationships/hyperlink" Target="http://ymammy.ru/futbolka-seryy-melanzhfuksiya-s-printom/" TargetMode="External" /><Relationship Id="rId81" Type="http://schemas.openxmlformats.org/officeDocument/2006/relationships/hyperlink" Target="http://ymammy.ru/top-temnosiniy-iz-iskustvennogo-shelka/" TargetMode="External" /><Relationship Id="rId82" Type="http://schemas.openxmlformats.org/officeDocument/2006/relationships/hyperlink" Target="http://ymammy.ru/futbolka-chernaya-/" TargetMode="External" /><Relationship Id="rId83" Type="http://schemas.openxmlformats.org/officeDocument/2006/relationships/hyperlink" Target="http://ymammy.ru/futbolka-seryy-melanzh-v-chernuyu-polosku/" TargetMode="External" /><Relationship Id="rId84" Type="http://schemas.openxmlformats.org/officeDocument/2006/relationships/hyperlink" Target="http://ymammy.ru/top-s-volanom-svetlo-zheltyy/" TargetMode="External" /><Relationship Id="rId85" Type="http://schemas.openxmlformats.org/officeDocument/2006/relationships/hyperlink" Target="http://ymammy.ru/bluza-s-volanom-sinyaya-v-gorokh/" TargetMode="External" /><Relationship Id="rId86" Type="http://schemas.openxmlformats.org/officeDocument/2006/relationships/hyperlink" Target="http://ymammy.ru/bluza-s-volanom-svetlo-rozovaya-v-gorokh/" TargetMode="External" /><Relationship Id="rId87" Type="http://schemas.openxmlformats.org/officeDocument/2006/relationships/hyperlink" Target="http://ymammy.ru/bluza-s-volanom-golubaya-s-tsvetochnym-printom/" TargetMode="External" /><Relationship Id="rId88" Type="http://schemas.openxmlformats.org/officeDocument/2006/relationships/hyperlink" Target="http://ymammy.ru/bluza-s-volanom-zheltaya-s-tsvetochnym-printom/" TargetMode="External" /><Relationship Id="rId89" Type="http://schemas.openxmlformats.org/officeDocument/2006/relationships/hyperlink" Target="http://ymammy.ru/bluza-s-volanom-svetlo-rozovaya-s-tsvetochnym-printom/#img" TargetMode="External" /><Relationship Id="rId90" Type="http://schemas.openxmlformats.org/officeDocument/2006/relationships/hyperlink" Target="http://ymammy.ru/bluza-iz-denima-s-belum-kruzhevom/" TargetMode="External" /><Relationship Id="rId91" Type="http://schemas.openxmlformats.org/officeDocument/2006/relationships/hyperlink" Target="http://ymammy.ru/bluza-iz-denima-s-chernym-kruzhevom/" TargetMode="External" /><Relationship Id="rId92" Type="http://schemas.openxmlformats.org/officeDocument/2006/relationships/hyperlink" Target="http://ymammy.ru/mayka-top-kapuchino-s-kruzhevom/" TargetMode="External" /><Relationship Id="rId93" Type="http://schemas.openxmlformats.org/officeDocument/2006/relationships/hyperlink" Target="http://ymammy.ru/mayka-top-bezhevaya-s-kruzhevom_1/" TargetMode="External" /><Relationship Id="rId94" Type="http://schemas.openxmlformats.org/officeDocument/2006/relationships/hyperlink" Target="http://ymammy.ru/mayka-top-chernaya-s-kruzhevom/" TargetMode="External" /><Relationship Id="rId95" Type="http://schemas.openxmlformats.org/officeDocument/2006/relationships/hyperlink" Target="http://ymammy.ru/top-chernyy-s-kruzhevom/" TargetMode="External" /><Relationship Id="rId96" Type="http://schemas.openxmlformats.org/officeDocument/2006/relationships/hyperlink" Target="http://ymammy.ru/top-kapuchino-s-kruzhevom/" TargetMode="External" /><Relationship Id="rId97" Type="http://schemas.openxmlformats.org/officeDocument/2006/relationships/hyperlink" Target="http://ymammy.ru/top-bezhevauy-s-kruzhevom/" TargetMode="External" /><Relationship Id="rId98" Type="http://schemas.openxmlformats.org/officeDocument/2006/relationships/hyperlink" Target="http://ymammy.ru/bluza-s-volanom-belaya-s-printom-koty/" TargetMode="External" /><Relationship Id="rId99" Type="http://schemas.openxmlformats.org/officeDocument/2006/relationships/hyperlink" Target="http://ymammy.ru/bluza-s-volanom-persikovaya-s-printom-yakorya/" TargetMode="External" /><Relationship Id="rId100" Type="http://schemas.openxmlformats.org/officeDocument/2006/relationships/hyperlink" Target="http://ymammy.ru/plate-s-poyaskom-rozovaya--korichnevaya--bezhevaya-poloska/" TargetMode="External" /><Relationship Id="rId101" Type="http://schemas.openxmlformats.org/officeDocument/2006/relationships/hyperlink" Target="http://ymammy.ru/plate-s-poyaskom-terakot--korichnevaya--bezhevaya-poloska-1/" TargetMode="External" /><Relationship Id="rId102" Type="http://schemas.openxmlformats.org/officeDocument/2006/relationships/hyperlink" Target="http://ymammy.ru/plate-s-atlasnym-bantikom-korall/" TargetMode="External" /><Relationship Id="rId103" Type="http://schemas.openxmlformats.org/officeDocument/2006/relationships/hyperlink" Target="http://ymammy.ru/plate-s-atlasnym-bantikom-ultramarin/" TargetMode="External" /><Relationship Id="rId104" Type="http://schemas.openxmlformats.org/officeDocument/2006/relationships/hyperlink" Target="http://ymammy.ru/plate-sarafan-izumrudnoe/#img" TargetMode="External" /><Relationship Id="rId105" Type="http://schemas.openxmlformats.org/officeDocument/2006/relationships/hyperlink" Target="http://ymammy.ru/plate-sarafan-s-lifom-na-zapakh-zhyoltye-tsvety/" TargetMode="External" /><Relationship Id="rId106" Type="http://schemas.openxmlformats.org/officeDocument/2006/relationships/hyperlink" Target="http://ymammy.ru/plate-tunika-morskaya-volna-s-tsvetochnym-printom/" TargetMode="External" /><Relationship Id="rId107" Type="http://schemas.openxmlformats.org/officeDocument/2006/relationships/hyperlink" Target="http://ymammy.ru/plate-tunika-orkhideya-s-tsvetochnym-printom/" TargetMode="External" /><Relationship Id="rId108" Type="http://schemas.openxmlformats.org/officeDocument/2006/relationships/hyperlink" Target="http://ymammy.ru/plate-dvukhyarusnoe-biryuzovoe/" TargetMode="External" /><Relationship Id="rId109" Type="http://schemas.openxmlformats.org/officeDocument/2006/relationships/hyperlink" Target="http://ymammy.ru/plate-s-yubkoy-na-sborke-temno-sinee-s-tsvetochnym-printom/" TargetMode="External" /><Relationship Id="rId110" Type="http://schemas.openxmlformats.org/officeDocument/2006/relationships/hyperlink" Target="http://ymammy.ru/plate-s-poyaskom-goluboe_1/" TargetMode="External" /><Relationship Id="rId111" Type="http://schemas.openxmlformats.org/officeDocument/2006/relationships/hyperlink" Target="http://ymammy.ru/plate-mayka-sinii-belii-risunok/" TargetMode="External" /><Relationship Id="rId112" Type="http://schemas.openxmlformats.org/officeDocument/2006/relationships/hyperlink" Target="http://ymammy.ru/plate-iz-modala-s-korotkim-rukavom-izumrudnoe/" TargetMode="External" /><Relationship Id="rId113" Type="http://schemas.openxmlformats.org/officeDocument/2006/relationships/hyperlink" Target="http://ymammy.ru/plate-temno-sinee-s-tsvetochnym-printom/" TargetMode="External" /><Relationship Id="rId114" Type="http://schemas.openxmlformats.org/officeDocument/2006/relationships/hyperlink" Target="http://ymammy.ru/plate-iz-modala-s-korotkim-rukavom-seryy-zhemchug/" TargetMode="External" /><Relationship Id="rId115" Type="http://schemas.openxmlformats.org/officeDocument/2006/relationships/hyperlink" Target="http://ymammy.ru/plate-iz-modala-s-korotkim-rukavom-orkhideya/" TargetMode="External" /><Relationship Id="rId116" Type="http://schemas.openxmlformats.org/officeDocument/2006/relationships/hyperlink" Target="http://ymammy.ru/plate-iz-modala-s-korotkim-rukavom-chernoe/" TargetMode="External" /><Relationship Id="rId117" Type="http://schemas.openxmlformats.org/officeDocument/2006/relationships/hyperlink" Target="http://ymammy.ru/plate-s-gorlovinoy-kachelki-seroe/" TargetMode="External" /><Relationship Id="rId118" Type="http://schemas.openxmlformats.org/officeDocument/2006/relationships/hyperlink" Target="http://ymammy.ru/plate-s-gorlovinoy-kachelka-nezhno-goluboe/" TargetMode="External" /><Relationship Id="rId119" Type="http://schemas.openxmlformats.org/officeDocument/2006/relationships/hyperlink" Target="http://ymammy.ru/plate/" TargetMode="External" /><Relationship Id="rId120" Type="http://schemas.openxmlformats.org/officeDocument/2006/relationships/hyperlink" Target="http://ymammy.ru/plate-dlinnoe-s-karmanam-ultramarin/" TargetMode="External" /><Relationship Id="rId121" Type="http://schemas.openxmlformats.org/officeDocument/2006/relationships/hyperlink" Target="http://ymammy.ru/plate-sarafan-s-oborkoy-po-plecham-goluboe/" TargetMode="External" /><Relationship Id="rId122" Type="http://schemas.openxmlformats.org/officeDocument/2006/relationships/hyperlink" Target="http://ymammy.ru/plate-sarafan-s-oborkoy-po-plecham-oranzhevoe/" TargetMode="External" /><Relationship Id="rId123" Type="http://schemas.openxmlformats.org/officeDocument/2006/relationships/hyperlink" Target="http://ymammy.ru/plate-sarafan-na-lyamkakh/" TargetMode="External" /><Relationship Id="rId124" Type="http://schemas.openxmlformats.org/officeDocument/2006/relationships/hyperlink" Target="http://ymammy.ru/plate-sarafan-na-lyamkakh-pesochnoe/" TargetMode="External" /><Relationship Id="rId125" Type="http://schemas.openxmlformats.org/officeDocument/2006/relationships/hyperlink" Target="http://ymammy.ru/plate-na-knopkakh-cerii-melang/" TargetMode="External" /><Relationship Id="rId126" Type="http://schemas.openxmlformats.org/officeDocument/2006/relationships/hyperlink" Target="http://ymammy.ru/plate-na-knopkakh-temno-seryy-melanzh/" TargetMode="External" /><Relationship Id="rId127" Type="http://schemas.openxmlformats.org/officeDocument/2006/relationships/hyperlink" Target="http://ymammy.ru/plate-chernoe-iz-viskozy/" TargetMode="External" /><Relationship Id="rId128" Type="http://schemas.openxmlformats.org/officeDocument/2006/relationships/hyperlink" Target="http://ymammy.ru/plate-temno-lilovoe-iz-viskozy/" TargetMode="External" /><Relationship Id="rId129" Type="http://schemas.openxmlformats.org/officeDocument/2006/relationships/hyperlink" Target="http://ymammy.ru/plate-ultramarin-iz-viskozy/" TargetMode="External" /><Relationship Id="rId130" Type="http://schemas.openxmlformats.org/officeDocument/2006/relationships/hyperlink" Target="http://ymammy.ru/plate-temnyy-indigo-iz-viskozy/" TargetMode="External" /><Relationship Id="rId131" Type="http://schemas.openxmlformats.org/officeDocument/2006/relationships/hyperlink" Target="http://ymammy.ru/plate-chernoe-s-serim-risunkom/" TargetMode="External" /><Relationship Id="rId132" Type="http://schemas.openxmlformats.org/officeDocument/2006/relationships/hyperlink" Target="http://ymammy.ru/plate-mentol-v-seruyu-polosku/" TargetMode="External" /><Relationship Id="rId133" Type="http://schemas.openxmlformats.org/officeDocument/2006/relationships/hyperlink" Target="http://ymammy.ru/plate-svetlo-rozovoe-v-seruyu-polosku/" TargetMode="External" /><Relationship Id="rId134" Type="http://schemas.openxmlformats.org/officeDocument/2006/relationships/hyperlink" Target="http://ymammy.ru/plate-beloe-v-polosku-seryy-melanzhchernyy/" TargetMode="External" /><Relationship Id="rId135" Type="http://schemas.openxmlformats.org/officeDocument/2006/relationships/hyperlink" Target="http://ymammy.ru/plate-beloe-v-temno-sinyuyu-polosku/" TargetMode="External" /><Relationship Id="rId136" Type="http://schemas.openxmlformats.org/officeDocument/2006/relationships/hyperlink" Target="http://ymammy.ru/plate-mayka-s-volanom-na-plechakh-chernoe/" TargetMode="External" /><Relationship Id="rId137" Type="http://schemas.openxmlformats.org/officeDocument/2006/relationships/hyperlink" Target="http://ymammy.ru/plate-mayka-s-volanom-na-plechakh-mentol/" TargetMode="External" /><Relationship Id="rId138" Type="http://schemas.openxmlformats.org/officeDocument/2006/relationships/hyperlink" Target="http://ymammy.ru/plate-s-karmashkom-na-grudi-sinyaya--seraya--chernaya-poloska/" TargetMode="External" /><Relationship Id="rId139" Type="http://schemas.openxmlformats.org/officeDocument/2006/relationships/hyperlink" Target="http://ymammy.ru/plate-v-polosku-s-vyshivkoy-vishnya/" TargetMode="External" /><Relationship Id="rId140" Type="http://schemas.openxmlformats.org/officeDocument/2006/relationships/hyperlink" Target="http://ymammy.ru/plate-lakosta-fuksiya-s-beloy-otdelkoy/" TargetMode="External" /><Relationship Id="rId141" Type="http://schemas.openxmlformats.org/officeDocument/2006/relationships/hyperlink" Target="http://ymammy.ru/plate-lakosta-mentol-s-beloy-otdelkoy/" TargetMode="External" /><Relationship Id="rId142" Type="http://schemas.openxmlformats.org/officeDocument/2006/relationships/hyperlink" Target="http://ymammy.ru/plate-s-yubkoy-tyulpan-zhemchuzhno-rozovoe/" TargetMode="External" /><Relationship Id="rId143" Type="http://schemas.openxmlformats.org/officeDocument/2006/relationships/hyperlink" Target="http://ymammy.ru/plate-s-yubkoy-tyulpan-sliva/" TargetMode="External" /><Relationship Id="rId144" Type="http://schemas.openxmlformats.org/officeDocument/2006/relationships/hyperlink" Target="http://ymammy.ru/plate-s-yubkoy-tyulpan-temnyy-kapuchino-/" TargetMode="External" /><Relationship Id="rId145" Type="http://schemas.openxmlformats.org/officeDocument/2006/relationships/hyperlink" Target="http://ymammy.ru/plate-s-volanom-v-polosku/" TargetMode="External" /><Relationship Id="rId146" Type="http://schemas.openxmlformats.org/officeDocument/2006/relationships/hyperlink" Target="http://ymammy.ru/plate-s-volanom-i-dlinnym-rukavom-s-printom-palmy/" TargetMode="External" /><Relationship Id="rId147" Type="http://schemas.openxmlformats.org/officeDocument/2006/relationships/hyperlink" Target="http://ymammy.ru/plate-s-volanom-i-dlinnym-rukavom-s-tsvetochnym-printom/" TargetMode="External" /><Relationship Id="rId148" Type="http://schemas.openxmlformats.org/officeDocument/2006/relationships/hyperlink" Target="http://ymammy.ru/plate-s-volanom-temno-sinee-s-printom-palmy/" TargetMode="External" /><Relationship Id="rId149" Type="http://schemas.openxmlformats.org/officeDocument/2006/relationships/hyperlink" Target="http://ymammy.ru/dzhegginsy-universalnye-tyomno-sinie-s-tsvetami/" TargetMode="External" /><Relationship Id="rId150" Type="http://schemas.openxmlformats.org/officeDocument/2006/relationships/hyperlink" Target="http://ymammy.ru/universalnye-bryuki-iz-dzhinsy-s-tsvetochnym-printom/" TargetMode="External" /><Relationship Id="rId151" Type="http://schemas.openxmlformats.org/officeDocument/2006/relationships/hyperlink" Target="http://ymammy.ru/bryuki-iz-iskusstvennogo-shelka/" TargetMode="External" /><Relationship Id="rId152" Type="http://schemas.openxmlformats.org/officeDocument/2006/relationships/hyperlink" Target="http://ymammy.ru/konvert-karmashek-iz-flisa-biryuzovyy/" TargetMode="External" /><Relationship Id="rId153" Type="http://schemas.openxmlformats.org/officeDocument/2006/relationships/hyperlink" Target="http://ymammy.ru/konvert-karmashek-rozoviy/" TargetMode="External" /><Relationship Id="rId154" Type="http://schemas.openxmlformats.org/officeDocument/2006/relationships/hyperlink" Target="http://ymammy.ru/konvert-karmashek-temno-siniy-s-tsvetochkami/" TargetMode="External" /><Relationship Id="rId155" Type="http://schemas.openxmlformats.org/officeDocument/2006/relationships/hyperlink" Target="http://ymammy.ru/konvert-karmashek-temno-seriy-s-tsvetochkami/" TargetMode="External" /><Relationship Id="rId156" Type="http://schemas.openxmlformats.org/officeDocument/2006/relationships/hyperlink" Target="http://ymammy.ru/konvert-karmashek-temno-siniy-s-tsvetochkami-1/" TargetMode="External" /><Relationship Id="rId157" Type="http://schemas.openxmlformats.org/officeDocument/2006/relationships/hyperlink" Target="http://ymammy.ru/konvert-karmashek-iz-flisa-svetlo-seryy/" TargetMode="External" /><Relationship Id="rId158" Type="http://schemas.openxmlformats.org/officeDocument/2006/relationships/hyperlink" Target="http://ymammy.ru/sumka-double-bag-2-v-1-rozovaya-s-printom/" TargetMode="External" /><Relationship Id="rId159" Type="http://schemas.openxmlformats.org/officeDocument/2006/relationships/hyperlink" Target="http://ymammy.ru/sumka-double-bag-2-v-1-golubaya-s-printom/" TargetMode="External" /><Relationship Id="rId160" Type="http://schemas.openxmlformats.org/officeDocument/2006/relationships/hyperlink" Target="http://ymammy.ru/universalnaya-sumka-casual/" TargetMode="External" /><Relationship Id="rId161" Type="http://schemas.openxmlformats.org/officeDocument/2006/relationships/hyperlink" Target="http://ymammy.ru/universalnaya-sumka-casual-seraya/" TargetMode="External" /><Relationship Id="rId162" Type="http://schemas.openxmlformats.org/officeDocument/2006/relationships/hyperlink" Target="http://ymammy.ru/sumochka-dlya-soski/" TargetMode="External" /><Relationship Id="rId163" Type="http://schemas.openxmlformats.org/officeDocument/2006/relationships/hyperlink" Target="http://ymammy.ru/slingodozhdevik-malinovyy-s-belym-uzorom/" TargetMode="External" /><Relationship Id="rId164" Type="http://schemas.openxmlformats.org/officeDocument/2006/relationships/hyperlink" Target="http://ymammy.ru/slingodozhdevik-mentol-s-tsvetochnym-printom/" TargetMode="External" /><Relationship Id="rId165" Type="http://schemas.openxmlformats.org/officeDocument/2006/relationships/hyperlink" Target="http://ymammy.ru/dozhdevik-krasnyy/" TargetMode="External" /><Relationship Id="rId166" Type="http://schemas.openxmlformats.org/officeDocument/2006/relationships/hyperlink" Target="http://ymammy.ru/slingodozhdevik-zheltyy/" TargetMode="External" /><Relationship Id="rId167" Type="http://schemas.openxmlformats.org/officeDocument/2006/relationships/hyperlink" Target="http://ymammy.ru/slingodozhdevik-seryy/" TargetMode="External" /><Relationship Id="rId168" Type="http://schemas.openxmlformats.org/officeDocument/2006/relationships/hyperlink" Target="http://ymammy.ru/slingodozhdevik-siniy-s-prinyom-gzhel/" TargetMode="External" /><Relationship Id="rId169" Type="http://schemas.openxmlformats.org/officeDocument/2006/relationships/hyperlink" Target="http://ymammy.ru/dozhdevik-goluboy/" TargetMode="External" /><Relationship Id="rId1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9"/>
  <sheetViews>
    <sheetView tabSelected="1" zoomScalePageLayoutView="0" workbookViewId="0" topLeftCell="A7">
      <selection activeCell="S22" sqref="S22"/>
    </sheetView>
  </sheetViews>
  <sheetFormatPr defaultColWidth="9.140625" defaultRowHeight="15"/>
  <cols>
    <col min="1" max="1" width="0.5625" style="0" customWidth="1"/>
    <col min="2" max="2" width="12.7109375" style="0" customWidth="1"/>
    <col min="3" max="3" width="35.7109375" style="0" customWidth="1"/>
    <col min="4" max="4" width="10.7109375" style="0" customWidth="1"/>
    <col min="5" max="11" width="4.7109375" style="0" customWidth="1"/>
    <col min="12" max="12" width="10.7109375" style="0" customWidth="1"/>
    <col min="13" max="15" width="8.7109375" style="0" customWidth="1"/>
  </cols>
  <sheetData>
    <row r="1" spans="2:13" ht="18.7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8.75">
      <c r="A2" s="1"/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>
      <c r="A4" s="2"/>
      <c r="B4" s="3"/>
      <c r="C4" s="3"/>
      <c r="D4" s="3"/>
      <c r="E4" s="3"/>
      <c r="F4" s="3"/>
      <c r="G4" s="3"/>
      <c r="H4" s="3"/>
      <c r="I4" s="3"/>
      <c r="J4" s="55" t="s">
        <v>9</v>
      </c>
      <c r="K4" s="55"/>
      <c r="L4" s="55"/>
      <c r="M4" s="55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</row>
    <row r="6" spans="1:13" ht="15">
      <c r="A6" s="1"/>
      <c r="B6" s="5" t="s">
        <v>2</v>
      </c>
      <c r="C6" s="6"/>
      <c r="D6" s="56" t="s">
        <v>3</v>
      </c>
      <c r="E6" s="57"/>
      <c r="F6" s="58"/>
      <c r="G6" s="59"/>
      <c r="H6" s="59"/>
      <c r="I6" s="59"/>
      <c r="J6" s="59"/>
      <c r="K6" s="59"/>
      <c r="L6" s="59"/>
      <c r="M6" s="60"/>
    </row>
    <row r="7" spans="1:13" ht="15">
      <c r="A7" s="1"/>
      <c r="B7" s="5" t="s">
        <v>4</v>
      </c>
      <c r="C7" s="7"/>
      <c r="D7" s="56" t="s">
        <v>5</v>
      </c>
      <c r="E7" s="57"/>
      <c r="F7" s="58"/>
      <c r="G7" s="59"/>
      <c r="H7" s="59"/>
      <c r="I7" s="59"/>
      <c r="J7" s="59"/>
      <c r="K7" s="59"/>
      <c r="L7" s="59"/>
      <c r="M7" s="60"/>
    </row>
    <row r="8" spans="2:13" ht="25.5" customHeight="1">
      <c r="B8" s="49" t="s">
        <v>6</v>
      </c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ht="15">
      <c r="A9" s="1"/>
      <c r="B9" s="51" t="s">
        <v>7</v>
      </c>
      <c r="C9" s="51"/>
      <c r="D9" s="52"/>
      <c r="E9" s="52"/>
      <c r="F9" s="52"/>
      <c r="G9" s="52"/>
      <c r="H9" s="1"/>
      <c r="I9" s="1"/>
      <c r="J9" s="1"/>
      <c r="K9" s="1"/>
      <c r="L9" s="1"/>
      <c r="M9" s="8" t="s">
        <v>8</v>
      </c>
    </row>
    <row r="10" spans="1:13" ht="15">
      <c r="A10" s="1"/>
      <c r="B10" s="53" t="s">
        <v>10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6" ht="25.5" customHeight="1">
      <c r="A11" s="1"/>
      <c r="B11" s="41" t="s">
        <v>11</v>
      </c>
      <c r="C11" s="41" t="s">
        <v>12</v>
      </c>
      <c r="D11" s="41" t="s">
        <v>13</v>
      </c>
      <c r="E11" s="45" t="s">
        <v>14</v>
      </c>
      <c r="F11" s="45"/>
      <c r="G11" s="45"/>
      <c r="H11" s="45"/>
      <c r="I11" s="45"/>
      <c r="J11" s="45"/>
      <c r="K11" s="45"/>
      <c r="L11" s="43" t="s">
        <v>15</v>
      </c>
      <c r="M11" s="46" t="s">
        <v>392</v>
      </c>
      <c r="N11" s="36" t="s">
        <v>17</v>
      </c>
      <c r="O11" s="36"/>
      <c r="P11" s="48" t="s">
        <v>391</v>
      </c>
    </row>
    <row r="12" spans="2:16" ht="25.5" customHeight="1">
      <c r="B12" s="41"/>
      <c r="C12" s="41"/>
      <c r="D12" s="41"/>
      <c r="E12" s="9">
        <v>40</v>
      </c>
      <c r="F12" s="9">
        <v>42</v>
      </c>
      <c r="G12" s="9">
        <v>44</v>
      </c>
      <c r="H12" s="9">
        <v>46</v>
      </c>
      <c r="I12" s="9">
        <v>48</v>
      </c>
      <c r="J12" s="9">
        <v>50</v>
      </c>
      <c r="K12" s="9">
        <v>52</v>
      </c>
      <c r="L12" s="43"/>
      <c r="M12" s="47"/>
      <c r="N12" s="10" t="s">
        <v>18</v>
      </c>
      <c r="O12" s="10" t="s">
        <v>19</v>
      </c>
      <c r="P12" s="48"/>
    </row>
    <row r="13" spans="1:16" ht="15" customHeight="1">
      <c r="A13" s="1"/>
      <c r="B13" s="27" t="s">
        <v>25</v>
      </c>
      <c r="C13" s="29" t="s">
        <v>26</v>
      </c>
      <c r="D13" s="31" t="s">
        <v>27</v>
      </c>
      <c r="E13" s="11"/>
      <c r="F13" s="11">
        <v>2</v>
      </c>
      <c r="G13" s="11">
        <v>3</v>
      </c>
      <c r="H13" s="11"/>
      <c r="I13" s="11">
        <v>1</v>
      </c>
      <c r="J13" s="11"/>
      <c r="K13" s="11"/>
      <c r="L13" s="20">
        <v>4599</v>
      </c>
      <c r="M13" s="18">
        <f>L13*0.4</f>
        <v>1839.6000000000001</v>
      </c>
      <c r="N13" s="20">
        <f>$E$14+$F$14+$G$14+$H$14+$I$14+$J$14+$K$14</f>
        <v>0</v>
      </c>
      <c r="O13" s="18">
        <f>$M$13*$N$13</f>
        <v>0</v>
      </c>
      <c r="P13" s="25">
        <v>-0.6</v>
      </c>
    </row>
    <row r="14" spans="1:16" ht="15" customHeight="1">
      <c r="A14" s="1"/>
      <c r="B14" s="28"/>
      <c r="C14" s="30"/>
      <c r="D14" s="32"/>
      <c r="E14" s="12"/>
      <c r="F14" s="12"/>
      <c r="G14" s="12"/>
      <c r="H14" s="12"/>
      <c r="I14" s="12"/>
      <c r="J14" s="12"/>
      <c r="K14" s="12"/>
      <c r="L14" s="21"/>
      <c r="M14" s="19"/>
      <c r="N14" s="21"/>
      <c r="O14" s="19"/>
      <c r="P14" s="26"/>
    </row>
    <row r="15" spans="1:16" ht="15" customHeight="1">
      <c r="A15" s="1"/>
      <c r="B15" s="27" t="s">
        <v>28</v>
      </c>
      <c r="C15" s="29" t="s">
        <v>29</v>
      </c>
      <c r="D15" s="31" t="s">
        <v>27</v>
      </c>
      <c r="E15" s="11"/>
      <c r="F15" s="11">
        <v>2</v>
      </c>
      <c r="G15" s="11">
        <v>2</v>
      </c>
      <c r="H15" s="11"/>
      <c r="I15" s="11"/>
      <c r="J15" s="11">
        <v>4</v>
      </c>
      <c r="K15" s="11"/>
      <c r="L15" s="20">
        <v>4599</v>
      </c>
      <c r="M15" s="18">
        <f>L15*0.4</f>
        <v>1839.6000000000001</v>
      </c>
      <c r="N15" s="20">
        <f>$E$16+$F$16+$G$16+$H$16+$I$16+$J$16+$K$16</f>
        <v>0</v>
      </c>
      <c r="O15" s="18">
        <f>$M$15*$N$15</f>
        <v>0</v>
      </c>
      <c r="P15" s="25">
        <v>-0.6</v>
      </c>
    </row>
    <row r="16" spans="1:16" ht="15" customHeight="1">
      <c r="A16" s="1"/>
      <c r="B16" s="28"/>
      <c r="C16" s="30"/>
      <c r="D16" s="32"/>
      <c r="E16" s="12"/>
      <c r="F16" s="12"/>
      <c r="G16" s="12"/>
      <c r="H16" s="12"/>
      <c r="I16" s="12"/>
      <c r="J16" s="12"/>
      <c r="K16" s="12"/>
      <c r="L16" s="21"/>
      <c r="M16" s="19"/>
      <c r="N16" s="21"/>
      <c r="O16" s="19"/>
      <c r="P16" s="26"/>
    </row>
    <row r="17" spans="1:16" ht="15" customHeight="1">
      <c r="A17" s="1"/>
      <c r="B17" s="27" t="s">
        <v>30</v>
      </c>
      <c r="C17" s="29" t="s">
        <v>31</v>
      </c>
      <c r="D17" s="31" t="s">
        <v>32</v>
      </c>
      <c r="E17" s="11"/>
      <c r="F17" s="11">
        <v>1</v>
      </c>
      <c r="G17" s="11">
        <v>2</v>
      </c>
      <c r="H17" s="11">
        <v>6</v>
      </c>
      <c r="I17" s="11">
        <v>1</v>
      </c>
      <c r="J17" s="11"/>
      <c r="K17" s="11"/>
      <c r="L17" s="20">
        <v>4599</v>
      </c>
      <c r="M17" s="18">
        <f>L17*0.4</f>
        <v>1839.6000000000001</v>
      </c>
      <c r="N17" s="20">
        <f>$E$18+$F$18+$G$18+$H$18+$I$18+$J$18+$K$18</f>
        <v>0</v>
      </c>
      <c r="O17" s="18">
        <f>$M$17*$N$17</f>
        <v>0</v>
      </c>
      <c r="P17" s="25">
        <v>-0.6</v>
      </c>
    </row>
    <row r="18" spans="1:16" ht="15" customHeight="1">
      <c r="A18" s="1"/>
      <c r="B18" s="28"/>
      <c r="C18" s="30"/>
      <c r="D18" s="32"/>
      <c r="E18" s="12"/>
      <c r="F18" s="12"/>
      <c r="G18" s="12"/>
      <c r="H18" s="12"/>
      <c r="I18" s="12"/>
      <c r="J18" s="12"/>
      <c r="K18" s="12"/>
      <c r="L18" s="21"/>
      <c r="M18" s="19"/>
      <c r="N18" s="21"/>
      <c r="O18" s="19"/>
      <c r="P18" s="26"/>
    </row>
    <row r="19" spans="1:16" ht="15" customHeight="1">
      <c r="A19" s="1"/>
      <c r="B19" s="27" t="s">
        <v>38</v>
      </c>
      <c r="C19" s="29" t="s">
        <v>39</v>
      </c>
      <c r="D19" s="31" t="s">
        <v>40</v>
      </c>
      <c r="E19" s="11"/>
      <c r="F19" s="11">
        <v>10</v>
      </c>
      <c r="G19" s="11">
        <v>7</v>
      </c>
      <c r="H19" s="11"/>
      <c r="I19" s="11"/>
      <c r="J19" s="11"/>
      <c r="K19" s="11"/>
      <c r="L19" s="20">
        <v>1299</v>
      </c>
      <c r="M19" s="18">
        <f>L19*0.4</f>
        <v>519.6</v>
      </c>
      <c r="N19" s="20">
        <f>$E$20+$F$20+$G$20+$H$20+$I$20+$J$20+$K$20</f>
        <v>0</v>
      </c>
      <c r="O19" s="18">
        <f>$M$19*$N$19</f>
        <v>0</v>
      </c>
      <c r="P19" s="25">
        <v>-0.6</v>
      </c>
    </row>
    <row r="20" spans="1:16" ht="15" customHeight="1">
      <c r="A20" s="1"/>
      <c r="B20" s="28"/>
      <c r="C20" s="30"/>
      <c r="D20" s="32"/>
      <c r="E20" s="12"/>
      <c r="F20" s="12"/>
      <c r="G20" s="12"/>
      <c r="H20" s="12"/>
      <c r="I20" s="12"/>
      <c r="J20" s="12"/>
      <c r="K20" s="12"/>
      <c r="L20" s="21"/>
      <c r="M20" s="19"/>
      <c r="N20" s="21"/>
      <c r="O20" s="19"/>
      <c r="P20" s="26"/>
    </row>
    <row r="21" spans="1:16" ht="15" customHeight="1">
      <c r="A21" s="1"/>
      <c r="B21" s="27" t="s">
        <v>41</v>
      </c>
      <c r="C21" s="29" t="s">
        <v>42</v>
      </c>
      <c r="D21" s="31" t="s">
        <v>40</v>
      </c>
      <c r="E21" s="11"/>
      <c r="F21" s="11">
        <v>4</v>
      </c>
      <c r="G21" s="11">
        <v>3</v>
      </c>
      <c r="H21" s="11"/>
      <c r="I21" s="11"/>
      <c r="J21" s="11"/>
      <c r="K21" s="11"/>
      <c r="L21" s="20">
        <v>1299</v>
      </c>
      <c r="M21" s="18">
        <f aca="true" t="shared" si="0" ref="M21:M83">L21*0.4</f>
        <v>519.6</v>
      </c>
      <c r="N21" s="20">
        <f>$E$22+$F$22+$G$22+$H$22+$I$22+$J$22+$K$22</f>
        <v>0</v>
      </c>
      <c r="O21" s="18">
        <f>$M$21*$N$21</f>
        <v>0</v>
      </c>
      <c r="P21" s="25">
        <v>-0.6</v>
      </c>
    </row>
    <row r="22" spans="1:16" ht="15" customHeight="1">
      <c r="A22" s="1"/>
      <c r="B22" s="28"/>
      <c r="C22" s="30"/>
      <c r="D22" s="32"/>
      <c r="E22" s="12"/>
      <c r="F22" s="12"/>
      <c r="G22" s="12"/>
      <c r="H22" s="12"/>
      <c r="I22" s="12"/>
      <c r="J22" s="12"/>
      <c r="K22" s="12"/>
      <c r="L22" s="21"/>
      <c r="M22" s="19"/>
      <c r="N22" s="21"/>
      <c r="O22" s="19"/>
      <c r="P22" s="26"/>
    </row>
    <row r="23" spans="1:16" ht="15" customHeight="1">
      <c r="A23" s="1"/>
      <c r="B23" s="27" t="s">
        <v>43</v>
      </c>
      <c r="C23" s="29" t="s">
        <v>44</v>
      </c>
      <c r="D23" s="31" t="s">
        <v>40</v>
      </c>
      <c r="E23" s="11"/>
      <c r="F23" s="11">
        <v>6</v>
      </c>
      <c r="G23" s="11">
        <v>2</v>
      </c>
      <c r="H23" s="11"/>
      <c r="I23" s="11"/>
      <c r="J23" s="11"/>
      <c r="K23" s="11"/>
      <c r="L23" s="20">
        <v>1299</v>
      </c>
      <c r="M23" s="18">
        <f t="shared" si="0"/>
        <v>519.6</v>
      </c>
      <c r="N23" s="20">
        <f>$E$24+$F$24+$G$24+$H$24+$I$24+$J$24+$K$24</f>
        <v>0</v>
      </c>
      <c r="O23" s="18">
        <f>$M$23*$N$23</f>
        <v>0</v>
      </c>
      <c r="P23" s="25">
        <v>-0.6</v>
      </c>
    </row>
    <row r="24" spans="1:16" ht="15" customHeight="1">
      <c r="A24" s="1"/>
      <c r="B24" s="28"/>
      <c r="C24" s="30"/>
      <c r="D24" s="32"/>
      <c r="E24" s="12"/>
      <c r="F24" s="12"/>
      <c r="G24" s="12"/>
      <c r="H24" s="12"/>
      <c r="I24" s="12"/>
      <c r="J24" s="12"/>
      <c r="K24" s="12"/>
      <c r="L24" s="21"/>
      <c r="M24" s="19"/>
      <c r="N24" s="21"/>
      <c r="O24" s="19"/>
      <c r="P24" s="26"/>
    </row>
    <row r="25" spans="1:16" ht="15" customHeight="1">
      <c r="A25" s="1"/>
      <c r="B25" s="27" t="s">
        <v>45</v>
      </c>
      <c r="C25" s="29" t="s">
        <v>46</v>
      </c>
      <c r="D25" s="31" t="s">
        <v>20</v>
      </c>
      <c r="E25" s="11"/>
      <c r="F25" s="11">
        <v>3</v>
      </c>
      <c r="G25" s="11">
        <v>6</v>
      </c>
      <c r="H25" s="11"/>
      <c r="I25" s="11"/>
      <c r="J25" s="11"/>
      <c r="K25" s="11"/>
      <c r="L25" s="20">
        <v>1545</v>
      </c>
      <c r="M25" s="18">
        <f t="shared" si="0"/>
        <v>618</v>
      </c>
      <c r="N25" s="20">
        <f>$E$26+$F$26+$G$26+$H$26+$I$26+$J$26+$K$26</f>
        <v>0</v>
      </c>
      <c r="O25" s="18">
        <f>$M$25*$N$25</f>
        <v>0</v>
      </c>
      <c r="P25" s="25">
        <v>-0.6</v>
      </c>
    </row>
    <row r="26" spans="1:16" ht="15" customHeight="1">
      <c r="A26" s="1"/>
      <c r="B26" s="28"/>
      <c r="C26" s="30"/>
      <c r="D26" s="32"/>
      <c r="E26" s="12"/>
      <c r="F26" s="12"/>
      <c r="G26" s="12"/>
      <c r="H26" s="12"/>
      <c r="I26" s="12"/>
      <c r="J26" s="12"/>
      <c r="K26" s="12"/>
      <c r="L26" s="21"/>
      <c r="M26" s="19"/>
      <c r="N26" s="21"/>
      <c r="O26" s="19"/>
      <c r="P26" s="26"/>
    </row>
    <row r="27" spans="1:16" ht="15" customHeight="1">
      <c r="A27" s="1"/>
      <c r="B27" s="27" t="s">
        <v>48</v>
      </c>
      <c r="C27" s="29" t="s">
        <v>49</v>
      </c>
      <c r="D27" s="31" t="s">
        <v>22</v>
      </c>
      <c r="E27" s="11">
        <v>10</v>
      </c>
      <c r="F27" s="11">
        <v>10</v>
      </c>
      <c r="G27" s="11">
        <v>5</v>
      </c>
      <c r="H27" s="11">
        <v>7</v>
      </c>
      <c r="I27" s="11"/>
      <c r="J27" s="11"/>
      <c r="K27" s="11"/>
      <c r="L27" s="20">
        <v>998</v>
      </c>
      <c r="M27" s="18">
        <f t="shared" si="0"/>
        <v>399.20000000000005</v>
      </c>
      <c r="N27" s="20">
        <f>$E$28+$F$28+$G$28+$H$28+$I$28+$J$28+$K$28</f>
        <v>0</v>
      </c>
      <c r="O27" s="18">
        <f>$M$27*$N$27</f>
        <v>0</v>
      </c>
      <c r="P27" s="25">
        <v>-0.6</v>
      </c>
    </row>
    <row r="28" spans="1:16" ht="15" customHeight="1">
      <c r="A28" s="1"/>
      <c r="B28" s="28"/>
      <c r="C28" s="30"/>
      <c r="D28" s="32"/>
      <c r="E28" s="12"/>
      <c r="F28" s="12"/>
      <c r="G28" s="12"/>
      <c r="H28" s="12"/>
      <c r="I28" s="12"/>
      <c r="J28" s="12"/>
      <c r="K28" s="12"/>
      <c r="L28" s="21"/>
      <c r="M28" s="19"/>
      <c r="N28" s="21"/>
      <c r="O28" s="19"/>
      <c r="P28" s="26"/>
    </row>
    <row r="29" spans="1:16" ht="15" customHeight="1">
      <c r="A29" s="1"/>
      <c r="B29" s="27" t="s">
        <v>50</v>
      </c>
      <c r="C29" s="29" t="s">
        <v>51</v>
      </c>
      <c r="D29" s="31" t="s">
        <v>21</v>
      </c>
      <c r="E29" s="11"/>
      <c r="F29" s="11">
        <v>5</v>
      </c>
      <c r="G29" s="11">
        <v>10</v>
      </c>
      <c r="H29" s="11">
        <v>10</v>
      </c>
      <c r="I29" s="11">
        <v>7</v>
      </c>
      <c r="J29" s="11"/>
      <c r="K29" s="11"/>
      <c r="L29" s="20">
        <v>749</v>
      </c>
      <c r="M29" s="18">
        <f t="shared" si="0"/>
        <v>299.6</v>
      </c>
      <c r="N29" s="20">
        <f>$E$30+$F$30+$G$30+$H$30+$I$30+$J$30+$K$30</f>
        <v>0</v>
      </c>
      <c r="O29" s="18">
        <f>$M$29*$N$29</f>
        <v>0</v>
      </c>
      <c r="P29" s="25">
        <v>-0.6</v>
      </c>
    </row>
    <row r="30" spans="1:16" ht="15" customHeight="1">
      <c r="A30" s="1"/>
      <c r="B30" s="28"/>
      <c r="C30" s="30"/>
      <c r="D30" s="32"/>
      <c r="E30" s="12"/>
      <c r="F30" s="12"/>
      <c r="G30" s="12"/>
      <c r="H30" s="12"/>
      <c r="I30" s="12"/>
      <c r="J30" s="12"/>
      <c r="K30" s="12"/>
      <c r="L30" s="21"/>
      <c r="M30" s="19"/>
      <c r="N30" s="21"/>
      <c r="O30" s="19"/>
      <c r="P30" s="26"/>
    </row>
    <row r="31" spans="1:16" ht="15" customHeight="1">
      <c r="A31" s="1"/>
      <c r="B31" s="27" t="s">
        <v>52</v>
      </c>
      <c r="C31" s="29" t="s">
        <v>53</v>
      </c>
      <c r="D31" s="31" t="s">
        <v>21</v>
      </c>
      <c r="E31" s="11"/>
      <c r="F31" s="11"/>
      <c r="G31" s="11"/>
      <c r="H31" s="11"/>
      <c r="I31" s="11">
        <v>2</v>
      </c>
      <c r="J31" s="11"/>
      <c r="K31" s="11"/>
      <c r="L31" s="20">
        <v>779</v>
      </c>
      <c r="M31" s="18">
        <f t="shared" si="0"/>
        <v>311.6</v>
      </c>
      <c r="N31" s="20">
        <f>$E$32+$F$32+$G$32+$H$32+$I$32+$J$32+$K$32</f>
        <v>0</v>
      </c>
      <c r="O31" s="18">
        <f>$M$31*$N$31</f>
        <v>0</v>
      </c>
      <c r="P31" s="25">
        <v>-0.6</v>
      </c>
    </row>
    <row r="32" spans="1:16" ht="15" customHeight="1">
      <c r="A32" s="1"/>
      <c r="B32" s="28"/>
      <c r="C32" s="30"/>
      <c r="D32" s="32"/>
      <c r="E32" s="12"/>
      <c r="F32" s="12"/>
      <c r="G32" s="12"/>
      <c r="H32" s="12"/>
      <c r="I32" s="12"/>
      <c r="J32" s="12"/>
      <c r="K32" s="12"/>
      <c r="L32" s="21"/>
      <c r="M32" s="19"/>
      <c r="N32" s="21"/>
      <c r="O32" s="19"/>
      <c r="P32" s="26"/>
    </row>
    <row r="33" spans="1:16" ht="15" customHeight="1">
      <c r="A33" s="1"/>
      <c r="B33" s="27" t="s">
        <v>54</v>
      </c>
      <c r="C33" s="29" t="s">
        <v>55</v>
      </c>
      <c r="D33" s="31" t="s">
        <v>21</v>
      </c>
      <c r="E33" s="11"/>
      <c r="F33" s="11"/>
      <c r="G33" s="11"/>
      <c r="H33" s="11">
        <v>1</v>
      </c>
      <c r="I33" s="11">
        <v>3</v>
      </c>
      <c r="J33" s="11"/>
      <c r="K33" s="11"/>
      <c r="L33" s="20">
        <v>779</v>
      </c>
      <c r="M33" s="18">
        <f t="shared" si="0"/>
        <v>311.6</v>
      </c>
      <c r="N33" s="20">
        <f>$E$34+$F$34+$G$34+$H$34+$I$34+$J$34+$K$34</f>
        <v>0</v>
      </c>
      <c r="O33" s="18">
        <f>$M$33*$N$33</f>
        <v>0</v>
      </c>
      <c r="P33" s="25">
        <v>-0.6</v>
      </c>
    </row>
    <row r="34" spans="1:16" ht="15" customHeight="1">
      <c r="A34" s="1"/>
      <c r="B34" s="28"/>
      <c r="C34" s="30"/>
      <c r="D34" s="32"/>
      <c r="E34" s="12"/>
      <c r="F34" s="12"/>
      <c r="G34" s="12"/>
      <c r="H34" s="12"/>
      <c r="I34" s="12"/>
      <c r="J34" s="12"/>
      <c r="K34" s="12"/>
      <c r="L34" s="21"/>
      <c r="M34" s="19"/>
      <c r="N34" s="21"/>
      <c r="O34" s="19"/>
      <c r="P34" s="26"/>
    </row>
    <row r="35" spans="1:16" ht="15" customHeight="1">
      <c r="A35" s="1"/>
      <c r="B35" s="27" t="s">
        <v>56</v>
      </c>
      <c r="C35" s="29" t="s">
        <v>57</v>
      </c>
      <c r="D35" s="31" t="s">
        <v>21</v>
      </c>
      <c r="E35" s="11"/>
      <c r="F35" s="11">
        <v>7</v>
      </c>
      <c r="G35" s="11">
        <v>8</v>
      </c>
      <c r="H35" s="11">
        <v>10</v>
      </c>
      <c r="I35" s="11">
        <v>3</v>
      </c>
      <c r="J35" s="11">
        <v>2</v>
      </c>
      <c r="K35" s="11"/>
      <c r="L35" s="20">
        <v>779</v>
      </c>
      <c r="M35" s="18">
        <f t="shared" si="0"/>
        <v>311.6</v>
      </c>
      <c r="N35" s="20">
        <f>$E$36+$F$36+$G$36+$H$36+$I$36+$J$36+$K$36</f>
        <v>0</v>
      </c>
      <c r="O35" s="18">
        <f>$M$35*$N$35</f>
        <v>0</v>
      </c>
      <c r="P35" s="25">
        <v>-0.6</v>
      </c>
    </row>
    <row r="36" spans="1:16" ht="15" customHeight="1">
      <c r="A36" s="1"/>
      <c r="B36" s="28"/>
      <c r="C36" s="30"/>
      <c r="D36" s="32"/>
      <c r="E36" s="12"/>
      <c r="F36" s="12"/>
      <c r="G36" s="12"/>
      <c r="H36" s="12"/>
      <c r="I36" s="12"/>
      <c r="J36" s="12"/>
      <c r="K36" s="12"/>
      <c r="L36" s="21"/>
      <c r="M36" s="19"/>
      <c r="N36" s="21"/>
      <c r="O36" s="19"/>
      <c r="P36" s="26"/>
    </row>
    <row r="37" spans="1:16" ht="15" customHeight="1">
      <c r="A37" s="1"/>
      <c r="B37" s="27" t="s">
        <v>58</v>
      </c>
      <c r="C37" s="29" t="s">
        <v>59</v>
      </c>
      <c r="D37" s="31" t="s">
        <v>21</v>
      </c>
      <c r="E37" s="11"/>
      <c r="F37" s="11">
        <v>3</v>
      </c>
      <c r="G37" s="11">
        <v>1</v>
      </c>
      <c r="H37" s="11">
        <v>6</v>
      </c>
      <c r="I37" s="11">
        <v>2</v>
      </c>
      <c r="J37" s="11">
        <v>8</v>
      </c>
      <c r="K37" s="11"/>
      <c r="L37" s="20">
        <v>779</v>
      </c>
      <c r="M37" s="18">
        <f t="shared" si="0"/>
        <v>311.6</v>
      </c>
      <c r="N37" s="20">
        <f>$E$38+$F$38+$G$38+$H$38+$I$38+$J$38+$K$38</f>
        <v>0</v>
      </c>
      <c r="O37" s="18">
        <f>$M$37*$N$37</f>
        <v>0</v>
      </c>
      <c r="P37" s="25">
        <v>-0.6</v>
      </c>
    </row>
    <row r="38" spans="1:16" ht="15" customHeight="1">
      <c r="A38" s="1"/>
      <c r="B38" s="28"/>
      <c r="C38" s="30"/>
      <c r="D38" s="32"/>
      <c r="E38" s="12"/>
      <c r="F38" s="12"/>
      <c r="G38" s="12"/>
      <c r="H38" s="12"/>
      <c r="I38" s="12"/>
      <c r="J38" s="12"/>
      <c r="K38" s="12"/>
      <c r="L38" s="21"/>
      <c r="M38" s="19"/>
      <c r="N38" s="21"/>
      <c r="O38" s="19"/>
      <c r="P38" s="26"/>
    </row>
    <row r="39" spans="1:16" ht="15" customHeight="1">
      <c r="A39" s="1"/>
      <c r="B39" s="27" t="s">
        <v>60</v>
      </c>
      <c r="C39" s="29" t="s">
        <v>59</v>
      </c>
      <c r="D39" s="31" t="s">
        <v>22</v>
      </c>
      <c r="E39" s="11"/>
      <c r="F39" s="11">
        <v>2</v>
      </c>
      <c r="G39" s="11">
        <v>5</v>
      </c>
      <c r="H39" s="11">
        <v>10</v>
      </c>
      <c r="I39" s="11">
        <v>5</v>
      </c>
      <c r="J39" s="11"/>
      <c r="K39" s="11"/>
      <c r="L39" s="20">
        <v>1150</v>
      </c>
      <c r="M39" s="18">
        <f t="shared" si="0"/>
        <v>460</v>
      </c>
      <c r="N39" s="20">
        <f>$E$40+$F$40+$G$40+$H$40+$I$40+$J$40+$K$40</f>
        <v>0</v>
      </c>
      <c r="O39" s="18">
        <f>$M$39*$N$39</f>
        <v>0</v>
      </c>
      <c r="P39" s="25">
        <v>-0.6</v>
      </c>
    </row>
    <row r="40" spans="1:16" ht="15" customHeight="1">
      <c r="A40" s="1"/>
      <c r="B40" s="28"/>
      <c r="C40" s="30"/>
      <c r="D40" s="32"/>
      <c r="E40" s="12"/>
      <c r="F40" s="12"/>
      <c r="G40" s="12"/>
      <c r="H40" s="12"/>
      <c r="I40" s="12"/>
      <c r="J40" s="12"/>
      <c r="K40" s="12"/>
      <c r="L40" s="21"/>
      <c r="M40" s="19"/>
      <c r="N40" s="21"/>
      <c r="O40" s="19"/>
      <c r="P40" s="26"/>
    </row>
    <row r="41" spans="1:16" ht="15" customHeight="1">
      <c r="A41" s="1"/>
      <c r="B41" s="27" t="s">
        <v>61</v>
      </c>
      <c r="C41" s="29" t="s">
        <v>62</v>
      </c>
      <c r="D41" s="31" t="s">
        <v>22</v>
      </c>
      <c r="E41" s="11"/>
      <c r="F41" s="11">
        <v>5</v>
      </c>
      <c r="G41" s="11"/>
      <c r="H41" s="11">
        <v>10</v>
      </c>
      <c r="I41" s="11">
        <v>10</v>
      </c>
      <c r="J41" s="11">
        <v>4</v>
      </c>
      <c r="K41" s="11"/>
      <c r="L41" s="20">
        <v>899</v>
      </c>
      <c r="M41" s="18">
        <f t="shared" si="0"/>
        <v>359.6</v>
      </c>
      <c r="N41" s="20">
        <f>$E$42+$F$42+$G$42+$H$42+$I$42+$J$42+$K$42</f>
        <v>0</v>
      </c>
      <c r="O41" s="18">
        <f>$M$41*$N$41</f>
        <v>0</v>
      </c>
      <c r="P41" s="25">
        <v>-0.6</v>
      </c>
    </row>
    <row r="42" spans="1:16" ht="15" customHeight="1">
      <c r="A42" s="1"/>
      <c r="B42" s="28"/>
      <c r="C42" s="30"/>
      <c r="D42" s="32"/>
      <c r="E42" s="12"/>
      <c r="F42" s="12"/>
      <c r="G42" s="12"/>
      <c r="H42" s="12"/>
      <c r="I42" s="12"/>
      <c r="J42" s="12"/>
      <c r="K42" s="12"/>
      <c r="L42" s="21"/>
      <c r="M42" s="19"/>
      <c r="N42" s="21"/>
      <c r="O42" s="19"/>
      <c r="P42" s="26"/>
    </row>
    <row r="43" spans="1:16" ht="15" customHeight="1">
      <c r="A43" s="1"/>
      <c r="B43" s="27" t="s">
        <v>63</v>
      </c>
      <c r="C43" s="29" t="s">
        <v>64</v>
      </c>
      <c r="D43" s="31" t="s">
        <v>22</v>
      </c>
      <c r="E43" s="11"/>
      <c r="F43" s="11"/>
      <c r="G43" s="11"/>
      <c r="H43" s="11"/>
      <c r="I43" s="11"/>
      <c r="J43" s="11">
        <v>2</v>
      </c>
      <c r="K43" s="11"/>
      <c r="L43" s="20">
        <v>899</v>
      </c>
      <c r="M43" s="18">
        <f t="shared" si="0"/>
        <v>359.6</v>
      </c>
      <c r="N43" s="20">
        <f>$E$44+$F$44+$G$44+$H$44+$I$44+$J$44+$K$44</f>
        <v>0</v>
      </c>
      <c r="O43" s="18">
        <f>$M$43*$N$43</f>
        <v>0</v>
      </c>
      <c r="P43" s="25">
        <v>-0.6</v>
      </c>
    </row>
    <row r="44" spans="1:16" ht="15" customHeight="1">
      <c r="A44" s="1"/>
      <c r="B44" s="28"/>
      <c r="C44" s="30"/>
      <c r="D44" s="32"/>
      <c r="E44" s="12"/>
      <c r="F44" s="12"/>
      <c r="G44" s="12"/>
      <c r="H44" s="12"/>
      <c r="I44" s="12"/>
      <c r="J44" s="12"/>
      <c r="K44" s="12"/>
      <c r="L44" s="21"/>
      <c r="M44" s="19"/>
      <c r="N44" s="21"/>
      <c r="O44" s="19"/>
      <c r="P44" s="26"/>
    </row>
    <row r="45" spans="1:16" ht="15" customHeight="1">
      <c r="A45" s="1"/>
      <c r="B45" s="27" t="s">
        <v>65</v>
      </c>
      <c r="C45" s="29" t="s">
        <v>66</v>
      </c>
      <c r="D45" s="31" t="s">
        <v>21</v>
      </c>
      <c r="E45" s="11"/>
      <c r="F45" s="11"/>
      <c r="G45" s="11">
        <v>10</v>
      </c>
      <c r="H45" s="11">
        <v>10</v>
      </c>
      <c r="I45" s="11">
        <v>8</v>
      </c>
      <c r="J45" s="11"/>
      <c r="K45" s="11"/>
      <c r="L45" s="20">
        <v>749</v>
      </c>
      <c r="M45" s="18">
        <f t="shared" si="0"/>
        <v>299.6</v>
      </c>
      <c r="N45" s="20">
        <f>$E$46+$F$46+$G$46+$H$46+$I$46+$J$46+$K$46</f>
        <v>0</v>
      </c>
      <c r="O45" s="18">
        <f>$M$45*$N$45</f>
        <v>0</v>
      </c>
      <c r="P45" s="25">
        <v>-0.6</v>
      </c>
    </row>
    <row r="46" spans="1:16" ht="15" customHeight="1">
      <c r="A46" s="1"/>
      <c r="B46" s="28"/>
      <c r="C46" s="30"/>
      <c r="D46" s="32"/>
      <c r="E46" s="12"/>
      <c r="F46" s="12"/>
      <c r="G46" s="12"/>
      <c r="H46" s="12"/>
      <c r="I46" s="12"/>
      <c r="J46" s="12"/>
      <c r="K46" s="12"/>
      <c r="L46" s="21"/>
      <c r="M46" s="19"/>
      <c r="N46" s="21"/>
      <c r="O46" s="19"/>
      <c r="P46" s="26"/>
    </row>
    <row r="47" spans="1:16" ht="15" customHeight="1">
      <c r="A47" s="1"/>
      <c r="B47" s="27" t="s">
        <v>67</v>
      </c>
      <c r="C47" s="29" t="s">
        <v>68</v>
      </c>
      <c r="D47" s="31" t="s">
        <v>21</v>
      </c>
      <c r="E47" s="11"/>
      <c r="F47" s="11"/>
      <c r="G47" s="11">
        <v>10</v>
      </c>
      <c r="H47" s="11">
        <v>10</v>
      </c>
      <c r="I47" s="11">
        <v>5</v>
      </c>
      <c r="J47" s="11"/>
      <c r="K47" s="11"/>
      <c r="L47" s="20">
        <v>749</v>
      </c>
      <c r="M47" s="18">
        <f t="shared" si="0"/>
        <v>299.6</v>
      </c>
      <c r="N47" s="20">
        <f>$E$48+$F$48+$G$48+$H$48+$I$48+$J$48+$K$48</f>
        <v>0</v>
      </c>
      <c r="O47" s="18">
        <f>$M$47*$N$47</f>
        <v>0</v>
      </c>
      <c r="P47" s="25">
        <v>-0.6</v>
      </c>
    </row>
    <row r="48" spans="1:16" ht="15" customHeight="1">
      <c r="A48" s="1"/>
      <c r="B48" s="28"/>
      <c r="C48" s="30"/>
      <c r="D48" s="32"/>
      <c r="E48" s="12"/>
      <c r="F48" s="12"/>
      <c r="G48" s="12"/>
      <c r="H48" s="12"/>
      <c r="I48" s="12"/>
      <c r="J48" s="12"/>
      <c r="K48" s="12"/>
      <c r="L48" s="21"/>
      <c r="M48" s="19"/>
      <c r="N48" s="21"/>
      <c r="O48" s="19"/>
      <c r="P48" s="26"/>
    </row>
    <row r="49" spans="1:16" ht="15" customHeight="1">
      <c r="A49" s="1"/>
      <c r="B49" s="27" t="s">
        <v>69</v>
      </c>
      <c r="C49" s="29" t="s">
        <v>70</v>
      </c>
      <c r="D49" s="31" t="s">
        <v>21</v>
      </c>
      <c r="E49" s="11"/>
      <c r="F49" s="11">
        <v>2</v>
      </c>
      <c r="G49" s="11">
        <v>7</v>
      </c>
      <c r="H49" s="11">
        <v>10</v>
      </c>
      <c r="I49" s="11">
        <v>10</v>
      </c>
      <c r="J49" s="11"/>
      <c r="K49" s="11"/>
      <c r="L49" s="20">
        <v>749</v>
      </c>
      <c r="M49" s="18">
        <f t="shared" si="0"/>
        <v>299.6</v>
      </c>
      <c r="N49" s="20">
        <f>$E$50+$F$50+$G$50+$H$50+$I$50+$J$50+$K$50</f>
        <v>0</v>
      </c>
      <c r="O49" s="18">
        <f>$M$49*$N$49</f>
        <v>0</v>
      </c>
      <c r="P49" s="25">
        <v>-0.6</v>
      </c>
    </row>
    <row r="50" spans="1:16" ht="15" customHeight="1">
      <c r="A50" s="1"/>
      <c r="B50" s="28"/>
      <c r="C50" s="30"/>
      <c r="D50" s="32"/>
      <c r="E50" s="12"/>
      <c r="F50" s="12"/>
      <c r="G50" s="12"/>
      <c r="H50" s="12"/>
      <c r="I50" s="12"/>
      <c r="J50" s="12"/>
      <c r="K50" s="12"/>
      <c r="L50" s="21"/>
      <c r="M50" s="19"/>
      <c r="N50" s="21"/>
      <c r="O50" s="19"/>
      <c r="P50" s="26"/>
    </row>
    <row r="51" spans="1:16" ht="15" customHeight="1">
      <c r="A51" s="1"/>
      <c r="B51" s="27" t="s">
        <v>71</v>
      </c>
      <c r="C51" s="29" t="s">
        <v>72</v>
      </c>
      <c r="D51" s="31" t="s">
        <v>21</v>
      </c>
      <c r="E51" s="11"/>
      <c r="F51" s="11">
        <v>7</v>
      </c>
      <c r="G51" s="11">
        <v>10</v>
      </c>
      <c r="H51" s="11">
        <v>10</v>
      </c>
      <c r="I51" s="11">
        <v>10</v>
      </c>
      <c r="J51" s="11"/>
      <c r="K51" s="11"/>
      <c r="L51" s="20">
        <v>749</v>
      </c>
      <c r="M51" s="18">
        <f t="shared" si="0"/>
        <v>299.6</v>
      </c>
      <c r="N51" s="20">
        <f>$E$52+$F$52+$G$52+$H$52+$I$52+$J$52+$K$52</f>
        <v>0</v>
      </c>
      <c r="O51" s="18">
        <f>$M$51*$N$51</f>
        <v>0</v>
      </c>
      <c r="P51" s="25">
        <v>-0.6</v>
      </c>
    </row>
    <row r="52" spans="1:16" ht="15" customHeight="1">
      <c r="A52" s="1"/>
      <c r="B52" s="28"/>
      <c r="C52" s="30"/>
      <c r="D52" s="32"/>
      <c r="E52" s="12"/>
      <c r="F52" s="12"/>
      <c r="G52" s="12"/>
      <c r="H52" s="12"/>
      <c r="I52" s="12"/>
      <c r="J52" s="12"/>
      <c r="K52" s="12"/>
      <c r="L52" s="21"/>
      <c r="M52" s="19"/>
      <c r="N52" s="21"/>
      <c r="O52" s="19"/>
      <c r="P52" s="26"/>
    </row>
    <row r="53" spans="1:16" ht="15" customHeight="1">
      <c r="A53" s="1"/>
      <c r="B53" s="27" t="s">
        <v>73</v>
      </c>
      <c r="C53" s="29" t="s">
        <v>74</v>
      </c>
      <c r="D53" s="31" t="s">
        <v>21</v>
      </c>
      <c r="E53" s="11"/>
      <c r="F53" s="11">
        <v>1</v>
      </c>
      <c r="G53" s="11"/>
      <c r="H53" s="11"/>
      <c r="I53" s="11">
        <v>1</v>
      </c>
      <c r="J53" s="11"/>
      <c r="K53" s="11"/>
      <c r="L53" s="20">
        <v>799</v>
      </c>
      <c r="M53" s="18">
        <f t="shared" si="0"/>
        <v>319.6</v>
      </c>
      <c r="N53" s="20">
        <f>$E$54+$F$54+$G$54+$H$54+$I$54+$J$54+$K$54</f>
        <v>0</v>
      </c>
      <c r="O53" s="18">
        <f>$M$53*$N$53</f>
        <v>0</v>
      </c>
      <c r="P53" s="25">
        <v>-0.6</v>
      </c>
    </row>
    <row r="54" spans="1:16" ht="15" customHeight="1">
      <c r="A54" s="1"/>
      <c r="B54" s="28"/>
      <c r="C54" s="30"/>
      <c r="D54" s="32"/>
      <c r="E54" s="12"/>
      <c r="F54" s="12"/>
      <c r="G54" s="12"/>
      <c r="H54" s="12"/>
      <c r="I54" s="12"/>
      <c r="J54" s="12"/>
      <c r="K54" s="12"/>
      <c r="L54" s="21"/>
      <c r="M54" s="19"/>
      <c r="N54" s="21"/>
      <c r="O54" s="19"/>
      <c r="P54" s="26"/>
    </row>
    <row r="55" spans="1:16" ht="15" customHeight="1">
      <c r="A55" s="1"/>
      <c r="B55" s="27" t="s">
        <v>75</v>
      </c>
      <c r="C55" s="29" t="s">
        <v>76</v>
      </c>
      <c r="D55" s="31" t="s">
        <v>21</v>
      </c>
      <c r="E55" s="11"/>
      <c r="F55" s="11">
        <v>10</v>
      </c>
      <c r="G55" s="11">
        <v>2</v>
      </c>
      <c r="H55" s="11"/>
      <c r="I55" s="11"/>
      <c r="J55" s="11"/>
      <c r="K55" s="11"/>
      <c r="L55" s="20">
        <v>849</v>
      </c>
      <c r="M55" s="18">
        <f t="shared" si="0"/>
        <v>339.6</v>
      </c>
      <c r="N55" s="20">
        <f>$E$56+$F$56+$G$56+$H$56+$I$56+$J$56+$K$56</f>
        <v>0</v>
      </c>
      <c r="O55" s="18">
        <f>$M$55*$N$55</f>
        <v>0</v>
      </c>
      <c r="P55" s="25">
        <v>-0.6</v>
      </c>
    </row>
    <row r="56" spans="1:16" ht="15" customHeight="1">
      <c r="A56" s="1"/>
      <c r="B56" s="28"/>
      <c r="C56" s="30"/>
      <c r="D56" s="32"/>
      <c r="E56" s="12"/>
      <c r="F56" s="12"/>
      <c r="G56" s="12"/>
      <c r="H56" s="12"/>
      <c r="I56" s="12"/>
      <c r="J56" s="12"/>
      <c r="K56" s="12"/>
      <c r="L56" s="21"/>
      <c r="M56" s="19"/>
      <c r="N56" s="21"/>
      <c r="O56" s="19"/>
      <c r="P56" s="26"/>
    </row>
    <row r="57" spans="1:16" ht="15" customHeight="1">
      <c r="A57" s="1"/>
      <c r="B57" s="27" t="s">
        <v>77</v>
      </c>
      <c r="C57" s="29" t="s">
        <v>78</v>
      </c>
      <c r="D57" s="31" t="s">
        <v>21</v>
      </c>
      <c r="E57" s="11"/>
      <c r="F57" s="11"/>
      <c r="G57" s="11"/>
      <c r="H57" s="11"/>
      <c r="I57" s="11">
        <v>2</v>
      </c>
      <c r="J57" s="11">
        <v>3</v>
      </c>
      <c r="K57" s="11"/>
      <c r="L57" s="20">
        <v>998</v>
      </c>
      <c r="M57" s="18">
        <f t="shared" si="0"/>
        <v>399.20000000000005</v>
      </c>
      <c r="N57" s="20">
        <f>$E$58+$F$58+$G$58+$H$58+$I$58+$J$58+$K$58</f>
        <v>0</v>
      </c>
      <c r="O57" s="18">
        <f>$M$57*$N$57</f>
        <v>0</v>
      </c>
      <c r="P57" s="25">
        <v>-0.6</v>
      </c>
    </row>
    <row r="58" spans="1:16" ht="15" customHeight="1">
      <c r="A58" s="1"/>
      <c r="B58" s="28"/>
      <c r="C58" s="30"/>
      <c r="D58" s="32"/>
      <c r="E58" s="12"/>
      <c r="F58" s="12"/>
      <c r="G58" s="12"/>
      <c r="H58" s="12"/>
      <c r="I58" s="12"/>
      <c r="J58" s="12"/>
      <c r="K58" s="12"/>
      <c r="L58" s="21"/>
      <c r="M58" s="19"/>
      <c r="N58" s="21"/>
      <c r="O58" s="19"/>
      <c r="P58" s="26"/>
    </row>
    <row r="59" spans="1:16" ht="15" customHeight="1">
      <c r="A59" s="1"/>
      <c r="B59" s="27" t="s">
        <v>79</v>
      </c>
      <c r="C59" s="29" t="s">
        <v>80</v>
      </c>
      <c r="D59" s="31" t="s">
        <v>21</v>
      </c>
      <c r="E59" s="11"/>
      <c r="F59" s="11">
        <v>10</v>
      </c>
      <c r="G59" s="11"/>
      <c r="H59" s="11">
        <v>2</v>
      </c>
      <c r="I59" s="11">
        <v>10</v>
      </c>
      <c r="J59" s="11">
        <v>3</v>
      </c>
      <c r="K59" s="11"/>
      <c r="L59" s="20">
        <v>998</v>
      </c>
      <c r="M59" s="18">
        <f t="shared" si="0"/>
        <v>399.20000000000005</v>
      </c>
      <c r="N59" s="20">
        <f>$E$60+$F$60+$G$60+$H$60+$I$60+$J$60+$K$60</f>
        <v>0</v>
      </c>
      <c r="O59" s="18">
        <f>$M$59*$N$59</f>
        <v>0</v>
      </c>
      <c r="P59" s="25">
        <v>-0.6</v>
      </c>
    </row>
    <row r="60" spans="1:16" ht="15" customHeight="1">
      <c r="A60" s="1"/>
      <c r="B60" s="28"/>
      <c r="C60" s="30"/>
      <c r="D60" s="32"/>
      <c r="E60" s="12"/>
      <c r="F60" s="12"/>
      <c r="G60" s="12"/>
      <c r="H60" s="12"/>
      <c r="I60" s="12"/>
      <c r="J60" s="12"/>
      <c r="K60" s="12"/>
      <c r="L60" s="21"/>
      <c r="M60" s="19"/>
      <c r="N60" s="21"/>
      <c r="O60" s="19"/>
      <c r="P60" s="26"/>
    </row>
    <row r="61" spans="1:16" ht="15" customHeight="1">
      <c r="A61" s="1"/>
      <c r="B61" s="27" t="s">
        <v>81</v>
      </c>
      <c r="C61" s="29" t="s">
        <v>82</v>
      </c>
      <c r="D61" s="31" t="s">
        <v>22</v>
      </c>
      <c r="E61" s="11"/>
      <c r="F61" s="11">
        <v>3</v>
      </c>
      <c r="G61" s="11">
        <v>8</v>
      </c>
      <c r="H61" s="11">
        <v>10</v>
      </c>
      <c r="I61" s="11">
        <v>2</v>
      </c>
      <c r="J61" s="11"/>
      <c r="K61" s="11"/>
      <c r="L61" s="20">
        <v>1199</v>
      </c>
      <c r="M61" s="18">
        <f t="shared" si="0"/>
        <v>479.6</v>
      </c>
      <c r="N61" s="20">
        <f>$E$62+$F$62+$G$62+$H$62+$I$62+$J$62+$K$62</f>
        <v>0</v>
      </c>
      <c r="O61" s="18">
        <f>$M$61*$N$61</f>
        <v>0</v>
      </c>
      <c r="P61" s="25">
        <v>-0.6</v>
      </c>
    </row>
    <row r="62" spans="1:16" ht="15" customHeight="1">
      <c r="A62" s="1"/>
      <c r="B62" s="28"/>
      <c r="C62" s="30"/>
      <c r="D62" s="32"/>
      <c r="E62" s="12"/>
      <c r="F62" s="12"/>
      <c r="G62" s="12"/>
      <c r="H62" s="12"/>
      <c r="I62" s="12"/>
      <c r="J62" s="12"/>
      <c r="K62" s="12"/>
      <c r="L62" s="21"/>
      <c r="M62" s="19"/>
      <c r="N62" s="21"/>
      <c r="O62" s="19"/>
      <c r="P62" s="26"/>
    </row>
    <row r="63" spans="1:16" ht="15" customHeight="1">
      <c r="A63" s="1"/>
      <c r="B63" s="27" t="s">
        <v>83</v>
      </c>
      <c r="C63" s="29" t="s">
        <v>84</v>
      </c>
      <c r="D63" s="31" t="s">
        <v>22</v>
      </c>
      <c r="E63" s="11"/>
      <c r="F63" s="11"/>
      <c r="G63" s="11"/>
      <c r="H63" s="11">
        <v>1</v>
      </c>
      <c r="I63" s="11"/>
      <c r="J63" s="11"/>
      <c r="K63" s="11"/>
      <c r="L63" s="20">
        <v>1199</v>
      </c>
      <c r="M63" s="18">
        <f t="shared" si="0"/>
        <v>479.6</v>
      </c>
      <c r="N63" s="20">
        <f>$E$64+$F$64+$G$64+$H$64+$I$64+$J$64+$K$64</f>
        <v>0</v>
      </c>
      <c r="O63" s="18">
        <f>$M$63*$N$63</f>
        <v>0</v>
      </c>
      <c r="P63" s="25">
        <v>-0.6</v>
      </c>
    </row>
    <row r="64" spans="1:16" ht="15" customHeight="1">
      <c r="A64" s="1"/>
      <c r="B64" s="28"/>
      <c r="C64" s="30"/>
      <c r="D64" s="32"/>
      <c r="E64" s="12"/>
      <c r="F64" s="12"/>
      <c r="G64" s="12"/>
      <c r="H64" s="12"/>
      <c r="I64" s="12"/>
      <c r="J64" s="12"/>
      <c r="K64" s="12"/>
      <c r="L64" s="21"/>
      <c r="M64" s="19"/>
      <c r="N64" s="21"/>
      <c r="O64" s="19"/>
      <c r="P64" s="26"/>
    </row>
    <row r="65" spans="1:16" ht="15" customHeight="1">
      <c r="A65" s="1"/>
      <c r="B65" s="27" t="s">
        <v>85</v>
      </c>
      <c r="C65" s="29" t="s">
        <v>86</v>
      </c>
      <c r="D65" s="31" t="s">
        <v>22</v>
      </c>
      <c r="E65" s="11"/>
      <c r="F65" s="11"/>
      <c r="G65" s="11">
        <v>1</v>
      </c>
      <c r="H65" s="11">
        <v>6</v>
      </c>
      <c r="I65" s="11">
        <v>2</v>
      </c>
      <c r="J65" s="11"/>
      <c r="K65" s="11"/>
      <c r="L65" s="20">
        <v>1199</v>
      </c>
      <c r="M65" s="18">
        <f t="shared" si="0"/>
        <v>479.6</v>
      </c>
      <c r="N65" s="20">
        <f>$E$66+$F$66+$G$66+$H$66+$I$66+$J$66+$K$66</f>
        <v>0</v>
      </c>
      <c r="O65" s="18">
        <f>$M$65*$N$65</f>
        <v>0</v>
      </c>
      <c r="P65" s="25">
        <v>-0.6</v>
      </c>
    </row>
    <row r="66" spans="1:16" ht="15" customHeight="1">
      <c r="A66" s="1"/>
      <c r="B66" s="28"/>
      <c r="C66" s="30"/>
      <c r="D66" s="32"/>
      <c r="E66" s="12"/>
      <c r="F66" s="12"/>
      <c r="G66" s="12"/>
      <c r="H66" s="12"/>
      <c r="I66" s="12"/>
      <c r="J66" s="12"/>
      <c r="K66" s="12"/>
      <c r="L66" s="21"/>
      <c r="M66" s="19"/>
      <c r="N66" s="21"/>
      <c r="O66" s="19"/>
      <c r="P66" s="26"/>
    </row>
    <row r="67" spans="1:16" ht="15" customHeight="1">
      <c r="A67" s="1"/>
      <c r="B67" s="27" t="s">
        <v>87</v>
      </c>
      <c r="C67" s="29" t="s">
        <v>88</v>
      </c>
      <c r="D67" s="31" t="s">
        <v>22</v>
      </c>
      <c r="E67" s="11"/>
      <c r="F67" s="11"/>
      <c r="G67" s="11"/>
      <c r="H67" s="11"/>
      <c r="I67" s="11"/>
      <c r="J67" s="11">
        <v>1</v>
      </c>
      <c r="K67" s="11"/>
      <c r="L67" s="20">
        <v>1199</v>
      </c>
      <c r="M67" s="18">
        <f t="shared" si="0"/>
        <v>479.6</v>
      </c>
      <c r="N67" s="20">
        <f>$E$68+$F$68+$G$68+$H$68+$I$68+$J$68+$K$68</f>
        <v>0</v>
      </c>
      <c r="O67" s="18">
        <f>$M$67*$N$67</f>
        <v>0</v>
      </c>
      <c r="P67" s="25">
        <v>-0.6</v>
      </c>
    </row>
    <row r="68" spans="1:16" ht="15" customHeight="1">
      <c r="A68" s="1"/>
      <c r="B68" s="28"/>
      <c r="C68" s="30"/>
      <c r="D68" s="32"/>
      <c r="E68" s="12"/>
      <c r="F68" s="12"/>
      <c r="G68" s="12"/>
      <c r="H68" s="12"/>
      <c r="I68" s="12"/>
      <c r="J68" s="12"/>
      <c r="K68" s="12"/>
      <c r="L68" s="21"/>
      <c r="M68" s="19"/>
      <c r="N68" s="21"/>
      <c r="O68" s="19"/>
      <c r="P68" s="26"/>
    </row>
    <row r="69" spans="1:16" ht="15" customHeight="1">
      <c r="A69" s="1"/>
      <c r="B69" s="27" t="s">
        <v>89</v>
      </c>
      <c r="C69" s="29" t="s">
        <v>90</v>
      </c>
      <c r="D69" s="31" t="s">
        <v>22</v>
      </c>
      <c r="E69" s="11"/>
      <c r="F69" s="11">
        <v>9</v>
      </c>
      <c r="G69" s="11">
        <v>8</v>
      </c>
      <c r="H69" s="11">
        <v>5</v>
      </c>
      <c r="I69" s="11"/>
      <c r="J69" s="11">
        <v>1</v>
      </c>
      <c r="K69" s="11"/>
      <c r="L69" s="20">
        <v>1199</v>
      </c>
      <c r="M69" s="18">
        <f t="shared" si="0"/>
        <v>479.6</v>
      </c>
      <c r="N69" s="20">
        <f>$E$70+$F$70+$G$70+$H$70+$I$70+$J$70+$K$70</f>
        <v>0</v>
      </c>
      <c r="O69" s="18">
        <f>$M$69*$N$69</f>
        <v>0</v>
      </c>
      <c r="P69" s="25">
        <v>-0.6</v>
      </c>
    </row>
    <row r="70" spans="1:16" ht="15" customHeight="1">
      <c r="A70" s="1"/>
      <c r="B70" s="28"/>
      <c r="C70" s="30"/>
      <c r="D70" s="32"/>
      <c r="E70" s="12"/>
      <c r="F70" s="12"/>
      <c r="G70" s="12"/>
      <c r="H70" s="12"/>
      <c r="I70" s="12"/>
      <c r="J70" s="12"/>
      <c r="K70" s="12"/>
      <c r="L70" s="21"/>
      <c r="M70" s="19"/>
      <c r="N70" s="21"/>
      <c r="O70" s="19"/>
      <c r="P70" s="26"/>
    </row>
    <row r="71" spans="1:16" ht="15" customHeight="1">
      <c r="A71" s="1"/>
      <c r="B71" s="27" t="s">
        <v>91</v>
      </c>
      <c r="C71" s="29" t="s">
        <v>92</v>
      </c>
      <c r="D71" s="31" t="s">
        <v>22</v>
      </c>
      <c r="E71" s="11"/>
      <c r="F71" s="11"/>
      <c r="G71" s="11"/>
      <c r="H71" s="11">
        <v>3</v>
      </c>
      <c r="I71" s="11">
        <v>6</v>
      </c>
      <c r="J71" s="11">
        <v>3</v>
      </c>
      <c r="K71" s="11"/>
      <c r="L71" s="20">
        <v>1499</v>
      </c>
      <c r="M71" s="18">
        <f t="shared" si="0"/>
        <v>599.6</v>
      </c>
      <c r="N71" s="20">
        <f>$E$72+$F$72+$G$72+$H$72+$I$72+$J$72+$K$72</f>
        <v>0</v>
      </c>
      <c r="O71" s="18">
        <f>$M$71*$N$71</f>
        <v>0</v>
      </c>
      <c r="P71" s="25">
        <v>-0.6</v>
      </c>
    </row>
    <row r="72" spans="1:16" ht="15" customHeight="1">
      <c r="A72" s="1"/>
      <c r="B72" s="28"/>
      <c r="C72" s="30"/>
      <c r="D72" s="32"/>
      <c r="E72" s="12"/>
      <c r="F72" s="12"/>
      <c r="G72" s="12"/>
      <c r="H72" s="12"/>
      <c r="I72" s="12"/>
      <c r="J72" s="12"/>
      <c r="K72" s="12"/>
      <c r="L72" s="21"/>
      <c r="M72" s="19"/>
      <c r="N72" s="21"/>
      <c r="O72" s="19"/>
      <c r="P72" s="26"/>
    </row>
    <row r="73" spans="1:16" ht="15" customHeight="1">
      <c r="A73" s="1"/>
      <c r="B73" s="27" t="s">
        <v>93</v>
      </c>
      <c r="C73" s="29" t="s">
        <v>94</v>
      </c>
      <c r="D73" s="31" t="s">
        <v>22</v>
      </c>
      <c r="E73" s="11"/>
      <c r="F73" s="11"/>
      <c r="G73" s="11"/>
      <c r="H73" s="11">
        <v>1</v>
      </c>
      <c r="I73" s="11">
        <v>2</v>
      </c>
      <c r="J73" s="11">
        <v>4</v>
      </c>
      <c r="K73" s="11"/>
      <c r="L73" s="20">
        <v>1499</v>
      </c>
      <c r="M73" s="18">
        <f t="shared" si="0"/>
        <v>599.6</v>
      </c>
      <c r="N73" s="20">
        <f>$E$74+$F$74+$G$74+$H$74+$I$74+$J$74+$K$74</f>
        <v>0</v>
      </c>
      <c r="O73" s="18">
        <f>$M$73*$N$73</f>
        <v>0</v>
      </c>
      <c r="P73" s="25">
        <v>-0.6</v>
      </c>
    </row>
    <row r="74" spans="1:16" ht="15" customHeight="1">
      <c r="A74" s="1"/>
      <c r="B74" s="28"/>
      <c r="C74" s="30"/>
      <c r="D74" s="32"/>
      <c r="E74" s="12"/>
      <c r="F74" s="12"/>
      <c r="G74" s="12"/>
      <c r="H74" s="12"/>
      <c r="I74" s="12"/>
      <c r="J74" s="12"/>
      <c r="K74" s="12"/>
      <c r="L74" s="21"/>
      <c r="M74" s="19"/>
      <c r="N74" s="21"/>
      <c r="O74" s="19"/>
      <c r="P74" s="26"/>
    </row>
    <row r="75" spans="1:16" ht="15" customHeight="1">
      <c r="A75" s="1"/>
      <c r="B75" s="27" t="s">
        <v>95</v>
      </c>
      <c r="C75" s="29" t="s">
        <v>96</v>
      </c>
      <c r="D75" s="31" t="s">
        <v>22</v>
      </c>
      <c r="E75" s="11"/>
      <c r="F75" s="11">
        <v>3</v>
      </c>
      <c r="G75" s="11"/>
      <c r="H75" s="11"/>
      <c r="I75" s="11"/>
      <c r="J75" s="11">
        <v>5</v>
      </c>
      <c r="K75" s="11"/>
      <c r="L75" s="20">
        <v>1139</v>
      </c>
      <c r="M75" s="18">
        <f t="shared" si="0"/>
        <v>455.6</v>
      </c>
      <c r="N75" s="20">
        <f>$E$76+$F$76+$G$76+$H$76+$I$76+$J$76+$K$76</f>
        <v>0</v>
      </c>
      <c r="O75" s="18">
        <f>$M$75*$N$75</f>
        <v>0</v>
      </c>
      <c r="P75" s="25">
        <v>-0.6</v>
      </c>
    </row>
    <row r="76" spans="1:16" ht="15" customHeight="1">
      <c r="A76" s="1"/>
      <c r="B76" s="28"/>
      <c r="C76" s="30"/>
      <c r="D76" s="32"/>
      <c r="E76" s="12"/>
      <c r="F76" s="12"/>
      <c r="G76" s="12"/>
      <c r="H76" s="12"/>
      <c r="I76" s="12"/>
      <c r="J76" s="12"/>
      <c r="K76" s="12"/>
      <c r="L76" s="21"/>
      <c r="M76" s="19"/>
      <c r="N76" s="21"/>
      <c r="O76" s="19"/>
      <c r="P76" s="26"/>
    </row>
    <row r="77" spans="1:16" ht="15" customHeight="1">
      <c r="A77" s="1"/>
      <c r="B77" s="27" t="s">
        <v>97</v>
      </c>
      <c r="C77" s="29" t="s">
        <v>98</v>
      </c>
      <c r="D77" s="31" t="s">
        <v>22</v>
      </c>
      <c r="E77" s="11"/>
      <c r="F77" s="11">
        <v>2</v>
      </c>
      <c r="G77" s="11"/>
      <c r="H77" s="11"/>
      <c r="I77" s="11"/>
      <c r="J77" s="11">
        <v>1</v>
      </c>
      <c r="K77" s="11"/>
      <c r="L77" s="20">
        <v>1499</v>
      </c>
      <c r="M77" s="18">
        <f t="shared" si="0"/>
        <v>599.6</v>
      </c>
      <c r="N77" s="20">
        <f>$E$78+$F$78+$G$78+$H$78+$I$78+$J$78+$K$78</f>
        <v>0</v>
      </c>
      <c r="O77" s="18">
        <f>$M$77*$N$77</f>
        <v>0</v>
      </c>
      <c r="P77" s="25">
        <v>-0.6</v>
      </c>
    </row>
    <row r="78" spans="1:16" ht="15" customHeight="1">
      <c r="A78" s="1"/>
      <c r="B78" s="28"/>
      <c r="C78" s="30"/>
      <c r="D78" s="32"/>
      <c r="E78" s="12"/>
      <c r="F78" s="12"/>
      <c r="G78" s="12"/>
      <c r="H78" s="12"/>
      <c r="I78" s="12"/>
      <c r="J78" s="12"/>
      <c r="K78" s="12"/>
      <c r="L78" s="21"/>
      <c r="M78" s="19"/>
      <c r="N78" s="21"/>
      <c r="O78" s="19"/>
      <c r="P78" s="26"/>
    </row>
    <row r="79" spans="1:16" ht="15" customHeight="1">
      <c r="A79" s="1"/>
      <c r="B79" s="27" t="s">
        <v>99</v>
      </c>
      <c r="C79" s="29" t="s">
        <v>100</v>
      </c>
      <c r="D79" s="31" t="s">
        <v>22</v>
      </c>
      <c r="E79" s="11"/>
      <c r="F79" s="11">
        <v>1</v>
      </c>
      <c r="G79" s="11"/>
      <c r="H79" s="11"/>
      <c r="I79" s="11"/>
      <c r="J79" s="11"/>
      <c r="K79" s="11"/>
      <c r="L79" s="20">
        <v>1499</v>
      </c>
      <c r="M79" s="18">
        <f t="shared" si="0"/>
        <v>599.6</v>
      </c>
      <c r="N79" s="20">
        <f>$E$80+$F$80+$G$80+$H$80+$I$80+$J$80+$K$80</f>
        <v>0</v>
      </c>
      <c r="O79" s="18">
        <f>$M$79*$N$79</f>
        <v>0</v>
      </c>
      <c r="P79" s="25">
        <v>-0.6</v>
      </c>
    </row>
    <row r="80" spans="1:16" ht="15" customHeight="1">
      <c r="A80" s="1"/>
      <c r="B80" s="28"/>
      <c r="C80" s="30"/>
      <c r="D80" s="32"/>
      <c r="E80" s="12"/>
      <c r="F80" s="12"/>
      <c r="G80" s="12"/>
      <c r="H80" s="12"/>
      <c r="I80" s="12"/>
      <c r="J80" s="12"/>
      <c r="K80" s="12"/>
      <c r="L80" s="21"/>
      <c r="M80" s="19"/>
      <c r="N80" s="21"/>
      <c r="O80" s="19"/>
      <c r="P80" s="26"/>
    </row>
    <row r="81" spans="1:16" ht="15" customHeight="1">
      <c r="A81" s="1"/>
      <c r="B81" s="27" t="s">
        <v>101</v>
      </c>
      <c r="C81" s="29" t="s">
        <v>102</v>
      </c>
      <c r="D81" s="31" t="s">
        <v>22</v>
      </c>
      <c r="E81" s="11"/>
      <c r="F81" s="11">
        <v>1</v>
      </c>
      <c r="G81" s="11">
        <v>6</v>
      </c>
      <c r="H81" s="11">
        <v>2</v>
      </c>
      <c r="I81" s="11">
        <v>3</v>
      </c>
      <c r="J81" s="11"/>
      <c r="K81" s="11"/>
      <c r="L81" s="20">
        <v>1299</v>
      </c>
      <c r="M81" s="18">
        <f t="shared" si="0"/>
        <v>519.6</v>
      </c>
      <c r="N81" s="20">
        <f>$E$82+$F$82+$G$82+$H$82+$I$82+$J$82+$K$82</f>
        <v>0</v>
      </c>
      <c r="O81" s="18">
        <f>$M$81*$N$81</f>
        <v>0</v>
      </c>
      <c r="P81" s="25">
        <v>-0.6</v>
      </c>
    </row>
    <row r="82" spans="1:16" ht="15" customHeight="1">
      <c r="A82" s="1"/>
      <c r="B82" s="28"/>
      <c r="C82" s="30"/>
      <c r="D82" s="32"/>
      <c r="E82" s="12"/>
      <c r="F82" s="12"/>
      <c r="G82" s="12"/>
      <c r="H82" s="12"/>
      <c r="I82" s="12"/>
      <c r="J82" s="12"/>
      <c r="K82" s="12"/>
      <c r="L82" s="21"/>
      <c r="M82" s="19"/>
      <c r="N82" s="21"/>
      <c r="O82" s="19"/>
      <c r="P82" s="26"/>
    </row>
    <row r="83" spans="1:16" ht="15" customHeight="1">
      <c r="A83" s="1"/>
      <c r="B83" s="27" t="s">
        <v>103</v>
      </c>
      <c r="C83" s="29" t="s">
        <v>104</v>
      </c>
      <c r="D83" s="31" t="s">
        <v>22</v>
      </c>
      <c r="E83" s="11"/>
      <c r="F83" s="11">
        <v>10</v>
      </c>
      <c r="G83" s="11">
        <v>10</v>
      </c>
      <c r="H83" s="11">
        <v>10</v>
      </c>
      <c r="I83" s="11">
        <v>10</v>
      </c>
      <c r="J83" s="11"/>
      <c r="K83" s="11"/>
      <c r="L83" s="20">
        <v>969</v>
      </c>
      <c r="M83" s="18">
        <f t="shared" si="0"/>
        <v>387.6</v>
      </c>
      <c r="N83" s="20">
        <f>$E$84+$F$84+$G$84+$H$84+$I$84+$J$84+$K$84</f>
        <v>0</v>
      </c>
      <c r="O83" s="18">
        <f>$M$83*$N$83</f>
        <v>0</v>
      </c>
      <c r="P83" s="25">
        <v>-0.6</v>
      </c>
    </row>
    <row r="84" spans="1:16" ht="15" customHeight="1">
      <c r="A84" s="1"/>
      <c r="B84" s="28"/>
      <c r="C84" s="30"/>
      <c r="D84" s="32"/>
      <c r="E84" s="12"/>
      <c r="F84" s="12"/>
      <c r="G84" s="12"/>
      <c r="H84" s="12"/>
      <c r="I84" s="12"/>
      <c r="J84" s="12"/>
      <c r="K84" s="12"/>
      <c r="L84" s="21"/>
      <c r="M84" s="19"/>
      <c r="N84" s="21"/>
      <c r="O84" s="19"/>
      <c r="P84" s="26"/>
    </row>
    <row r="85" spans="1:16" ht="15" customHeight="1">
      <c r="A85" s="1"/>
      <c r="B85" s="27" t="s">
        <v>105</v>
      </c>
      <c r="C85" s="29" t="s">
        <v>106</v>
      </c>
      <c r="D85" s="31" t="s">
        <v>21</v>
      </c>
      <c r="E85" s="11"/>
      <c r="F85" s="11">
        <v>10</v>
      </c>
      <c r="G85" s="11">
        <v>5</v>
      </c>
      <c r="H85" s="11">
        <v>9</v>
      </c>
      <c r="I85" s="11"/>
      <c r="J85" s="11">
        <v>6</v>
      </c>
      <c r="K85" s="11"/>
      <c r="L85" s="20">
        <v>1090</v>
      </c>
      <c r="M85" s="18">
        <f aca="true" t="shared" si="1" ref="M85:M147">L85*0.4</f>
        <v>436</v>
      </c>
      <c r="N85" s="20">
        <f>$E$86+$F$86+$G$86+$H$86+$I$86+$J$86+$K$86</f>
        <v>0</v>
      </c>
      <c r="O85" s="18">
        <f>$M$85*$N$85</f>
        <v>0</v>
      </c>
      <c r="P85" s="25">
        <v>-0.6</v>
      </c>
    </row>
    <row r="86" spans="1:16" ht="15" customHeight="1">
      <c r="A86" s="1"/>
      <c r="B86" s="28"/>
      <c r="C86" s="30"/>
      <c r="D86" s="32"/>
      <c r="E86" s="12"/>
      <c r="F86" s="12"/>
      <c r="G86" s="12"/>
      <c r="H86" s="12"/>
      <c r="I86" s="12"/>
      <c r="J86" s="12"/>
      <c r="K86" s="12"/>
      <c r="L86" s="21"/>
      <c r="M86" s="19"/>
      <c r="N86" s="21"/>
      <c r="O86" s="19"/>
      <c r="P86" s="26"/>
    </row>
    <row r="87" spans="1:16" ht="15" customHeight="1">
      <c r="A87" s="1"/>
      <c r="B87" s="27" t="s">
        <v>107</v>
      </c>
      <c r="C87" s="29" t="s">
        <v>108</v>
      </c>
      <c r="D87" s="31" t="s">
        <v>22</v>
      </c>
      <c r="E87" s="11"/>
      <c r="F87" s="11">
        <v>3</v>
      </c>
      <c r="G87" s="11"/>
      <c r="H87" s="11"/>
      <c r="I87" s="11"/>
      <c r="J87" s="11"/>
      <c r="K87" s="11"/>
      <c r="L87" s="20">
        <v>998</v>
      </c>
      <c r="M87" s="18">
        <f t="shared" si="1"/>
        <v>399.20000000000005</v>
      </c>
      <c r="N87" s="20">
        <f>$E$88+$F$88+$G$88+$H$88+$I$88+$J$88+$K$88</f>
        <v>0</v>
      </c>
      <c r="O87" s="18">
        <f>$M$87*$N$87</f>
        <v>0</v>
      </c>
      <c r="P87" s="25">
        <v>-0.6</v>
      </c>
    </row>
    <row r="88" spans="1:16" ht="15" customHeight="1">
      <c r="A88" s="1"/>
      <c r="B88" s="28"/>
      <c r="C88" s="30"/>
      <c r="D88" s="32"/>
      <c r="E88" s="12"/>
      <c r="F88" s="12"/>
      <c r="G88" s="12"/>
      <c r="H88" s="12"/>
      <c r="I88" s="12"/>
      <c r="J88" s="12"/>
      <c r="K88" s="12"/>
      <c r="L88" s="21"/>
      <c r="M88" s="19"/>
      <c r="N88" s="21"/>
      <c r="O88" s="19"/>
      <c r="P88" s="26"/>
    </row>
    <row r="89" spans="1:16" ht="15" customHeight="1">
      <c r="A89" s="1"/>
      <c r="B89" s="27" t="s">
        <v>109</v>
      </c>
      <c r="C89" s="29" t="s">
        <v>110</v>
      </c>
      <c r="D89" s="31" t="s">
        <v>22</v>
      </c>
      <c r="E89" s="11"/>
      <c r="F89" s="11">
        <v>7</v>
      </c>
      <c r="G89" s="11">
        <v>10</v>
      </c>
      <c r="H89" s="11">
        <v>10</v>
      </c>
      <c r="I89" s="11">
        <v>8</v>
      </c>
      <c r="J89" s="11"/>
      <c r="K89" s="11"/>
      <c r="L89" s="20">
        <v>969</v>
      </c>
      <c r="M89" s="18">
        <f t="shared" si="1"/>
        <v>387.6</v>
      </c>
      <c r="N89" s="20">
        <f>$E$90+$F$90+$G$90+$H$90+$I$90+$J$90+$K$90</f>
        <v>0</v>
      </c>
      <c r="O89" s="18">
        <f>$M$89*$N$89</f>
        <v>0</v>
      </c>
      <c r="P89" s="25">
        <v>-0.6</v>
      </c>
    </row>
    <row r="90" spans="1:16" ht="15" customHeight="1">
      <c r="A90" s="1"/>
      <c r="B90" s="28"/>
      <c r="C90" s="30"/>
      <c r="D90" s="32"/>
      <c r="E90" s="12"/>
      <c r="F90" s="12"/>
      <c r="G90" s="12"/>
      <c r="H90" s="12"/>
      <c r="I90" s="12"/>
      <c r="J90" s="12"/>
      <c r="K90" s="12"/>
      <c r="L90" s="21"/>
      <c r="M90" s="19"/>
      <c r="N90" s="21"/>
      <c r="O90" s="19"/>
      <c r="P90" s="26"/>
    </row>
    <row r="91" spans="1:16" ht="15" customHeight="1">
      <c r="A91" s="1"/>
      <c r="B91" s="27" t="s">
        <v>111</v>
      </c>
      <c r="C91" s="29" t="s">
        <v>112</v>
      </c>
      <c r="D91" s="31" t="s">
        <v>22</v>
      </c>
      <c r="E91" s="11"/>
      <c r="F91" s="11">
        <v>3</v>
      </c>
      <c r="G91" s="11">
        <v>6</v>
      </c>
      <c r="H91" s="11">
        <v>8</v>
      </c>
      <c r="I91" s="11">
        <v>10</v>
      </c>
      <c r="J91" s="11"/>
      <c r="K91" s="11"/>
      <c r="L91" s="20">
        <v>969</v>
      </c>
      <c r="M91" s="18">
        <f t="shared" si="1"/>
        <v>387.6</v>
      </c>
      <c r="N91" s="20">
        <f>$E$92+$F$92+$G$92+$H$92+$I$92+$J$92+$K$92</f>
        <v>0</v>
      </c>
      <c r="O91" s="18">
        <f>$M$91*$N$91</f>
        <v>0</v>
      </c>
      <c r="P91" s="25">
        <v>-0.6</v>
      </c>
    </row>
    <row r="92" spans="1:16" ht="15" customHeight="1">
      <c r="A92" s="1"/>
      <c r="B92" s="28"/>
      <c r="C92" s="30"/>
      <c r="D92" s="32"/>
      <c r="E92" s="12"/>
      <c r="F92" s="12"/>
      <c r="G92" s="12"/>
      <c r="H92" s="12"/>
      <c r="I92" s="12"/>
      <c r="J92" s="12"/>
      <c r="K92" s="12"/>
      <c r="L92" s="21"/>
      <c r="M92" s="19"/>
      <c r="N92" s="21"/>
      <c r="O92" s="19"/>
      <c r="P92" s="26"/>
    </row>
    <row r="93" spans="1:16" ht="15" customHeight="1">
      <c r="A93" s="1"/>
      <c r="B93" s="27" t="s">
        <v>113</v>
      </c>
      <c r="C93" s="29" t="s">
        <v>114</v>
      </c>
      <c r="D93" s="31" t="s">
        <v>22</v>
      </c>
      <c r="E93" s="11"/>
      <c r="F93" s="11"/>
      <c r="G93" s="11"/>
      <c r="H93" s="11">
        <v>5</v>
      </c>
      <c r="I93" s="11">
        <v>3</v>
      </c>
      <c r="J93" s="11"/>
      <c r="K93" s="11"/>
      <c r="L93" s="20">
        <v>1235</v>
      </c>
      <c r="M93" s="18">
        <f t="shared" si="1"/>
        <v>494</v>
      </c>
      <c r="N93" s="20">
        <f>$E$94+$F$94+$G$94+$H$94+$I$94+$J$94+$K$94</f>
        <v>0</v>
      </c>
      <c r="O93" s="18">
        <f>$M$93*$N$93</f>
        <v>0</v>
      </c>
      <c r="P93" s="25">
        <v>-0.6</v>
      </c>
    </row>
    <row r="94" spans="1:16" ht="15" customHeight="1">
      <c r="A94" s="1"/>
      <c r="B94" s="28"/>
      <c r="C94" s="30"/>
      <c r="D94" s="32"/>
      <c r="E94" s="12"/>
      <c r="F94" s="12"/>
      <c r="G94" s="12"/>
      <c r="H94" s="12"/>
      <c r="I94" s="12"/>
      <c r="J94" s="12"/>
      <c r="K94" s="12"/>
      <c r="L94" s="21"/>
      <c r="M94" s="19"/>
      <c r="N94" s="21"/>
      <c r="O94" s="19"/>
      <c r="P94" s="26"/>
    </row>
    <row r="95" spans="1:16" ht="15" customHeight="1">
      <c r="A95" s="1"/>
      <c r="B95" s="27" t="s">
        <v>115</v>
      </c>
      <c r="C95" s="29" t="s">
        <v>116</v>
      </c>
      <c r="D95" s="31" t="s">
        <v>22</v>
      </c>
      <c r="E95" s="11"/>
      <c r="F95" s="11"/>
      <c r="G95" s="11"/>
      <c r="H95" s="11">
        <v>3</v>
      </c>
      <c r="I95" s="11">
        <v>1</v>
      </c>
      <c r="J95" s="11"/>
      <c r="K95" s="11"/>
      <c r="L95" s="20">
        <v>989</v>
      </c>
      <c r="M95" s="18">
        <f t="shared" si="1"/>
        <v>395.6</v>
      </c>
      <c r="N95" s="20">
        <f>$E$96+$F$96+$G$96+$H$96+$I$96+$J$96+$K$96</f>
        <v>0</v>
      </c>
      <c r="O95" s="18">
        <f>$M$95*$N$95</f>
        <v>0</v>
      </c>
      <c r="P95" s="25">
        <v>-0.6</v>
      </c>
    </row>
    <row r="96" spans="1:16" ht="15" customHeight="1">
      <c r="A96" s="1"/>
      <c r="B96" s="28"/>
      <c r="C96" s="30"/>
      <c r="D96" s="32"/>
      <c r="E96" s="12"/>
      <c r="F96" s="12"/>
      <c r="G96" s="12"/>
      <c r="H96" s="12"/>
      <c r="I96" s="12"/>
      <c r="J96" s="12"/>
      <c r="K96" s="12"/>
      <c r="L96" s="21"/>
      <c r="M96" s="19"/>
      <c r="N96" s="21"/>
      <c r="O96" s="19"/>
      <c r="P96" s="26"/>
    </row>
    <row r="97" spans="1:16" ht="15" customHeight="1">
      <c r="A97" s="1"/>
      <c r="B97" s="27" t="s">
        <v>117</v>
      </c>
      <c r="C97" s="29" t="s">
        <v>118</v>
      </c>
      <c r="D97" s="31" t="s">
        <v>22</v>
      </c>
      <c r="E97" s="11"/>
      <c r="F97" s="11"/>
      <c r="G97" s="11">
        <v>9</v>
      </c>
      <c r="H97" s="11">
        <v>10</v>
      </c>
      <c r="I97" s="11">
        <v>10</v>
      </c>
      <c r="J97" s="11"/>
      <c r="K97" s="11"/>
      <c r="L97" s="20">
        <v>1235</v>
      </c>
      <c r="M97" s="18">
        <f t="shared" si="1"/>
        <v>494</v>
      </c>
      <c r="N97" s="20">
        <f>$E$98+$F$98+$G$98+$H$98+$I$98+$J$98+$K$98</f>
        <v>0</v>
      </c>
      <c r="O97" s="18">
        <f>$M$97*$N$97</f>
        <v>0</v>
      </c>
      <c r="P97" s="25">
        <v>-0.6</v>
      </c>
    </row>
    <row r="98" spans="1:16" ht="15" customHeight="1">
      <c r="A98" s="1"/>
      <c r="B98" s="28"/>
      <c r="C98" s="30"/>
      <c r="D98" s="32"/>
      <c r="E98" s="12"/>
      <c r="F98" s="12"/>
      <c r="G98" s="12"/>
      <c r="H98" s="12"/>
      <c r="I98" s="12"/>
      <c r="J98" s="12"/>
      <c r="K98" s="12"/>
      <c r="L98" s="21"/>
      <c r="M98" s="19"/>
      <c r="N98" s="21"/>
      <c r="O98" s="19"/>
      <c r="P98" s="26"/>
    </row>
    <row r="99" spans="1:16" ht="15" customHeight="1">
      <c r="A99" s="1"/>
      <c r="B99" s="27" t="s">
        <v>119</v>
      </c>
      <c r="C99" s="29" t="s">
        <v>120</v>
      </c>
      <c r="D99" s="31" t="s">
        <v>22</v>
      </c>
      <c r="E99" s="11"/>
      <c r="F99" s="11">
        <v>5</v>
      </c>
      <c r="G99" s="11">
        <v>5</v>
      </c>
      <c r="H99" s="11">
        <v>10</v>
      </c>
      <c r="I99" s="11">
        <v>8</v>
      </c>
      <c r="J99" s="11"/>
      <c r="K99" s="11"/>
      <c r="L99" s="20">
        <v>989</v>
      </c>
      <c r="M99" s="18">
        <f t="shared" si="1"/>
        <v>395.6</v>
      </c>
      <c r="N99" s="20">
        <f>$E$100+$F$100+$G$100+$H$100+$I$100+$J$100+$K$100</f>
        <v>0</v>
      </c>
      <c r="O99" s="18">
        <f>$M$99*$N$99</f>
        <v>0</v>
      </c>
      <c r="P99" s="25">
        <v>-0.6</v>
      </c>
    </row>
    <row r="100" spans="1:16" ht="15" customHeight="1">
      <c r="A100" s="1"/>
      <c r="B100" s="28"/>
      <c r="C100" s="30"/>
      <c r="D100" s="32"/>
      <c r="E100" s="12"/>
      <c r="F100" s="12"/>
      <c r="G100" s="12"/>
      <c r="H100" s="12"/>
      <c r="I100" s="12"/>
      <c r="J100" s="12"/>
      <c r="K100" s="12"/>
      <c r="L100" s="21"/>
      <c r="M100" s="19"/>
      <c r="N100" s="21"/>
      <c r="O100" s="19"/>
      <c r="P100" s="26"/>
    </row>
    <row r="101" spans="1:16" ht="15" customHeight="1">
      <c r="A101" s="1"/>
      <c r="B101" s="27" t="s">
        <v>121</v>
      </c>
      <c r="C101" s="29" t="s">
        <v>122</v>
      </c>
      <c r="D101" s="31" t="s">
        <v>22</v>
      </c>
      <c r="E101" s="11"/>
      <c r="F101" s="11"/>
      <c r="G101" s="11"/>
      <c r="H101" s="11"/>
      <c r="I101" s="11">
        <v>5</v>
      </c>
      <c r="J101" s="11"/>
      <c r="K101" s="11"/>
      <c r="L101" s="20">
        <v>1235</v>
      </c>
      <c r="M101" s="18">
        <f t="shared" si="1"/>
        <v>494</v>
      </c>
      <c r="N101" s="20">
        <f>$E$102+$F$102+$G$102+$H$102+$I$102+$J$102+$K$102</f>
        <v>0</v>
      </c>
      <c r="O101" s="18">
        <f>$M$101*$N$101</f>
        <v>0</v>
      </c>
      <c r="P101" s="25">
        <v>-0.6</v>
      </c>
    </row>
    <row r="102" spans="1:16" ht="15" customHeight="1">
      <c r="A102" s="1"/>
      <c r="B102" s="28"/>
      <c r="C102" s="30"/>
      <c r="D102" s="32"/>
      <c r="E102" s="12"/>
      <c r="F102" s="12"/>
      <c r="G102" s="12"/>
      <c r="H102" s="12"/>
      <c r="I102" s="12"/>
      <c r="J102" s="12"/>
      <c r="K102" s="12"/>
      <c r="L102" s="21"/>
      <c r="M102" s="19"/>
      <c r="N102" s="21"/>
      <c r="O102" s="19"/>
      <c r="P102" s="26"/>
    </row>
    <row r="103" spans="1:16" ht="15" customHeight="1">
      <c r="A103" s="1"/>
      <c r="B103" s="27" t="s">
        <v>123</v>
      </c>
      <c r="C103" s="29" t="s">
        <v>124</v>
      </c>
      <c r="D103" s="31" t="s">
        <v>125</v>
      </c>
      <c r="E103" s="11"/>
      <c r="F103" s="11">
        <v>6</v>
      </c>
      <c r="G103" s="11"/>
      <c r="H103" s="11"/>
      <c r="I103" s="11"/>
      <c r="J103" s="11"/>
      <c r="K103" s="11"/>
      <c r="L103" s="20">
        <v>1589</v>
      </c>
      <c r="M103" s="18">
        <f t="shared" si="1"/>
        <v>635.6</v>
      </c>
      <c r="N103" s="20">
        <f>$E$104+$F$104+$G$104+$H$104+$I$104+$J$104+$K$104</f>
        <v>0</v>
      </c>
      <c r="O103" s="18">
        <f>$M$103*$N$103</f>
        <v>0</v>
      </c>
      <c r="P103" s="25">
        <v>-0.6</v>
      </c>
    </row>
    <row r="104" spans="1:16" ht="15" customHeight="1">
      <c r="A104" s="1"/>
      <c r="B104" s="28"/>
      <c r="C104" s="30"/>
      <c r="D104" s="32"/>
      <c r="E104" s="12"/>
      <c r="F104" s="12"/>
      <c r="G104" s="12"/>
      <c r="H104" s="12"/>
      <c r="I104" s="12"/>
      <c r="J104" s="12"/>
      <c r="K104" s="12"/>
      <c r="L104" s="21"/>
      <c r="M104" s="19"/>
      <c r="N104" s="21"/>
      <c r="O104" s="19"/>
      <c r="P104" s="26"/>
    </row>
    <row r="105" spans="1:16" ht="15" customHeight="1">
      <c r="A105" s="1"/>
      <c r="B105" s="27" t="s">
        <v>126</v>
      </c>
      <c r="C105" s="29" t="s">
        <v>127</v>
      </c>
      <c r="D105" s="31" t="s">
        <v>128</v>
      </c>
      <c r="E105" s="11"/>
      <c r="F105" s="11"/>
      <c r="G105" s="11"/>
      <c r="H105" s="11">
        <v>6</v>
      </c>
      <c r="I105" s="11">
        <v>1</v>
      </c>
      <c r="J105" s="11"/>
      <c r="K105" s="11"/>
      <c r="L105" s="20">
        <v>1559</v>
      </c>
      <c r="M105" s="18">
        <f t="shared" si="1"/>
        <v>623.6</v>
      </c>
      <c r="N105" s="20">
        <f>$E$106+$F$106+$G$106+$H$106+$I$106+$J$106+$K$106</f>
        <v>0</v>
      </c>
      <c r="O105" s="18">
        <f>$M$105*$N$105</f>
        <v>0</v>
      </c>
      <c r="P105" s="25">
        <v>-0.6</v>
      </c>
    </row>
    <row r="106" spans="1:16" ht="15" customHeight="1">
      <c r="A106" s="1"/>
      <c r="B106" s="28"/>
      <c r="C106" s="30"/>
      <c r="D106" s="32"/>
      <c r="E106" s="12"/>
      <c r="F106" s="12"/>
      <c r="G106" s="12"/>
      <c r="H106" s="12"/>
      <c r="I106" s="12"/>
      <c r="J106" s="12"/>
      <c r="K106" s="12"/>
      <c r="L106" s="21"/>
      <c r="M106" s="19"/>
      <c r="N106" s="21"/>
      <c r="O106" s="19"/>
      <c r="P106" s="26"/>
    </row>
    <row r="107" spans="1:16" ht="15" customHeight="1">
      <c r="A107" s="1"/>
      <c r="B107" s="27" t="s">
        <v>129</v>
      </c>
      <c r="C107" s="29" t="s">
        <v>130</v>
      </c>
      <c r="D107" s="31" t="s">
        <v>20</v>
      </c>
      <c r="E107" s="11"/>
      <c r="F107" s="11">
        <v>3</v>
      </c>
      <c r="G107" s="11">
        <v>2</v>
      </c>
      <c r="H107" s="11">
        <v>4</v>
      </c>
      <c r="I107" s="11">
        <v>1</v>
      </c>
      <c r="J107" s="11">
        <v>3</v>
      </c>
      <c r="K107" s="11"/>
      <c r="L107" s="20">
        <v>1599</v>
      </c>
      <c r="M107" s="18">
        <f t="shared" si="1"/>
        <v>639.6</v>
      </c>
      <c r="N107" s="20">
        <f>$E$108+$F$108+$G$108+$H$108+$I$108+$J$108+$K$108</f>
        <v>0</v>
      </c>
      <c r="O107" s="18">
        <f>$M$107*$N$107</f>
        <v>0</v>
      </c>
      <c r="P107" s="25">
        <v>-0.6</v>
      </c>
    </row>
    <row r="108" spans="1:16" ht="15" customHeight="1">
      <c r="A108" s="1"/>
      <c r="B108" s="28"/>
      <c r="C108" s="30"/>
      <c r="D108" s="32"/>
      <c r="E108" s="12"/>
      <c r="F108" s="12"/>
      <c r="G108" s="12"/>
      <c r="H108" s="12"/>
      <c r="I108" s="12"/>
      <c r="J108" s="12"/>
      <c r="K108" s="12"/>
      <c r="L108" s="21"/>
      <c r="M108" s="19"/>
      <c r="N108" s="21"/>
      <c r="O108" s="19"/>
      <c r="P108" s="26"/>
    </row>
    <row r="109" spans="1:16" ht="15" customHeight="1">
      <c r="A109" s="1"/>
      <c r="B109" s="27" t="s">
        <v>131</v>
      </c>
      <c r="C109" s="29" t="s">
        <v>132</v>
      </c>
      <c r="D109" s="31" t="s">
        <v>20</v>
      </c>
      <c r="E109" s="11"/>
      <c r="F109" s="11">
        <v>10</v>
      </c>
      <c r="G109" s="11">
        <v>8</v>
      </c>
      <c r="H109" s="11">
        <v>10</v>
      </c>
      <c r="I109" s="11">
        <v>6</v>
      </c>
      <c r="J109" s="11">
        <v>5</v>
      </c>
      <c r="K109" s="11"/>
      <c r="L109" s="20">
        <v>1599</v>
      </c>
      <c r="M109" s="18">
        <f t="shared" si="1"/>
        <v>639.6</v>
      </c>
      <c r="N109" s="20">
        <f>$E$110+$F$110+$G$110+$H$110+$I$110+$J$110+$K$110</f>
        <v>0</v>
      </c>
      <c r="O109" s="18">
        <f>$M$109*$N$109</f>
        <v>0</v>
      </c>
      <c r="P109" s="25">
        <v>-0.6</v>
      </c>
    </row>
    <row r="110" spans="1:16" ht="15" customHeight="1">
      <c r="A110" s="1"/>
      <c r="B110" s="28"/>
      <c r="C110" s="30"/>
      <c r="D110" s="32"/>
      <c r="E110" s="12"/>
      <c r="F110" s="12"/>
      <c r="G110" s="12"/>
      <c r="H110" s="12"/>
      <c r="I110" s="12"/>
      <c r="J110" s="12"/>
      <c r="K110" s="12"/>
      <c r="L110" s="21"/>
      <c r="M110" s="19"/>
      <c r="N110" s="21"/>
      <c r="O110" s="19"/>
      <c r="P110" s="26"/>
    </row>
    <row r="111" spans="1:16" ht="15" customHeight="1">
      <c r="A111" s="1"/>
      <c r="B111" s="27" t="s">
        <v>133</v>
      </c>
      <c r="C111" s="29" t="s">
        <v>134</v>
      </c>
      <c r="D111" s="31" t="s">
        <v>20</v>
      </c>
      <c r="E111" s="11"/>
      <c r="F111" s="11">
        <v>7</v>
      </c>
      <c r="G111" s="11">
        <v>6</v>
      </c>
      <c r="H111" s="11">
        <v>6</v>
      </c>
      <c r="I111" s="11">
        <v>3</v>
      </c>
      <c r="J111" s="11">
        <v>3</v>
      </c>
      <c r="K111" s="11"/>
      <c r="L111" s="20">
        <v>1669</v>
      </c>
      <c r="M111" s="18">
        <f t="shared" si="1"/>
        <v>667.6</v>
      </c>
      <c r="N111" s="20">
        <f>$E$112+$F$112+$G$112+$H$112+$I$112+$J$112+$K$112</f>
        <v>0</v>
      </c>
      <c r="O111" s="18">
        <f>$M$111*$N$111</f>
        <v>0</v>
      </c>
      <c r="P111" s="25">
        <v>-0.6</v>
      </c>
    </row>
    <row r="112" spans="1:16" ht="15" customHeight="1">
      <c r="A112" s="1"/>
      <c r="B112" s="28"/>
      <c r="C112" s="30"/>
      <c r="D112" s="32"/>
      <c r="E112" s="12"/>
      <c r="F112" s="12"/>
      <c r="G112" s="12"/>
      <c r="H112" s="12"/>
      <c r="I112" s="12"/>
      <c r="J112" s="12"/>
      <c r="K112" s="12"/>
      <c r="L112" s="21"/>
      <c r="M112" s="19"/>
      <c r="N112" s="21"/>
      <c r="O112" s="19"/>
      <c r="P112" s="26"/>
    </row>
    <row r="113" spans="1:16" ht="15" customHeight="1">
      <c r="A113" s="1"/>
      <c r="B113" s="27" t="s">
        <v>135</v>
      </c>
      <c r="C113" s="29" t="s">
        <v>136</v>
      </c>
      <c r="D113" s="31" t="s">
        <v>20</v>
      </c>
      <c r="E113" s="11"/>
      <c r="F113" s="11">
        <v>7</v>
      </c>
      <c r="G113" s="11">
        <v>4</v>
      </c>
      <c r="H113" s="11">
        <v>5</v>
      </c>
      <c r="I113" s="11">
        <v>1</v>
      </c>
      <c r="J113" s="11">
        <v>2</v>
      </c>
      <c r="K113" s="11"/>
      <c r="L113" s="20">
        <v>1669</v>
      </c>
      <c r="M113" s="18">
        <f t="shared" si="1"/>
        <v>667.6</v>
      </c>
      <c r="N113" s="20">
        <f>$E$114+$F$114+$G$114+$H$114+$I$114+$J$114+$K$114</f>
        <v>0</v>
      </c>
      <c r="O113" s="18">
        <f>$M$113*$N$113</f>
        <v>0</v>
      </c>
      <c r="P113" s="25">
        <v>-0.6</v>
      </c>
    </row>
    <row r="114" spans="1:16" ht="15" customHeight="1">
      <c r="A114" s="1"/>
      <c r="B114" s="28"/>
      <c r="C114" s="30"/>
      <c r="D114" s="32"/>
      <c r="E114" s="12"/>
      <c r="F114" s="12"/>
      <c r="G114" s="12"/>
      <c r="H114" s="12"/>
      <c r="I114" s="12"/>
      <c r="J114" s="12"/>
      <c r="K114" s="12"/>
      <c r="L114" s="21"/>
      <c r="M114" s="19"/>
      <c r="N114" s="21"/>
      <c r="O114" s="19"/>
      <c r="P114" s="26"/>
    </row>
    <row r="115" spans="1:16" ht="15" customHeight="1">
      <c r="A115" s="1"/>
      <c r="B115" s="27" t="s">
        <v>137</v>
      </c>
      <c r="C115" s="29" t="s">
        <v>138</v>
      </c>
      <c r="D115" s="31" t="s">
        <v>22</v>
      </c>
      <c r="E115" s="11"/>
      <c r="F115" s="11">
        <v>10</v>
      </c>
      <c r="G115" s="11"/>
      <c r="H115" s="11">
        <v>10</v>
      </c>
      <c r="I115" s="11">
        <v>6</v>
      </c>
      <c r="J115" s="11">
        <v>1</v>
      </c>
      <c r="K115" s="11"/>
      <c r="L115" s="20">
        <v>1589</v>
      </c>
      <c r="M115" s="18">
        <f t="shared" si="1"/>
        <v>635.6</v>
      </c>
      <c r="N115" s="20">
        <f>$E$116+$F$116+$G$116+$H$116+$I$116+$J$116+$K$116</f>
        <v>0</v>
      </c>
      <c r="O115" s="18">
        <f>$M$115*$N$115</f>
        <v>0</v>
      </c>
      <c r="P115" s="25">
        <v>-0.6</v>
      </c>
    </row>
    <row r="116" spans="1:16" ht="15" customHeight="1">
      <c r="A116" s="1"/>
      <c r="B116" s="28"/>
      <c r="C116" s="30"/>
      <c r="D116" s="32"/>
      <c r="E116" s="12"/>
      <c r="F116" s="12"/>
      <c r="G116" s="12"/>
      <c r="H116" s="12"/>
      <c r="I116" s="12"/>
      <c r="J116" s="12"/>
      <c r="K116" s="12"/>
      <c r="L116" s="21"/>
      <c r="M116" s="19"/>
      <c r="N116" s="21"/>
      <c r="O116" s="19"/>
      <c r="P116" s="26"/>
    </row>
    <row r="117" spans="1:16" ht="15" customHeight="1">
      <c r="A117" s="1"/>
      <c r="B117" s="27" t="s">
        <v>139</v>
      </c>
      <c r="C117" s="29" t="s">
        <v>140</v>
      </c>
      <c r="D117" s="31" t="s">
        <v>21</v>
      </c>
      <c r="E117" s="11"/>
      <c r="F117" s="11"/>
      <c r="G117" s="11">
        <v>8</v>
      </c>
      <c r="H117" s="11">
        <v>1</v>
      </c>
      <c r="I117" s="11">
        <v>10</v>
      </c>
      <c r="J117" s="11">
        <v>10</v>
      </c>
      <c r="K117" s="11"/>
      <c r="L117" s="20">
        <v>630</v>
      </c>
      <c r="M117" s="18">
        <f t="shared" si="1"/>
        <v>252</v>
      </c>
      <c r="N117" s="20">
        <f>$E$118+$F$118+$G$118+$H$118+$I$118+$J$118+$K$118</f>
        <v>0</v>
      </c>
      <c r="O117" s="18">
        <f>$M$117*$N$117</f>
        <v>0</v>
      </c>
      <c r="P117" s="25">
        <v>-0.6</v>
      </c>
    </row>
    <row r="118" spans="1:16" ht="15" customHeight="1">
      <c r="A118" s="1"/>
      <c r="B118" s="28"/>
      <c r="C118" s="30"/>
      <c r="D118" s="32"/>
      <c r="E118" s="12"/>
      <c r="F118" s="12"/>
      <c r="G118" s="12"/>
      <c r="H118" s="12"/>
      <c r="I118" s="12"/>
      <c r="J118" s="12"/>
      <c r="K118" s="12"/>
      <c r="L118" s="21"/>
      <c r="M118" s="19"/>
      <c r="N118" s="21"/>
      <c r="O118" s="19"/>
      <c r="P118" s="26"/>
    </row>
    <row r="119" spans="1:16" ht="15" customHeight="1">
      <c r="A119" s="1"/>
      <c r="B119" s="27" t="s">
        <v>141</v>
      </c>
      <c r="C119" s="29" t="s">
        <v>142</v>
      </c>
      <c r="D119" s="31" t="s">
        <v>143</v>
      </c>
      <c r="E119" s="11"/>
      <c r="F119" s="11"/>
      <c r="G119" s="11"/>
      <c r="H119" s="11"/>
      <c r="I119" s="11"/>
      <c r="J119" s="11">
        <v>1</v>
      </c>
      <c r="K119" s="11"/>
      <c r="L119" s="20">
        <v>630</v>
      </c>
      <c r="M119" s="18">
        <f t="shared" si="1"/>
        <v>252</v>
      </c>
      <c r="N119" s="20">
        <f>$E$120+$F$120+$G$120+$H$120+$I$120+$J$120+$K$120</f>
        <v>0</v>
      </c>
      <c r="O119" s="18">
        <f>$M$119*$N$119</f>
        <v>0</v>
      </c>
      <c r="P119" s="25">
        <v>-0.6</v>
      </c>
    </row>
    <row r="120" spans="1:16" ht="15" customHeight="1">
      <c r="A120" s="1"/>
      <c r="B120" s="28"/>
      <c r="C120" s="30"/>
      <c r="D120" s="32"/>
      <c r="E120" s="12"/>
      <c r="F120" s="12"/>
      <c r="G120" s="12"/>
      <c r="H120" s="12"/>
      <c r="I120" s="12"/>
      <c r="J120" s="12"/>
      <c r="K120" s="12"/>
      <c r="L120" s="21"/>
      <c r="M120" s="19"/>
      <c r="N120" s="21"/>
      <c r="O120" s="19"/>
      <c r="P120" s="26"/>
    </row>
    <row r="121" spans="1:16" ht="15" customHeight="1">
      <c r="A121" s="1"/>
      <c r="B121" s="27" t="s">
        <v>144</v>
      </c>
      <c r="C121" s="29" t="s">
        <v>145</v>
      </c>
      <c r="D121" s="31" t="s">
        <v>143</v>
      </c>
      <c r="E121" s="11"/>
      <c r="F121" s="11"/>
      <c r="G121" s="11"/>
      <c r="H121" s="11">
        <v>8</v>
      </c>
      <c r="I121" s="11"/>
      <c r="J121" s="11"/>
      <c r="K121" s="11"/>
      <c r="L121" s="20">
        <v>630</v>
      </c>
      <c r="M121" s="18">
        <f t="shared" si="1"/>
        <v>252</v>
      </c>
      <c r="N121" s="20">
        <f>$E$122+$F$122+$G$122+$H$122+$I$122+$J$122+$K$122</f>
        <v>0</v>
      </c>
      <c r="O121" s="18">
        <f>$M$121*$N$121</f>
        <v>0</v>
      </c>
      <c r="P121" s="25">
        <v>-0.6</v>
      </c>
    </row>
    <row r="122" spans="1:16" ht="15" customHeight="1">
      <c r="A122" s="1"/>
      <c r="B122" s="28"/>
      <c r="C122" s="30"/>
      <c r="D122" s="32"/>
      <c r="E122" s="12"/>
      <c r="F122" s="12"/>
      <c r="G122" s="12"/>
      <c r="H122" s="12"/>
      <c r="I122" s="12"/>
      <c r="J122" s="12"/>
      <c r="K122" s="12"/>
      <c r="L122" s="21"/>
      <c r="M122" s="19"/>
      <c r="N122" s="21"/>
      <c r="O122" s="19"/>
      <c r="P122" s="26"/>
    </row>
    <row r="123" spans="1:16" ht="15" customHeight="1">
      <c r="A123" s="1"/>
      <c r="B123" s="27" t="s">
        <v>146</v>
      </c>
      <c r="C123" s="29" t="s">
        <v>147</v>
      </c>
      <c r="D123" s="31" t="s">
        <v>143</v>
      </c>
      <c r="E123" s="11"/>
      <c r="F123" s="11"/>
      <c r="G123" s="11"/>
      <c r="H123" s="11">
        <v>10</v>
      </c>
      <c r="I123" s="11">
        <v>6</v>
      </c>
      <c r="J123" s="11">
        <v>3</v>
      </c>
      <c r="K123" s="11"/>
      <c r="L123" s="20">
        <v>630</v>
      </c>
      <c r="M123" s="18">
        <f t="shared" si="1"/>
        <v>252</v>
      </c>
      <c r="N123" s="20">
        <f>$E$124+$F$124+$G$124+$H$124+$I$124+$J$124+$K$124</f>
        <v>0</v>
      </c>
      <c r="O123" s="18">
        <f>$M$123*$N$123</f>
        <v>0</v>
      </c>
      <c r="P123" s="25">
        <v>-0.6</v>
      </c>
    </row>
    <row r="124" spans="1:16" ht="15" customHeight="1">
      <c r="A124" s="1"/>
      <c r="B124" s="28"/>
      <c r="C124" s="30"/>
      <c r="D124" s="32"/>
      <c r="E124" s="12"/>
      <c r="F124" s="12"/>
      <c r="G124" s="12"/>
      <c r="H124" s="12"/>
      <c r="I124" s="12"/>
      <c r="J124" s="12"/>
      <c r="K124" s="12"/>
      <c r="L124" s="21"/>
      <c r="M124" s="19"/>
      <c r="N124" s="21"/>
      <c r="O124" s="19"/>
      <c r="P124" s="26"/>
    </row>
    <row r="125" spans="1:16" ht="15" customHeight="1">
      <c r="A125" s="1"/>
      <c r="B125" s="27" t="s">
        <v>148</v>
      </c>
      <c r="C125" s="29" t="s">
        <v>149</v>
      </c>
      <c r="D125" s="31" t="s">
        <v>150</v>
      </c>
      <c r="E125" s="11"/>
      <c r="F125" s="11">
        <v>3</v>
      </c>
      <c r="G125" s="11"/>
      <c r="H125" s="11">
        <v>2</v>
      </c>
      <c r="I125" s="11">
        <v>1</v>
      </c>
      <c r="J125" s="11"/>
      <c r="K125" s="11"/>
      <c r="L125" s="20">
        <v>998</v>
      </c>
      <c r="M125" s="18">
        <f t="shared" si="1"/>
        <v>399.20000000000005</v>
      </c>
      <c r="N125" s="20">
        <f>$E$126+$F$126+$G$126+$H$126+$I$126+$J$126+$K$126</f>
        <v>0</v>
      </c>
      <c r="O125" s="18">
        <f>$M$125*$N$125</f>
        <v>0</v>
      </c>
      <c r="P125" s="25">
        <v>-0.6</v>
      </c>
    </row>
    <row r="126" spans="1:16" ht="15" customHeight="1">
      <c r="A126" s="1"/>
      <c r="B126" s="28"/>
      <c r="C126" s="30"/>
      <c r="D126" s="32"/>
      <c r="E126" s="12"/>
      <c r="F126" s="12"/>
      <c r="G126" s="12"/>
      <c r="H126" s="12"/>
      <c r="I126" s="12"/>
      <c r="J126" s="12"/>
      <c r="K126" s="12"/>
      <c r="L126" s="21"/>
      <c r="M126" s="19"/>
      <c r="N126" s="21"/>
      <c r="O126" s="19"/>
      <c r="P126" s="26"/>
    </row>
    <row r="127" spans="1:16" ht="15" customHeight="1">
      <c r="A127" s="1"/>
      <c r="B127" s="27" t="s">
        <v>151</v>
      </c>
      <c r="C127" s="29" t="s">
        <v>152</v>
      </c>
      <c r="D127" s="31" t="s">
        <v>143</v>
      </c>
      <c r="E127" s="11"/>
      <c r="F127" s="11"/>
      <c r="G127" s="11">
        <v>1</v>
      </c>
      <c r="H127" s="11">
        <v>3</v>
      </c>
      <c r="I127" s="11">
        <v>2</v>
      </c>
      <c r="J127" s="11">
        <v>8</v>
      </c>
      <c r="K127" s="11"/>
      <c r="L127" s="20">
        <v>630</v>
      </c>
      <c r="M127" s="18">
        <f t="shared" si="1"/>
        <v>252</v>
      </c>
      <c r="N127" s="20">
        <f>$E$128+$F$128+$G$128+$H$128+$I$128+$J$128+$K$128</f>
        <v>0</v>
      </c>
      <c r="O127" s="18">
        <f>$M$127*$N$127</f>
        <v>0</v>
      </c>
      <c r="P127" s="25">
        <v>-0.6</v>
      </c>
    </row>
    <row r="128" spans="1:16" ht="15" customHeight="1">
      <c r="A128" s="1"/>
      <c r="B128" s="28"/>
      <c r="C128" s="30"/>
      <c r="D128" s="32"/>
      <c r="E128" s="12"/>
      <c r="F128" s="12"/>
      <c r="G128" s="12"/>
      <c r="H128" s="12"/>
      <c r="I128" s="12"/>
      <c r="J128" s="12"/>
      <c r="K128" s="12"/>
      <c r="L128" s="21"/>
      <c r="M128" s="19"/>
      <c r="N128" s="21"/>
      <c r="O128" s="19"/>
      <c r="P128" s="26"/>
    </row>
    <row r="129" spans="1:16" ht="15" customHeight="1">
      <c r="A129" s="1"/>
      <c r="B129" s="27" t="s">
        <v>153</v>
      </c>
      <c r="C129" s="29" t="s">
        <v>154</v>
      </c>
      <c r="D129" s="31" t="s">
        <v>143</v>
      </c>
      <c r="E129" s="11"/>
      <c r="F129" s="11"/>
      <c r="G129" s="11"/>
      <c r="H129" s="11"/>
      <c r="I129" s="11">
        <v>7</v>
      </c>
      <c r="J129" s="11"/>
      <c r="K129" s="11"/>
      <c r="L129" s="20">
        <v>630</v>
      </c>
      <c r="M129" s="18">
        <f t="shared" si="1"/>
        <v>252</v>
      </c>
      <c r="N129" s="20">
        <f>$E$130+$F$130+$G$130+$H$130+$I$130+$J$130+$K$130</f>
        <v>0</v>
      </c>
      <c r="O129" s="18">
        <f>$M$129*$N$129</f>
        <v>0</v>
      </c>
      <c r="P129" s="25">
        <v>-0.6</v>
      </c>
    </row>
    <row r="130" spans="1:16" ht="15" customHeight="1">
      <c r="A130" s="1"/>
      <c r="B130" s="28"/>
      <c r="C130" s="30"/>
      <c r="D130" s="32"/>
      <c r="E130" s="12"/>
      <c r="F130" s="12"/>
      <c r="G130" s="12"/>
      <c r="H130" s="12"/>
      <c r="I130" s="12"/>
      <c r="J130" s="12"/>
      <c r="K130" s="12"/>
      <c r="L130" s="21"/>
      <c r="M130" s="19"/>
      <c r="N130" s="21"/>
      <c r="O130" s="19"/>
      <c r="P130" s="26"/>
    </row>
    <row r="131" spans="1:16" ht="15" customHeight="1">
      <c r="A131" s="1"/>
      <c r="B131" s="27" t="s">
        <v>155</v>
      </c>
      <c r="C131" s="29" t="s">
        <v>53</v>
      </c>
      <c r="D131" s="31" t="s">
        <v>143</v>
      </c>
      <c r="E131" s="11"/>
      <c r="F131" s="11"/>
      <c r="G131" s="11"/>
      <c r="H131" s="11">
        <v>9</v>
      </c>
      <c r="I131" s="11">
        <v>2</v>
      </c>
      <c r="J131" s="11">
        <v>5</v>
      </c>
      <c r="K131" s="11"/>
      <c r="L131" s="20">
        <v>630</v>
      </c>
      <c r="M131" s="18">
        <f t="shared" si="1"/>
        <v>252</v>
      </c>
      <c r="N131" s="20">
        <f>$E$132+$F$132+$G$132+$H$132+$I$132+$J$132+$K$132</f>
        <v>0</v>
      </c>
      <c r="O131" s="18">
        <f>$M$131*$N$131</f>
        <v>0</v>
      </c>
      <c r="P131" s="25">
        <v>-0.6</v>
      </c>
    </row>
    <row r="132" spans="1:16" ht="15" customHeight="1">
      <c r="A132" s="1"/>
      <c r="B132" s="28"/>
      <c r="C132" s="30"/>
      <c r="D132" s="32"/>
      <c r="E132" s="12"/>
      <c r="F132" s="12"/>
      <c r="G132" s="12"/>
      <c r="H132" s="12"/>
      <c r="I132" s="12"/>
      <c r="J132" s="12"/>
      <c r="K132" s="12"/>
      <c r="L132" s="21"/>
      <c r="M132" s="19"/>
      <c r="N132" s="21"/>
      <c r="O132" s="19"/>
      <c r="P132" s="26"/>
    </row>
    <row r="133" spans="1:16" ht="15" customHeight="1">
      <c r="A133" s="1"/>
      <c r="B133" s="27" t="s">
        <v>156</v>
      </c>
      <c r="C133" s="29" t="s">
        <v>157</v>
      </c>
      <c r="D133" s="31" t="s">
        <v>143</v>
      </c>
      <c r="E133" s="11"/>
      <c r="F133" s="11"/>
      <c r="G133" s="11"/>
      <c r="H133" s="11"/>
      <c r="I133" s="11">
        <v>2</v>
      </c>
      <c r="J133" s="11">
        <v>4</v>
      </c>
      <c r="K133" s="11"/>
      <c r="L133" s="20">
        <v>630</v>
      </c>
      <c r="M133" s="18">
        <f t="shared" si="1"/>
        <v>252</v>
      </c>
      <c r="N133" s="20">
        <f>$E$134+$F$134+$G$134+$H$134+$I$134+$J$134+$K$134</f>
        <v>0</v>
      </c>
      <c r="O133" s="18">
        <f>$M$133*$N$133</f>
        <v>0</v>
      </c>
      <c r="P133" s="25">
        <v>-0.6</v>
      </c>
    </row>
    <row r="134" spans="1:16" ht="15" customHeight="1">
      <c r="A134" s="1"/>
      <c r="B134" s="28"/>
      <c r="C134" s="30"/>
      <c r="D134" s="32"/>
      <c r="E134" s="12"/>
      <c r="F134" s="12"/>
      <c r="G134" s="12"/>
      <c r="H134" s="12"/>
      <c r="I134" s="12"/>
      <c r="J134" s="12"/>
      <c r="K134" s="12"/>
      <c r="L134" s="21"/>
      <c r="M134" s="19"/>
      <c r="N134" s="21"/>
      <c r="O134" s="19"/>
      <c r="P134" s="26"/>
    </row>
    <row r="135" spans="1:16" ht="15" customHeight="1">
      <c r="A135" s="1"/>
      <c r="B135" s="27" t="s">
        <v>158</v>
      </c>
      <c r="C135" s="29" t="s">
        <v>159</v>
      </c>
      <c r="D135" s="31" t="s">
        <v>143</v>
      </c>
      <c r="E135" s="11"/>
      <c r="F135" s="11"/>
      <c r="G135" s="11"/>
      <c r="H135" s="11">
        <v>5</v>
      </c>
      <c r="I135" s="11">
        <v>3</v>
      </c>
      <c r="J135" s="11"/>
      <c r="K135" s="11"/>
      <c r="L135" s="20">
        <v>630</v>
      </c>
      <c r="M135" s="18">
        <f t="shared" si="1"/>
        <v>252</v>
      </c>
      <c r="N135" s="20">
        <f>$E$136+$F$136+$G$136+$H$136+$I$136+$J$136+$K$136</f>
        <v>0</v>
      </c>
      <c r="O135" s="18">
        <f>$M$135*$N$135</f>
        <v>0</v>
      </c>
      <c r="P135" s="25">
        <v>-0.6</v>
      </c>
    </row>
    <row r="136" spans="1:16" ht="15" customHeight="1">
      <c r="A136" s="1"/>
      <c r="B136" s="28"/>
      <c r="C136" s="30"/>
      <c r="D136" s="32"/>
      <c r="E136" s="12"/>
      <c r="F136" s="12"/>
      <c r="G136" s="12"/>
      <c r="H136" s="12"/>
      <c r="I136" s="12"/>
      <c r="J136" s="12"/>
      <c r="K136" s="12"/>
      <c r="L136" s="21"/>
      <c r="M136" s="19"/>
      <c r="N136" s="21"/>
      <c r="O136" s="19"/>
      <c r="P136" s="26"/>
    </row>
    <row r="137" spans="1:16" ht="15" customHeight="1">
      <c r="A137" s="1"/>
      <c r="B137" s="27" t="s">
        <v>160</v>
      </c>
      <c r="C137" s="29" t="s">
        <v>161</v>
      </c>
      <c r="D137" s="31" t="s">
        <v>21</v>
      </c>
      <c r="E137" s="11"/>
      <c r="F137" s="11"/>
      <c r="G137" s="11"/>
      <c r="H137" s="11"/>
      <c r="I137" s="11">
        <v>8</v>
      </c>
      <c r="J137" s="11"/>
      <c r="K137" s="11"/>
      <c r="L137" s="20">
        <v>630</v>
      </c>
      <c r="M137" s="18">
        <f t="shared" si="1"/>
        <v>252</v>
      </c>
      <c r="N137" s="20">
        <f>$E$138+$F$138+$G$138+$H$138+$I$138+$J$138+$K$138</f>
        <v>0</v>
      </c>
      <c r="O137" s="18">
        <f>$M$137*$N$137</f>
        <v>0</v>
      </c>
      <c r="P137" s="25">
        <v>-0.6</v>
      </c>
    </row>
    <row r="138" spans="1:16" ht="15" customHeight="1">
      <c r="A138" s="1"/>
      <c r="B138" s="28"/>
      <c r="C138" s="30"/>
      <c r="D138" s="32"/>
      <c r="E138" s="12"/>
      <c r="F138" s="12"/>
      <c r="G138" s="12"/>
      <c r="H138" s="12"/>
      <c r="I138" s="12"/>
      <c r="J138" s="12"/>
      <c r="K138" s="12"/>
      <c r="L138" s="21"/>
      <c r="M138" s="19"/>
      <c r="N138" s="21"/>
      <c r="O138" s="19"/>
      <c r="P138" s="26"/>
    </row>
    <row r="139" spans="1:16" ht="15" customHeight="1">
      <c r="A139" s="1"/>
      <c r="B139" s="27" t="s">
        <v>162</v>
      </c>
      <c r="C139" s="29" t="s">
        <v>163</v>
      </c>
      <c r="D139" s="31" t="s">
        <v>22</v>
      </c>
      <c r="E139" s="11"/>
      <c r="F139" s="11"/>
      <c r="G139" s="11"/>
      <c r="H139" s="11"/>
      <c r="I139" s="11"/>
      <c r="J139" s="11">
        <v>1</v>
      </c>
      <c r="K139" s="11"/>
      <c r="L139" s="20">
        <v>899</v>
      </c>
      <c r="M139" s="18">
        <f t="shared" si="1"/>
        <v>359.6</v>
      </c>
      <c r="N139" s="20">
        <f>$E$140+$F$140+$G$140+$H$140+$I$140+$J$140+$K$140</f>
        <v>0</v>
      </c>
      <c r="O139" s="18">
        <f>$M$139*$N$139</f>
        <v>0</v>
      </c>
      <c r="P139" s="25">
        <v>-0.6</v>
      </c>
    </row>
    <row r="140" spans="1:16" ht="15" customHeight="1">
      <c r="A140" s="1"/>
      <c r="B140" s="28"/>
      <c r="C140" s="30"/>
      <c r="D140" s="32"/>
      <c r="E140" s="12"/>
      <c r="F140" s="12"/>
      <c r="G140" s="12"/>
      <c r="H140" s="12"/>
      <c r="I140" s="12"/>
      <c r="J140" s="12"/>
      <c r="K140" s="12"/>
      <c r="L140" s="21"/>
      <c r="M140" s="19"/>
      <c r="N140" s="21"/>
      <c r="O140" s="19"/>
      <c r="P140" s="26"/>
    </row>
    <row r="141" spans="1:16" ht="15" customHeight="1">
      <c r="A141" s="1"/>
      <c r="B141" s="27" t="s">
        <v>164</v>
      </c>
      <c r="C141" s="29" t="s">
        <v>165</v>
      </c>
      <c r="D141" s="31" t="s">
        <v>40</v>
      </c>
      <c r="E141" s="11"/>
      <c r="F141" s="11">
        <v>3</v>
      </c>
      <c r="G141" s="11">
        <v>1</v>
      </c>
      <c r="H141" s="11"/>
      <c r="I141" s="11"/>
      <c r="J141" s="11"/>
      <c r="K141" s="11"/>
      <c r="L141" s="20">
        <v>1659</v>
      </c>
      <c r="M141" s="18">
        <f t="shared" si="1"/>
        <v>663.6</v>
      </c>
      <c r="N141" s="20">
        <f>$E$142+$F$142+$G$142+$H$142+$I$142+$J$142+$K$142</f>
        <v>0</v>
      </c>
      <c r="O141" s="18">
        <f>$M$141*$N$141</f>
        <v>0</v>
      </c>
      <c r="P141" s="25">
        <v>-0.6</v>
      </c>
    </row>
    <row r="142" spans="1:16" ht="15" customHeight="1">
      <c r="A142" s="1"/>
      <c r="B142" s="28"/>
      <c r="C142" s="30"/>
      <c r="D142" s="32"/>
      <c r="E142" s="12"/>
      <c r="F142" s="12"/>
      <c r="G142" s="12"/>
      <c r="H142" s="12"/>
      <c r="I142" s="12"/>
      <c r="J142" s="12"/>
      <c r="K142" s="12"/>
      <c r="L142" s="21"/>
      <c r="M142" s="19"/>
      <c r="N142" s="21"/>
      <c r="O142" s="19"/>
      <c r="P142" s="26"/>
    </row>
    <row r="143" spans="1:16" ht="15" customHeight="1">
      <c r="A143" s="1"/>
      <c r="B143" s="27" t="s">
        <v>166</v>
      </c>
      <c r="C143" s="29" t="s">
        <v>167</v>
      </c>
      <c r="D143" s="31" t="s">
        <v>36</v>
      </c>
      <c r="E143" s="11"/>
      <c r="F143" s="11"/>
      <c r="G143" s="11"/>
      <c r="H143" s="11">
        <v>5</v>
      </c>
      <c r="I143" s="11">
        <v>2</v>
      </c>
      <c r="J143" s="11"/>
      <c r="K143" s="11"/>
      <c r="L143" s="20">
        <v>1499</v>
      </c>
      <c r="M143" s="18">
        <f t="shared" si="1"/>
        <v>599.6</v>
      </c>
      <c r="N143" s="20">
        <f>$E$144+$F$144+$G$144+$H$144+$I$144+$J$144+$K$144</f>
        <v>0</v>
      </c>
      <c r="O143" s="18">
        <f>$M$143*$N$143</f>
        <v>0</v>
      </c>
      <c r="P143" s="25">
        <v>-0.6</v>
      </c>
    </row>
    <row r="144" spans="1:16" ht="15" customHeight="1">
      <c r="A144" s="1"/>
      <c r="B144" s="28"/>
      <c r="C144" s="30"/>
      <c r="D144" s="32"/>
      <c r="E144" s="12"/>
      <c r="F144" s="12"/>
      <c r="G144" s="12"/>
      <c r="H144" s="12"/>
      <c r="I144" s="12"/>
      <c r="J144" s="12"/>
      <c r="K144" s="12"/>
      <c r="L144" s="21"/>
      <c r="M144" s="19"/>
      <c r="N144" s="21"/>
      <c r="O144" s="19"/>
      <c r="P144" s="26"/>
    </row>
    <row r="145" spans="1:16" ht="15" customHeight="1">
      <c r="A145" s="1"/>
      <c r="B145" s="27" t="s">
        <v>168</v>
      </c>
      <c r="C145" s="29" t="s">
        <v>169</v>
      </c>
      <c r="D145" s="31" t="s">
        <v>36</v>
      </c>
      <c r="E145" s="11"/>
      <c r="F145" s="11"/>
      <c r="G145" s="11"/>
      <c r="H145" s="11"/>
      <c r="I145" s="11">
        <v>2</v>
      </c>
      <c r="J145" s="11"/>
      <c r="K145" s="11"/>
      <c r="L145" s="20">
        <v>1499</v>
      </c>
      <c r="M145" s="18">
        <f t="shared" si="1"/>
        <v>599.6</v>
      </c>
      <c r="N145" s="20">
        <f>$E$146+$F$146+$G$146+$H$146+$I$146+$J$146+$K$146</f>
        <v>0</v>
      </c>
      <c r="O145" s="18">
        <f>$M$145*$N$145</f>
        <v>0</v>
      </c>
      <c r="P145" s="25">
        <v>-0.6</v>
      </c>
    </row>
    <row r="146" spans="1:16" ht="15" customHeight="1">
      <c r="A146" s="1"/>
      <c r="B146" s="28"/>
      <c r="C146" s="30"/>
      <c r="D146" s="32"/>
      <c r="E146" s="12"/>
      <c r="F146" s="12"/>
      <c r="G146" s="12"/>
      <c r="H146" s="12"/>
      <c r="I146" s="12"/>
      <c r="J146" s="12"/>
      <c r="K146" s="12"/>
      <c r="L146" s="21"/>
      <c r="M146" s="19"/>
      <c r="N146" s="21"/>
      <c r="O146" s="19"/>
      <c r="P146" s="26"/>
    </row>
    <row r="147" spans="1:16" ht="15" customHeight="1">
      <c r="A147" s="1"/>
      <c r="B147" s="27" t="s">
        <v>170</v>
      </c>
      <c r="C147" s="29" t="s">
        <v>171</v>
      </c>
      <c r="D147" s="31" t="s">
        <v>21</v>
      </c>
      <c r="E147" s="11"/>
      <c r="F147" s="11">
        <v>3</v>
      </c>
      <c r="G147" s="11"/>
      <c r="H147" s="11"/>
      <c r="I147" s="11"/>
      <c r="J147" s="11"/>
      <c r="K147" s="11"/>
      <c r="L147" s="20">
        <v>1179</v>
      </c>
      <c r="M147" s="18">
        <f t="shared" si="1"/>
        <v>471.6</v>
      </c>
      <c r="N147" s="20">
        <f>$E$148+$F$148+$G$148+$H$148+$I$148+$J$148+$K$148</f>
        <v>0</v>
      </c>
      <c r="O147" s="18">
        <f>$M$147*$N$147</f>
        <v>0</v>
      </c>
      <c r="P147" s="25">
        <v>-0.6</v>
      </c>
    </row>
    <row r="148" spans="1:16" ht="15" customHeight="1">
      <c r="A148" s="1"/>
      <c r="B148" s="28"/>
      <c r="C148" s="30"/>
      <c r="D148" s="32"/>
      <c r="E148" s="12"/>
      <c r="F148" s="12"/>
      <c r="G148" s="12"/>
      <c r="H148" s="12"/>
      <c r="I148" s="12"/>
      <c r="J148" s="12"/>
      <c r="K148" s="12"/>
      <c r="L148" s="21"/>
      <c r="M148" s="19"/>
      <c r="N148" s="21"/>
      <c r="O148" s="19"/>
      <c r="P148" s="26"/>
    </row>
    <row r="149" spans="1:16" ht="15" customHeight="1">
      <c r="A149" s="1"/>
      <c r="B149" s="27" t="s">
        <v>172</v>
      </c>
      <c r="C149" s="29" t="s">
        <v>173</v>
      </c>
      <c r="D149" s="31" t="s">
        <v>21</v>
      </c>
      <c r="E149" s="11"/>
      <c r="F149" s="11">
        <v>10</v>
      </c>
      <c r="G149" s="11">
        <v>10</v>
      </c>
      <c r="H149" s="11"/>
      <c r="I149" s="11">
        <v>1</v>
      </c>
      <c r="J149" s="11"/>
      <c r="K149" s="11"/>
      <c r="L149" s="20">
        <v>989</v>
      </c>
      <c r="M149" s="18">
        <f aca="true" t="shared" si="2" ref="M149:M211">L149*0.4</f>
        <v>395.6</v>
      </c>
      <c r="N149" s="20">
        <f>$E$150+$F$150+$G$150+$H$150+$I$150+$J$150+$K$150</f>
        <v>0</v>
      </c>
      <c r="O149" s="18">
        <f>$M$149*$N$149</f>
        <v>0</v>
      </c>
      <c r="P149" s="25">
        <v>-0.6</v>
      </c>
    </row>
    <row r="150" spans="1:16" ht="15" customHeight="1">
      <c r="A150" s="1"/>
      <c r="B150" s="28"/>
      <c r="C150" s="30"/>
      <c r="D150" s="32"/>
      <c r="E150" s="12"/>
      <c r="F150" s="12"/>
      <c r="G150" s="12"/>
      <c r="H150" s="12"/>
      <c r="I150" s="12"/>
      <c r="J150" s="12"/>
      <c r="K150" s="12"/>
      <c r="L150" s="21"/>
      <c r="M150" s="19"/>
      <c r="N150" s="21"/>
      <c r="O150" s="19"/>
      <c r="P150" s="26"/>
    </row>
    <row r="151" spans="1:16" ht="15" customHeight="1">
      <c r="A151" s="1"/>
      <c r="B151" s="27" t="s">
        <v>174</v>
      </c>
      <c r="C151" s="29" t="s">
        <v>175</v>
      </c>
      <c r="D151" s="31" t="s">
        <v>21</v>
      </c>
      <c r="E151" s="11"/>
      <c r="F151" s="11">
        <v>3</v>
      </c>
      <c r="G151" s="11">
        <v>1</v>
      </c>
      <c r="H151" s="11"/>
      <c r="I151" s="11"/>
      <c r="J151" s="11"/>
      <c r="K151" s="11"/>
      <c r="L151" s="20">
        <v>989</v>
      </c>
      <c r="M151" s="18">
        <f t="shared" si="2"/>
        <v>395.6</v>
      </c>
      <c r="N151" s="20">
        <f>$E$152+$F$152+$G$152+$H$152+$I$152+$J$152+$K$152</f>
        <v>0</v>
      </c>
      <c r="O151" s="18">
        <f>$M$151*$N$151</f>
        <v>0</v>
      </c>
      <c r="P151" s="25">
        <v>-0.6</v>
      </c>
    </row>
    <row r="152" spans="1:16" ht="15" customHeight="1">
      <c r="A152" s="1"/>
      <c r="B152" s="28"/>
      <c r="C152" s="30"/>
      <c r="D152" s="32"/>
      <c r="E152" s="12"/>
      <c r="F152" s="12"/>
      <c r="G152" s="12"/>
      <c r="H152" s="12"/>
      <c r="I152" s="12"/>
      <c r="J152" s="12"/>
      <c r="K152" s="12"/>
      <c r="L152" s="21"/>
      <c r="M152" s="19"/>
      <c r="N152" s="21"/>
      <c r="O152" s="19"/>
      <c r="P152" s="26"/>
    </row>
    <row r="153" spans="1:16" ht="15" customHeight="1">
      <c r="A153" s="1"/>
      <c r="B153" s="27" t="s">
        <v>176</v>
      </c>
      <c r="C153" s="29" t="s">
        <v>177</v>
      </c>
      <c r="D153" s="31" t="s">
        <v>143</v>
      </c>
      <c r="E153" s="11"/>
      <c r="F153" s="11"/>
      <c r="G153" s="11"/>
      <c r="H153" s="11">
        <v>6</v>
      </c>
      <c r="I153" s="11"/>
      <c r="J153" s="11"/>
      <c r="K153" s="11"/>
      <c r="L153" s="20">
        <v>1295</v>
      </c>
      <c r="M153" s="18">
        <f t="shared" si="2"/>
        <v>518</v>
      </c>
      <c r="N153" s="20">
        <f>$E$154+$F$154+$G$154+$H$154+$I$154+$J$154+$K$154</f>
        <v>0</v>
      </c>
      <c r="O153" s="18">
        <f>$M$153*$N$153</f>
        <v>0</v>
      </c>
      <c r="P153" s="25">
        <v>-0.6</v>
      </c>
    </row>
    <row r="154" spans="1:16" ht="15" customHeight="1">
      <c r="A154" s="1"/>
      <c r="B154" s="28"/>
      <c r="C154" s="30"/>
      <c r="D154" s="32"/>
      <c r="E154" s="12"/>
      <c r="F154" s="12"/>
      <c r="G154" s="12"/>
      <c r="H154" s="12"/>
      <c r="I154" s="12"/>
      <c r="J154" s="12"/>
      <c r="K154" s="12"/>
      <c r="L154" s="21"/>
      <c r="M154" s="19"/>
      <c r="N154" s="21"/>
      <c r="O154" s="19"/>
      <c r="P154" s="26"/>
    </row>
    <row r="155" spans="1:16" ht="15" customHeight="1">
      <c r="A155" s="1"/>
      <c r="B155" s="27" t="s">
        <v>178</v>
      </c>
      <c r="C155" s="29" t="s">
        <v>179</v>
      </c>
      <c r="D155" s="31" t="s">
        <v>143</v>
      </c>
      <c r="E155" s="11"/>
      <c r="F155" s="11">
        <v>1</v>
      </c>
      <c r="G155" s="11"/>
      <c r="H155" s="11">
        <v>7</v>
      </c>
      <c r="I155" s="11">
        <v>5</v>
      </c>
      <c r="J155" s="11"/>
      <c r="K155" s="11"/>
      <c r="L155" s="20">
        <v>1295</v>
      </c>
      <c r="M155" s="18">
        <f t="shared" si="2"/>
        <v>518</v>
      </c>
      <c r="N155" s="20">
        <f>$E$156+$F$156+$G$156+$H$156+$I$156+$J$156+$K$156</f>
        <v>0</v>
      </c>
      <c r="O155" s="18">
        <f>$M$155*$N$155</f>
        <v>0</v>
      </c>
      <c r="P155" s="25">
        <v>-0.6</v>
      </c>
    </row>
    <row r="156" spans="1:16" ht="15" customHeight="1">
      <c r="A156" s="1"/>
      <c r="B156" s="28"/>
      <c r="C156" s="30"/>
      <c r="D156" s="32"/>
      <c r="E156" s="12"/>
      <c r="F156" s="12"/>
      <c r="G156" s="12"/>
      <c r="H156" s="12"/>
      <c r="I156" s="12"/>
      <c r="J156" s="12"/>
      <c r="K156" s="12"/>
      <c r="L156" s="21"/>
      <c r="M156" s="19"/>
      <c r="N156" s="21"/>
      <c r="O156" s="19"/>
      <c r="P156" s="26"/>
    </row>
    <row r="157" spans="1:16" ht="15" customHeight="1">
      <c r="A157" s="1"/>
      <c r="B157" s="27" t="s">
        <v>180</v>
      </c>
      <c r="C157" s="29" t="s">
        <v>181</v>
      </c>
      <c r="D157" s="31" t="s">
        <v>20</v>
      </c>
      <c r="E157" s="11"/>
      <c r="F157" s="11"/>
      <c r="G157" s="11">
        <v>5</v>
      </c>
      <c r="H157" s="11">
        <v>8</v>
      </c>
      <c r="I157" s="11"/>
      <c r="J157" s="11"/>
      <c r="K157" s="11"/>
      <c r="L157" s="20">
        <v>2499</v>
      </c>
      <c r="M157" s="18">
        <f t="shared" si="2"/>
        <v>999.6</v>
      </c>
      <c r="N157" s="20">
        <f>$E$158+$F$158+$G$158+$H$158+$I$158+$J$158+$K$158</f>
        <v>0</v>
      </c>
      <c r="O157" s="18">
        <f>$M$157*$N$157</f>
        <v>0</v>
      </c>
      <c r="P157" s="25">
        <v>-0.6</v>
      </c>
    </row>
    <row r="158" spans="1:16" ht="15" customHeight="1">
      <c r="A158" s="1"/>
      <c r="B158" s="28"/>
      <c r="C158" s="30"/>
      <c r="D158" s="32"/>
      <c r="E158" s="12"/>
      <c r="F158" s="12"/>
      <c r="G158" s="12"/>
      <c r="H158" s="12"/>
      <c r="I158" s="12"/>
      <c r="J158" s="12"/>
      <c r="K158" s="12"/>
      <c r="L158" s="21"/>
      <c r="M158" s="19"/>
      <c r="N158" s="21"/>
      <c r="O158" s="19"/>
      <c r="P158" s="26"/>
    </row>
    <row r="159" spans="1:16" ht="15" customHeight="1">
      <c r="A159" s="1"/>
      <c r="B159" s="27" t="s">
        <v>182</v>
      </c>
      <c r="C159" s="29" t="s">
        <v>183</v>
      </c>
      <c r="D159" s="31" t="s">
        <v>143</v>
      </c>
      <c r="E159" s="11"/>
      <c r="F159" s="11">
        <v>5</v>
      </c>
      <c r="G159" s="11"/>
      <c r="H159" s="11"/>
      <c r="I159" s="11"/>
      <c r="J159" s="11"/>
      <c r="K159" s="11"/>
      <c r="L159" s="20">
        <v>1199</v>
      </c>
      <c r="M159" s="18">
        <f t="shared" si="2"/>
        <v>479.6</v>
      </c>
      <c r="N159" s="20">
        <f>$E$160+$F$160+$G$160+$H$160+$I$160+$J$160+$K$160</f>
        <v>0</v>
      </c>
      <c r="O159" s="18">
        <f>$M$159*$N$159</f>
        <v>0</v>
      </c>
      <c r="P159" s="25">
        <v>-0.6</v>
      </c>
    </row>
    <row r="160" spans="1:16" ht="15" customHeight="1">
      <c r="A160" s="1"/>
      <c r="B160" s="28"/>
      <c r="C160" s="30"/>
      <c r="D160" s="32"/>
      <c r="E160" s="12"/>
      <c r="F160" s="12"/>
      <c r="G160" s="12"/>
      <c r="H160" s="12"/>
      <c r="I160" s="12"/>
      <c r="J160" s="12"/>
      <c r="K160" s="12"/>
      <c r="L160" s="21"/>
      <c r="M160" s="19"/>
      <c r="N160" s="21"/>
      <c r="O160" s="19"/>
      <c r="P160" s="26"/>
    </row>
    <row r="161" spans="1:16" ht="15" customHeight="1">
      <c r="A161" s="1"/>
      <c r="B161" s="27" t="s">
        <v>184</v>
      </c>
      <c r="C161" s="29" t="s">
        <v>185</v>
      </c>
      <c r="D161" s="31" t="s">
        <v>143</v>
      </c>
      <c r="E161" s="11"/>
      <c r="F161" s="11">
        <v>3</v>
      </c>
      <c r="G161" s="11"/>
      <c r="H161" s="11">
        <v>3</v>
      </c>
      <c r="I161" s="11"/>
      <c r="J161" s="11"/>
      <c r="K161" s="11"/>
      <c r="L161" s="20">
        <v>1199</v>
      </c>
      <c r="M161" s="18">
        <f t="shared" si="2"/>
        <v>479.6</v>
      </c>
      <c r="N161" s="20">
        <f>$E$162+$F$162+$G$162+$H$162+$I$162+$J$162+$K$162</f>
        <v>0</v>
      </c>
      <c r="O161" s="18">
        <f>$M$161*$N$161</f>
        <v>0</v>
      </c>
      <c r="P161" s="25">
        <v>-0.6</v>
      </c>
    </row>
    <row r="162" spans="1:16" ht="15" customHeight="1">
      <c r="A162" s="1"/>
      <c r="B162" s="28"/>
      <c r="C162" s="30"/>
      <c r="D162" s="32"/>
      <c r="E162" s="12"/>
      <c r="F162" s="12"/>
      <c r="G162" s="12"/>
      <c r="H162" s="12"/>
      <c r="I162" s="12"/>
      <c r="J162" s="12"/>
      <c r="K162" s="12"/>
      <c r="L162" s="21"/>
      <c r="M162" s="19"/>
      <c r="N162" s="21"/>
      <c r="O162" s="19"/>
      <c r="P162" s="26"/>
    </row>
    <row r="163" spans="1:16" ht="15" customHeight="1">
      <c r="A163" s="1"/>
      <c r="B163" s="27" t="s">
        <v>186</v>
      </c>
      <c r="C163" s="29" t="s">
        <v>187</v>
      </c>
      <c r="D163" s="31" t="s">
        <v>188</v>
      </c>
      <c r="E163" s="11"/>
      <c r="F163" s="11">
        <v>1</v>
      </c>
      <c r="G163" s="11"/>
      <c r="H163" s="11">
        <v>1</v>
      </c>
      <c r="I163" s="11"/>
      <c r="J163" s="11"/>
      <c r="K163" s="11"/>
      <c r="L163" s="20">
        <v>1355</v>
      </c>
      <c r="M163" s="18">
        <f t="shared" si="2"/>
        <v>542</v>
      </c>
      <c r="N163" s="20">
        <f>$E$164+$F$164+$G$164+$H$164+$I$164+$J$164+$K$164</f>
        <v>0</v>
      </c>
      <c r="O163" s="18">
        <f>$M$163*$N$163</f>
        <v>0</v>
      </c>
      <c r="P163" s="25">
        <v>-0.6</v>
      </c>
    </row>
    <row r="164" spans="1:16" ht="15" customHeight="1">
      <c r="A164" s="1"/>
      <c r="B164" s="28"/>
      <c r="C164" s="30"/>
      <c r="D164" s="32"/>
      <c r="E164" s="12"/>
      <c r="F164" s="12"/>
      <c r="G164" s="12"/>
      <c r="H164" s="12"/>
      <c r="I164" s="12"/>
      <c r="J164" s="12"/>
      <c r="K164" s="12"/>
      <c r="L164" s="21"/>
      <c r="M164" s="19"/>
      <c r="N164" s="21"/>
      <c r="O164" s="19"/>
      <c r="P164" s="26"/>
    </row>
    <row r="165" spans="1:16" ht="15" customHeight="1">
      <c r="A165" s="1"/>
      <c r="B165" s="27" t="s">
        <v>189</v>
      </c>
      <c r="C165" s="29" t="s">
        <v>190</v>
      </c>
      <c r="D165" s="31" t="s">
        <v>188</v>
      </c>
      <c r="E165" s="11"/>
      <c r="F165" s="11">
        <v>6</v>
      </c>
      <c r="G165" s="11">
        <v>3</v>
      </c>
      <c r="H165" s="11">
        <v>8</v>
      </c>
      <c r="I165" s="11">
        <v>8</v>
      </c>
      <c r="J165" s="11"/>
      <c r="K165" s="11"/>
      <c r="L165" s="20">
        <v>1355</v>
      </c>
      <c r="M165" s="18">
        <f t="shared" si="2"/>
        <v>542</v>
      </c>
      <c r="N165" s="20">
        <f>$E$166+$F$166+$G$166+$H$166+$I$166+$J$166+$K$166</f>
        <v>0</v>
      </c>
      <c r="O165" s="18">
        <f>$M$165*$N$165</f>
        <v>0</v>
      </c>
      <c r="P165" s="25">
        <v>-0.6</v>
      </c>
    </row>
    <row r="166" spans="1:16" ht="15" customHeight="1">
      <c r="A166" s="1"/>
      <c r="B166" s="28"/>
      <c r="C166" s="30"/>
      <c r="D166" s="32"/>
      <c r="E166" s="12"/>
      <c r="F166" s="12"/>
      <c r="G166" s="12"/>
      <c r="H166" s="12"/>
      <c r="I166" s="12"/>
      <c r="J166" s="12"/>
      <c r="K166" s="12"/>
      <c r="L166" s="21"/>
      <c r="M166" s="19"/>
      <c r="N166" s="21"/>
      <c r="O166" s="19"/>
      <c r="P166" s="26"/>
    </row>
    <row r="167" spans="1:16" ht="15" customHeight="1">
      <c r="A167" s="1"/>
      <c r="B167" s="27" t="s">
        <v>191</v>
      </c>
      <c r="C167" s="29" t="s">
        <v>192</v>
      </c>
      <c r="D167" s="31" t="s">
        <v>22</v>
      </c>
      <c r="E167" s="11"/>
      <c r="F167" s="11"/>
      <c r="G167" s="11"/>
      <c r="H167" s="11"/>
      <c r="I167" s="11"/>
      <c r="J167" s="11">
        <v>3</v>
      </c>
      <c r="K167" s="11"/>
      <c r="L167" s="20">
        <v>1645</v>
      </c>
      <c r="M167" s="18">
        <f t="shared" si="2"/>
        <v>658</v>
      </c>
      <c r="N167" s="20">
        <f>$E$168+$F$168+$G$168+$H$168+$I$168+$J$168+$K$168</f>
        <v>0</v>
      </c>
      <c r="O167" s="18">
        <f>$M$167*$N$167</f>
        <v>0</v>
      </c>
      <c r="P167" s="25">
        <v>-0.6</v>
      </c>
    </row>
    <row r="168" spans="1:16" ht="15" customHeight="1">
      <c r="A168" s="1"/>
      <c r="B168" s="28"/>
      <c r="C168" s="30"/>
      <c r="D168" s="32"/>
      <c r="E168" s="12"/>
      <c r="F168" s="12"/>
      <c r="G168" s="12"/>
      <c r="H168" s="12"/>
      <c r="I168" s="12"/>
      <c r="J168" s="12"/>
      <c r="K168" s="12"/>
      <c r="L168" s="21"/>
      <c r="M168" s="19"/>
      <c r="N168" s="21"/>
      <c r="O168" s="19"/>
      <c r="P168" s="26"/>
    </row>
    <row r="169" spans="1:16" ht="15" customHeight="1">
      <c r="A169" s="1"/>
      <c r="B169" s="27" t="s">
        <v>193</v>
      </c>
      <c r="C169" s="29" t="s">
        <v>194</v>
      </c>
      <c r="D169" s="31" t="s">
        <v>22</v>
      </c>
      <c r="E169" s="11"/>
      <c r="F169" s="11">
        <v>10</v>
      </c>
      <c r="G169" s="11">
        <v>5</v>
      </c>
      <c r="H169" s="11">
        <v>9</v>
      </c>
      <c r="I169" s="11">
        <v>4</v>
      </c>
      <c r="J169" s="11">
        <v>7</v>
      </c>
      <c r="K169" s="11"/>
      <c r="L169" s="20">
        <v>1645</v>
      </c>
      <c r="M169" s="18">
        <f t="shared" si="2"/>
        <v>658</v>
      </c>
      <c r="N169" s="20">
        <f>$E$170+$F$170+$G$170+$H$170+$I$170+$J$170+$K$170</f>
        <v>0</v>
      </c>
      <c r="O169" s="18">
        <f>$M$169*$N$169</f>
        <v>0</v>
      </c>
      <c r="P169" s="25">
        <v>-0.6</v>
      </c>
    </row>
    <row r="170" spans="1:16" ht="15" customHeight="1">
      <c r="A170" s="1"/>
      <c r="B170" s="28"/>
      <c r="C170" s="30"/>
      <c r="D170" s="32"/>
      <c r="E170" s="12"/>
      <c r="F170" s="12"/>
      <c r="G170" s="12"/>
      <c r="H170" s="12"/>
      <c r="I170" s="12"/>
      <c r="J170" s="12"/>
      <c r="K170" s="12"/>
      <c r="L170" s="21"/>
      <c r="M170" s="19"/>
      <c r="N170" s="21"/>
      <c r="O170" s="19"/>
      <c r="P170" s="26"/>
    </row>
    <row r="171" spans="1:16" ht="15" customHeight="1">
      <c r="A171" s="1"/>
      <c r="B171" s="27" t="s">
        <v>195</v>
      </c>
      <c r="C171" s="29" t="s">
        <v>196</v>
      </c>
      <c r="D171" s="31" t="s">
        <v>22</v>
      </c>
      <c r="E171" s="11"/>
      <c r="F171" s="11">
        <v>5</v>
      </c>
      <c r="G171" s="11">
        <v>9</v>
      </c>
      <c r="H171" s="11">
        <v>9</v>
      </c>
      <c r="I171" s="11">
        <v>3</v>
      </c>
      <c r="J171" s="11">
        <v>7</v>
      </c>
      <c r="K171" s="11"/>
      <c r="L171" s="20">
        <v>1645</v>
      </c>
      <c r="M171" s="18">
        <f t="shared" si="2"/>
        <v>658</v>
      </c>
      <c r="N171" s="20">
        <f>$E$172+$F$172+$G$172+$H$172+$I$172+$J$172+$K$172</f>
        <v>0</v>
      </c>
      <c r="O171" s="18">
        <f>$M$171*$N$171</f>
        <v>0</v>
      </c>
      <c r="P171" s="25">
        <v>-0.6</v>
      </c>
    </row>
    <row r="172" spans="1:16" ht="15" customHeight="1">
      <c r="A172" s="1"/>
      <c r="B172" s="28"/>
      <c r="C172" s="30"/>
      <c r="D172" s="32"/>
      <c r="E172" s="12"/>
      <c r="F172" s="12"/>
      <c r="G172" s="12"/>
      <c r="H172" s="12"/>
      <c r="I172" s="12"/>
      <c r="J172" s="12"/>
      <c r="K172" s="12"/>
      <c r="L172" s="21"/>
      <c r="M172" s="19"/>
      <c r="N172" s="21"/>
      <c r="O172" s="19"/>
      <c r="P172" s="26"/>
    </row>
    <row r="173" spans="1:16" ht="15" customHeight="1">
      <c r="A173" s="1"/>
      <c r="B173" s="27" t="s">
        <v>197</v>
      </c>
      <c r="C173" s="29" t="s">
        <v>198</v>
      </c>
      <c r="D173" s="31" t="s">
        <v>37</v>
      </c>
      <c r="E173" s="11"/>
      <c r="F173" s="11">
        <v>2</v>
      </c>
      <c r="G173" s="11">
        <v>1</v>
      </c>
      <c r="H173" s="11">
        <v>1</v>
      </c>
      <c r="I173" s="11"/>
      <c r="J173" s="11"/>
      <c r="K173" s="11"/>
      <c r="L173" s="20">
        <v>1499</v>
      </c>
      <c r="M173" s="18">
        <f t="shared" si="2"/>
        <v>599.6</v>
      </c>
      <c r="N173" s="20">
        <f>$E$174+$F$174+$G$174+$H$174+$I$174+$J$174+$K$174</f>
        <v>0</v>
      </c>
      <c r="O173" s="18">
        <f>$M$173*$N$173</f>
        <v>0</v>
      </c>
      <c r="P173" s="25">
        <v>-0.6</v>
      </c>
    </row>
    <row r="174" spans="1:16" ht="15" customHeight="1">
      <c r="A174" s="1"/>
      <c r="B174" s="28"/>
      <c r="C174" s="30"/>
      <c r="D174" s="32"/>
      <c r="E174" s="12"/>
      <c r="F174" s="12"/>
      <c r="G174" s="12"/>
      <c r="H174" s="12"/>
      <c r="I174" s="12"/>
      <c r="J174" s="12"/>
      <c r="K174" s="12"/>
      <c r="L174" s="21"/>
      <c r="M174" s="19"/>
      <c r="N174" s="21"/>
      <c r="O174" s="19"/>
      <c r="P174" s="26"/>
    </row>
    <row r="175" spans="1:16" ht="15" customHeight="1">
      <c r="A175" s="1"/>
      <c r="B175" s="27" t="s">
        <v>199</v>
      </c>
      <c r="C175" s="29" t="s">
        <v>200</v>
      </c>
      <c r="D175" s="31" t="s">
        <v>201</v>
      </c>
      <c r="E175" s="11"/>
      <c r="F175" s="11">
        <v>10</v>
      </c>
      <c r="G175" s="11">
        <v>10</v>
      </c>
      <c r="H175" s="11">
        <v>10</v>
      </c>
      <c r="I175" s="11">
        <v>3</v>
      </c>
      <c r="J175" s="11">
        <v>6</v>
      </c>
      <c r="K175" s="11"/>
      <c r="L175" s="20">
        <v>999</v>
      </c>
      <c r="M175" s="18">
        <f t="shared" si="2"/>
        <v>399.6</v>
      </c>
      <c r="N175" s="20">
        <f>$E$176+$F$176+$G$176+$H$176+$I$176+$J$176+$K$176</f>
        <v>0</v>
      </c>
      <c r="O175" s="18">
        <f>$M$175*$N$175</f>
        <v>0</v>
      </c>
      <c r="P175" s="25">
        <v>-0.6</v>
      </c>
    </row>
    <row r="176" spans="1:16" ht="15" customHeight="1">
      <c r="A176" s="1"/>
      <c r="B176" s="28"/>
      <c r="C176" s="30"/>
      <c r="D176" s="32"/>
      <c r="E176" s="12"/>
      <c r="F176" s="12"/>
      <c r="G176" s="12"/>
      <c r="H176" s="12"/>
      <c r="I176" s="12"/>
      <c r="J176" s="12"/>
      <c r="K176" s="12"/>
      <c r="L176" s="21"/>
      <c r="M176" s="19"/>
      <c r="N176" s="21"/>
      <c r="O176" s="19"/>
      <c r="P176" s="26"/>
    </row>
    <row r="177" spans="1:16" ht="15" customHeight="1">
      <c r="A177" s="1"/>
      <c r="B177" s="27" t="s">
        <v>202</v>
      </c>
      <c r="C177" s="29" t="s">
        <v>203</v>
      </c>
      <c r="D177" s="31" t="s">
        <v>201</v>
      </c>
      <c r="E177" s="11"/>
      <c r="F177" s="11">
        <v>10</v>
      </c>
      <c r="G177" s="11">
        <v>8</v>
      </c>
      <c r="H177" s="11">
        <v>10</v>
      </c>
      <c r="I177" s="11">
        <v>3</v>
      </c>
      <c r="J177" s="11">
        <v>8</v>
      </c>
      <c r="K177" s="11"/>
      <c r="L177" s="20">
        <v>999</v>
      </c>
      <c r="M177" s="18">
        <f t="shared" si="2"/>
        <v>399.6</v>
      </c>
      <c r="N177" s="20">
        <f>$E$178+$F$178+$G$178+$H$178+$I$178+$J$178+$K$178</f>
        <v>0</v>
      </c>
      <c r="O177" s="18">
        <f>$M$177*$N$177</f>
        <v>0</v>
      </c>
      <c r="P177" s="25">
        <v>-0.6</v>
      </c>
    </row>
    <row r="178" spans="1:16" ht="15" customHeight="1">
      <c r="A178" s="1"/>
      <c r="B178" s="28"/>
      <c r="C178" s="30"/>
      <c r="D178" s="32"/>
      <c r="E178" s="12"/>
      <c r="F178" s="12"/>
      <c r="G178" s="12"/>
      <c r="H178" s="12"/>
      <c r="I178" s="12"/>
      <c r="J178" s="12"/>
      <c r="K178" s="12"/>
      <c r="L178" s="21"/>
      <c r="M178" s="19"/>
      <c r="N178" s="21"/>
      <c r="O178" s="19"/>
      <c r="P178" s="26"/>
    </row>
    <row r="179" spans="1:16" ht="15" customHeight="1">
      <c r="A179" s="1"/>
      <c r="B179" s="27" t="s">
        <v>204</v>
      </c>
      <c r="C179" s="29" t="s">
        <v>205</v>
      </c>
      <c r="D179" s="31" t="s">
        <v>23</v>
      </c>
      <c r="E179" s="11"/>
      <c r="F179" s="11"/>
      <c r="G179" s="11"/>
      <c r="H179" s="11">
        <v>7</v>
      </c>
      <c r="I179" s="11">
        <v>2</v>
      </c>
      <c r="J179" s="11"/>
      <c r="K179" s="11"/>
      <c r="L179" s="20">
        <v>1099</v>
      </c>
      <c r="M179" s="18">
        <f t="shared" si="2"/>
        <v>439.6</v>
      </c>
      <c r="N179" s="20">
        <f>$E$180+$F$180+$G$180+$H$180+$I$180+$J$180+$K$180</f>
        <v>0</v>
      </c>
      <c r="O179" s="18">
        <f>$M$179*$N$179</f>
        <v>0</v>
      </c>
      <c r="P179" s="25">
        <v>-0.6</v>
      </c>
    </row>
    <row r="180" spans="1:16" ht="15" customHeight="1">
      <c r="A180" s="1"/>
      <c r="B180" s="28"/>
      <c r="C180" s="30"/>
      <c r="D180" s="32"/>
      <c r="E180" s="12"/>
      <c r="F180" s="12"/>
      <c r="G180" s="12"/>
      <c r="H180" s="12"/>
      <c r="I180" s="12"/>
      <c r="J180" s="12"/>
      <c r="K180" s="12"/>
      <c r="L180" s="21"/>
      <c r="M180" s="19"/>
      <c r="N180" s="21"/>
      <c r="O180" s="19"/>
      <c r="P180" s="26"/>
    </row>
    <row r="181" spans="1:16" ht="15" customHeight="1">
      <c r="A181" s="1"/>
      <c r="B181" s="27" t="s">
        <v>206</v>
      </c>
      <c r="C181" s="29" t="s">
        <v>207</v>
      </c>
      <c r="D181" s="31" t="s">
        <v>208</v>
      </c>
      <c r="E181" s="11"/>
      <c r="F181" s="11"/>
      <c r="G181" s="11"/>
      <c r="H181" s="11">
        <v>4</v>
      </c>
      <c r="I181" s="11"/>
      <c r="J181" s="11"/>
      <c r="K181" s="11"/>
      <c r="L181" s="20">
        <v>1999</v>
      </c>
      <c r="M181" s="18">
        <f t="shared" si="2"/>
        <v>799.6</v>
      </c>
      <c r="N181" s="20">
        <f>$E$182+$F$182+$G$182+$H$182+$I$182+$J$182+$K$182</f>
        <v>0</v>
      </c>
      <c r="O181" s="18">
        <f>$M$181*$N$181</f>
        <v>0</v>
      </c>
      <c r="P181" s="25">
        <v>-0.6</v>
      </c>
    </row>
    <row r="182" spans="1:16" ht="15" customHeight="1">
      <c r="A182" s="1"/>
      <c r="B182" s="28"/>
      <c r="C182" s="30"/>
      <c r="D182" s="32"/>
      <c r="E182" s="12"/>
      <c r="F182" s="12"/>
      <c r="G182" s="12"/>
      <c r="H182" s="12"/>
      <c r="I182" s="12"/>
      <c r="J182" s="12"/>
      <c r="K182" s="12"/>
      <c r="L182" s="21"/>
      <c r="M182" s="19"/>
      <c r="N182" s="21"/>
      <c r="O182" s="19"/>
      <c r="P182" s="26"/>
    </row>
    <row r="183" spans="1:16" ht="15" customHeight="1">
      <c r="A183" s="1"/>
      <c r="B183" s="27" t="s">
        <v>209</v>
      </c>
      <c r="C183" s="29" t="s">
        <v>210</v>
      </c>
      <c r="D183" s="31" t="s">
        <v>208</v>
      </c>
      <c r="E183" s="11"/>
      <c r="F183" s="11"/>
      <c r="G183" s="11"/>
      <c r="H183" s="11">
        <v>5</v>
      </c>
      <c r="I183" s="11"/>
      <c r="J183" s="11"/>
      <c r="K183" s="11"/>
      <c r="L183" s="20">
        <v>1999</v>
      </c>
      <c r="M183" s="18">
        <f t="shared" si="2"/>
        <v>799.6</v>
      </c>
      <c r="N183" s="20">
        <f>$E$184+$F$184+$G$184+$H$184+$I$184+$J$184+$K$184</f>
        <v>0</v>
      </c>
      <c r="O183" s="18">
        <f>$M$183*$N$183</f>
        <v>0</v>
      </c>
      <c r="P183" s="25">
        <v>-0.6</v>
      </c>
    </row>
    <row r="184" spans="1:16" ht="15" customHeight="1">
      <c r="A184" s="1"/>
      <c r="B184" s="28"/>
      <c r="C184" s="30"/>
      <c r="D184" s="32"/>
      <c r="E184" s="12"/>
      <c r="F184" s="12"/>
      <c r="G184" s="12"/>
      <c r="H184" s="12"/>
      <c r="I184" s="12"/>
      <c r="J184" s="12"/>
      <c r="K184" s="12"/>
      <c r="L184" s="21"/>
      <c r="M184" s="19"/>
      <c r="N184" s="21"/>
      <c r="O184" s="19"/>
      <c r="P184" s="26"/>
    </row>
    <row r="185" spans="1:16" ht="15" customHeight="1">
      <c r="A185" s="1"/>
      <c r="B185" s="27" t="s">
        <v>211</v>
      </c>
      <c r="C185" s="29" t="s">
        <v>212</v>
      </c>
      <c r="D185" s="31" t="s">
        <v>208</v>
      </c>
      <c r="E185" s="11"/>
      <c r="F185" s="11">
        <v>4</v>
      </c>
      <c r="G185" s="11">
        <v>1</v>
      </c>
      <c r="H185" s="11">
        <v>4</v>
      </c>
      <c r="I185" s="11">
        <v>2</v>
      </c>
      <c r="J185" s="11"/>
      <c r="K185" s="11"/>
      <c r="L185" s="20">
        <v>1999</v>
      </c>
      <c r="M185" s="18">
        <f t="shared" si="2"/>
        <v>799.6</v>
      </c>
      <c r="N185" s="20">
        <f>$E$186+$F$186+$G$186+$H$186+$I$186+$J$186+$K$186</f>
        <v>0</v>
      </c>
      <c r="O185" s="18">
        <f>$M$185*$N$185</f>
        <v>0</v>
      </c>
      <c r="P185" s="25">
        <v>-0.6</v>
      </c>
    </row>
    <row r="186" spans="1:16" ht="15" customHeight="1">
      <c r="A186" s="1"/>
      <c r="B186" s="28"/>
      <c r="C186" s="30"/>
      <c r="D186" s="32"/>
      <c r="E186" s="12"/>
      <c r="F186" s="12"/>
      <c r="G186" s="12"/>
      <c r="H186" s="12"/>
      <c r="I186" s="12"/>
      <c r="J186" s="12"/>
      <c r="K186" s="12"/>
      <c r="L186" s="21"/>
      <c r="M186" s="19"/>
      <c r="N186" s="21"/>
      <c r="O186" s="19"/>
      <c r="P186" s="26"/>
    </row>
    <row r="187" spans="1:16" ht="15" customHeight="1">
      <c r="A187" s="1"/>
      <c r="B187" s="27" t="s">
        <v>213</v>
      </c>
      <c r="C187" s="29" t="s">
        <v>214</v>
      </c>
      <c r="D187" s="31" t="s">
        <v>208</v>
      </c>
      <c r="E187" s="11"/>
      <c r="F187" s="11">
        <v>5</v>
      </c>
      <c r="G187" s="11">
        <v>5</v>
      </c>
      <c r="H187" s="11">
        <v>1</v>
      </c>
      <c r="I187" s="11">
        <v>1</v>
      </c>
      <c r="J187" s="11"/>
      <c r="K187" s="11"/>
      <c r="L187" s="20">
        <v>1999</v>
      </c>
      <c r="M187" s="18">
        <f t="shared" si="2"/>
        <v>799.6</v>
      </c>
      <c r="N187" s="20">
        <f>$E$188+$F$188+$G$188+$H$188+$I$188+$J$188+$K$188</f>
        <v>0</v>
      </c>
      <c r="O187" s="18">
        <f>$M$187*$N$187</f>
        <v>0</v>
      </c>
      <c r="P187" s="25">
        <v>-0.6</v>
      </c>
    </row>
    <row r="188" spans="1:16" ht="15" customHeight="1">
      <c r="A188" s="1"/>
      <c r="B188" s="28"/>
      <c r="C188" s="30"/>
      <c r="D188" s="32"/>
      <c r="E188" s="12"/>
      <c r="F188" s="12"/>
      <c r="G188" s="12"/>
      <c r="H188" s="12"/>
      <c r="I188" s="12"/>
      <c r="J188" s="12"/>
      <c r="K188" s="12"/>
      <c r="L188" s="21"/>
      <c r="M188" s="19"/>
      <c r="N188" s="21"/>
      <c r="O188" s="19"/>
      <c r="P188" s="26"/>
    </row>
    <row r="189" spans="1:16" ht="15" customHeight="1">
      <c r="A189" s="1"/>
      <c r="B189" s="27" t="s">
        <v>215</v>
      </c>
      <c r="C189" s="29" t="s">
        <v>216</v>
      </c>
      <c r="D189" s="31" t="s">
        <v>208</v>
      </c>
      <c r="E189" s="11"/>
      <c r="F189" s="11">
        <v>1</v>
      </c>
      <c r="G189" s="11">
        <v>5</v>
      </c>
      <c r="H189" s="11"/>
      <c r="I189" s="11">
        <v>2</v>
      </c>
      <c r="J189" s="11"/>
      <c r="K189" s="11"/>
      <c r="L189" s="20">
        <v>1999</v>
      </c>
      <c r="M189" s="18">
        <f t="shared" si="2"/>
        <v>799.6</v>
      </c>
      <c r="N189" s="20">
        <f>$E$190+$F$190+$G$190+$H$190+$I$190+$J$190+$K$190</f>
        <v>0</v>
      </c>
      <c r="O189" s="18">
        <f>$M$189*$N$189</f>
        <v>0</v>
      </c>
      <c r="P189" s="25">
        <v>-0.6</v>
      </c>
    </row>
    <row r="190" spans="1:16" ht="15" customHeight="1">
      <c r="A190" s="1"/>
      <c r="B190" s="28"/>
      <c r="C190" s="30"/>
      <c r="D190" s="32"/>
      <c r="E190" s="12"/>
      <c r="F190" s="12"/>
      <c r="G190" s="12"/>
      <c r="H190" s="12"/>
      <c r="I190" s="12"/>
      <c r="J190" s="12"/>
      <c r="K190" s="12"/>
      <c r="L190" s="21"/>
      <c r="M190" s="19"/>
      <c r="N190" s="21"/>
      <c r="O190" s="19"/>
      <c r="P190" s="26"/>
    </row>
    <row r="191" spans="1:16" ht="15" customHeight="1">
      <c r="A191" s="1"/>
      <c r="B191" s="27" t="s">
        <v>217</v>
      </c>
      <c r="C191" s="29" t="s">
        <v>218</v>
      </c>
      <c r="D191" s="31" t="s">
        <v>20</v>
      </c>
      <c r="E191" s="11"/>
      <c r="F191" s="11">
        <v>1</v>
      </c>
      <c r="G191" s="11"/>
      <c r="H191" s="11"/>
      <c r="I191" s="11">
        <v>2</v>
      </c>
      <c r="J191" s="11"/>
      <c r="K191" s="11"/>
      <c r="L191" s="20">
        <v>1849</v>
      </c>
      <c r="M191" s="18">
        <f t="shared" si="2"/>
        <v>739.6</v>
      </c>
      <c r="N191" s="20">
        <f>$E$192+$F$192+$G$192+$H$192+$I$192+$J$192+$K$192</f>
        <v>0</v>
      </c>
      <c r="O191" s="18">
        <f>$M$191*$N$191</f>
        <v>0</v>
      </c>
      <c r="P191" s="25">
        <v>-0.6</v>
      </c>
    </row>
    <row r="192" spans="1:16" ht="15" customHeight="1">
      <c r="A192" s="1"/>
      <c r="B192" s="28"/>
      <c r="C192" s="30"/>
      <c r="D192" s="32"/>
      <c r="E192" s="12"/>
      <c r="F192" s="12"/>
      <c r="G192" s="12"/>
      <c r="H192" s="12"/>
      <c r="I192" s="12"/>
      <c r="J192" s="12"/>
      <c r="K192" s="12"/>
      <c r="L192" s="21"/>
      <c r="M192" s="19"/>
      <c r="N192" s="21"/>
      <c r="O192" s="19"/>
      <c r="P192" s="26"/>
    </row>
    <row r="193" spans="1:16" ht="15" customHeight="1">
      <c r="A193" s="1"/>
      <c r="B193" s="27" t="s">
        <v>219</v>
      </c>
      <c r="C193" s="29" t="s">
        <v>220</v>
      </c>
      <c r="D193" s="31" t="s">
        <v>20</v>
      </c>
      <c r="E193" s="11"/>
      <c r="F193" s="11">
        <v>6</v>
      </c>
      <c r="G193" s="11"/>
      <c r="H193" s="11"/>
      <c r="I193" s="11">
        <v>1</v>
      </c>
      <c r="J193" s="11"/>
      <c r="K193" s="11"/>
      <c r="L193" s="20">
        <v>1849</v>
      </c>
      <c r="M193" s="18">
        <f t="shared" si="2"/>
        <v>739.6</v>
      </c>
      <c r="N193" s="20">
        <f>$E$194+$F$194+$G$194+$H$194+$I$194+$J$194+$K$194</f>
        <v>0</v>
      </c>
      <c r="O193" s="18">
        <f>$M$193*$N$193</f>
        <v>0</v>
      </c>
      <c r="P193" s="25">
        <v>-0.6</v>
      </c>
    </row>
    <row r="194" spans="1:16" ht="15" customHeight="1">
      <c r="A194" s="1"/>
      <c r="B194" s="28"/>
      <c r="C194" s="30"/>
      <c r="D194" s="32"/>
      <c r="E194" s="12"/>
      <c r="F194" s="12"/>
      <c r="G194" s="12"/>
      <c r="H194" s="12"/>
      <c r="I194" s="12"/>
      <c r="J194" s="12"/>
      <c r="K194" s="12"/>
      <c r="L194" s="21"/>
      <c r="M194" s="19"/>
      <c r="N194" s="21"/>
      <c r="O194" s="19"/>
      <c r="P194" s="26"/>
    </row>
    <row r="195" spans="1:16" ht="15" customHeight="1">
      <c r="A195" s="1"/>
      <c r="B195" s="27" t="s">
        <v>221</v>
      </c>
      <c r="C195" s="29" t="s">
        <v>222</v>
      </c>
      <c r="D195" s="31" t="s">
        <v>223</v>
      </c>
      <c r="E195" s="11"/>
      <c r="F195" s="11">
        <v>9</v>
      </c>
      <c r="G195" s="11">
        <v>4</v>
      </c>
      <c r="H195" s="11"/>
      <c r="I195" s="11">
        <v>4</v>
      </c>
      <c r="J195" s="11"/>
      <c r="K195" s="11"/>
      <c r="L195" s="20">
        <v>1849</v>
      </c>
      <c r="M195" s="18">
        <f t="shared" si="2"/>
        <v>739.6</v>
      </c>
      <c r="N195" s="20">
        <f>$E$196+$F$196+$G$196+$H$196+$I$196+$J$196+$K$196</f>
        <v>0</v>
      </c>
      <c r="O195" s="18">
        <f>$M$195*$N$195</f>
        <v>0</v>
      </c>
      <c r="P195" s="25">
        <v>-0.6</v>
      </c>
    </row>
    <row r="196" spans="1:16" ht="15" customHeight="1">
      <c r="A196" s="1"/>
      <c r="B196" s="28"/>
      <c r="C196" s="30"/>
      <c r="D196" s="32"/>
      <c r="E196" s="12"/>
      <c r="F196" s="12"/>
      <c r="G196" s="12"/>
      <c r="H196" s="12"/>
      <c r="I196" s="12"/>
      <c r="J196" s="12"/>
      <c r="K196" s="12"/>
      <c r="L196" s="21"/>
      <c r="M196" s="19"/>
      <c r="N196" s="21"/>
      <c r="O196" s="19"/>
      <c r="P196" s="26"/>
    </row>
    <row r="197" spans="1:16" ht="15" customHeight="1">
      <c r="A197" s="1"/>
      <c r="B197" s="27" t="s">
        <v>224</v>
      </c>
      <c r="C197" s="29" t="s">
        <v>225</v>
      </c>
      <c r="D197" s="31" t="s">
        <v>223</v>
      </c>
      <c r="E197" s="11"/>
      <c r="F197" s="11">
        <v>8</v>
      </c>
      <c r="G197" s="11">
        <v>7</v>
      </c>
      <c r="H197" s="11">
        <v>3</v>
      </c>
      <c r="I197" s="11">
        <v>3</v>
      </c>
      <c r="J197" s="11"/>
      <c r="K197" s="11"/>
      <c r="L197" s="20">
        <v>1849</v>
      </c>
      <c r="M197" s="18">
        <f t="shared" si="2"/>
        <v>739.6</v>
      </c>
      <c r="N197" s="20">
        <f>$E$198+$F$198+$G$198+$H$198+$I$198+$J$198+$K$198</f>
        <v>0</v>
      </c>
      <c r="O197" s="18">
        <f>$M$197*$N$197</f>
        <v>0</v>
      </c>
      <c r="P197" s="25">
        <v>-0.6</v>
      </c>
    </row>
    <row r="198" spans="1:16" ht="15" customHeight="1">
      <c r="A198" s="1"/>
      <c r="B198" s="28"/>
      <c r="C198" s="30"/>
      <c r="D198" s="32"/>
      <c r="E198" s="12"/>
      <c r="F198" s="12"/>
      <c r="G198" s="12"/>
      <c r="H198" s="12"/>
      <c r="I198" s="12"/>
      <c r="J198" s="12"/>
      <c r="K198" s="12"/>
      <c r="L198" s="21"/>
      <c r="M198" s="19"/>
      <c r="N198" s="21"/>
      <c r="O198" s="19"/>
      <c r="P198" s="26"/>
    </row>
    <row r="199" spans="1:16" ht="15" customHeight="1">
      <c r="A199" s="1"/>
      <c r="B199" s="27" t="s">
        <v>226</v>
      </c>
      <c r="C199" s="29" t="s">
        <v>227</v>
      </c>
      <c r="D199" s="31" t="s">
        <v>223</v>
      </c>
      <c r="E199" s="11"/>
      <c r="F199" s="11">
        <v>7</v>
      </c>
      <c r="G199" s="11">
        <v>7</v>
      </c>
      <c r="H199" s="11">
        <v>1</v>
      </c>
      <c r="I199" s="11"/>
      <c r="J199" s="11"/>
      <c r="K199" s="11"/>
      <c r="L199" s="20">
        <v>1849</v>
      </c>
      <c r="M199" s="18">
        <f t="shared" si="2"/>
        <v>739.6</v>
      </c>
      <c r="N199" s="20">
        <f>$E$200+$F$200+$G$200+$H$200+$I$200+$J$200+$K$200</f>
        <v>0</v>
      </c>
      <c r="O199" s="18">
        <f>$M$199*$N$199</f>
        <v>0</v>
      </c>
      <c r="P199" s="25">
        <v>-0.6</v>
      </c>
    </row>
    <row r="200" spans="1:16" ht="15" customHeight="1">
      <c r="A200" s="1"/>
      <c r="B200" s="28"/>
      <c r="C200" s="30"/>
      <c r="D200" s="32"/>
      <c r="E200" s="12"/>
      <c r="F200" s="12"/>
      <c r="G200" s="12"/>
      <c r="H200" s="12"/>
      <c r="I200" s="12"/>
      <c r="J200" s="12"/>
      <c r="K200" s="12"/>
      <c r="L200" s="21"/>
      <c r="M200" s="19"/>
      <c r="N200" s="21"/>
      <c r="O200" s="19"/>
      <c r="P200" s="26"/>
    </row>
    <row r="201" spans="1:16" ht="15" customHeight="1">
      <c r="A201" s="1"/>
      <c r="B201" s="27" t="s">
        <v>228</v>
      </c>
      <c r="C201" s="29" t="s">
        <v>229</v>
      </c>
      <c r="D201" s="31" t="s">
        <v>223</v>
      </c>
      <c r="E201" s="11"/>
      <c r="F201" s="11">
        <v>10</v>
      </c>
      <c r="G201" s="11">
        <v>10</v>
      </c>
      <c r="H201" s="11">
        <v>8</v>
      </c>
      <c r="I201" s="11">
        <v>7</v>
      </c>
      <c r="J201" s="11"/>
      <c r="K201" s="11"/>
      <c r="L201" s="20">
        <v>1849</v>
      </c>
      <c r="M201" s="18">
        <f t="shared" si="2"/>
        <v>739.6</v>
      </c>
      <c r="N201" s="20">
        <f>$E$202+$F$202+$G$202+$H$202+$I$202+$J$202+$K$202</f>
        <v>0</v>
      </c>
      <c r="O201" s="18">
        <f>$M$201*$N$201</f>
        <v>0</v>
      </c>
      <c r="P201" s="25">
        <v>-0.6</v>
      </c>
    </row>
    <row r="202" spans="1:16" ht="15" customHeight="1">
      <c r="A202" s="1"/>
      <c r="B202" s="28"/>
      <c r="C202" s="30"/>
      <c r="D202" s="32"/>
      <c r="E202" s="12"/>
      <c r="F202" s="12"/>
      <c r="G202" s="12"/>
      <c r="H202" s="12"/>
      <c r="I202" s="12"/>
      <c r="J202" s="12"/>
      <c r="K202" s="12"/>
      <c r="L202" s="21"/>
      <c r="M202" s="19"/>
      <c r="N202" s="21"/>
      <c r="O202" s="19"/>
      <c r="P202" s="26"/>
    </row>
    <row r="203" spans="1:16" ht="15" customHeight="1">
      <c r="A203" s="1"/>
      <c r="B203" s="27" t="s">
        <v>230</v>
      </c>
      <c r="C203" s="29" t="s">
        <v>231</v>
      </c>
      <c r="D203" s="31" t="s">
        <v>223</v>
      </c>
      <c r="E203" s="11"/>
      <c r="F203" s="11">
        <v>10</v>
      </c>
      <c r="G203" s="11">
        <v>8</v>
      </c>
      <c r="H203" s="11">
        <v>5</v>
      </c>
      <c r="I203" s="11">
        <v>3</v>
      </c>
      <c r="J203" s="11"/>
      <c r="K203" s="11"/>
      <c r="L203" s="20">
        <v>1849</v>
      </c>
      <c r="M203" s="18">
        <f t="shared" si="2"/>
        <v>739.6</v>
      </c>
      <c r="N203" s="20">
        <f>$E$204+$F$204+$G$204+$H$204+$I$204+$J$204+$K$204</f>
        <v>0</v>
      </c>
      <c r="O203" s="18">
        <f>$M$203*$N$203</f>
        <v>0</v>
      </c>
      <c r="P203" s="25">
        <v>-0.6</v>
      </c>
    </row>
    <row r="204" spans="1:16" ht="15" customHeight="1">
      <c r="A204" s="1"/>
      <c r="B204" s="28"/>
      <c r="C204" s="30"/>
      <c r="D204" s="32"/>
      <c r="E204" s="12"/>
      <c r="F204" s="12"/>
      <c r="G204" s="12"/>
      <c r="H204" s="12"/>
      <c r="I204" s="12"/>
      <c r="J204" s="12"/>
      <c r="K204" s="12"/>
      <c r="L204" s="21"/>
      <c r="M204" s="19"/>
      <c r="N204" s="21"/>
      <c r="O204" s="19"/>
      <c r="P204" s="26"/>
    </row>
    <row r="205" spans="1:16" ht="15" customHeight="1">
      <c r="A205" s="1"/>
      <c r="B205" s="27" t="s">
        <v>232</v>
      </c>
      <c r="C205" s="29" t="s">
        <v>233</v>
      </c>
      <c r="D205" s="31" t="s">
        <v>223</v>
      </c>
      <c r="E205" s="11"/>
      <c r="F205" s="11">
        <v>7</v>
      </c>
      <c r="G205" s="11">
        <v>2</v>
      </c>
      <c r="H205" s="11">
        <v>4</v>
      </c>
      <c r="I205" s="11">
        <v>5</v>
      </c>
      <c r="J205" s="11"/>
      <c r="K205" s="11"/>
      <c r="L205" s="20">
        <v>1849</v>
      </c>
      <c r="M205" s="18">
        <f t="shared" si="2"/>
        <v>739.6</v>
      </c>
      <c r="N205" s="20">
        <f>$E$206+$F$206+$G$206+$H$206+$I$206+$J$206+$K$206</f>
        <v>0</v>
      </c>
      <c r="O205" s="18">
        <f>$M$205*$N$205</f>
        <v>0</v>
      </c>
      <c r="P205" s="25">
        <v>-0.6</v>
      </c>
    </row>
    <row r="206" spans="1:16" ht="15" customHeight="1">
      <c r="A206" s="1"/>
      <c r="B206" s="28"/>
      <c r="C206" s="30"/>
      <c r="D206" s="32"/>
      <c r="E206" s="12"/>
      <c r="F206" s="12"/>
      <c r="G206" s="12"/>
      <c r="H206" s="12"/>
      <c r="I206" s="12"/>
      <c r="J206" s="12"/>
      <c r="K206" s="12"/>
      <c r="L206" s="21"/>
      <c r="M206" s="19"/>
      <c r="N206" s="21"/>
      <c r="O206" s="19"/>
      <c r="P206" s="26"/>
    </row>
    <row r="207" spans="1:16" ht="15" customHeight="1">
      <c r="A207" s="1"/>
      <c r="B207" s="27" t="s">
        <v>234</v>
      </c>
      <c r="C207" s="29" t="s">
        <v>235</v>
      </c>
      <c r="D207" s="31" t="s">
        <v>37</v>
      </c>
      <c r="E207" s="11"/>
      <c r="F207" s="11">
        <v>10</v>
      </c>
      <c r="G207" s="11"/>
      <c r="H207" s="11"/>
      <c r="I207" s="11"/>
      <c r="J207" s="11"/>
      <c r="K207" s="11"/>
      <c r="L207" s="20">
        <v>1599</v>
      </c>
      <c r="M207" s="18">
        <f t="shared" si="2"/>
        <v>639.6</v>
      </c>
      <c r="N207" s="20">
        <f>$E$208+$F$208+$G$208+$H$208+$I$208+$J$208+$K$208</f>
        <v>0</v>
      </c>
      <c r="O207" s="18">
        <f>$M$207*$N$207</f>
        <v>0</v>
      </c>
      <c r="P207" s="25">
        <v>-0.6</v>
      </c>
    </row>
    <row r="208" spans="1:16" ht="15" customHeight="1">
      <c r="A208" s="1"/>
      <c r="B208" s="28"/>
      <c r="C208" s="30"/>
      <c r="D208" s="32"/>
      <c r="E208" s="12"/>
      <c r="F208" s="12"/>
      <c r="G208" s="12"/>
      <c r="H208" s="12"/>
      <c r="I208" s="12"/>
      <c r="J208" s="12"/>
      <c r="K208" s="12"/>
      <c r="L208" s="21"/>
      <c r="M208" s="19"/>
      <c r="N208" s="21"/>
      <c r="O208" s="19"/>
      <c r="P208" s="26"/>
    </row>
    <row r="209" spans="1:16" ht="15" customHeight="1">
      <c r="A209" s="1"/>
      <c r="B209" s="27" t="s">
        <v>236</v>
      </c>
      <c r="C209" s="29" t="s">
        <v>237</v>
      </c>
      <c r="D209" s="31" t="s">
        <v>37</v>
      </c>
      <c r="E209" s="11"/>
      <c r="F209" s="11">
        <v>1</v>
      </c>
      <c r="G209" s="11"/>
      <c r="H209" s="11"/>
      <c r="I209" s="11"/>
      <c r="J209" s="11"/>
      <c r="K209" s="11"/>
      <c r="L209" s="20">
        <v>1599</v>
      </c>
      <c r="M209" s="18">
        <f t="shared" si="2"/>
        <v>639.6</v>
      </c>
      <c r="N209" s="20">
        <f>$E$210+$F$210+$G$210+$H$210+$I$210+$J$210+$K$210</f>
        <v>0</v>
      </c>
      <c r="O209" s="18">
        <f>$M$209*$N$209</f>
        <v>0</v>
      </c>
      <c r="P209" s="25">
        <v>-0.6</v>
      </c>
    </row>
    <row r="210" spans="1:16" ht="15" customHeight="1">
      <c r="A210" s="1"/>
      <c r="B210" s="28"/>
      <c r="C210" s="30"/>
      <c r="D210" s="32"/>
      <c r="E210" s="12"/>
      <c r="F210" s="12"/>
      <c r="G210" s="12"/>
      <c r="H210" s="12"/>
      <c r="I210" s="12"/>
      <c r="J210" s="12"/>
      <c r="K210" s="12"/>
      <c r="L210" s="21"/>
      <c r="M210" s="19"/>
      <c r="N210" s="21"/>
      <c r="O210" s="19"/>
      <c r="P210" s="26"/>
    </row>
    <row r="211" spans="1:16" ht="15" customHeight="1">
      <c r="A211" s="1"/>
      <c r="B211" s="27" t="s">
        <v>238</v>
      </c>
      <c r="C211" s="29" t="s">
        <v>239</v>
      </c>
      <c r="D211" s="31" t="s">
        <v>21</v>
      </c>
      <c r="E211" s="11"/>
      <c r="F211" s="11"/>
      <c r="G211" s="11">
        <v>3</v>
      </c>
      <c r="H211" s="11">
        <v>4</v>
      </c>
      <c r="I211" s="11"/>
      <c r="J211" s="11"/>
      <c r="K211" s="11"/>
      <c r="L211" s="20">
        <v>2259</v>
      </c>
      <c r="M211" s="18">
        <f t="shared" si="2"/>
        <v>903.6</v>
      </c>
      <c r="N211" s="20">
        <f>$E$212+$F$212+$G$212+$H$212+$I$212+$J$212+$K$212</f>
        <v>0</v>
      </c>
      <c r="O211" s="18">
        <f>$M$211*$N$211</f>
        <v>0</v>
      </c>
      <c r="P211" s="25">
        <v>-0.6</v>
      </c>
    </row>
    <row r="212" spans="1:16" ht="15" customHeight="1">
      <c r="A212" s="1"/>
      <c r="B212" s="28"/>
      <c r="C212" s="30"/>
      <c r="D212" s="32"/>
      <c r="E212" s="12"/>
      <c r="F212" s="12"/>
      <c r="G212" s="12"/>
      <c r="H212" s="12"/>
      <c r="I212" s="12"/>
      <c r="J212" s="12"/>
      <c r="K212" s="12"/>
      <c r="L212" s="21"/>
      <c r="M212" s="19"/>
      <c r="N212" s="21"/>
      <c r="O212" s="19"/>
      <c r="P212" s="26"/>
    </row>
    <row r="213" spans="1:16" ht="15" customHeight="1">
      <c r="A213" s="1"/>
      <c r="B213" s="27" t="s">
        <v>240</v>
      </c>
      <c r="C213" s="29" t="s">
        <v>241</v>
      </c>
      <c r="D213" s="31" t="s">
        <v>21</v>
      </c>
      <c r="E213" s="11"/>
      <c r="F213" s="11">
        <v>10</v>
      </c>
      <c r="G213" s="11">
        <v>10</v>
      </c>
      <c r="H213" s="11">
        <v>10</v>
      </c>
      <c r="I213" s="11">
        <v>3</v>
      </c>
      <c r="J213" s="11"/>
      <c r="K213" s="11"/>
      <c r="L213" s="20">
        <v>2259</v>
      </c>
      <c r="M213" s="18">
        <f aca="true" t="shared" si="3" ref="M213:M275">L213*0.4</f>
        <v>903.6</v>
      </c>
      <c r="N213" s="20">
        <f>$E$214+$F$214+$G$214+$H$214+$I$214+$J$214+$K$214</f>
        <v>0</v>
      </c>
      <c r="O213" s="18">
        <f>$M$213*$N$213</f>
        <v>0</v>
      </c>
      <c r="P213" s="25">
        <v>-0.6</v>
      </c>
    </row>
    <row r="214" spans="1:16" ht="15" customHeight="1">
      <c r="A214" s="1"/>
      <c r="B214" s="28"/>
      <c r="C214" s="30"/>
      <c r="D214" s="32"/>
      <c r="E214" s="12"/>
      <c r="F214" s="12"/>
      <c r="G214" s="12"/>
      <c r="H214" s="12"/>
      <c r="I214" s="12"/>
      <c r="J214" s="12"/>
      <c r="K214" s="12"/>
      <c r="L214" s="21"/>
      <c r="M214" s="19"/>
      <c r="N214" s="21"/>
      <c r="O214" s="19"/>
      <c r="P214" s="26"/>
    </row>
    <row r="215" spans="1:16" ht="15" customHeight="1">
      <c r="A215" s="1"/>
      <c r="B215" s="27" t="s">
        <v>242</v>
      </c>
      <c r="C215" s="29" t="s">
        <v>243</v>
      </c>
      <c r="D215" s="31" t="s">
        <v>244</v>
      </c>
      <c r="E215" s="11"/>
      <c r="F215" s="11"/>
      <c r="G215" s="11"/>
      <c r="H215" s="11">
        <v>4</v>
      </c>
      <c r="I215" s="11"/>
      <c r="J215" s="11"/>
      <c r="K215" s="11"/>
      <c r="L215" s="20">
        <v>2499</v>
      </c>
      <c r="M215" s="18">
        <f t="shared" si="3"/>
        <v>999.6</v>
      </c>
      <c r="N215" s="20">
        <f>$E$216+$F$216+$G$216+$H$216+$I$216+$J$216+$K$216</f>
        <v>0</v>
      </c>
      <c r="O215" s="18">
        <f>$M$215*$N$215</f>
        <v>0</v>
      </c>
      <c r="P215" s="25">
        <v>-0.6</v>
      </c>
    </row>
    <row r="216" spans="1:16" ht="15" customHeight="1">
      <c r="A216" s="1"/>
      <c r="B216" s="28"/>
      <c r="C216" s="30"/>
      <c r="D216" s="32"/>
      <c r="E216" s="12"/>
      <c r="F216" s="12"/>
      <c r="G216" s="12"/>
      <c r="H216" s="12"/>
      <c r="I216" s="12"/>
      <c r="J216" s="12"/>
      <c r="K216" s="12"/>
      <c r="L216" s="21"/>
      <c r="M216" s="19"/>
      <c r="N216" s="21"/>
      <c r="O216" s="19"/>
      <c r="P216" s="26"/>
    </row>
    <row r="217" spans="1:16" ht="15" customHeight="1">
      <c r="A217" s="1"/>
      <c r="B217" s="27" t="s">
        <v>245</v>
      </c>
      <c r="C217" s="29" t="s">
        <v>246</v>
      </c>
      <c r="D217" s="31" t="s">
        <v>244</v>
      </c>
      <c r="E217" s="11"/>
      <c r="F217" s="11"/>
      <c r="G217" s="11">
        <v>4</v>
      </c>
      <c r="H217" s="11">
        <v>10</v>
      </c>
      <c r="I217" s="11"/>
      <c r="J217" s="11"/>
      <c r="K217" s="11"/>
      <c r="L217" s="20">
        <v>2499</v>
      </c>
      <c r="M217" s="18">
        <f t="shared" si="3"/>
        <v>999.6</v>
      </c>
      <c r="N217" s="20">
        <f>$E$218+$F$218+$G$218+$H$218+$I$218+$J$218+$K$218</f>
        <v>0</v>
      </c>
      <c r="O217" s="18">
        <f>$M$217*$N$217</f>
        <v>0</v>
      </c>
      <c r="P217" s="25">
        <v>-0.6</v>
      </c>
    </row>
    <row r="218" spans="1:16" ht="15" customHeight="1">
      <c r="A218" s="1"/>
      <c r="B218" s="28"/>
      <c r="C218" s="30"/>
      <c r="D218" s="32"/>
      <c r="E218" s="12"/>
      <c r="F218" s="12"/>
      <c r="G218" s="12"/>
      <c r="H218" s="12"/>
      <c r="I218" s="12"/>
      <c r="J218" s="12"/>
      <c r="K218" s="12"/>
      <c r="L218" s="21"/>
      <c r="M218" s="19"/>
      <c r="N218" s="21"/>
      <c r="O218" s="19"/>
      <c r="P218" s="26"/>
    </row>
    <row r="219" spans="1:16" ht="15" customHeight="1">
      <c r="A219" s="1"/>
      <c r="B219" s="27" t="s">
        <v>247</v>
      </c>
      <c r="C219" s="29" t="s">
        <v>248</v>
      </c>
      <c r="D219" s="31" t="s">
        <v>21</v>
      </c>
      <c r="E219" s="11"/>
      <c r="F219" s="11"/>
      <c r="G219" s="11">
        <v>1</v>
      </c>
      <c r="H219" s="11">
        <v>5</v>
      </c>
      <c r="I219" s="11"/>
      <c r="J219" s="11"/>
      <c r="K219" s="11"/>
      <c r="L219" s="20">
        <v>1699</v>
      </c>
      <c r="M219" s="18">
        <f t="shared" si="3"/>
        <v>679.6</v>
      </c>
      <c r="N219" s="20">
        <f>$E$220+$F$220+$G$220+$H$220+$I$220+$J$220+$K$220</f>
        <v>0</v>
      </c>
      <c r="O219" s="18">
        <f>$M$219*$N$219</f>
        <v>0</v>
      </c>
      <c r="P219" s="25">
        <v>-0.6</v>
      </c>
    </row>
    <row r="220" spans="1:16" ht="15" customHeight="1">
      <c r="A220" s="1"/>
      <c r="B220" s="28"/>
      <c r="C220" s="30"/>
      <c r="D220" s="32"/>
      <c r="E220" s="12"/>
      <c r="F220" s="12"/>
      <c r="G220" s="12"/>
      <c r="H220" s="12"/>
      <c r="I220" s="12"/>
      <c r="J220" s="12"/>
      <c r="K220" s="12"/>
      <c r="L220" s="21"/>
      <c r="M220" s="19"/>
      <c r="N220" s="21"/>
      <c r="O220" s="19"/>
      <c r="P220" s="26"/>
    </row>
    <row r="221" spans="1:16" ht="15" customHeight="1">
      <c r="A221" s="1"/>
      <c r="B221" s="27" t="s">
        <v>249</v>
      </c>
      <c r="C221" s="29" t="s">
        <v>250</v>
      </c>
      <c r="D221" s="31" t="s">
        <v>21</v>
      </c>
      <c r="E221" s="11"/>
      <c r="F221" s="11">
        <v>4</v>
      </c>
      <c r="G221" s="11"/>
      <c r="H221" s="11"/>
      <c r="I221" s="11"/>
      <c r="J221" s="11"/>
      <c r="K221" s="11"/>
      <c r="L221" s="20">
        <v>2359</v>
      </c>
      <c r="M221" s="18">
        <f t="shared" si="3"/>
        <v>943.6</v>
      </c>
      <c r="N221" s="20">
        <f>$E$222+$F$222+$G$222+$H$222+$I$222+$J$222+$K$222</f>
        <v>0</v>
      </c>
      <c r="O221" s="18">
        <f>$M$221*$N$221</f>
        <v>0</v>
      </c>
      <c r="P221" s="25">
        <v>-0.6</v>
      </c>
    </row>
    <row r="222" spans="1:16" ht="15" customHeight="1">
      <c r="A222" s="1"/>
      <c r="B222" s="28"/>
      <c r="C222" s="30"/>
      <c r="D222" s="32"/>
      <c r="E222" s="12"/>
      <c r="F222" s="12"/>
      <c r="G222" s="12"/>
      <c r="H222" s="12"/>
      <c r="I222" s="12"/>
      <c r="J222" s="12"/>
      <c r="K222" s="12"/>
      <c r="L222" s="21"/>
      <c r="M222" s="19"/>
      <c r="N222" s="21"/>
      <c r="O222" s="19"/>
      <c r="P222" s="26"/>
    </row>
    <row r="223" spans="1:16" ht="15" customHeight="1">
      <c r="A223" s="1"/>
      <c r="B223" s="27" t="s">
        <v>251</v>
      </c>
      <c r="C223" s="29" t="s">
        <v>252</v>
      </c>
      <c r="D223" s="31" t="s">
        <v>21</v>
      </c>
      <c r="E223" s="11"/>
      <c r="F223" s="11">
        <v>1</v>
      </c>
      <c r="G223" s="11"/>
      <c r="H223" s="11"/>
      <c r="I223" s="11"/>
      <c r="J223" s="11"/>
      <c r="K223" s="11"/>
      <c r="L223" s="20">
        <v>1599</v>
      </c>
      <c r="M223" s="18">
        <f t="shared" si="3"/>
        <v>639.6</v>
      </c>
      <c r="N223" s="20">
        <f>$E$224+$F$224+$G$224+$H$224+$I$224+$J$224+$K$224</f>
        <v>0</v>
      </c>
      <c r="O223" s="18">
        <f>$M$223*$N$223</f>
        <v>0</v>
      </c>
      <c r="P223" s="25">
        <v>-0.6</v>
      </c>
    </row>
    <row r="224" spans="1:16" ht="15" customHeight="1">
      <c r="A224" s="1"/>
      <c r="B224" s="28"/>
      <c r="C224" s="30"/>
      <c r="D224" s="32"/>
      <c r="E224" s="12"/>
      <c r="F224" s="12"/>
      <c r="G224" s="12"/>
      <c r="H224" s="12"/>
      <c r="I224" s="12"/>
      <c r="J224" s="12"/>
      <c r="K224" s="12"/>
      <c r="L224" s="21"/>
      <c r="M224" s="19"/>
      <c r="N224" s="21"/>
      <c r="O224" s="19"/>
      <c r="P224" s="26"/>
    </row>
    <row r="225" spans="1:16" ht="15" customHeight="1">
      <c r="A225" s="1"/>
      <c r="B225" s="27" t="s">
        <v>253</v>
      </c>
      <c r="C225" s="29" t="s">
        <v>254</v>
      </c>
      <c r="D225" s="31" t="s">
        <v>21</v>
      </c>
      <c r="E225" s="11"/>
      <c r="F225" s="11">
        <v>1</v>
      </c>
      <c r="G225" s="11"/>
      <c r="H225" s="11"/>
      <c r="I225" s="11"/>
      <c r="J225" s="11"/>
      <c r="K225" s="11"/>
      <c r="L225" s="20">
        <v>1599</v>
      </c>
      <c r="M225" s="18">
        <f t="shared" si="3"/>
        <v>639.6</v>
      </c>
      <c r="N225" s="20">
        <f>$E$226+$F$226+$G$226+$H$226+$I$226+$J$226+$K$226</f>
        <v>0</v>
      </c>
      <c r="O225" s="18">
        <f>$M$225*$N$225</f>
        <v>0</v>
      </c>
      <c r="P225" s="25">
        <v>-0.6</v>
      </c>
    </row>
    <row r="226" spans="1:16" ht="15" customHeight="1">
      <c r="A226" s="1"/>
      <c r="B226" s="28"/>
      <c r="C226" s="30"/>
      <c r="D226" s="32"/>
      <c r="E226" s="12"/>
      <c r="F226" s="12"/>
      <c r="G226" s="12"/>
      <c r="H226" s="12"/>
      <c r="I226" s="12"/>
      <c r="J226" s="12"/>
      <c r="K226" s="12"/>
      <c r="L226" s="21"/>
      <c r="M226" s="19"/>
      <c r="N226" s="21"/>
      <c r="O226" s="19"/>
      <c r="P226" s="26"/>
    </row>
    <row r="227" spans="1:16" ht="15" customHeight="1">
      <c r="A227" s="1"/>
      <c r="B227" s="27" t="s">
        <v>255</v>
      </c>
      <c r="C227" s="29" t="s">
        <v>256</v>
      </c>
      <c r="D227" s="31" t="s">
        <v>21</v>
      </c>
      <c r="E227" s="11"/>
      <c r="F227" s="11"/>
      <c r="G227" s="11"/>
      <c r="H227" s="11">
        <v>1</v>
      </c>
      <c r="I227" s="11">
        <v>4</v>
      </c>
      <c r="J227" s="11"/>
      <c r="K227" s="11"/>
      <c r="L227" s="20">
        <v>2035</v>
      </c>
      <c r="M227" s="18">
        <f t="shared" si="3"/>
        <v>814</v>
      </c>
      <c r="N227" s="20">
        <f>$E$228+$F$228+$G$228+$H$228+$I$228+$J$228+$K$228</f>
        <v>0</v>
      </c>
      <c r="O227" s="18">
        <f>$M$227*$N$227</f>
        <v>0</v>
      </c>
      <c r="P227" s="25">
        <v>-0.6</v>
      </c>
    </row>
    <row r="228" spans="1:16" ht="15" customHeight="1">
      <c r="A228" s="1"/>
      <c r="B228" s="28"/>
      <c r="C228" s="30"/>
      <c r="D228" s="32"/>
      <c r="E228" s="12"/>
      <c r="F228" s="12"/>
      <c r="G228" s="12"/>
      <c r="H228" s="12"/>
      <c r="I228" s="12"/>
      <c r="J228" s="12"/>
      <c r="K228" s="12"/>
      <c r="L228" s="21"/>
      <c r="M228" s="19"/>
      <c r="N228" s="21"/>
      <c r="O228" s="19"/>
      <c r="P228" s="26"/>
    </row>
    <row r="229" spans="1:16" ht="15" customHeight="1">
      <c r="A229" s="1"/>
      <c r="B229" s="27" t="s">
        <v>257</v>
      </c>
      <c r="C229" s="29" t="s">
        <v>258</v>
      </c>
      <c r="D229" s="31" t="s">
        <v>259</v>
      </c>
      <c r="E229" s="11"/>
      <c r="F229" s="11">
        <v>1</v>
      </c>
      <c r="G229" s="11"/>
      <c r="H229" s="11"/>
      <c r="I229" s="11"/>
      <c r="J229" s="11"/>
      <c r="K229" s="11"/>
      <c r="L229" s="20">
        <v>1849</v>
      </c>
      <c r="M229" s="18">
        <f t="shared" si="3"/>
        <v>739.6</v>
      </c>
      <c r="N229" s="20">
        <f>$E$230+$F$230+$G$230+$H$230+$I$230+$J$230+$K$230</f>
        <v>0</v>
      </c>
      <c r="O229" s="18">
        <f>$M$229*$N$229</f>
        <v>0</v>
      </c>
      <c r="P229" s="25">
        <v>-0.6</v>
      </c>
    </row>
    <row r="230" spans="1:16" ht="15" customHeight="1">
      <c r="A230" s="1"/>
      <c r="B230" s="28"/>
      <c r="C230" s="30"/>
      <c r="D230" s="32"/>
      <c r="E230" s="12"/>
      <c r="F230" s="12"/>
      <c r="G230" s="12"/>
      <c r="H230" s="12"/>
      <c r="I230" s="12"/>
      <c r="J230" s="12"/>
      <c r="K230" s="12"/>
      <c r="L230" s="21"/>
      <c r="M230" s="19"/>
      <c r="N230" s="21"/>
      <c r="O230" s="19"/>
      <c r="P230" s="26"/>
    </row>
    <row r="231" spans="1:16" ht="15" customHeight="1">
      <c r="A231" s="1"/>
      <c r="B231" s="27" t="s">
        <v>260</v>
      </c>
      <c r="C231" s="29" t="s">
        <v>261</v>
      </c>
      <c r="D231" s="31" t="s">
        <v>21</v>
      </c>
      <c r="E231" s="11"/>
      <c r="F231" s="11">
        <v>1</v>
      </c>
      <c r="G231" s="11"/>
      <c r="H231" s="11"/>
      <c r="I231" s="11"/>
      <c r="J231" s="11"/>
      <c r="K231" s="11"/>
      <c r="L231" s="20">
        <v>1499</v>
      </c>
      <c r="M231" s="18">
        <f t="shared" si="3"/>
        <v>599.6</v>
      </c>
      <c r="N231" s="20">
        <f>$E$232+$F$232+$G$232+$H$232+$I$232+$J$232+$K$232</f>
        <v>0</v>
      </c>
      <c r="O231" s="18">
        <f>$M$231*$N$231</f>
        <v>0</v>
      </c>
      <c r="P231" s="25">
        <v>-0.6</v>
      </c>
    </row>
    <row r="232" spans="1:16" ht="15" customHeight="1">
      <c r="A232" s="1"/>
      <c r="B232" s="28"/>
      <c r="C232" s="30"/>
      <c r="D232" s="32"/>
      <c r="E232" s="12"/>
      <c r="F232" s="12"/>
      <c r="G232" s="12"/>
      <c r="H232" s="12"/>
      <c r="I232" s="12"/>
      <c r="J232" s="12"/>
      <c r="K232" s="12"/>
      <c r="L232" s="21"/>
      <c r="M232" s="19"/>
      <c r="N232" s="21"/>
      <c r="O232" s="19"/>
      <c r="P232" s="26"/>
    </row>
    <row r="233" spans="1:16" ht="15" customHeight="1">
      <c r="A233" s="1"/>
      <c r="B233" s="27" t="s">
        <v>262</v>
      </c>
      <c r="C233" s="29" t="s">
        <v>263</v>
      </c>
      <c r="D233" s="31" t="s">
        <v>21</v>
      </c>
      <c r="E233" s="11"/>
      <c r="F233" s="11">
        <v>10</v>
      </c>
      <c r="G233" s="11">
        <v>5</v>
      </c>
      <c r="H233" s="11"/>
      <c r="I233" s="11">
        <v>1</v>
      </c>
      <c r="J233" s="11"/>
      <c r="K233" s="11"/>
      <c r="L233" s="20">
        <v>1998</v>
      </c>
      <c r="M233" s="18">
        <f t="shared" si="3"/>
        <v>799.2</v>
      </c>
      <c r="N233" s="20">
        <f>$E$234+$F$234+$G$234+$H$234+$I$234+$J$234+$K$234</f>
        <v>0</v>
      </c>
      <c r="O233" s="18">
        <f>$M$233*$N$233</f>
        <v>0</v>
      </c>
      <c r="P233" s="25">
        <v>-0.6</v>
      </c>
    </row>
    <row r="234" spans="1:16" ht="15" customHeight="1">
      <c r="A234" s="1"/>
      <c r="B234" s="28"/>
      <c r="C234" s="30"/>
      <c r="D234" s="32"/>
      <c r="E234" s="12"/>
      <c r="F234" s="12"/>
      <c r="G234" s="12"/>
      <c r="H234" s="12"/>
      <c r="I234" s="12"/>
      <c r="J234" s="12"/>
      <c r="K234" s="12"/>
      <c r="L234" s="21"/>
      <c r="M234" s="19"/>
      <c r="N234" s="21"/>
      <c r="O234" s="19"/>
      <c r="P234" s="26"/>
    </row>
    <row r="235" spans="1:16" ht="15" customHeight="1">
      <c r="A235" s="1"/>
      <c r="B235" s="27" t="s">
        <v>264</v>
      </c>
      <c r="C235" s="29" t="s">
        <v>265</v>
      </c>
      <c r="D235" s="31" t="s">
        <v>266</v>
      </c>
      <c r="E235" s="11"/>
      <c r="F235" s="11">
        <v>1</v>
      </c>
      <c r="G235" s="11">
        <v>2</v>
      </c>
      <c r="H235" s="11">
        <v>1</v>
      </c>
      <c r="I235" s="11">
        <v>2</v>
      </c>
      <c r="J235" s="11"/>
      <c r="K235" s="11"/>
      <c r="L235" s="20">
        <v>1999</v>
      </c>
      <c r="M235" s="18">
        <f t="shared" si="3"/>
        <v>799.6</v>
      </c>
      <c r="N235" s="20">
        <f>$E$236+$F$236+$G$236+$H$236+$I$236+$J$236+$K$236</f>
        <v>0</v>
      </c>
      <c r="O235" s="18">
        <f>$M$235*$N$235</f>
        <v>0</v>
      </c>
      <c r="P235" s="25">
        <v>-0.6</v>
      </c>
    </row>
    <row r="236" spans="1:16" ht="15" customHeight="1">
      <c r="A236" s="1"/>
      <c r="B236" s="28"/>
      <c r="C236" s="30"/>
      <c r="D236" s="32"/>
      <c r="E236" s="12"/>
      <c r="F236" s="12"/>
      <c r="G236" s="12"/>
      <c r="H236" s="12"/>
      <c r="I236" s="12"/>
      <c r="J236" s="12"/>
      <c r="K236" s="12"/>
      <c r="L236" s="21"/>
      <c r="M236" s="19"/>
      <c r="N236" s="21"/>
      <c r="O236" s="19"/>
      <c r="P236" s="26"/>
    </row>
    <row r="237" spans="1:16" ht="15" customHeight="1">
      <c r="A237" s="1"/>
      <c r="B237" s="27" t="s">
        <v>267</v>
      </c>
      <c r="C237" s="29" t="s">
        <v>268</v>
      </c>
      <c r="D237" s="31" t="s">
        <v>40</v>
      </c>
      <c r="E237" s="11"/>
      <c r="F237" s="11"/>
      <c r="G237" s="11"/>
      <c r="H237" s="11"/>
      <c r="I237" s="11">
        <v>1</v>
      </c>
      <c r="J237" s="11"/>
      <c r="K237" s="11"/>
      <c r="L237" s="20">
        <v>1699</v>
      </c>
      <c r="M237" s="18">
        <f t="shared" si="3"/>
        <v>679.6</v>
      </c>
      <c r="N237" s="20">
        <f>$E$238+$F$238+$G$238+$H$238+$I$238+$J$238+$K$238</f>
        <v>0</v>
      </c>
      <c r="O237" s="18">
        <f>$M$237*$N$237</f>
        <v>0</v>
      </c>
      <c r="P237" s="25">
        <v>-0.6</v>
      </c>
    </row>
    <row r="238" spans="1:16" ht="15" customHeight="1">
      <c r="A238" s="1"/>
      <c r="B238" s="28"/>
      <c r="C238" s="30"/>
      <c r="D238" s="32"/>
      <c r="E238" s="12"/>
      <c r="F238" s="12"/>
      <c r="G238" s="12"/>
      <c r="H238" s="12"/>
      <c r="I238" s="12"/>
      <c r="J238" s="12"/>
      <c r="K238" s="12"/>
      <c r="L238" s="21"/>
      <c r="M238" s="19"/>
      <c r="N238" s="21"/>
      <c r="O238" s="19"/>
      <c r="P238" s="26"/>
    </row>
    <row r="239" spans="1:16" ht="15" customHeight="1">
      <c r="A239" s="1"/>
      <c r="B239" s="27" t="s">
        <v>269</v>
      </c>
      <c r="C239" s="29" t="s">
        <v>270</v>
      </c>
      <c r="D239" s="31" t="s">
        <v>266</v>
      </c>
      <c r="E239" s="11"/>
      <c r="F239" s="11">
        <v>4</v>
      </c>
      <c r="G239" s="11">
        <v>3</v>
      </c>
      <c r="H239" s="11"/>
      <c r="I239" s="11">
        <v>3</v>
      </c>
      <c r="J239" s="11"/>
      <c r="K239" s="11"/>
      <c r="L239" s="20">
        <v>1999</v>
      </c>
      <c r="M239" s="18">
        <f t="shared" si="3"/>
        <v>799.6</v>
      </c>
      <c r="N239" s="20">
        <f>$E$240+$F$240+$G$240+$H$240+$I$240+$J$240+$K$240</f>
        <v>0</v>
      </c>
      <c r="O239" s="18">
        <f>$M$239*$N$239</f>
        <v>0</v>
      </c>
      <c r="P239" s="25">
        <v>-0.6</v>
      </c>
    </row>
    <row r="240" spans="1:16" ht="15" customHeight="1">
      <c r="A240" s="1"/>
      <c r="B240" s="28"/>
      <c r="C240" s="30"/>
      <c r="D240" s="32"/>
      <c r="E240" s="12"/>
      <c r="F240" s="12"/>
      <c r="G240" s="12"/>
      <c r="H240" s="12"/>
      <c r="I240" s="12"/>
      <c r="J240" s="12"/>
      <c r="K240" s="12"/>
      <c r="L240" s="21"/>
      <c r="M240" s="19"/>
      <c r="N240" s="21"/>
      <c r="O240" s="19"/>
      <c r="P240" s="26"/>
    </row>
    <row r="241" spans="1:16" ht="15" customHeight="1">
      <c r="A241" s="1"/>
      <c r="B241" s="27" t="s">
        <v>271</v>
      </c>
      <c r="C241" s="29" t="s">
        <v>272</v>
      </c>
      <c r="D241" s="31" t="s">
        <v>266</v>
      </c>
      <c r="E241" s="11"/>
      <c r="F241" s="11">
        <v>1</v>
      </c>
      <c r="G241" s="11"/>
      <c r="H241" s="11">
        <v>2</v>
      </c>
      <c r="I241" s="11"/>
      <c r="J241" s="11"/>
      <c r="K241" s="11"/>
      <c r="L241" s="20">
        <v>1999</v>
      </c>
      <c r="M241" s="18">
        <f t="shared" si="3"/>
        <v>799.6</v>
      </c>
      <c r="N241" s="20">
        <f>$E$242+$F$242+$G$242+$H$242+$I$242+$J$242+$K$242</f>
        <v>0</v>
      </c>
      <c r="O241" s="18">
        <f>$M$241*$N$241</f>
        <v>0</v>
      </c>
      <c r="P241" s="25">
        <v>-0.6</v>
      </c>
    </row>
    <row r="242" spans="1:16" ht="15" customHeight="1">
      <c r="A242" s="1"/>
      <c r="B242" s="28"/>
      <c r="C242" s="30"/>
      <c r="D242" s="32"/>
      <c r="E242" s="12"/>
      <c r="F242" s="12"/>
      <c r="G242" s="12"/>
      <c r="H242" s="12"/>
      <c r="I242" s="12"/>
      <c r="J242" s="12"/>
      <c r="K242" s="12"/>
      <c r="L242" s="21"/>
      <c r="M242" s="19"/>
      <c r="N242" s="21"/>
      <c r="O242" s="19"/>
      <c r="P242" s="26"/>
    </row>
    <row r="243" spans="1:16" ht="15" customHeight="1">
      <c r="A243" s="1"/>
      <c r="B243" s="27" t="s">
        <v>273</v>
      </c>
      <c r="C243" s="29" t="s">
        <v>274</v>
      </c>
      <c r="D243" s="31" t="s">
        <v>266</v>
      </c>
      <c r="E243" s="11"/>
      <c r="F243" s="11">
        <v>2</v>
      </c>
      <c r="G243" s="11">
        <v>3</v>
      </c>
      <c r="H243" s="11">
        <v>2</v>
      </c>
      <c r="I243" s="11">
        <v>1</v>
      </c>
      <c r="J243" s="11"/>
      <c r="K243" s="11"/>
      <c r="L243" s="20">
        <v>1999</v>
      </c>
      <c r="M243" s="18">
        <f t="shared" si="3"/>
        <v>799.6</v>
      </c>
      <c r="N243" s="20">
        <f>$E$244+$F$244+$G$244+$H$244+$I$244+$J$244+$K$244</f>
        <v>0</v>
      </c>
      <c r="O243" s="18">
        <f>$M$243*$N$243</f>
        <v>0</v>
      </c>
      <c r="P243" s="25">
        <v>-0.6</v>
      </c>
    </row>
    <row r="244" spans="1:16" ht="15" customHeight="1">
      <c r="A244" s="1"/>
      <c r="B244" s="28"/>
      <c r="C244" s="30"/>
      <c r="D244" s="32"/>
      <c r="E244" s="12"/>
      <c r="F244" s="12"/>
      <c r="G244" s="12"/>
      <c r="H244" s="12"/>
      <c r="I244" s="12"/>
      <c r="J244" s="12"/>
      <c r="K244" s="12"/>
      <c r="L244" s="21"/>
      <c r="M244" s="19"/>
      <c r="N244" s="21"/>
      <c r="O244" s="19"/>
      <c r="P244" s="26"/>
    </row>
    <row r="245" spans="1:16" ht="15" customHeight="1">
      <c r="A245" s="1"/>
      <c r="B245" s="27" t="s">
        <v>275</v>
      </c>
      <c r="C245" s="29" t="s">
        <v>276</v>
      </c>
      <c r="D245" s="31" t="s">
        <v>21</v>
      </c>
      <c r="E245" s="11"/>
      <c r="F245" s="11">
        <v>6</v>
      </c>
      <c r="G245" s="11"/>
      <c r="H245" s="11"/>
      <c r="I245" s="11"/>
      <c r="J245" s="11"/>
      <c r="K245" s="11"/>
      <c r="L245" s="20">
        <v>1279</v>
      </c>
      <c r="M245" s="18">
        <f t="shared" si="3"/>
        <v>511.6</v>
      </c>
      <c r="N245" s="20">
        <f>$E$246+$F$246+$G$246+$H$246+$I$246+$J$246+$K$246</f>
        <v>0</v>
      </c>
      <c r="O245" s="18">
        <f>$M$245*$N$245</f>
        <v>0</v>
      </c>
      <c r="P245" s="25">
        <v>-0.6</v>
      </c>
    </row>
    <row r="246" spans="1:16" ht="15" customHeight="1">
      <c r="A246" s="1"/>
      <c r="B246" s="28"/>
      <c r="C246" s="30"/>
      <c r="D246" s="32"/>
      <c r="E246" s="12"/>
      <c r="F246" s="12"/>
      <c r="G246" s="12"/>
      <c r="H246" s="12"/>
      <c r="I246" s="12"/>
      <c r="J246" s="12"/>
      <c r="K246" s="12"/>
      <c r="L246" s="21"/>
      <c r="M246" s="19"/>
      <c r="N246" s="21"/>
      <c r="O246" s="19"/>
      <c r="P246" s="26"/>
    </row>
    <row r="247" spans="1:16" ht="15" customHeight="1">
      <c r="A247" s="1"/>
      <c r="B247" s="27" t="s">
        <v>277</v>
      </c>
      <c r="C247" s="29" t="s">
        <v>278</v>
      </c>
      <c r="D247" s="31" t="s">
        <v>21</v>
      </c>
      <c r="E247" s="11"/>
      <c r="F247" s="11">
        <v>4</v>
      </c>
      <c r="G247" s="11">
        <v>4</v>
      </c>
      <c r="H247" s="11"/>
      <c r="I247" s="11"/>
      <c r="J247" s="11"/>
      <c r="K247" s="11"/>
      <c r="L247" s="20">
        <v>1799</v>
      </c>
      <c r="M247" s="18">
        <f t="shared" si="3"/>
        <v>719.6</v>
      </c>
      <c r="N247" s="20">
        <f>$E$248+$F$248+$G$248+$H$248+$I$248+$J$248+$K$248</f>
        <v>0</v>
      </c>
      <c r="O247" s="18">
        <f>$M$247*$N$247</f>
        <v>0</v>
      </c>
      <c r="P247" s="25">
        <v>-0.6</v>
      </c>
    </row>
    <row r="248" spans="1:16" ht="15" customHeight="1">
      <c r="A248" s="1"/>
      <c r="B248" s="28"/>
      <c r="C248" s="30"/>
      <c r="D248" s="32"/>
      <c r="E248" s="12"/>
      <c r="F248" s="12"/>
      <c r="G248" s="12"/>
      <c r="H248" s="12"/>
      <c r="I248" s="12"/>
      <c r="J248" s="12"/>
      <c r="K248" s="12"/>
      <c r="L248" s="21"/>
      <c r="M248" s="19"/>
      <c r="N248" s="21"/>
      <c r="O248" s="19"/>
      <c r="P248" s="26"/>
    </row>
    <row r="249" spans="1:16" ht="15" customHeight="1">
      <c r="A249" s="1"/>
      <c r="B249" s="27" t="s">
        <v>279</v>
      </c>
      <c r="C249" s="29" t="s">
        <v>280</v>
      </c>
      <c r="D249" s="31" t="s">
        <v>21</v>
      </c>
      <c r="E249" s="11"/>
      <c r="F249" s="11">
        <v>10</v>
      </c>
      <c r="G249" s="11"/>
      <c r="H249" s="11"/>
      <c r="I249" s="11">
        <v>4</v>
      </c>
      <c r="J249" s="11"/>
      <c r="K249" s="11"/>
      <c r="L249" s="20">
        <v>1279</v>
      </c>
      <c r="M249" s="18">
        <f t="shared" si="3"/>
        <v>511.6</v>
      </c>
      <c r="N249" s="20">
        <f>$E$250+$F$250+$G$250+$H$250+$I$250+$J$250+$K$250</f>
        <v>0</v>
      </c>
      <c r="O249" s="18">
        <f>$M$249*$N$249</f>
        <v>0</v>
      </c>
      <c r="P249" s="25">
        <v>-0.6</v>
      </c>
    </row>
    <row r="250" spans="1:16" ht="15" customHeight="1">
      <c r="A250" s="1"/>
      <c r="B250" s="28"/>
      <c r="C250" s="30"/>
      <c r="D250" s="32"/>
      <c r="E250" s="12"/>
      <c r="F250" s="12"/>
      <c r="G250" s="12"/>
      <c r="H250" s="12"/>
      <c r="I250" s="12"/>
      <c r="J250" s="12"/>
      <c r="K250" s="12"/>
      <c r="L250" s="21"/>
      <c r="M250" s="19"/>
      <c r="N250" s="21"/>
      <c r="O250" s="19"/>
      <c r="P250" s="26"/>
    </row>
    <row r="251" spans="1:16" ht="15" customHeight="1">
      <c r="A251" s="1"/>
      <c r="B251" s="27" t="s">
        <v>281</v>
      </c>
      <c r="C251" s="29" t="s">
        <v>282</v>
      </c>
      <c r="D251" s="31" t="s">
        <v>21</v>
      </c>
      <c r="E251" s="11"/>
      <c r="F251" s="11"/>
      <c r="G251" s="11">
        <v>1</v>
      </c>
      <c r="H251" s="11">
        <v>3</v>
      </c>
      <c r="I251" s="11"/>
      <c r="J251" s="11"/>
      <c r="K251" s="11"/>
      <c r="L251" s="20">
        <v>2499</v>
      </c>
      <c r="M251" s="18">
        <f t="shared" si="3"/>
        <v>999.6</v>
      </c>
      <c r="N251" s="20">
        <f>$E$252+$F$252+$G$252+$H$252+$I$252+$J$252+$K$252</f>
        <v>0</v>
      </c>
      <c r="O251" s="18">
        <f>$M$251*$N$251</f>
        <v>0</v>
      </c>
      <c r="P251" s="25">
        <v>-0.6</v>
      </c>
    </row>
    <row r="252" spans="1:16" ht="15" customHeight="1">
      <c r="A252" s="1"/>
      <c r="B252" s="28"/>
      <c r="C252" s="30"/>
      <c r="D252" s="32"/>
      <c r="E252" s="12"/>
      <c r="F252" s="12"/>
      <c r="G252" s="12"/>
      <c r="H252" s="12"/>
      <c r="I252" s="12"/>
      <c r="J252" s="12"/>
      <c r="K252" s="12"/>
      <c r="L252" s="21"/>
      <c r="M252" s="19"/>
      <c r="N252" s="21"/>
      <c r="O252" s="19"/>
      <c r="P252" s="26"/>
    </row>
    <row r="253" spans="1:16" ht="15" customHeight="1">
      <c r="A253" s="1"/>
      <c r="B253" s="27" t="s">
        <v>283</v>
      </c>
      <c r="C253" s="29" t="s">
        <v>284</v>
      </c>
      <c r="D253" s="31" t="s">
        <v>208</v>
      </c>
      <c r="E253" s="11"/>
      <c r="F253" s="11">
        <v>2</v>
      </c>
      <c r="G253" s="11">
        <v>10</v>
      </c>
      <c r="H253" s="11">
        <v>10</v>
      </c>
      <c r="I253" s="11"/>
      <c r="J253" s="11"/>
      <c r="K253" s="11"/>
      <c r="L253" s="20">
        <v>3599</v>
      </c>
      <c r="M253" s="18">
        <f t="shared" si="3"/>
        <v>1439.6000000000001</v>
      </c>
      <c r="N253" s="20">
        <f>$E$254+$F$254+$G$254+$H$254+$I$254+$J$254+$K$254</f>
        <v>0</v>
      </c>
      <c r="O253" s="18">
        <f>$M$253*$N$253</f>
        <v>0</v>
      </c>
      <c r="P253" s="25">
        <v>-0.6</v>
      </c>
    </row>
    <row r="254" spans="1:16" ht="15" customHeight="1">
      <c r="A254" s="1"/>
      <c r="B254" s="28"/>
      <c r="C254" s="30"/>
      <c r="D254" s="32"/>
      <c r="E254" s="12"/>
      <c r="F254" s="12"/>
      <c r="G254" s="12"/>
      <c r="H254" s="12"/>
      <c r="I254" s="12"/>
      <c r="J254" s="12"/>
      <c r="K254" s="12"/>
      <c r="L254" s="21"/>
      <c r="M254" s="19"/>
      <c r="N254" s="21"/>
      <c r="O254" s="19"/>
      <c r="P254" s="26"/>
    </row>
    <row r="255" spans="1:16" ht="15" customHeight="1">
      <c r="A255" s="1"/>
      <c r="B255" s="27" t="s">
        <v>285</v>
      </c>
      <c r="C255" s="29" t="s">
        <v>286</v>
      </c>
      <c r="D255" s="31" t="s">
        <v>208</v>
      </c>
      <c r="E255" s="11"/>
      <c r="F255" s="11">
        <v>6</v>
      </c>
      <c r="G255" s="11">
        <v>10</v>
      </c>
      <c r="H255" s="11">
        <v>10</v>
      </c>
      <c r="I255" s="11">
        <v>9</v>
      </c>
      <c r="J255" s="11"/>
      <c r="K255" s="11"/>
      <c r="L255" s="20">
        <v>3599</v>
      </c>
      <c r="M255" s="18">
        <f t="shared" si="3"/>
        <v>1439.6000000000001</v>
      </c>
      <c r="N255" s="20">
        <f>$E$256+$F$256+$G$256+$H$256+$I$256+$J$256+$K$256</f>
        <v>0</v>
      </c>
      <c r="O255" s="18">
        <f>$M$255*$N$255</f>
        <v>0</v>
      </c>
      <c r="P255" s="25">
        <v>-0.6</v>
      </c>
    </row>
    <row r="256" spans="1:16" ht="15" customHeight="1">
      <c r="A256" s="1"/>
      <c r="B256" s="28"/>
      <c r="C256" s="30"/>
      <c r="D256" s="32"/>
      <c r="E256" s="12"/>
      <c r="F256" s="12"/>
      <c r="G256" s="12"/>
      <c r="H256" s="12"/>
      <c r="I256" s="12"/>
      <c r="J256" s="12"/>
      <c r="K256" s="12"/>
      <c r="L256" s="21"/>
      <c r="M256" s="19"/>
      <c r="N256" s="21"/>
      <c r="O256" s="19"/>
      <c r="P256" s="26"/>
    </row>
    <row r="257" spans="1:16" ht="15" customHeight="1">
      <c r="A257" s="1"/>
      <c r="B257" s="27" t="s">
        <v>287</v>
      </c>
      <c r="C257" s="29" t="s">
        <v>288</v>
      </c>
      <c r="D257" s="31" t="s">
        <v>208</v>
      </c>
      <c r="E257" s="11"/>
      <c r="F257" s="11"/>
      <c r="G257" s="11">
        <v>1</v>
      </c>
      <c r="H257" s="11">
        <v>2</v>
      </c>
      <c r="I257" s="11"/>
      <c r="J257" s="11"/>
      <c r="K257" s="11"/>
      <c r="L257" s="20">
        <v>4545</v>
      </c>
      <c r="M257" s="18">
        <f t="shared" si="3"/>
        <v>1818</v>
      </c>
      <c r="N257" s="20">
        <f>$E$258+$F$258+$G$258+$H$258+$I$258+$J$258+$K$258</f>
        <v>0</v>
      </c>
      <c r="O257" s="18">
        <f>$M$257*$N$257</f>
        <v>0</v>
      </c>
      <c r="P257" s="25">
        <v>-0.6</v>
      </c>
    </row>
    <row r="258" spans="1:16" ht="15" customHeight="1">
      <c r="A258" s="1"/>
      <c r="B258" s="28"/>
      <c r="C258" s="30"/>
      <c r="D258" s="32"/>
      <c r="E258" s="12"/>
      <c r="F258" s="12"/>
      <c r="G258" s="12"/>
      <c r="H258" s="12"/>
      <c r="I258" s="12"/>
      <c r="J258" s="12"/>
      <c r="K258" s="12"/>
      <c r="L258" s="21"/>
      <c r="M258" s="19"/>
      <c r="N258" s="21"/>
      <c r="O258" s="19"/>
      <c r="P258" s="26"/>
    </row>
    <row r="259" spans="1:16" ht="15" customHeight="1">
      <c r="A259" s="1"/>
      <c r="B259" s="27" t="s">
        <v>289</v>
      </c>
      <c r="C259" s="29" t="s">
        <v>290</v>
      </c>
      <c r="D259" s="31" t="s">
        <v>208</v>
      </c>
      <c r="E259" s="11"/>
      <c r="F259" s="11">
        <v>6</v>
      </c>
      <c r="G259" s="11">
        <v>7</v>
      </c>
      <c r="H259" s="11">
        <v>10</v>
      </c>
      <c r="I259" s="11">
        <v>6</v>
      </c>
      <c r="J259" s="11"/>
      <c r="K259" s="11"/>
      <c r="L259" s="20">
        <v>4545</v>
      </c>
      <c r="M259" s="18">
        <f t="shared" si="3"/>
        <v>1818</v>
      </c>
      <c r="N259" s="20">
        <f>$E$260+$F$260+$G$260+$H$260+$I$260+$J$260+$K$260</f>
        <v>0</v>
      </c>
      <c r="O259" s="18">
        <f>$M$259*$N$259</f>
        <v>0</v>
      </c>
      <c r="P259" s="25">
        <v>-0.6</v>
      </c>
    </row>
    <row r="260" spans="1:16" ht="15" customHeight="1">
      <c r="A260" s="1"/>
      <c r="B260" s="28"/>
      <c r="C260" s="30"/>
      <c r="D260" s="32"/>
      <c r="E260" s="12"/>
      <c r="F260" s="12"/>
      <c r="G260" s="12"/>
      <c r="H260" s="12"/>
      <c r="I260" s="12"/>
      <c r="J260" s="12"/>
      <c r="K260" s="12"/>
      <c r="L260" s="21"/>
      <c r="M260" s="19"/>
      <c r="N260" s="21"/>
      <c r="O260" s="19"/>
      <c r="P260" s="26"/>
    </row>
    <row r="261" spans="1:16" ht="15" customHeight="1">
      <c r="A261" s="1"/>
      <c r="B261" s="27" t="s">
        <v>291</v>
      </c>
      <c r="C261" s="29" t="s">
        <v>292</v>
      </c>
      <c r="D261" s="31" t="s">
        <v>293</v>
      </c>
      <c r="E261" s="11"/>
      <c r="F261" s="11">
        <v>3</v>
      </c>
      <c r="G261" s="11"/>
      <c r="H261" s="11">
        <v>8</v>
      </c>
      <c r="I261" s="11">
        <v>3</v>
      </c>
      <c r="J261" s="11"/>
      <c r="K261" s="11"/>
      <c r="L261" s="20">
        <v>1789</v>
      </c>
      <c r="M261" s="18">
        <f t="shared" si="3"/>
        <v>715.6</v>
      </c>
      <c r="N261" s="20">
        <f>$E$262+$F$262+$G$262+$H$262+$I$262+$J$262+$K$262</f>
        <v>0</v>
      </c>
      <c r="O261" s="18">
        <f>$M$261*$N$261</f>
        <v>0</v>
      </c>
      <c r="P261" s="25">
        <v>-0.6</v>
      </c>
    </row>
    <row r="262" spans="1:16" ht="15" customHeight="1">
      <c r="A262" s="1"/>
      <c r="B262" s="28"/>
      <c r="C262" s="30"/>
      <c r="D262" s="32"/>
      <c r="E262" s="12"/>
      <c r="F262" s="12"/>
      <c r="G262" s="12"/>
      <c r="H262" s="12"/>
      <c r="I262" s="12"/>
      <c r="J262" s="12"/>
      <c r="K262" s="12"/>
      <c r="L262" s="21"/>
      <c r="M262" s="19"/>
      <c r="N262" s="21"/>
      <c r="O262" s="19"/>
      <c r="P262" s="26"/>
    </row>
    <row r="263" spans="1:16" ht="15" customHeight="1">
      <c r="A263" s="1"/>
      <c r="B263" s="27" t="s">
        <v>294</v>
      </c>
      <c r="C263" s="29" t="s">
        <v>295</v>
      </c>
      <c r="D263" s="31" t="s">
        <v>293</v>
      </c>
      <c r="E263" s="11"/>
      <c r="F263" s="11">
        <v>2</v>
      </c>
      <c r="G263" s="11">
        <v>2</v>
      </c>
      <c r="H263" s="11">
        <v>10</v>
      </c>
      <c r="I263" s="11">
        <v>7</v>
      </c>
      <c r="J263" s="11"/>
      <c r="K263" s="11"/>
      <c r="L263" s="20">
        <v>1789</v>
      </c>
      <c r="M263" s="18">
        <f t="shared" si="3"/>
        <v>715.6</v>
      </c>
      <c r="N263" s="20">
        <f>$E$264+$F$264+$G$264+$H$264+$I$264+$J$264+$K$264</f>
        <v>0</v>
      </c>
      <c r="O263" s="18">
        <f>$M$263*$N$263</f>
        <v>0</v>
      </c>
      <c r="P263" s="25">
        <v>-0.6</v>
      </c>
    </row>
    <row r="264" spans="1:16" ht="15" customHeight="1">
      <c r="A264" s="1"/>
      <c r="B264" s="28"/>
      <c r="C264" s="30"/>
      <c r="D264" s="32"/>
      <c r="E264" s="12"/>
      <c r="F264" s="12"/>
      <c r="G264" s="12"/>
      <c r="H264" s="12"/>
      <c r="I264" s="12"/>
      <c r="J264" s="12"/>
      <c r="K264" s="12"/>
      <c r="L264" s="21"/>
      <c r="M264" s="19"/>
      <c r="N264" s="21"/>
      <c r="O264" s="19"/>
      <c r="P264" s="26"/>
    </row>
    <row r="265" spans="1:16" ht="15" customHeight="1">
      <c r="A265" s="1"/>
      <c r="B265" s="27" t="s">
        <v>296</v>
      </c>
      <c r="C265" s="29" t="s">
        <v>297</v>
      </c>
      <c r="D265" s="31" t="s">
        <v>40</v>
      </c>
      <c r="E265" s="11"/>
      <c r="F265" s="11">
        <v>5</v>
      </c>
      <c r="G265" s="11">
        <v>2</v>
      </c>
      <c r="H265" s="11"/>
      <c r="I265" s="11"/>
      <c r="J265" s="11"/>
      <c r="K265" s="11"/>
      <c r="L265" s="20">
        <v>1249</v>
      </c>
      <c r="M265" s="18">
        <f t="shared" si="3"/>
        <v>499.6</v>
      </c>
      <c r="N265" s="20">
        <f>$E$266+$F$266+$G$266+$H$266+$I$266+$J$266+$K$266</f>
        <v>0</v>
      </c>
      <c r="O265" s="18">
        <f>$M$265*$N$265</f>
        <v>0</v>
      </c>
      <c r="P265" s="25">
        <v>-0.6</v>
      </c>
    </row>
    <row r="266" spans="1:16" ht="15" customHeight="1">
      <c r="A266" s="1"/>
      <c r="B266" s="28"/>
      <c r="C266" s="30"/>
      <c r="D266" s="32"/>
      <c r="E266" s="12"/>
      <c r="F266" s="12"/>
      <c r="G266" s="12"/>
      <c r="H266" s="12"/>
      <c r="I266" s="12"/>
      <c r="J266" s="12"/>
      <c r="K266" s="12"/>
      <c r="L266" s="21"/>
      <c r="M266" s="19"/>
      <c r="N266" s="21"/>
      <c r="O266" s="19"/>
      <c r="P266" s="26"/>
    </row>
    <row r="267" spans="1:16" ht="15" customHeight="1">
      <c r="A267" s="1"/>
      <c r="B267" s="27" t="s">
        <v>298</v>
      </c>
      <c r="C267" s="29" t="s">
        <v>299</v>
      </c>
      <c r="D267" s="31" t="s">
        <v>40</v>
      </c>
      <c r="E267" s="11"/>
      <c r="F267" s="11">
        <v>3</v>
      </c>
      <c r="G267" s="11">
        <v>8</v>
      </c>
      <c r="H267" s="11">
        <v>1</v>
      </c>
      <c r="I267" s="11">
        <v>4</v>
      </c>
      <c r="J267" s="11"/>
      <c r="K267" s="11"/>
      <c r="L267" s="20">
        <v>1249</v>
      </c>
      <c r="M267" s="18">
        <f t="shared" si="3"/>
        <v>499.6</v>
      </c>
      <c r="N267" s="20">
        <f>$E$268+$F$268+$G$268+$H$268+$I$268+$J$268+$K$268</f>
        <v>0</v>
      </c>
      <c r="O267" s="18">
        <f>$M$267*$N$267</f>
        <v>0</v>
      </c>
      <c r="P267" s="25">
        <v>-0.6</v>
      </c>
    </row>
    <row r="268" spans="1:16" ht="15" customHeight="1">
      <c r="A268" s="1"/>
      <c r="B268" s="28"/>
      <c r="C268" s="30"/>
      <c r="D268" s="32"/>
      <c r="E268" s="12"/>
      <c r="F268" s="12"/>
      <c r="G268" s="12"/>
      <c r="H268" s="12"/>
      <c r="I268" s="12"/>
      <c r="J268" s="12"/>
      <c r="K268" s="12"/>
      <c r="L268" s="21"/>
      <c r="M268" s="19"/>
      <c r="N268" s="21"/>
      <c r="O268" s="19"/>
      <c r="P268" s="26"/>
    </row>
    <row r="269" spans="1:16" ht="15" customHeight="1">
      <c r="A269" s="1"/>
      <c r="B269" s="27" t="s">
        <v>300</v>
      </c>
      <c r="C269" s="29" t="s">
        <v>301</v>
      </c>
      <c r="D269" s="31" t="s">
        <v>40</v>
      </c>
      <c r="E269" s="11"/>
      <c r="F269" s="11">
        <v>10</v>
      </c>
      <c r="G269" s="11">
        <v>5</v>
      </c>
      <c r="H269" s="11"/>
      <c r="I269" s="11">
        <v>2</v>
      </c>
      <c r="J269" s="11"/>
      <c r="K269" s="11"/>
      <c r="L269" s="20">
        <v>1249</v>
      </c>
      <c r="M269" s="18">
        <f t="shared" si="3"/>
        <v>499.6</v>
      </c>
      <c r="N269" s="20">
        <f>$E$270+$F$270+$G$270+$H$270+$I$270+$J$270+$K$270</f>
        <v>0</v>
      </c>
      <c r="O269" s="18">
        <f>$M$269*$N$269</f>
        <v>0</v>
      </c>
      <c r="P269" s="25">
        <v>-0.6</v>
      </c>
    </row>
    <row r="270" spans="1:16" ht="15" customHeight="1">
      <c r="A270" s="1"/>
      <c r="B270" s="28"/>
      <c r="C270" s="30"/>
      <c r="D270" s="32"/>
      <c r="E270" s="12"/>
      <c r="F270" s="12"/>
      <c r="G270" s="12"/>
      <c r="H270" s="12"/>
      <c r="I270" s="12"/>
      <c r="J270" s="12"/>
      <c r="K270" s="12"/>
      <c r="L270" s="21"/>
      <c r="M270" s="19"/>
      <c r="N270" s="21"/>
      <c r="O270" s="19"/>
      <c r="P270" s="26"/>
    </row>
    <row r="271" spans="1:16" ht="15" customHeight="1">
      <c r="A271" s="1"/>
      <c r="B271" s="27" t="s">
        <v>302</v>
      </c>
      <c r="C271" s="29" t="s">
        <v>303</v>
      </c>
      <c r="D271" s="31" t="s">
        <v>40</v>
      </c>
      <c r="E271" s="11"/>
      <c r="F271" s="11">
        <v>10</v>
      </c>
      <c r="G271" s="11">
        <v>10</v>
      </c>
      <c r="H271" s="11">
        <v>6</v>
      </c>
      <c r="I271" s="11">
        <v>6</v>
      </c>
      <c r="J271" s="11"/>
      <c r="K271" s="11"/>
      <c r="L271" s="20">
        <v>1249</v>
      </c>
      <c r="M271" s="18">
        <f t="shared" si="3"/>
        <v>499.6</v>
      </c>
      <c r="N271" s="20">
        <f>$E$272+$F$272+$G$272+$H$272+$I$272+$J$272+$K$272</f>
        <v>0</v>
      </c>
      <c r="O271" s="18">
        <f>$M$271*$N$271</f>
        <v>0</v>
      </c>
      <c r="P271" s="25">
        <v>-0.6</v>
      </c>
    </row>
    <row r="272" spans="1:16" ht="15" customHeight="1">
      <c r="A272" s="1"/>
      <c r="B272" s="28"/>
      <c r="C272" s="30"/>
      <c r="D272" s="32"/>
      <c r="E272" s="12"/>
      <c r="F272" s="12"/>
      <c r="G272" s="12"/>
      <c r="H272" s="12"/>
      <c r="I272" s="12"/>
      <c r="J272" s="12"/>
      <c r="K272" s="12"/>
      <c r="L272" s="21"/>
      <c r="M272" s="19"/>
      <c r="N272" s="21"/>
      <c r="O272" s="19"/>
      <c r="P272" s="26"/>
    </row>
    <row r="273" spans="1:16" ht="15" customHeight="1">
      <c r="A273" s="1"/>
      <c r="B273" s="27" t="s">
        <v>304</v>
      </c>
      <c r="C273" s="29" t="s">
        <v>305</v>
      </c>
      <c r="D273" s="31" t="s">
        <v>40</v>
      </c>
      <c r="E273" s="11"/>
      <c r="F273" s="11">
        <v>6</v>
      </c>
      <c r="G273" s="11">
        <v>10</v>
      </c>
      <c r="H273" s="11">
        <v>9</v>
      </c>
      <c r="I273" s="11">
        <v>5</v>
      </c>
      <c r="J273" s="11"/>
      <c r="K273" s="11"/>
      <c r="L273" s="20">
        <v>1899</v>
      </c>
      <c r="M273" s="18">
        <f t="shared" si="3"/>
        <v>759.6</v>
      </c>
      <c r="N273" s="20">
        <f>$E$274+$F$274+$G$274+$H$274+$I$274+$J$274+$K$274</f>
        <v>0</v>
      </c>
      <c r="O273" s="18">
        <f>$M$273*$N$273</f>
        <v>0</v>
      </c>
      <c r="P273" s="25">
        <v>-0.6</v>
      </c>
    </row>
    <row r="274" spans="1:16" ht="15" customHeight="1">
      <c r="A274" s="1"/>
      <c r="B274" s="28"/>
      <c r="C274" s="30"/>
      <c r="D274" s="32"/>
      <c r="E274" s="12"/>
      <c r="F274" s="12"/>
      <c r="G274" s="12"/>
      <c r="H274" s="12"/>
      <c r="I274" s="12"/>
      <c r="J274" s="12"/>
      <c r="K274" s="12"/>
      <c r="L274" s="21"/>
      <c r="M274" s="19"/>
      <c r="N274" s="21"/>
      <c r="O274" s="19"/>
      <c r="P274" s="26"/>
    </row>
    <row r="275" spans="1:16" ht="15" customHeight="1">
      <c r="A275" s="1"/>
      <c r="B275" s="27" t="s">
        <v>306</v>
      </c>
      <c r="C275" s="29" t="s">
        <v>307</v>
      </c>
      <c r="D275" s="31" t="s">
        <v>308</v>
      </c>
      <c r="E275" s="11"/>
      <c r="F275" s="11"/>
      <c r="G275" s="11">
        <v>8</v>
      </c>
      <c r="H275" s="11">
        <v>6</v>
      </c>
      <c r="I275" s="11"/>
      <c r="J275" s="11"/>
      <c r="K275" s="11"/>
      <c r="L275" s="20">
        <v>1899</v>
      </c>
      <c r="M275" s="18">
        <f t="shared" si="3"/>
        <v>759.6</v>
      </c>
      <c r="N275" s="20">
        <f>$E$276+$F$276+$G$276+$H$276+$I$276+$J$276+$K$276</f>
        <v>0</v>
      </c>
      <c r="O275" s="18">
        <f>$M$275*$N$275</f>
        <v>0</v>
      </c>
      <c r="P275" s="25">
        <v>-0.6</v>
      </c>
    </row>
    <row r="276" spans="1:16" ht="15" customHeight="1">
      <c r="A276" s="1"/>
      <c r="B276" s="28"/>
      <c r="C276" s="30"/>
      <c r="D276" s="32"/>
      <c r="E276" s="12"/>
      <c r="F276" s="12"/>
      <c r="G276" s="12"/>
      <c r="H276" s="12"/>
      <c r="I276" s="12"/>
      <c r="J276" s="12"/>
      <c r="K276" s="12"/>
      <c r="L276" s="21"/>
      <c r="M276" s="19"/>
      <c r="N276" s="21"/>
      <c r="O276" s="19"/>
      <c r="P276" s="26"/>
    </row>
    <row r="277" spans="1:16" ht="15" customHeight="1">
      <c r="A277" s="1"/>
      <c r="B277" s="27" t="s">
        <v>309</v>
      </c>
      <c r="C277" s="29" t="s">
        <v>310</v>
      </c>
      <c r="D277" s="31" t="s">
        <v>308</v>
      </c>
      <c r="E277" s="11"/>
      <c r="F277" s="11">
        <v>2</v>
      </c>
      <c r="G277" s="11">
        <v>4</v>
      </c>
      <c r="H277" s="11">
        <v>6</v>
      </c>
      <c r="I277" s="11"/>
      <c r="J277" s="11"/>
      <c r="K277" s="11"/>
      <c r="L277" s="20">
        <v>1899</v>
      </c>
      <c r="M277" s="18">
        <f aca="true" t="shared" si="4" ref="M277:M307">L277*0.4</f>
        <v>759.6</v>
      </c>
      <c r="N277" s="20">
        <f>$E$278+$F$278+$G$278+$H$278+$I$278+$J$278+$K$278</f>
        <v>0</v>
      </c>
      <c r="O277" s="18">
        <f>$M$277*$N$277</f>
        <v>0</v>
      </c>
      <c r="P277" s="25">
        <v>-0.6</v>
      </c>
    </row>
    <row r="278" spans="1:16" ht="15" customHeight="1">
      <c r="A278" s="1"/>
      <c r="B278" s="28"/>
      <c r="C278" s="30"/>
      <c r="D278" s="32"/>
      <c r="E278" s="12"/>
      <c r="F278" s="12"/>
      <c r="G278" s="12"/>
      <c r="H278" s="12"/>
      <c r="I278" s="12"/>
      <c r="J278" s="12"/>
      <c r="K278" s="12"/>
      <c r="L278" s="21"/>
      <c r="M278" s="19"/>
      <c r="N278" s="21"/>
      <c r="O278" s="19"/>
      <c r="P278" s="26"/>
    </row>
    <row r="279" spans="1:16" ht="15" customHeight="1">
      <c r="A279" s="1"/>
      <c r="B279" s="27" t="s">
        <v>311</v>
      </c>
      <c r="C279" s="29" t="s">
        <v>312</v>
      </c>
      <c r="D279" s="31" t="s">
        <v>308</v>
      </c>
      <c r="E279" s="11"/>
      <c r="F279" s="11">
        <v>6</v>
      </c>
      <c r="G279" s="11">
        <v>10</v>
      </c>
      <c r="H279" s="11">
        <v>10</v>
      </c>
      <c r="I279" s="11">
        <v>5</v>
      </c>
      <c r="J279" s="11"/>
      <c r="K279" s="11"/>
      <c r="L279" s="20">
        <v>1899</v>
      </c>
      <c r="M279" s="18">
        <f t="shared" si="4"/>
        <v>759.6</v>
      </c>
      <c r="N279" s="20">
        <f>$E$280+$F$280+$G$280+$H$280+$I$280+$J$280+$K$280</f>
        <v>0</v>
      </c>
      <c r="O279" s="18">
        <f>$M$279*$N$279</f>
        <v>0</v>
      </c>
      <c r="P279" s="25">
        <v>-0.6</v>
      </c>
    </row>
    <row r="280" spans="1:16" ht="15" customHeight="1">
      <c r="A280" s="1"/>
      <c r="B280" s="28"/>
      <c r="C280" s="30"/>
      <c r="D280" s="32"/>
      <c r="E280" s="12"/>
      <c r="F280" s="12"/>
      <c r="G280" s="12"/>
      <c r="H280" s="12"/>
      <c r="I280" s="12"/>
      <c r="J280" s="12"/>
      <c r="K280" s="12"/>
      <c r="L280" s="21"/>
      <c r="M280" s="19"/>
      <c r="N280" s="21"/>
      <c r="O280" s="19"/>
      <c r="P280" s="26"/>
    </row>
    <row r="281" spans="1:16" ht="15" customHeight="1">
      <c r="A281" s="1"/>
      <c r="B281" s="27" t="s">
        <v>313</v>
      </c>
      <c r="C281" s="29" t="s">
        <v>314</v>
      </c>
      <c r="D281" s="31" t="s">
        <v>308</v>
      </c>
      <c r="E281" s="11"/>
      <c r="F281" s="11"/>
      <c r="G281" s="11">
        <v>1</v>
      </c>
      <c r="H281" s="11">
        <v>4</v>
      </c>
      <c r="I281" s="11">
        <v>1</v>
      </c>
      <c r="J281" s="11"/>
      <c r="K281" s="11"/>
      <c r="L281" s="20">
        <v>1899</v>
      </c>
      <c r="M281" s="18">
        <f t="shared" si="4"/>
        <v>759.6</v>
      </c>
      <c r="N281" s="20">
        <f>$E$282+$F$282+$G$282+$H$282+$I$282+$J$282+$K$282</f>
        <v>0</v>
      </c>
      <c r="O281" s="18">
        <f>$M$281*$N$281</f>
        <v>0</v>
      </c>
      <c r="P281" s="25">
        <v>-0.6</v>
      </c>
    </row>
    <row r="282" spans="1:16" ht="15" customHeight="1">
      <c r="A282" s="1"/>
      <c r="B282" s="28"/>
      <c r="C282" s="30"/>
      <c r="D282" s="32"/>
      <c r="E282" s="12"/>
      <c r="F282" s="12"/>
      <c r="G282" s="12"/>
      <c r="H282" s="12"/>
      <c r="I282" s="12"/>
      <c r="J282" s="12"/>
      <c r="K282" s="12"/>
      <c r="L282" s="21"/>
      <c r="M282" s="19"/>
      <c r="N282" s="21"/>
      <c r="O282" s="19"/>
      <c r="P282" s="26"/>
    </row>
    <row r="283" spans="1:16" ht="15" customHeight="1">
      <c r="A283" s="1"/>
      <c r="B283" s="27" t="s">
        <v>315</v>
      </c>
      <c r="C283" s="29" t="s">
        <v>316</v>
      </c>
      <c r="D283" s="31" t="s">
        <v>21</v>
      </c>
      <c r="E283" s="11"/>
      <c r="F283" s="11">
        <v>10</v>
      </c>
      <c r="G283" s="11">
        <v>10</v>
      </c>
      <c r="H283" s="11">
        <v>1</v>
      </c>
      <c r="I283" s="11">
        <v>7</v>
      </c>
      <c r="J283" s="11"/>
      <c r="K283" s="11"/>
      <c r="L283" s="20">
        <v>1549</v>
      </c>
      <c r="M283" s="18">
        <f t="shared" si="4"/>
        <v>619.6</v>
      </c>
      <c r="N283" s="20">
        <f>$E$284+$F$284+$G$284+$H$284+$I$284+$J$284+$K$284</f>
        <v>0</v>
      </c>
      <c r="O283" s="18">
        <f>$M$283*$N$283</f>
        <v>0</v>
      </c>
      <c r="P283" s="25">
        <v>-0.6</v>
      </c>
    </row>
    <row r="284" spans="1:16" ht="15" customHeight="1">
      <c r="A284" s="1"/>
      <c r="B284" s="28"/>
      <c r="C284" s="30"/>
      <c r="D284" s="32"/>
      <c r="E284" s="12"/>
      <c r="F284" s="12"/>
      <c r="G284" s="12"/>
      <c r="H284" s="12"/>
      <c r="I284" s="12"/>
      <c r="J284" s="12"/>
      <c r="K284" s="12"/>
      <c r="L284" s="21"/>
      <c r="M284" s="19"/>
      <c r="N284" s="21"/>
      <c r="O284" s="19"/>
      <c r="P284" s="26"/>
    </row>
    <row r="285" spans="1:16" ht="15" customHeight="1">
      <c r="A285" s="1"/>
      <c r="B285" s="27" t="s">
        <v>317</v>
      </c>
      <c r="C285" s="29" t="s">
        <v>318</v>
      </c>
      <c r="D285" s="31" t="s">
        <v>21</v>
      </c>
      <c r="E285" s="11"/>
      <c r="F285" s="11">
        <v>9</v>
      </c>
      <c r="G285" s="11">
        <v>8</v>
      </c>
      <c r="H285" s="11">
        <v>4</v>
      </c>
      <c r="I285" s="11">
        <v>5</v>
      </c>
      <c r="J285" s="11"/>
      <c r="K285" s="11"/>
      <c r="L285" s="20">
        <v>1549</v>
      </c>
      <c r="M285" s="18">
        <f t="shared" si="4"/>
        <v>619.6</v>
      </c>
      <c r="N285" s="20">
        <f>$E$286+$F$286+$G$286+$H$286+$I$286+$J$286+$K$286</f>
        <v>0</v>
      </c>
      <c r="O285" s="18">
        <f>$M$285*$N$285</f>
        <v>0</v>
      </c>
      <c r="P285" s="25">
        <v>-0.6</v>
      </c>
    </row>
    <row r="286" spans="1:16" ht="15" customHeight="1">
      <c r="A286" s="1"/>
      <c r="B286" s="28"/>
      <c r="C286" s="30"/>
      <c r="D286" s="32"/>
      <c r="E286" s="12"/>
      <c r="F286" s="12"/>
      <c r="G286" s="12"/>
      <c r="H286" s="12"/>
      <c r="I286" s="12"/>
      <c r="J286" s="12"/>
      <c r="K286" s="12"/>
      <c r="L286" s="21"/>
      <c r="M286" s="19"/>
      <c r="N286" s="21"/>
      <c r="O286" s="19"/>
      <c r="P286" s="26"/>
    </row>
    <row r="287" spans="1:16" ht="15" customHeight="1">
      <c r="A287" s="1"/>
      <c r="B287" s="27" t="s">
        <v>319</v>
      </c>
      <c r="C287" s="29" t="s">
        <v>320</v>
      </c>
      <c r="D287" s="31" t="s">
        <v>293</v>
      </c>
      <c r="E287" s="11"/>
      <c r="F287" s="11">
        <v>1</v>
      </c>
      <c r="G287" s="11"/>
      <c r="H287" s="11"/>
      <c r="I287" s="11"/>
      <c r="J287" s="11"/>
      <c r="K287" s="11"/>
      <c r="L287" s="20">
        <v>2699</v>
      </c>
      <c r="M287" s="18">
        <f t="shared" si="4"/>
        <v>1079.6000000000001</v>
      </c>
      <c r="N287" s="20">
        <f>$E$288+$F$288+$G$288+$H$288+$I$288+$J$288+$K$288</f>
        <v>0</v>
      </c>
      <c r="O287" s="18">
        <f>$M$287*$N$287</f>
        <v>0</v>
      </c>
      <c r="P287" s="25">
        <v>-0.6</v>
      </c>
    </row>
    <row r="288" spans="1:16" ht="15" customHeight="1">
      <c r="A288" s="1"/>
      <c r="B288" s="28"/>
      <c r="C288" s="30"/>
      <c r="D288" s="32"/>
      <c r="E288" s="12"/>
      <c r="F288" s="12"/>
      <c r="G288" s="12"/>
      <c r="H288" s="12"/>
      <c r="I288" s="12"/>
      <c r="J288" s="12"/>
      <c r="K288" s="12"/>
      <c r="L288" s="21"/>
      <c r="M288" s="19"/>
      <c r="N288" s="21"/>
      <c r="O288" s="19"/>
      <c r="P288" s="26"/>
    </row>
    <row r="289" spans="1:16" ht="15" customHeight="1">
      <c r="A289" s="1"/>
      <c r="B289" s="27" t="s">
        <v>321</v>
      </c>
      <c r="C289" s="29" t="s">
        <v>322</v>
      </c>
      <c r="D289" s="31" t="s">
        <v>308</v>
      </c>
      <c r="E289" s="11"/>
      <c r="F289" s="11"/>
      <c r="G289" s="11">
        <v>9</v>
      </c>
      <c r="H289" s="11">
        <v>10</v>
      </c>
      <c r="I289" s="11"/>
      <c r="J289" s="11"/>
      <c r="K289" s="11"/>
      <c r="L289" s="20">
        <v>1999</v>
      </c>
      <c r="M289" s="18">
        <f t="shared" si="4"/>
        <v>799.6</v>
      </c>
      <c r="N289" s="20">
        <f>$E$290+$F$290+$G$290+$H$290+$I$290+$J$290+$K$290</f>
        <v>0</v>
      </c>
      <c r="O289" s="18">
        <f>$M$289*$N$289</f>
        <v>0</v>
      </c>
      <c r="P289" s="25">
        <v>-0.6</v>
      </c>
    </row>
    <row r="290" spans="1:16" ht="15" customHeight="1">
      <c r="A290" s="1"/>
      <c r="B290" s="28"/>
      <c r="C290" s="30"/>
      <c r="D290" s="32"/>
      <c r="E290" s="12"/>
      <c r="F290" s="12"/>
      <c r="G290" s="12"/>
      <c r="H290" s="12"/>
      <c r="I290" s="12"/>
      <c r="J290" s="12"/>
      <c r="K290" s="12"/>
      <c r="L290" s="21"/>
      <c r="M290" s="19"/>
      <c r="N290" s="21"/>
      <c r="O290" s="19"/>
      <c r="P290" s="26"/>
    </row>
    <row r="291" spans="1:16" ht="15" customHeight="1">
      <c r="A291" s="1"/>
      <c r="B291" s="27" t="s">
        <v>323</v>
      </c>
      <c r="C291" s="29" t="s">
        <v>324</v>
      </c>
      <c r="D291" s="31" t="s">
        <v>22</v>
      </c>
      <c r="E291" s="11"/>
      <c r="F291" s="11">
        <v>10</v>
      </c>
      <c r="G291" s="11">
        <v>10</v>
      </c>
      <c r="H291" s="11">
        <v>8</v>
      </c>
      <c r="I291" s="11">
        <v>10</v>
      </c>
      <c r="J291" s="11"/>
      <c r="K291" s="11"/>
      <c r="L291" s="20">
        <v>1989</v>
      </c>
      <c r="M291" s="18">
        <f t="shared" si="4"/>
        <v>795.6</v>
      </c>
      <c r="N291" s="20">
        <f>$E$292+$F$292+$G$292+$H$292+$I$292+$J$292+$K$292</f>
        <v>0</v>
      </c>
      <c r="O291" s="18">
        <f>$M$291*$N$291</f>
        <v>0</v>
      </c>
      <c r="P291" s="25">
        <v>-0.6</v>
      </c>
    </row>
    <row r="292" spans="1:16" ht="15" customHeight="1">
      <c r="A292" s="1"/>
      <c r="B292" s="28"/>
      <c r="C292" s="30"/>
      <c r="D292" s="32"/>
      <c r="E292" s="12"/>
      <c r="F292" s="12"/>
      <c r="G292" s="12"/>
      <c r="H292" s="12"/>
      <c r="I292" s="12"/>
      <c r="J292" s="12"/>
      <c r="K292" s="12"/>
      <c r="L292" s="21"/>
      <c r="M292" s="19"/>
      <c r="N292" s="21"/>
      <c r="O292" s="19"/>
      <c r="P292" s="26"/>
    </row>
    <row r="293" spans="1:16" ht="15" customHeight="1">
      <c r="A293" s="1"/>
      <c r="B293" s="27" t="s">
        <v>325</v>
      </c>
      <c r="C293" s="29" t="s">
        <v>326</v>
      </c>
      <c r="D293" s="31" t="s">
        <v>22</v>
      </c>
      <c r="E293" s="11"/>
      <c r="F293" s="11">
        <v>10</v>
      </c>
      <c r="G293" s="11">
        <v>10</v>
      </c>
      <c r="H293" s="11">
        <v>9</v>
      </c>
      <c r="I293" s="11">
        <v>10</v>
      </c>
      <c r="J293" s="11"/>
      <c r="K293" s="11"/>
      <c r="L293" s="20">
        <v>1989</v>
      </c>
      <c r="M293" s="18">
        <f t="shared" si="4"/>
        <v>795.6</v>
      </c>
      <c r="N293" s="20">
        <f>$E$294+$F$294+$G$294+$H$294+$I$294+$J$294+$K$294</f>
        <v>0</v>
      </c>
      <c r="O293" s="18">
        <f>$M$293*$N$293</f>
        <v>0</v>
      </c>
      <c r="P293" s="25">
        <v>-0.6</v>
      </c>
    </row>
    <row r="294" spans="1:16" ht="15" customHeight="1">
      <c r="A294" s="1"/>
      <c r="B294" s="28"/>
      <c r="C294" s="30"/>
      <c r="D294" s="32"/>
      <c r="E294" s="12"/>
      <c r="F294" s="12"/>
      <c r="G294" s="12"/>
      <c r="H294" s="12"/>
      <c r="I294" s="12"/>
      <c r="J294" s="12"/>
      <c r="K294" s="12"/>
      <c r="L294" s="21"/>
      <c r="M294" s="19"/>
      <c r="N294" s="21"/>
      <c r="O294" s="19"/>
      <c r="P294" s="26"/>
    </row>
    <row r="295" spans="1:16" ht="15" customHeight="1">
      <c r="A295" s="1"/>
      <c r="B295" s="27" t="s">
        <v>327</v>
      </c>
      <c r="C295" s="29" t="s">
        <v>328</v>
      </c>
      <c r="D295" s="31" t="s">
        <v>24</v>
      </c>
      <c r="E295" s="11"/>
      <c r="F295" s="11">
        <v>2</v>
      </c>
      <c r="G295" s="11">
        <v>7</v>
      </c>
      <c r="H295" s="11">
        <v>5</v>
      </c>
      <c r="I295" s="11">
        <v>4</v>
      </c>
      <c r="J295" s="11">
        <v>2</v>
      </c>
      <c r="K295" s="11"/>
      <c r="L295" s="20">
        <v>2999</v>
      </c>
      <c r="M295" s="18">
        <f t="shared" si="4"/>
        <v>1199.6000000000001</v>
      </c>
      <c r="N295" s="20">
        <f>$E$296+$F$296+$G$296+$H$296+$I$296+$J$296+$K$296</f>
        <v>0</v>
      </c>
      <c r="O295" s="18">
        <f>$M$295*$N$295</f>
        <v>0</v>
      </c>
      <c r="P295" s="25">
        <v>-0.6</v>
      </c>
    </row>
    <row r="296" spans="1:16" ht="15" customHeight="1">
      <c r="A296" s="1"/>
      <c r="B296" s="28"/>
      <c r="C296" s="30"/>
      <c r="D296" s="32"/>
      <c r="E296" s="12"/>
      <c r="F296" s="12"/>
      <c r="G296" s="12"/>
      <c r="H296" s="12"/>
      <c r="I296" s="12"/>
      <c r="J296" s="12"/>
      <c r="K296" s="12"/>
      <c r="L296" s="21"/>
      <c r="M296" s="19"/>
      <c r="N296" s="21"/>
      <c r="O296" s="19"/>
      <c r="P296" s="26"/>
    </row>
    <row r="297" spans="1:16" ht="15" customHeight="1">
      <c r="A297" s="1"/>
      <c r="B297" s="27" t="s">
        <v>329</v>
      </c>
      <c r="C297" s="29" t="s">
        <v>330</v>
      </c>
      <c r="D297" s="31" t="s">
        <v>24</v>
      </c>
      <c r="E297" s="11"/>
      <c r="F297" s="11">
        <v>6</v>
      </c>
      <c r="G297" s="11">
        <v>10</v>
      </c>
      <c r="H297" s="11">
        <v>2</v>
      </c>
      <c r="I297" s="11">
        <v>3</v>
      </c>
      <c r="J297" s="11">
        <v>1</v>
      </c>
      <c r="K297" s="11"/>
      <c r="L297" s="20">
        <v>2999</v>
      </c>
      <c r="M297" s="18">
        <f t="shared" si="4"/>
        <v>1199.6000000000001</v>
      </c>
      <c r="N297" s="20">
        <f>$E$298+$F$298+$G$298+$H$298+$I$298+$J$298+$K$298</f>
        <v>0</v>
      </c>
      <c r="O297" s="18">
        <f>$M$297*$N$297</f>
        <v>0</v>
      </c>
      <c r="P297" s="25">
        <v>-0.6</v>
      </c>
    </row>
    <row r="298" spans="1:16" ht="15" customHeight="1">
      <c r="A298" s="1"/>
      <c r="B298" s="28"/>
      <c r="C298" s="30"/>
      <c r="D298" s="32"/>
      <c r="E298" s="12"/>
      <c r="F298" s="12"/>
      <c r="G298" s="12"/>
      <c r="H298" s="12"/>
      <c r="I298" s="12"/>
      <c r="J298" s="12"/>
      <c r="K298" s="12"/>
      <c r="L298" s="21"/>
      <c r="M298" s="19"/>
      <c r="N298" s="21"/>
      <c r="O298" s="19"/>
      <c r="P298" s="26"/>
    </row>
    <row r="299" spans="1:16" ht="15" customHeight="1">
      <c r="A299" s="1"/>
      <c r="B299" s="27" t="s">
        <v>331</v>
      </c>
      <c r="C299" s="29" t="s">
        <v>332</v>
      </c>
      <c r="D299" s="31" t="s">
        <v>24</v>
      </c>
      <c r="E299" s="11"/>
      <c r="F299" s="11">
        <v>3</v>
      </c>
      <c r="G299" s="11">
        <v>9</v>
      </c>
      <c r="H299" s="11">
        <v>8</v>
      </c>
      <c r="I299" s="11">
        <v>5</v>
      </c>
      <c r="J299" s="11">
        <v>2</v>
      </c>
      <c r="K299" s="11"/>
      <c r="L299" s="20">
        <v>2999</v>
      </c>
      <c r="M299" s="18">
        <f t="shared" si="4"/>
        <v>1199.6000000000001</v>
      </c>
      <c r="N299" s="20">
        <f>$E$300+$F$300+$G$300+$H$300+$I$300+$J$300+$K$300</f>
        <v>0</v>
      </c>
      <c r="O299" s="18">
        <f>$M$299*$N$299</f>
        <v>0</v>
      </c>
      <c r="P299" s="25">
        <v>-0.6</v>
      </c>
    </row>
    <row r="300" spans="1:16" ht="15" customHeight="1">
      <c r="A300" s="1"/>
      <c r="B300" s="28"/>
      <c r="C300" s="30"/>
      <c r="D300" s="32"/>
      <c r="E300" s="12"/>
      <c r="F300" s="12"/>
      <c r="G300" s="12"/>
      <c r="H300" s="12"/>
      <c r="I300" s="12"/>
      <c r="J300" s="12"/>
      <c r="K300" s="12"/>
      <c r="L300" s="21"/>
      <c r="M300" s="19"/>
      <c r="N300" s="21"/>
      <c r="O300" s="19"/>
      <c r="P300" s="26"/>
    </row>
    <row r="301" spans="1:16" ht="15" customHeight="1">
      <c r="A301" s="1"/>
      <c r="B301" s="27" t="s">
        <v>333</v>
      </c>
      <c r="C301" s="29" t="s">
        <v>334</v>
      </c>
      <c r="D301" s="31" t="s">
        <v>40</v>
      </c>
      <c r="E301" s="11"/>
      <c r="F301" s="11">
        <v>8</v>
      </c>
      <c r="G301" s="11">
        <v>9</v>
      </c>
      <c r="H301" s="11">
        <v>10</v>
      </c>
      <c r="I301" s="11">
        <v>7</v>
      </c>
      <c r="J301" s="11"/>
      <c r="K301" s="11"/>
      <c r="L301" s="20">
        <v>1849</v>
      </c>
      <c r="M301" s="18">
        <f t="shared" si="4"/>
        <v>739.6</v>
      </c>
      <c r="N301" s="20">
        <f>$E$302+$F$302+$G$302+$H$302+$I$302+$J$302+$K$302</f>
        <v>0</v>
      </c>
      <c r="O301" s="18">
        <f>$M$301*$N$301</f>
        <v>0</v>
      </c>
      <c r="P301" s="25">
        <v>-0.6</v>
      </c>
    </row>
    <row r="302" spans="1:16" ht="15" customHeight="1">
      <c r="A302" s="1"/>
      <c r="B302" s="28"/>
      <c r="C302" s="30"/>
      <c r="D302" s="32"/>
      <c r="E302" s="12"/>
      <c r="F302" s="12"/>
      <c r="G302" s="12"/>
      <c r="H302" s="12"/>
      <c r="I302" s="12"/>
      <c r="J302" s="12"/>
      <c r="K302" s="12"/>
      <c r="L302" s="21"/>
      <c r="M302" s="19"/>
      <c r="N302" s="21"/>
      <c r="O302" s="19"/>
      <c r="P302" s="26"/>
    </row>
    <row r="303" spans="1:16" ht="15" customHeight="1">
      <c r="A303" s="1"/>
      <c r="B303" s="27" t="s">
        <v>335</v>
      </c>
      <c r="C303" s="29" t="s">
        <v>336</v>
      </c>
      <c r="D303" s="31" t="s">
        <v>337</v>
      </c>
      <c r="E303" s="11"/>
      <c r="F303" s="11">
        <v>5</v>
      </c>
      <c r="G303" s="11">
        <v>3</v>
      </c>
      <c r="H303" s="11"/>
      <c r="I303" s="11">
        <v>1</v>
      </c>
      <c r="J303" s="11"/>
      <c r="K303" s="11"/>
      <c r="L303" s="20">
        <v>2699</v>
      </c>
      <c r="M303" s="18">
        <f t="shared" si="4"/>
        <v>1079.6000000000001</v>
      </c>
      <c r="N303" s="20">
        <f>$E$304+$F$304+$G$304+$H$304+$I$304+$J$304+$K$304</f>
        <v>0</v>
      </c>
      <c r="O303" s="18">
        <f>$M$303*$N$303</f>
        <v>0</v>
      </c>
      <c r="P303" s="25">
        <v>-0.6</v>
      </c>
    </row>
    <row r="304" spans="1:16" ht="15" customHeight="1">
      <c r="A304" s="1"/>
      <c r="B304" s="28"/>
      <c r="C304" s="30"/>
      <c r="D304" s="32"/>
      <c r="E304" s="12"/>
      <c r="F304" s="12"/>
      <c r="G304" s="12"/>
      <c r="H304" s="12"/>
      <c r="I304" s="12"/>
      <c r="J304" s="12"/>
      <c r="K304" s="12"/>
      <c r="L304" s="21"/>
      <c r="M304" s="19"/>
      <c r="N304" s="21"/>
      <c r="O304" s="19"/>
      <c r="P304" s="26"/>
    </row>
    <row r="305" spans="1:16" ht="15" customHeight="1">
      <c r="A305" s="1"/>
      <c r="B305" s="27" t="s">
        <v>338</v>
      </c>
      <c r="C305" s="29" t="s">
        <v>339</v>
      </c>
      <c r="D305" s="31" t="s">
        <v>208</v>
      </c>
      <c r="E305" s="11"/>
      <c r="F305" s="11">
        <v>6</v>
      </c>
      <c r="G305" s="11">
        <v>6</v>
      </c>
      <c r="H305" s="11">
        <v>2</v>
      </c>
      <c r="I305" s="11">
        <v>1</v>
      </c>
      <c r="J305" s="11"/>
      <c r="K305" s="11"/>
      <c r="L305" s="20">
        <v>2699</v>
      </c>
      <c r="M305" s="18">
        <f t="shared" si="4"/>
        <v>1079.6000000000001</v>
      </c>
      <c r="N305" s="20">
        <f>$E$306+$F$306+$G$306+$H$306+$I$306+$J$306+$K$306</f>
        <v>0</v>
      </c>
      <c r="O305" s="18">
        <f>$M$305*$N$305</f>
        <v>0</v>
      </c>
      <c r="P305" s="25">
        <v>-0.6</v>
      </c>
    </row>
    <row r="306" spans="1:16" ht="15" customHeight="1">
      <c r="A306" s="1"/>
      <c r="B306" s="28"/>
      <c r="C306" s="30"/>
      <c r="D306" s="32"/>
      <c r="E306" s="12"/>
      <c r="F306" s="12"/>
      <c r="G306" s="12"/>
      <c r="H306" s="12"/>
      <c r="I306" s="12"/>
      <c r="J306" s="12"/>
      <c r="K306" s="12"/>
      <c r="L306" s="21"/>
      <c r="M306" s="19"/>
      <c r="N306" s="21"/>
      <c r="O306" s="19"/>
      <c r="P306" s="26"/>
    </row>
    <row r="307" spans="1:16" ht="15" customHeight="1">
      <c r="A307" s="1"/>
      <c r="B307" s="27" t="s">
        <v>340</v>
      </c>
      <c r="C307" s="29" t="s">
        <v>341</v>
      </c>
      <c r="D307" s="31" t="s">
        <v>337</v>
      </c>
      <c r="E307" s="11"/>
      <c r="F307" s="11"/>
      <c r="G307" s="11"/>
      <c r="H307" s="11">
        <v>1</v>
      </c>
      <c r="I307" s="11"/>
      <c r="J307" s="11"/>
      <c r="K307" s="11"/>
      <c r="L307" s="20">
        <v>1799</v>
      </c>
      <c r="M307" s="18">
        <f t="shared" si="4"/>
        <v>719.6</v>
      </c>
      <c r="N307" s="20">
        <f>$E$308+$F$308+$G$308+$H$308+$I$308+$J$308+$K$308</f>
        <v>0</v>
      </c>
      <c r="O307" s="18">
        <f>$M$307*$N$307</f>
        <v>0</v>
      </c>
      <c r="P307" s="25">
        <v>-0.6</v>
      </c>
    </row>
    <row r="308" spans="1:16" ht="15" customHeight="1">
      <c r="A308" s="1"/>
      <c r="B308" s="28"/>
      <c r="C308" s="30"/>
      <c r="D308" s="32"/>
      <c r="E308" s="12"/>
      <c r="F308" s="12"/>
      <c r="G308" s="12"/>
      <c r="H308" s="12"/>
      <c r="I308" s="12"/>
      <c r="J308" s="12"/>
      <c r="K308" s="12"/>
      <c r="L308" s="21"/>
      <c r="M308" s="19"/>
      <c r="N308" s="21"/>
      <c r="O308" s="19"/>
      <c r="P308" s="26"/>
    </row>
    <row r="309" spans="1:16" ht="25.5" customHeight="1">
      <c r="A309" s="1"/>
      <c r="B309" s="41" t="s">
        <v>11</v>
      </c>
      <c r="C309" s="41" t="s">
        <v>12</v>
      </c>
      <c r="D309" s="41" t="s">
        <v>13</v>
      </c>
      <c r="E309" s="45" t="s">
        <v>14</v>
      </c>
      <c r="F309" s="45"/>
      <c r="G309" s="45"/>
      <c r="H309" s="45"/>
      <c r="I309" s="45"/>
      <c r="J309" s="45"/>
      <c r="K309" s="45"/>
      <c r="L309" s="43" t="s">
        <v>15</v>
      </c>
      <c r="M309" s="44" t="s">
        <v>16</v>
      </c>
      <c r="N309" s="36" t="s">
        <v>17</v>
      </c>
      <c r="O309" s="36"/>
      <c r="P309" s="40"/>
    </row>
    <row r="310" spans="2:16" ht="25.5" customHeight="1">
      <c r="B310" s="41"/>
      <c r="C310" s="41"/>
      <c r="D310" s="41"/>
      <c r="E310" s="9">
        <v>40</v>
      </c>
      <c r="F310" s="9">
        <v>42</v>
      </c>
      <c r="G310" s="9">
        <v>44</v>
      </c>
      <c r="H310" s="9">
        <v>46</v>
      </c>
      <c r="I310" s="9">
        <v>48</v>
      </c>
      <c r="J310" s="9">
        <v>50</v>
      </c>
      <c r="K310" s="9">
        <v>52</v>
      </c>
      <c r="L310" s="43"/>
      <c r="M310" s="44"/>
      <c r="N310" s="10" t="s">
        <v>18</v>
      </c>
      <c r="O310" s="10" t="s">
        <v>19</v>
      </c>
      <c r="P310" s="40"/>
    </row>
    <row r="311" spans="1:16" ht="15" customHeight="1">
      <c r="A311" s="1"/>
      <c r="B311" s="27" t="s">
        <v>343</v>
      </c>
      <c r="C311" s="29" t="s">
        <v>344</v>
      </c>
      <c r="D311" s="31" t="s">
        <v>345</v>
      </c>
      <c r="E311" s="11"/>
      <c r="F311" s="11"/>
      <c r="G311" s="11">
        <v>6</v>
      </c>
      <c r="H311" s="11">
        <v>10</v>
      </c>
      <c r="I311" s="11"/>
      <c r="J311" s="11"/>
      <c r="K311" s="11"/>
      <c r="L311" s="20">
        <v>1445</v>
      </c>
      <c r="M311" s="18">
        <f>L311*0.4</f>
        <v>578</v>
      </c>
      <c r="N311" s="20">
        <f>$E$312+$F$312+$G$312+$H$312+$I$312+$J$312+$K$312</f>
        <v>0</v>
      </c>
      <c r="O311" s="18">
        <f>$M$311*$N$311</f>
        <v>0</v>
      </c>
      <c r="P311" s="25">
        <v>-0.6</v>
      </c>
    </row>
    <row r="312" spans="1:16" ht="15" customHeight="1">
      <c r="A312" s="1"/>
      <c r="B312" s="28"/>
      <c r="C312" s="30"/>
      <c r="D312" s="32"/>
      <c r="E312" s="12"/>
      <c r="F312" s="12"/>
      <c r="G312" s="12"/>
      <c r="H312" s="12"/>
      <c r="I312" s="12"/>
      <c r="J312" s="12"/>
      <c r="K312" s="12"/>
      <c r="L312" s="21"/>
      <c r="M312" s="19"/>
      <c r="N312" s="21"/>
      <c r="O312" s="19"/>
      <c r="P312" s="26"/>
    </row>
    <row r="313" spans="1:16" ht="15" customHeight="1">
      <c r="A313" s="1"/>
      <c r="B313" s="27" t="s">
        <v>346</v>
      </c>
      <c r="C313" s="29" t="s">
        <v>347</v>
      </c>
      <c r="D313" s="31" t="s">
        <v>150</v>
      </c>
      <c r="E313" s="11"/>
      <c r="F313" s="11">
        <v>6</v>
      </c>
      <c r="G313" s="11"/>
      <c r="H313" s="11"/>
      <c r="I313" s="11">
        <v>5</v>
      </c>
      <c r="J313" s="11"/>
      <c r="K313" s="11"/>
      <c r="L313" s="20">
        <v>1549</v>
      </c>
      <c r="M313" s="18">
        <f>L313*0.4</f>
        <v>619.6</v>
      </c>
      <c r="N313" s="20">
        <f>$E$314+$F$314+$G$314+$H$314+$I$314+$J$314+$K$314</f>
        <v>0</v>
      </c>
      <c r="O313" s="18">
        <f>$M$313*$N$313</f>
        <v>0</v>
      </c>
      <c r="P313" s="25">
        <v>-0.6</v>
      </c>
    </row>
    <row r="314" spans="1:16" ht="15" customHeight="1">
      <c r="A314" s="1"/>
      <c r="B314" s="28"/>
      <c r="C314" s="30"/>
      <c r="D314" s="32"/>
      <c r="E314" s="12"/>
      <c r="F314" s="12"/>
      <c r="G314" s="12"/>
      <c r="H314" s="12"/>
      <c r="I314" s="12"/>
      <c r="J314" s="12"/>
      <c r="K314" s="12"/>
      <c r="L314" s="21"/>
      <c r="M314" s="19"/>
      <c r="N314" s="21"/>
      <c r="O314" s="19"/>
      <c r="P314" s="26"/>
    </row>
    <row r="315" spans="1:16" ht="15" customHeight="1">
      <c r="A315" s="1"/>
      <c r="B315" s="27" t="s">
        <v>348</v>
      </c>
      <c r="C315" s="29" t="s">
        <v>349</v>
      </c>
      <c r="D315" s="31" t="s">
        <v>47</v>
      </c>
      <c r="E315" s="11"/>
      <c r="F315" s="11">
        <v>2</v>
      </c>
      <c r="G315" s="11">
        <v>1</v>
      </c>
      <c r="H315" s="11"/>
      <c r="I315" s="11"/>
      <c r="J315" s="11"/>
      <c r="K315" s="11"/>
      <c r="L315" s="20">
        <v>1999</v>
      </c>
      <c r="M315" s="18">
        <f>L315*0.4</f>
        <v>799.6</v>
      </c>
      <c r="N315" s="20">
        <f>$E$316+$F$316+$G$316+$H$316+$I$316+$J$316+$K$316</f>
        <v>0</v>
      </c>
      <c r="O315" s="18">
        <f>$M$315*$N$315</f>
        <v>0</v>
      </c>
      <c r="P315" s="25">
        <v>-0.6</v>
      </c>
    </row>
    <row r="316" spans="1:16" ht="15" customHeight="1">
      <c r="A316" s="1"/>
      <c r="B316" s="28"/>
      <c r="C316" s="30"/>
      <c r="D316" s="32"/>
      <c r="E316" s="12"/>
      <c r="F316" s="12"/>
      <c r="G316" s="12"/>
      <c r="H316" s="12"/>
      <c r="I316" s="12"/>
      <c r="J316" s="12"/>
      <c r="K316" s="12"/>
      <c r="L316" s="21"/>
      <c r="M316" s="19"/>
      <c r="N316" s="21"/>
      <c r="O316" s="19"/>
      <c r="P316" s="26"/>
    </row>
    <row r="317" spans="1:16" ht="25.5" customHeight="1">
      <c r="A317" s="1"/>
      <c r="B317" s="41" t="s">
        <v>11</v>
      </c>
      <c r="C317" s="41" t="s">
        <v>12</v>
      </c>
      <c r="D317" s="41" t="s">
        <v>13</v>
      </c>
      <c r="E317" s="42" t="s">
        <v>14</v>
      </c>
      <c r="F317" s="42"/>
      <c r="G317" s="42"/>
      <c r="H317" s="42"/>
      <c r="I317" s="42"/>
      <c r="J317" s="42"/>
      <c r="K317" s="42"/>
      <c r="L317" s="43" t="s">
        <v>15</v>
      </c>
      <c r="M317" s="44" t="s">
        <v>16</v>
      </c>
      <c r="N317" s="36" t="s">
        <v>17</v>
      </c>
      <c r="O317" s="36"/>
      <c r="P317" s="40"/>
    </row>
    <row r="318" spans="2:16" ht="25.5" customHeight="1">
      <c r="B318" s="41"/>
      <c r="C318" s="41"/>
      <c r="D318" s="41"/>
      <c r="E318" s="37" t="s">
        <v>33</v>
      </c>
      <c r="F318" s="37"/>
      <c r="G318" s="37" t="s">
        <v>34</v>
      </c>
      <c r="H318" s="37"/>
      <c r="I318" s="37" t="s">
        <v>35</v>
      </c>
      <c r="J318" s="37"/>
      <c r="K318" s="13"/>
      <c r="L318" s="43"/>
      <c r="M318" s="44"/>
      <c r="N318" s="10" t="s">
        <v>18</v>
      </c>
      <c r="O318" s="10" t="s">
        <v>19</v>
      </c>
      <c r="P318" s="40"/>
    </row>
    <row r="319" spans="1:16" ht="15" customHeight="1">
      <c r="A319" s="1"/>
      <c r="B319" s="27" t="s">
        <v>350</v>
      </c>
      <c r="C319" s="29" t="s">
        <v>351</v>
      </c>
      <c r="D319" s="31" t="s">
        <v>37</v>
      </c>
      <c r="E319" s="33">
        <v>10</v>
      </c>
      <c r="F319" s="34"/>
      <c r="G319" s="34"/>
      <c r="H319" s="34"/>
      <c r="I319" s="34"/>
      <c r="J319" s="34"/>
      <c r="K319" s="35"/>
      <c r="L319" s="20">
        <v>1699</v>
      </c>
      <c r="M319" s="18">
        <f>L319*0.4</f>
        <v>679.6</v>
      </c>
      <c r="N319" s="20">
        <f>$E$320</f>
        <v>0</v>
      </c>
      <c r="O319" s="18">
        <f>$M$319*$N$319</f>
        <v>0</v>
      </c>
      <c r="P319" s="25">
        <v>-0.6</v>
      </c>
    </row>
    <row r="320" spans="1:16" ht="15" customHeight="1">
      <c r="A320" s="1"/>
      <c r="B320" s="28"/>
      <c r="C320" s="30"/>
      <c r="D320" s="32"/>
      <c r="E320" s="22"/>
      <c r="F320" s="23"/>
      <c r="G320" s="23"/>
      <c r="H320" s="23"/>
      <c r="I320" s="23"/>
      <c r="J320" s="23"/>
      <c r="K320" s="24"/>
      <c r="L320" s="21"/>
      <c r="M320" s="19"/>
      <c r="N320" s="21"/>
      <c r="O320" s="19"/>
      <c r="P320" s="26"/>
    </row>
    <row r="321" spans="1:16" ht="15" customHeight="1">
      <c r="A321" s="1"/>
      <c r="B321" s="27" t="s">
        <v>352</v>
      </c>
      <c r="C321" s="29" t="s">
        <v>353</v>
      </c>
      <c r="D321" s="31" t="s">
        <v>37</v>
      </c>
      <c r="E321" s="33">
        <v>10</v>
      </c>
      <c r="F321" s="34"/>
      <c r="G321" s="34"/>
      <c r="H321" s="34"/>
      <c r="I321" s="34"/>
      <c r="J321" s="34"/>
      <c r="K321" s="35"/>
      <c r="L321" s="20">
        <v>1699</v>
      </c>
      <c r="M321" s="18">
        <f>L321*0.4</f>
        <v>679.6</v>
      </c>
      <c r="N321" s="20">
        <f>$E$322</f>
        <v>0</v>
      </c>
      <c r="O321" s="18">
        <f>$M$321*$N$321</f>
        <v>0</v>
      </c>
      <c r="P321" s="25">
        <v>-0.6</v>
      </c>
    </row>
    <row r="322" spans="1:16" ht="15" customHeight="1">
      <c r="A322" s="1"/>
      <c r="B322" s="28"/>
      <c r="C322" s="30"/>
      <c r="D322" s="32"/>
      <c r="E322" s="22"/>
      <c r="F322" s="23"/>
      <c r="G322" s="23"/>
      <c r="H322" s="23"/>
      <c r="I322" s="23"/>
      <c r="J322" s="23"/>
      <c r="K322" s="24"/>
      <c r="L322" s="21"/>
      <c r="M322" s="19"/>
      <c r="N322" s="21"/>
      <c r="O322" s="19"/>
      <c r="P322" s="26"/>
    </row>
    <row r="323" spans="1:16" ht="15" customHeight="1">
      <c r="A323" s="1"/>
      <c r="B323" s="27" t="s">
        <v>354</v>
      </c>
      <c r="C323" s="29" t="s">
        <v>355</v>
      </c>
      <c r="D323" s="31" t="s">
        <v>37</v>
      </c>
      <c r="E323" s="33">
        <v>4</v>
      </c>
      <c r="F323" s="34"/>
      <c r="G323" s="34"/>
      <c r="H323" s="34"/>
      <c r="I323" s="34"/>
      <c r="J323" s="34"/>
      <c r="K323" s="35"/>
      <c r="L323" s="20">
        <v>1799</v>
      </c>
      <c r="M323" s="18">
        <f>L323*0.4</f>
        <v>719.6</v>
      </c>
      <c r="N323" s="20">
        <f>$E$324</f>
        <v>0</v>
      </c>
      <c r="O323" s="18">
        <f>$M$323*$N$323</f>
        <v>0</v>
      </c>
      <c r="P323" s="25">
        <v>-0.6</v>
      </c>
    </row>
    <row r="324" spans="1:16" ht="15" customHeight="1">
      <c r="A324" s="1"/>
      <c r="B324" s="28"/>
      <c r="C324" s="30"/>
      <c r="D324" s="32"/>
      <c r="E324" s="22"/>
      <c r="F324" s="23"/>
      <c r="G324" s="23"/>
      <c r="H324" s="23"/>
      <c r="I324" s="23"/>
      <c r="J324" s="23"/>
      <c r="K324" s="24"/>
      <c r="L324" s="21"/>
      <c r="M324" s="19"/>
      <c r="N324" s="21"/>
      <c r="O324" s="19"/>
      <c r="P324" s="26"/>
    </row>
    <row r="325" spans="1:16" ht="15" customHeight="1">
      <c r="A325" s="1"/>
      <c r="B325" s="27" t="s">
        <v>356</v>
      </c>
      <c r="C325" s="29" t="s">
        <v>357</v>
      </c>
      <c r="D325" s="31" t="s">
        <v>37</v>
      </c>
      <c r="E325" s="33">
        <v>4</v>
      </c>
      <c r="F325" s="34"/>
      <c r="G325" s="34"/>
      <c r="H325" s="34"/>
      <c r="I325" s="34"/>
      <c r="J325" s="34"/>
      <c r="K325" s="35"/>
      <c r="L325" s="20">
        <v>1799</v>
      </c>
      <c r="M325" s="18">
        <f>L325*0.4</f>
        <v>719.6</v>
      </c>
      <c r="N325" s="20">
        <f>$E$326</f>
        <v>0</v>
      </c>
      <c r="O325" s="18">
        <f>$M$325*$N$325</f>
        <v>0</v>
      </c>
      <c r="P325" s="25">
        <v>-0.6</v>
      </c>
    </row>
    <row r="326" spans="1:16" ht="15" customHeight="1">
      <c r="A326" s="1"/>
      <c r="B326" s="28"/>
      <c r="C326" s="30"/>
      <c r="D326" s="32"/>
      <c r="E326" s="22"/>
      <c r="F326" s="23"/>
      <c r="G326" s="23"/>
      <c r="H326" s="23"/>
      <c r="I326" s="23"/>
      <c r="J326" s="23"/>
      <c r="K326" s="24"/>
      <c r="L326" s="21"/>
      <c r="M326" s="19"/>
      <c r="N326" s="21"/>
      <c r="O326" s="19"/>
      <c r="P326" s="26"/>
    </row>
    <row r="327" spans="1:16" ht="15" customHeight="1">
      <c r="A327" s="1"/>
      <c r="B327" s="27" t="s">
        <v>358</v>
      </c>
      <c r="C327" s="29" t="s">
        <v>359</v>
      </c>
      <c r="D327" s="31" t="s">
        <v>37</v>
      </c>
      <c r="E327" s="33">
        <v>10</v>
      </c>
      <c r="F327" s="34"/>
      <c r="G327" s="34"/>
      <c r="H327" s="34"/>
      <c r="I327" s="34"/>
      <c r="J327" s="34"/>
      <c r="K327" s="35"/>
      <c r="L327" s="20">
        <v>1799</v>
      </c>
      <c r="M327" s="18">
        <f>L327*0.4</f>
        <v>719.6</v>
      </c>
      <c r="N327" s="20">
        <f>$E$328</f>
        <v>0</v>
      </c>
      <c r="O327" s="18">
        <f>$M$327*$N$327</f>
        <v>0</v>
      </c>
      <c r="P327" s="25">
        <v>-0.6</v>
      </c>
    </row>
    <row r="328" spans="1:16" ht="15" customHeight="1">
      <c r="A328" s="1"/>
      <c r="B328" s="28"/>
      <c r="C328" s="30"/>
      <c r="D328" s="32"/>
      <c r="E328" s="22"/>
      <c r="F328" s="23"/>
      <c r="G328" s="23"/>
      <c r="H328" s="23"/>
      <c r="I328" s="23"/>
      <c r="J328" s="23"/>
      <c r="K328" s="24"/>
      <c r="L328" s="21"/>
      <c r="M328" s="19"/>
      <c r="N328" s="21"/>
      <c r="O328" s="19"/>
      <c r="P328" s="26"/>
    </row>
    <row r="329" spans="1:16" ht="15" customHeight="1">
      <c r="A329" s="1"/>
      <c r="B329" s="27" t="s">
        <v>360</v>
      </c>
      <c r="C329" s="29" t="s">
        <v>361</v>
      </c>
      <c r="D329" s="31" t="s">
        <v>37</v>
      </c>
      <c r="E329" s="33">
        <v>3</v>
      </c>
      <c r="F329" s="34"/>
      <c r="G329" s="34"/>
      <c r="H329" s="34"/>
      <c r="I329" s="34"/>
      <c r="J329" s="34"/>
      <c r="K329" s="35"/>
      <c r="L329" s="20">
        <v>1699</v>
      </c>
      <c r="M329" s="18">
        <f>L329*0.4</f>
        <v>679.6</v>
      </c>
      <c r="N329" s="20">
        <f>$E$330</f>
        <v>0</v>
      </c>
      <c r="O329" s="18">
        <f>$M$329*$N$329</f>
        <v>0</v>
      </c>
      <c r="P329" s="25">
        <v>-0.6</v>
      </c>
    </row>
    <row r="330" spans="1:16" ht="15" customHeight="1">
      <c r="A330" s="1"/>
      <c r="B330" s="28"/>
      <c r="C330" s="30"/>
      <c r="D330" s="32"/>
      <c r="E330" s="22"/>
      <c r="F330" s="23"/>
      <c r="G330" s="23"/>
      <c r="H330" s="23"/>
      <c r="I330" s="23"/>
      <c r="J330" s="23"/>
      <c r="K330" s="24"/>
      <c r="L330" s="21"/>
      <c r="M330" s="19"/>
      <c r="N330" s="21"/>
      <c r="O330" s="19"/>
      <c r="P330" s="26"/>
    </row>
    <row r="331" spans="1:16" ht="15" customHeight="1">
      <c r="A331" s="1"/>
      <c r="B331" s="27" t="s">
        <v>362</v>
      </c>
      <c r="C331" s="29" t="s">
        <v>363</v>
      </c>
      <c r="D331" s="31" t="s">
        <v>47</v>
      </c>
      <c r="E331" s="33">
        <v>10</v>
      </c>
      <c r="F331" s="34"/>
      <c r="G331" s="34"/>
      <c r="H331" s="34"/>
      <c r="I331" s="34"/>
      <c r="J331" s="34"/>
      <c r="K331" s="35"/>
      <c r="L331" s="20">
        <v>3690</v>
      </c>
      <c r="M331" s="18">
        <f>L331*0.4</f>
        <v>1476</v>
      </c>
      <c r="N331" s="20">
        <f>$E$332</f>
        <v>0</v>
      </c>
      <c r="O331" s="18">
        <f>$M$331*$N$331</f>
        <v>0</v>
      </c>
      <c r="P331" s="25">
        <v>-0.6</v>
      </c>
    </row>
    <row r="332" spans="1:16" ht="15" customHeight="1">
      <c r="A332" s="1"/>
      <c r="B332" s="28"/>
      <c r="C332" s="30"/>
      <c r="D332" s="32"/>
      <c r="E332" s="22"/>
      <c r="F332" s="23"/>
      <c r="G332" s="23"/>
      <c r="H332" s="23"/>
      <c r="I332" s="23"/>
      <c r="J332" s="23"/>
      <c r="K332" s="24"/>
      <c r="L332" s="21"/>
      <c r="M332" s="19"/>
      <c r="N332" s="21"/>
      <c r="O332" s="19"/>
      <c r="P332" s="26"/>
    </row>
    <row r="333" spans="1:16" ht="15" customHeight="1">
      <c r="A333" s="1"/>
      <c r="B333" s="27" t="s">
        <v>364</v>
      </c>
      <c r="C333" s="29" t="s">
        <v>365</v>
      </c>
      <c r="D333" s="31" t="s">
        <v>47</v>
      </c>
      <c r="E333" s="33">
        <v>10</v>
      </c>
      <c r="F333" s="34"/>
      <c r="G333" s="34"/>
      <c r="H333" s="34"/>
      <c r="I333" s="34"/>
      <c r="J333" s="34"/>
      <c r="K333" s="35"/>
      <c r="L333" s="20">
        <v>3690</v>
      </c>
      <c r="M333" s="18">
        <f>L333*0.4</f>
        <v>1476</v>
      </c>
      <c r="N333" s="20">
        <f>$E$334</f>
        <v>0</v>
      </c>
      <c r="O333" s="18">
        <f>$M$333*$N$333</f>
        <v>0</v>
      </c>
      <c r="P333" s="25">
        <v>-0.6</v>
      </c>
    </row>
    <row r="334" spans="1:16" ht="15" customHeight="1">
      <c r="A334" s="1"/>
      <c r="B334" s="28"/>
      <c r="C334" s="30"/>
      <c r="D334" s="32"/>
      <c r="E334" s="22"/>
      <c r="F334" s="23"/>
      <c r="G334" s="23"/>
      <c r="H334" s="23"/>
      <c r="I334" s="23"/>
      <c r="J334" s="23"/>
      <c r="K334" s="24"/>
      <c r="L334" s="21"/>
      <c r="M334" s="19"/>
      <c r="N334" s="21"/>
      <c r="O334" s="19"/>
      <c r="P334" s="26"/>
    </row>
    <row r="335" spans="1:16" ht="15" customHeight="1">
      <c r="A335" s="1"/>
      <c r="B335" s="27" t="s">
        <v>366</v>
      </c>
      <c r="C335" s="29" t="s">
        <v>367</v>
      </c>
      <c r="D335" s="31" t="s">
        <v>368</v>
      </c>
      <c r="E335" s="33">
        <v>10</v>
      </c>
      <c r="F335" s="34"/>
      <c r="G335" s="34"/>
      <c r="H335" s="34"/>
      <c r="I335" s="34"/>
      <c r="J335" s="34"/>
      <c r="K335" s="35"/>
      <c r="L335" s="20">
        <v>2999</v>
      </c>
      <c r="M335" s="18">
        <f>L335*0.4</f>
        <v>1199.6000000000001</v>
      </c>
      <c r="N335" s="20">
        <f>$E$336</f>
        <v>0</v>
      </c>
      <c r="O335" s="18">
        <f>$M$335*$N$335</f>
        <v>0</v>
      </c>
      <c r="P335" s="25">
        <v>-0.6</v>
      </c>
    </row>
    <row r="336" spans="1:16" ht="15" customHeight="1">
      <c r="A336" s="1"/>
      <c r="B336" s="28"/>
      <c r="C336" s="30"/>
      <c r="D336" s="32"/>
      <c r="E336" s="22"/>
      <c r="F336" s="23"/>
      <c r="G336" s="23"/>
      <c r="H336" s="23"/>
      <c r="I336" s="23"/>
      <c r="J336" s="23"/>
      <c r="K336" s="24"/>
      <c r="L336" s="21"/>
      <c r="M336" s="19"/>
      <c r="N336" s="21"/>
      <c r="O336" s="19"/>
      <c r="P336" s="26"/>
    </row>
    <row r="337" spans="1:16" ht="15" customHeight="1">
      <c r="A337" s="1"/>
      <c r="B337" s="27" t="s">
        <v>369</v>
      </c>
      <c r="C337" s="29" t="s">
        <v>370</v>
      </c>
      <c r="D337" s="31" t="s">
        <v>368</v>
      </c>
      <c r="E337" s="33">
        <v>10</v>
      </c>
      <c r="F337" s="34"/>
      <c r="G337" s="34"/>
      <c r="H337" s="34"/>
      <c r="I337" s="34"/>
      <c r="J337" s="34"/>
      <c r="K337" s="35"/>
      <c r="L337" s="20">
        <v>2999</v>
      </c>
      <c r="M337" s="18">
        <f>L337*0.4</f>
        <v>1199.6000000000001</v>
      </c>
      <c r="N337" s="20">
        <f>$E$338</f>
        <v>0</v>
      </c>
      <c r="O337" s="18">
        <f>$M$337*$N$337</f>
        <v>0</v>
      </c>
      <c r="P337" s="25">
        <v>-0.6</v>
      </c>
    </row>
    <row r="338" spans="1:16" ht="15" customHeight="1">
      <c r="A338" s="1"/>
      <c r="B338" s="28"/>
      <c r="C338" s="30"/>
      <c r="D338" s="32"/>
      <c r="E338" s="22"/>
      <c r="F338" s="23"/>
      <c r="G338" s="23"/>
      <c r="H338" s="23"/>
      <c r="I338" s="23"/>
      <c r="J338" s="23"/>
      <c r="K338" s="24"/>
      <c r="L338" s="21"/>
      <c r="M338" s="19"/>
      <c r="N338" s="21"/>
      <c r="O338" s="19"/>
      <c r="P338" s="26"/>
    </row>
    <row r="339" spans="1:16" ht="15" customHeight="1">
      <c r="A339" s="1"/>
      <c r="B339" s="27" t="s">
        <v>371</v>
      </c>
      <c r="C339" s="29" t="s">
        <v>372</v>
      </c>
      <c r="D339" s="31" t="s">
        <v>373</v>
      </c>
      <c r="E339" s="33">
        <v>10</v>
      </c>
      <c r="F339" s="34"/>
      <c r="G339" s="34"/>
      <c r="H339" s="34"/>
      <c r="I339" s="34"/>
      <c r="J339" s="34"/>
      <c r="K339" s="35"/>
      <c r="L339" s="20">
        <v>350</v>
      </c>
      <c r="M339" s="18">
        <f>L339*0.4</f>
        <v>140</v>
      </c>
      <c r="N339" s="20">
        <f>$E$340</f>
        <v>0</v>
      </c>
      <c r="O339" s="18">
        <f>$M$339*$N$339</f>
        <v>0</v>
      </c>
      <c r="P339" s="25">
        <v>-0.6</v>
      </c>
    </row>
    <row r="340" spans="1:16" ht="15" customHeight="1">
      <c r="A340" s="1"/>
      <c r="B340" s="28"/>
      <c r="C340" s="30"/>
      <c r="D340" s="32"/>
      <c r="E340" s="22"/>
      <c r="F340" s="23"/>
      <c r="G340" s="23"/>
      <c r="H340" s="23"/>
      <c r="I340" s="23"/>
      <c r="J340" s="23"/>
      <c r="K340" s="24"/>
      <c r="L340" s="21"/>
      <c r="M340" s="19"/>
      <c r="N340" s="21"/>
      <c r="O340" s="19"/>
      <c r="P340" s="26"/>
    </row>
    <row r="341" spans="1:16" ht="25.5" customHeight="1">
      <c r="A341" s="1"/>
      <c r="B341" s="41" t="s">
        <v>11</v>
      </c>
      <c r="C341" s="41" t="s">
        <v>12</v>
      </c>
      <c r="D341" s="41" t="s">
        <v>13</v>
      </c>
      <c r="E341" s="42" t="s">
        <v>14</v>
      </c>
      <c r="F341" s="42"/>
      <c r="G341" s="42"/>
      <c r="H341" s="42"/>
      <c r="I341" s="42"/>
      <c r="J341" s="42"/>
      <c r="K341" s="42"/>
      <c r="L341" s="43" t="s">
        <v>15</v>
      </c>
      <c r="M341" s="44" t="s">
        <v>16</v>
      </c>
      <c r="N341" s="36" t="s">
        <v>17</v>
      </c>
      <c r="O341" s="36"/>
      <c r="P341" s="40"/>
    </row>
    <row r="342" spans="2:16" ht="25.5" customHeight="1">
      <c r="B342" s="41"/>
      <c r="C342" s="41"/>
      <c r="D342" s="41"/>
      <c r="E342" s="37" t="s">
        <v>342</v>
      </c>
      <c r="F342" s="38"/>
      <c r="G342" s="38"/>
      <c r="H342" s="38"/>
      <c r="I342" s="38"/>
      <c r="J342" s="38"/>
      <c r="K342" s="39"/>
      <c r="L342" s="43"/>
      <c r="M342" s="44"/>
      <c r="N342" s="10" t="s">
        <v>18</v>
      </c>
      <c r="O342" s="10" t="s">
        <v>19</v>
      </c>
      <c r="P342" s="40"/>
    </row>
    <row r="343" spans="1:16" ht="15" customHeight="1">
      <c r="A343" s="1"/>
      <c r="B343" s="27" t="s">
        <v>374</v>
      </c>
      <c r="C343" s="29" t="s">
        <v>375</v>
      </c>
      <c r="D343" s="31" t="s">
        <v>37</v>
      </c>
      <c r="E343" s="33">
        <v>10</v>
      </c>
      <c r="F343" s="34"/>
      <c r="G343" s="34"/>
      <c r="H343" s="34"/>
      <c r="I343" s="34"/>
      <c r="J343" s="34"/>
      <c r="K343" s="35"/>
      <c r="L343" s="20">
        <v>1599</v>
      </c>
      <c r="M343" s="18">
        <f>L343*0.4</f>
        <v>639.6</v>
      </c>
      <c r="N343" s="20">
        <f>$E$344</f>
        <v>0</v>
      </c>
      <c r="O343" s="18">
        <f>$M$343*$N$343</f>
        <v>0</v>
      </c>
      <c r="P343" s="25">
        <v>-0.6</v>
      </c>
    </row>
    <row r="344" spans="1:16" ht="15" customHeight="1">
      <c r="A344" s="1"/>
      <c r="B344" s="28"/>
      <c r="C344" s="30"/>
      <c r="D344" s="32"/>
      <c r="E344" s="22"/>
      <c r="F344" s="23"/>
      <c r="G344" s="23"/>
      <c r="H344" s="23"/>
      <c r="I344" s="23"/>
      <c r="J344" s="23"/>
      <c r="K344" s="24"/>
      <c r="L344" s="21"/>
      <c r="M344" s="19"/>
      <c r="N344" s="21"/>
      <c r="O344" s="19"/>
      <c r="P344" s="26"/>
    </row>
    <row r="345" spans="1:16" ht="15" customHeight="1">
      <c r="A345" s="1"/>
      <c r="B345" s="27" t="s">
        <v>376</v>
      </c>
      <c r="C345" s="29" t="s">
        <v>377</v>
      </c>
      <c r="D345" s="31" t="s">
        <v>37</v>
      </c>
      <c r="E345" s="33">
        <v>10</v>
      </c>
      <c r="F345" s="34"/>
      <c r="G345" s="34"/>
      <c r="H345" s="34"/>
      <c r="I345" s="34"/>
      <c r="J345" s="34"/>
      <c r="K345" s="35"/>
      <c r="L345" s="20">
        <v>1599</v>
      </c>
      <c r="M345" s="18">
        <f>L345*0.4</f>
        <v>639.6</v>
      </c>
      <c r="N345" s="20">
        <f>$E$346</f>
        <v>0</v>
      </c>
      <c r="O345" s="18">
        <f>$M$345*$N$345</f>
        <v>0</v>
      </c>
      <c r="P345" s="25">
        <v>-0.6</v>
      </c>
    </row>
    <row r="346" spans="1:16" ht="15" customHeight="1">
      <c r="A346" s="1"/>
      <c r="B346" s="28"/>
      <c r="C346" s="30"/>
      <c r="D346" s="32"/>
      <c r="E346" s="22"/>
      <c r="F346" s="23"/>
      <c r="G346" s="23"/>
      <c r="H346" s="23"/>
      <c r="I346" s="23"/>
      <c r="J346" s="23"/>
      <c r="K346" s="24"/>
      <c r="L346" s="21"/>
      <c r="M346" s="19"/>
      <c r="N346" s="21"/>
      <c r="O346" s="19"/>
      <c r="P346" s="26"/>
    </row>
    <row r="347" spans="1:16" ht="15" customHeight="1">
      <c r="A347" s="1"/>
      <c r="B347" s="27" t="s">
        <v>378</v>
      </c>
      <c r="C347" s="29" t="s">
        <v>379</v>
      </c>
      <c r="D347" s="31" t="s">
        <v>37</v>
      </c>
      <c r="E347" s="33">
        <v>10</v>
      </c>
      <c r="F347" s="34"/>
      <c r="G347" s="34"/>
      <c r="H347" s="34"/>
      <c r="I347" s="34"/>
      <c r="J347" s="34"/>
      <c r="K347" s="35"/>
      <c r="L347" s="20">
        <v>1499</v>
      </c>
      <c r="M347" s="18">
        <f>L347*0.4</f>
        <v>599.6</v>
      </c>
      <c r="N347" s="20">
        <f>$E$348</f>
        <v>0</v>
      </c>
      <c r="O347" s="18">
        <f>$M$347*$N$347</f>
        <v>0</v>
      </c>
      <c r="P347" s="25">
        <v>-0.6</v>
      </c>
    </row>
    <row r="348" spans="1:16" ht="15" customHeight="1">
      <c r="A348" s="1"/>
      <c r="B348" s="28"/>
      <c r="C348" s="30"/>
      <c r="D348" s="32"/>
      <c r="E348" s="22"/>
      <c r="F348" s="23"/>
      <c r="G348" s="23"/>
      <c r="H348" s="23"/>
      <c r="I348" s="23"/>
      <c r="J348" s="23"/>
      <c r="K348" s="24"/>
      <c r="L348" s="21"/>
      <c r="M348" s="19"/>
      <c r="N348" s="21"/>
      <c r="O348" s="19"/>
      <c r="P348" s="26"/>
    </row>
    <row r="349" spans="1:16" ht="15" customHeight="1">
      <c r="A349" s="1"/>
      <c r="B349" s="27" t="s">
        <v>380</v>
      </c>
      <c r="C349" s="29" t="s">
        <v>381</v>
      </c>
      <c r="D349" s="31" t="s">
        <v>37</v>
      </c>
      <c r="E349" s="33">
        <v>10</v>
      </c>
      <c r="F349" s="34"/>
      <c r="G349" s="34"/>
      <c r="H349" s="34"/>
      <c r="I349" s="34"/>
      <c r="J349" s="34"/>
      <c r="K349" s="35"/>
      <c r="L349" s="20">
        <v>1499</v>
      </c>
      <c r="M349" s="18">
        <f>L349*0.4</f>
        <v>599.6</v>
      </c>
      <c r="N349" s="20">
        <f>$E$350</f>
        <v>0</v>
      </c>
      <c r="O349" s="18">
        <f>$M$349*$N$349</f>
        <v>0</v>
      </c>
      <c r="P349" s="25">
        <v>-0.6</v>
      </c>
    </row>
    <row r="350" spans="1:16" ht="15" customHeight="1">
      <c r="A350" s="1"/>
      <c r="B350" s="28"/>
      <c r="C350" s="30"/>
      <c r="D350" s="32"/>
      <c r="E350" s="22"/>
      <c r="F350" s="23"/>
      <c r="G350" s="23"/>
      <c r="H350" s="23"/>
      <c r="I350" s="23"/>
      <c r="J350" s="23"/>
      <c r="K350" s="24"/>
      <c r="L350" s="21"/>
      <c r="M350" s="19"/>
      <c r="N350" s="21"/>
      <c r="O350" s="19"/>
      <c r="P350" s="26"/>
    </row>
    <row r="351" spans="1:16" ht="15" customHeight="1">
      <c r="A351" s="1"/>
      <c r="B351" s="27" t="s">
        <v>382</v>
      </c>
      <c r="C351" s="29" t="s">
        <v>383</v>
      </c>
      <c r="D351" s="31" t="s">
        <v>37</v>
      </c>
      <c r="E351" s="33">
        <v>5</v>
      </c>
      <c r="F351" s="34"/>
      <c r="G351" s="34"/>
      <c r="H351" s="34"/>
      <c r="I351" s="34"/>
      <c r="J351" s="34"/>
      <c r="K351" s="35"/>
      <c r="L351" s="20">
        <v>1499</v>
      </c>
      <c r="M351" s="18">
        <f>L351*0.4</f>
        <v>599.6</v>
      </c>
      <c r="N351" s="20">
        <f>$E$352</f>
        <v>0</v>
      </c>
      <c r="O351" s="18">
        <f>$M$351*$N$351</f>
        <v>0</v>
      </c>
      <c r="P351" s="25">
        <v>-0.6</v>
      </c>
    </row>
    <row r="352" spans="1:16" ht="15" customHeight="1">
      <c r="A352" s="1"/>
      <c r="B352" s="28"/>
      <c r="C352" s="30"/>
      <c r="D352" s="32"/>
      <c r="E352" s="22"/>
      <c r="F352" s="23"/>
      <c r="G352" s="23"/>
      <c r="H352" s="23"/>
      <c r="I352" s="23"/>
      <c r="J352" s="23"/>
      <c r="K352" s="24"/>
      <c r="L352" s="21"/>
      <c r="M352" s="19"/>
      <c r="N352" s="21"/>
      <c r="O352" s="19"/>
      <c r="P352" s="26"/>
    </row>
    <row r="353" spans="1:16" ht="15" customHeight="1">
      <c r="A353" s="1"/>
      <c r="B353" s="27" t="s">
        <v>384</v>
      </c>
      <c r="C353" s="29" t="s">
        <v>385</v>
      </c>
      <c r="D353" s="31" t="s">
        <v>37</v>
      </c>
      <c r="E353" s="33">
        <v>10</v>
      </c>
      <c r="F353" s="34"/>
      <c r="G353" s="34"/>
      <c r="H353" s="34"/>
      <c r="I353" s="34"/>
      <c r="J353" s="34"/>
      <c r="K353" s="35"/>
      <c r="L353" s="20">
        <v>1599</v>
      </c>
      <c r="M353" s="18">
        <f>L353*0.4</f>
        <v>639.6</v>
      </c>
      <c r="N353" s="20">
        <f>$E$354</f>
        <v>0</v>
      </c>
      <c r="O353" s="18">
        <f>$M$353*$N$353</f>
        <v>0</v>
      </c>
      <c r="P353" s="25">
        <v>-0.6</v>
      </c>
    </row>
    <row r="354" spans="1:16" ht="15" customHeight="1">
      <c r="A354" s="1"/>
      <c r="B354" s="28"/>
      <c r="C354" s="30"/>
      <c r="D354" s="32"/>
      <c r="E354" s="22"/>
      <c r="F354" s="23"/>
      <c r="G354" s="23"/>
      <c r="H354" s="23"/>
      <c r="I354" s="23"/>
      <c r="J354" s="23"/>
      <c r="K354" s="24"/>
      <c r="L354" s="21"/>
      <c r="M354" s="19"/>
      <c r="N354" s="21"/>
      <c r="O354" s="19"/>
      <c r="P354" s="26"/>
    </row>
    <row r="355" spans="1:16" ht="15" customHeight="1">
      <c r="A355" s="1"/>
      <c r="B355" s="27" t="s">
        <v>386</v>
      </c>
      <c r="C355" s="29" t="s">
        <v>387</v>
      </c>
      <c r="D355" s="31" t="s">
        <v>37</v>
      </c>
      <c r="E355" s="33">
        <v>10</v>
      </c>
      <c r="F355" s="34"/>
      <c r="G355" s="34"/>
      <c r="H355" s="34"/>
      <c r="I355" s="34"/>
      <c r="J355" s="34"/>
      <c r="K355" s="35"/>
      <c r="L355" s="20">
        <v>1499</v>
      </c>
      <c r="M355" s="18">
        <f>L355*0.4</f>
        <v>599.6</v>
      </c>
      <c r="N355" s="20">
        <f>$E$356</f>
        <v>0</v>
      </c>
      <c r="O355" s="18">
        <f>$M$355*$N$355</f>
        <v>0</v>
      </c>
      <c r="P355" s="25">
        <v>-0.6</v>
      </c>
    </row>
    <row r="356" spans="1:16" ht="15" customHeight="1">
      <c r="A356" s="1"/>
      <c r="B356" s="28"/>
      <c r="C356" s="30"/>
      <c r="D356" s="32"/>
      <c r="E356" s="22"/>
      <c r="F356" s="23"/>
      <c r="G356" s="23"/>
      <c r="H356" s="23"/>
      <c r="I356" s="23"/>
      <c r="J356" s="23"/>
      <c r="K356" s="24"/>
      <c r="L356" s="21"/>
      <c r="M356" s="19"/>
      <c r="N356" s="21"/>
      <c r="O356" s="19"/>
      <c r="P356" s="26"/>
    </row>
    <row r="357" spans="1:15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4" t="s">
        <v>388</v>
      </c>
      <c r="N357" s="15">
        <f>SUM(N13:N356)</f>
        <v>0</v>
      </c>
      <c r="O357" s="15">
        <f>SUM(O13:O356)</f>
        <v>0</v>
      </c>
    </row>
    <row r="358" spans="1:15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4" t="s">
        <v>389</v>
      </c>
      <c r="N358" s="1"/>
      <c r="O358" s="16"/>
    </row>
    <row r="359" spans="1:15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4" t="s">
        <v>390</v>
      </c>
      <c r="N359" s="1"/>
      <c r="O359" s="17">
        <f>$O$357+$O$358</f>
        <v>0</v>
      </c>
    </row>
  </sheetData>
  <sheetProtection password="CC59" sheet="1"/>
  <mergeCells count="1436">
    <mergeCell ref="B1:M1"/>
    <mergeCell ref="B2:M2"/>
    <mergeCell ref="J4:M4"/>
    <mergeCell ref="D6:E6"/>
    <mergeCell ref="F6:M6"/>
    <mergeCell ref="D7:E7"/>
    <mergeCell ref="F7:M7"/>
    <mergeCell ref="B8:C8"/>
    <mergeCell ref="D8:M8"/>
    <mergeCell ref="B9:C9"/>
    <mergeCell ref="D9:G9"/>
    <mergeCell ref="B10:M10"/>
    <mergeCell ref="B11:B12"/>
    <mergeCell ref="C11:C12"/>
    <mergeCell ref="D11:D12"/>
    <mergeCell ref="E11:K11"/>
    <mergeCell ref="L11:L12"/>
    <mergeCell ref="M11:M12"/>
    <mergeCell ref="N11:O11"/>
    <mergeCell ref="P11:P12"/>
    <mergeCell ref="M15:M16"/>
    <mergeCell ref="P15:P16"/>
    <mergeCell ref="M17:M18"/>
    <mergeCell ref="P17:P18"/>
    <mergeCell ref="P29:P30"/>
    <mergeCell ref="M19:M20"/>
    <mergeCell ref="P19:P20"/>
    <mergeCell ref="M21:M22"/>
    <mergeCell ref="P21:P22"/>
    <mergeCell ref="M23:M24"/>
    <mergeCell ref="P23:P24"/>
    <mergeCell ref="P31:P32"/>
    <mergeCell ref="M33:M34"/>
    <mergeCell ref="P33:P34"/>
    <mergeCell ref="M35:M36"/>
    <mergeCell ref="P35:P36"/>
    <mergeCell ref="M25:M26"/>
    <mergeCell ref="P25:P26"/>
    <mergeCell ref="M27:M28"/>
    <mergeCell ref="P27:P28"/>
    <mergeCell ref="M29:M30"/>
    <mergeCell ref="P47:P48"/>
    <mergeCell ref="M37:M38"/>
    <mergeCell ref="P37:P38"/>
    <mergeCell ref="M39:M40"/>
    <mergeCell ref="P39:P40"/>
    <mergeCell ref="M41:M42"/>
    <mergeCell ref="P41:P42"/>
    <mergeCell ref="P49:P50"/>
    <mergeCell ref="M51:M52"/>
    <mergeCell ref="P51:P52"/>
    <mergeCell ref="M53:M54"/>
    <mergeCell ref="P53:P54"/>
    <mergeCell ref="M43:M44"/>
    <mergeCell ref="P43:P44"/>
    <mergeCell ref="M45:M46"/>
    <mergeCell ref="P45:P46"/>
    <mergeCell ref="M47:M48"/>
    <mergeCell ref="P65:P66"/>
    <mergeCell ref="M55:M56"/>
    <mergeCell ref="P55:P56"/>
    <mergeCell ref="M57:M58"/>
    <mergeCell ref="P57:P58"/>
    <mergeCell ref="M59:M60"/>
    <mergeCell ref="P59:P60"/>
    <mergeCell ref="P67:P68"/>
    <mergeCell ref="M69:M70"/>
    <mergeCell ref="P69:P70"/>
    <mergeCell ref="M71:M72"/>
    <mergeCell ref="P71:P72"/>
    <mergeCell ref="M61:M62"/>
    <mergeCell ref="P61:P62"/>
    <mergeCell ref="M63:M64"/>
    <mergeCell ref="P63:P64"/>
    <mergeCell ref="M65:M66"/>
    <mergeCell ref="P73:P74"/>
    <mergeCell ref="B13:B14"/>
    <mergeCell ref="C13:C14"/>
    <mergeCell ref="D13:D14"/>
    <mergeCell ref="L13:L14"/>
    <mergeCell ref="M13:M14"/>
    <mergeCell ref="N13:N14"/>
    <mergeCell ref="O13:O14"/>
    <mergeCell ref="P13:P14"/>
    <mergeCell ref="M67:M68"/>
    <mergeCell ref="B15:B16"/>
    <mergeCell ref="C15:C16"/>
    <mergeCell ref="D15:D16"/>
    <mergeCell ref="L15:L16"/>
    <mergeCell ref="N15:N16"/>
    <mergeCell ref="O15:O16"/>
    <mergeCell ref="B17:B18"/>
    <mergeCell ref="C17:C18"/>
    <mergeCell ref="D17:D18"/>
    <mergeCell ref="L17:L18"/>
    <mergeCell ref="N17:N18"/>
    <mergeCell ref="O17:O18"/>
    <mergeCell ref="B19:B20"/>
    <mergeCell ref="C19:C20"/>
    <mergeCell ref="D19:D20"/>
    <mergeCell ref="L19:L20"/>
    <mergeCell ref="N19:N20"/>
    <mergeCell ref="O19:O20"/>
    <mergeCell ref="B21:B22"/>
    <mergeCell ref="C21:C22"/>
    <mergeCell ref="D21:D22"/>
    <mergeCell ref="L21:L22"/>
    <mergeCell ref="N21:N22"/>
    <mergeCell ref="O21:O22"/>
    <mergeCell ref="B23:B24"/>
    <mergeCell ref="C23:C24"/>
    <mergeCell ref="D23:D24"/>
    <mergeCell ref="L23:L24"/>
    <mergeCell ref="N23:N24"/>
    <mergeCell ref="O23:O24"/>
    <mergeCell ref="B25:B26"/>
    <mergeCell ref="C25:C26"/>
    <mergeCell ref="D25:D26"/>
    <mergeCell ref="L25:L26"/>
    <mergeCell ref="N25:N26"/>
    <mergeCell ref="O25:O26"/>
    <mergeCell ref="B27:B28"/>
    <mergeCell ref="C27:C28"/>
    <mergeCell ref="D27:D28"/>
    <mergeCell ref="L27:L28"/>
    <mergeCell ref="N27:N28"/>
    <mergeCell ref="O27:O28"/>
    <mergeCell ref="B29:B30"/>
    <mergeCell ref="C29:C30"/>
    <mergeCell ref="D29:D30"/>
    <mergeCell ref="L29:L30"/>
    <mergeCell ref="N29:N30"/>
    <mergeCell ref="O29:O30"/>
    <mergeCell ref="B31:B32"/>
    <mergeCell ref="C31:C32"/>
    <mergeCell ref="D31:D32"/>
    <mergeCell ref="L31:L32"/>
    <mergeCell ref="N31:N32"/>
    <mergeCell ref="O31:O32"/>
    <mergeCell ref="M31:M32"/>
    <mergeCell ref="B33:B34"/>
    <mergeCell ref="C33:C34"/>
    <mergeCell ref="D33:D34"/>
    <mergeCell ref="L33:L34"/>
    <mergeCell ref="N33:N34"/>
    <mergeCell ref="O33:O34"/>
    <mergeCell ref="B35:B36"/>
    <mergeCell ref="C35:C36"/>
    <mergeCell ref="D35:D36"/>
    <mergeCell ref="L35:L36"/>
    <mergeCell ref="N35:N36"/>
    <mergeCell ref="O35:O36"/>
    <mergeCell ref="B37:B38"/>
    <mergeCell ref="C37:C38"/>
    <mergeCell ref="D37:D38"/>
    <mergeCell ref="L37:L38"/>
    <mergeCell ref="N37:N38"/>
    <mergeCell ref="O37:O38"/>
    <mergeCell ref="B39:B40"/>
    <mergeCell ref="C39:C40"/>
    <mergeCell ref="D39:D40"/>
    <mergeCell ref="L39:L40"/>
    <mergeCell ref="N39:N40"/>
    <mergeCell ref="O39:O40"/>
    <mergeCell ref="B41:B42"/>
    <mergeCell ref="C41:C42"/>
    <mergeCell ref="D41:D42"/>
    <mergeCell ref="L41:L42"/>
    <mergeCell ref="N41:N42"/>
    <mergeCell ref="O41:O42"/>
    <mergeCell ref="B43:B44"/>
    <mergeCell ref="C43:C44"/>
    <mergeCell ref="D43:D44"/>
    <mergeCell ref="L43:L44"/>
    <mergeCell ref="N43:N44"/>
    <mergeCell ref="O43:O44"/>
    <mergeCell ref="B45:B46"/>
    <mergeCell ref="C45:C46"/>
    <mergeCell ref="D45:D46"/>
    <mergeCell ref="L45:L46"/>
    <mergeCell ref="N45:N46"/>
    <mergeCell ref="O45:O46"/>
    <mergeCell ref="B47:B48"/>
    <mergeCell ref="C47:C48"/>
    <mergeCell ref="D47:D48"/>
    <mergeCell ref="L47:L48"/>
    <mergeCell ref="N47:N48"/>
    <mergeCell ref="O47:O48"/>
    <mergeCell ref="B49:B50"/>
    <mergeCell ref="C49:C50"/>
    <mergeCell ref="D49:D50"/>
    <mergeCell ref="L49:L50"/>
    <mergeCell ref="N49:N50"/>
    <mergeCell ref="O49:O50"/>
    <mergeCell ref="M49:M50"/>
    <mergeCell ref="B51:B52"/>
    <mergeCell ref="C51:C52"/>
    <mergeCell ref="D51:D52"/>
    <mergeCell ref="L51:L52"/>
    <mergeCell ref="N51:N52"/>
    <mergeCell ref="O51:O52"/>
    <mergeCell ref="B53:B54"/>
    <mergeCell ref="C53:C54"/>
    <mergeCell ref="D53:D54"/>
    <mergeCell ref="L53:L54"/>
    <mergeCell ref="N53:N54"/>
    <mergeCell ref="O53:O54"/>
    <mergeCell ref="B55:B56"/>
    <mergeCell ref="C55:C56"/>
    <mergeCell ref="D55:D56"/>
    <mergeCell ref="L55:L56"/>
    <mergeCell ref="N55:N56"/>
    <mergeCell ref="O55:O56"/>
    <mergeCell ref="B57:B58"/>
    <mergeCell ref="C57:C58"/>
    <mergeCell ref="D57:D58"/>
    <mergeCell ref="L57:L58"/>
    <mergeCell ref="N57:N58"/>
    <mergeCell ref="O57:O58"/>
    <mergeCell ref="B59:B60"/>
    <mergeCell ref="C59:C60"/>
    <mergeCell ref="D59:D60"/>
    <mergeCell ref="L59:L60"/>
    <mergeCell ref="N59:N60"/>
    <mergeCell ref="O59:O60"/>
    <mergeCell ref="B61:B62"/>
    <mergeCell ref="C61:C62"/>
    <mergeCell ref="D61:D62"/>
    <mergeCell ref="L61:L62"/>
    <mergeCell ref="N61:N62"/>
    <mergeCell ref="O61:O62"/>
    <mergeCell ref="B63:B64"/>
    <mergeCell ref="C63:C64"/>
    <mergeCell ref="D63:D64"/>
    <mergeCell ref="L63:L64"/>
    <mergeCell ref="N63:N64"/>
    <mergeCell ref="O63:O64"/>
    <mergeCell ref="B65:B66"/>
    <mergeCell ref="C65:C66"/>
    <mergeCell ref="D65:D66"/>
    <mergeCell ref="L65:L66"/>
    <mergeCell ref="N65:N66"/>
    <mergeCell ref="O65:O66"/>
    <mergeCell ref="B67:B68"/>
    <mergeCell ref="C67:C68"/>
    <mergeCell ref="D67:D68"/>
    <mergeCell ref="L67:L68"/>
    <mergeCell ref="N67:N68"/>
    <mergeCell ref="O67:O68"/>
    <mergeCell ref="B69:B70"/>
    <mergeCell ref="C69:C70"/>
    <mergeCell ref="D69:D70"/>
    <mergeCell ref="L69:L70"/>
    <mergeCell ref="N69:N70"/>
    <mergeCell ref="O69:O70"/>
    <mergeCell ref="B71:B72"/>
    <mergeCell ref="C71:C72"/>
    <mergeCell ref="D71:D72"/>
    <mergeCell ref="L71:L72"/>
    <mergeCell ref="N71:N72"/>
    <mergeCell ref="O71:O72"/>
    <mergeCell ref="B73:B74"/>
    <mergeCell ref="C73:C74"/>
    <mergeCell ref="D73:D74"/>
    <mergeCell ref="L73:L74"/>
    <mergeCell ref="N73:N74"/>
    <mergeCell ref="O73:O74"/>
    <mergeCell ref="M73:M74"/>
    <mergeCell ref="B75:B76"/>
    <mergeCell ref="C75:C76"/>
    <mergeCell ref="D75:D76"/>
    <mergeCell ref="L75:L76"/>
    <mergeCell ref="M75:M76"/>
    <mergeCell ref="N75:N76"/>
    <mergeCell ref="O75:O76"/>
    <mergeCell ref="P75:P76"/>
    <mergeCell ref="B77:B78"/>
    <mergeCell ref="C77:C78"/>
    <mergeCell ref="D77:D78"/>
    <mergeCell ref="L77:L78"/>
    <mergeCell ref="M77:M78"/>
    <mergeCell ref="N77:N78"/>
    <mergeCell ref="O77:O78"/>
    <mergeCell ref="P77:P78"/>
    <mergeCell ref="B79:B80"/>
    <mergeCell ref="C79:C80"/>
    <mergeCell ref="D79:D80"/>
    <mergeCell ref="L79:L80"/>
    <mergeCell ref="M79:M80"/>
    <mergeCell ref="N79:N80"/>
    <mergeCell ref="O79:O80"/>
    <mergeCell ref="P79:P80"/>
    <mergeCell ref="B81:B82"/>
    <mergeCell ref="C81:C82"/>
    <mergeCell ref="D81:D82"/>
    <mergeCell ref="L81:L82"/>
    <mergeCell ref="M81:M82"/>
    <mergeCell ref="N81:N82"/>
    <mergeCell ref="O81:O82"/>
    <mergeCell ref="P81:P82"/>
    <mergeCell ref="P105:P106"/>
    <mergeCell ref="M107:M108"/>
    <mergeCell ref="P107:P108"/>
    <mergeCell ref="M97:M98"/>
    <mergeCell ref="P97:P98"/>
    <mergeCell ref="M99:M100"/>
    <mergeCell ref="P99:P100"/>
    <mergeCell ref="M101:M102"/>
    <mergeCell ref="P101:P102"/>
    <mergeCell ref="P117:P118"/>
    <mergeCell ref="M109:M110"/>
    <mergeCell ref="P109:P110"/>
    <mergeCell ref="M111:M112"/>
    <mergeCell ref="P111:P112"/>
    <mergeCell ref="M95:M96"/>
    <mergeCell ref="P95:P96"/>
    <mergeCell ref="M103:M104"/>
    <mergeCell ref="P103:P104"/>
    <mergeCell ref="M105:M106"/>
    <mergeCell ref="P119:P120"/>
    <mergeCell ref="M121:M122"/>
    <mergeCell ref="P121:P122"/>
    <mergeCell ref="M123:M124"/>
    <mergeCell ref="P123:P124"/>
    <mergeCell ref="M113:M114"/>
    <mergeCell ref="P113:P114"/>
    <mergeCell ref="M115:M116"/>
    <mergeCell ref="P115:P116"/>
    <mergeCell ref="M117:M118"/>
    <mergeCell ref="P125:P126"/>
    <mergeCell ref="B83:B84"/>
    <mergeCell ref="C83:C84"/>
    <mergeCell ref="D83:D84"/>
    <mergeCell ref="L83:L84"/>
    <mergeCell ref="M83:M84"/>
    <mergeCell ref="N83:N84"/>
    <mergeCell ref="O83:O84"/>
    <mergeCell ref="P83:P84"/>
    <mergeCell ref="M119:M120"/>
    <mergeCell ref="B85:B86"/>
    <mergeCell ref="C85:C86"/>
    <mergeCell ref="D85:D86"/>
    <mergeCell ref="L85:L86"/>
    <mergeCell ref="M85:M86"/>
    <mergeCell ref="N85:N86"/>
    <mergeCell ref="O85:O86"/>
    <mergeCell ref="P85:P86"/>
    <mergeCell ref="B87:B88"/>
    <mergeCell ref="C87:C88"/>
    <mergeCell ref="D87:D88"/>
    <mergeCell ref="L87:L88"/>
    <mergeCell ref="M87:M88"/>
    <mergeCell ref="N87:N88"/>
    <mergeCell ref="O87:O88"/>
    <mergeCell ref="P87:P88"/>
    <mergeCell ref="B89:B90"/>
    <mergeCell ref="C89:C90"/>
    <mergeCell ref="D89:D90"/>
    <mergeCell ref="L89:L90"/>
    <mergeCell ref="M89:M90"/>
    <mergeCell ref="N89:N90"/>
    <mergeCell ref="B91:B92"/>
    <mergeCell ref="C91:C92"/>
    <mergeCell ref="D91:D92"/>
    <mergeCell ref="L91:L92"/>
    <mergeCell ref="M91:M92"/>
    <mergeCell ref="N91:N92"/>
    <mergeCell ref="D93:D94"/>
    <mergeCell ref="L93:L94"/>
    <mergeCell ref="M93:M94"/>
    <mergeCell ref="N93:N94"/>
    <mergeCell ref="O89:O90"/>
    <mergeCell ref="P89:P90"/>
    <mergeCell ref="O91:O92"/>
    <mergeCell ref="P91:P92"/>
    <mergeCell ref="O93:O94"/>
    <mergeCell ref="P93:P94"/>
    <mergeCell ref="B95:B96"/>
    <mergeCell ref="C95:C96"/>
    <mergeCell ref="D95:D96"/>
    <mergeCell ref="L95:L96"/>
    <mergeCell ref="N95:N96"/>
    <mergeCell ref="O95:O96"/>
    <mergeCell ref="B93:B94"/>
    <mergeCell ref="C93:C94"/>
    <mergeCell ref="B97:B98"/>
    <mergeCell ref="C97:C98"/>
    <mergeCell ref="D97:D98"/>
    <mergeCell ref="L97:L98"/>
    <mergeCell ref="N97:N98"/>
    <mergeCell ref="O97:O98"/>
    <mergeCell ref="B99:B100"/>
    <mergeCell ref="C99:C100"/>
    <mergeCell ref="D99:D100"/>
    <mergeCell ref="L99:L100"/>
    <mergeCell ref="N99:N100"/>
    <mergeCell ref="O99:O100"/>
    <mergeCell ref="B101:B102"/>
    <mergeCell ref="C101:C102"/>
    <mergeCell ref="D101:D102"/>
    <mergeCell ref="L101:L102"/>
    <mergeCell ref="N101:N102"/>
    <mergeCell ref="O101:O102"/>
    <mergeCell ref="B103:B104"/>
    <mergeCell ref="C103:C104"/>
    <mergeCell ref="D103:D104"/>
    <mergeCell ref="L103:L104"/>
    <mergeCell ref="N103:N104"/>
    <mergeCell ref="O103:O104"/>
    <mergeCell ref="B105:B106"/>
    <mergeCell ref="C105:C106"/>
    <mergeCell ref="D105:D106"/>
    <mergeCell ref="L105:L106"/>
    <mergeCell ref="N105:N106"/>
    <mergeCell ref="O105:O106"/>
    <mergeCell ref="B107:B108"/>
    <mergeCell ref="C107:C108"/>
    <mergeCell ref="D107:D108"/>
    <mergeCell ref="L107:L108"/>
    <mergeCell ref="N107:N108"/>
    <mergeCell ref="O107:O108"/>
    <mergeCell ref="B109:B110"/>
    <mergeCell ref="C109:C110"/>
    <mergeCell ref="D109:D110"/>
    <mergeCell ref="L109:L110"/>
    <mergeCell ref="N109:N110"/>
    <mergeCell ref="O109:O110"/>
    <mergeCell ref="B111:B112"/>
    <mergeCell ref="C111:C112"/>
    <mergeCell ref="D111:D112"/>
    <mergeCell ref="L111:L112"/>
    <mergeCell ref="N111:N112"/>
    <mergeCell ref="O111:O112"/>
    <mergeCell ref="B113:B114"/>
    <mergeCell ref="C113:C114"/>
    <mergeCell ref="D113:D114"/>
    <mergeCell ref="L113:L114"/>
    <mergeCell ref="N113:N114"/>
    <mergeCell ref="O113:O114"/>
    <mergeCell ref="B115:B116"/>
    <mergeCell ref="C115:C116"/>
    <mergeCell ref="D115:D116"/>
    <mergeCell ref="L115:L116"/>
    <mergeCell ref="N115:N116"/>
    <mergeCell ref="O115:O116"/>
    <mergeCell ref="B117:B118"/>
    <mergeCell ref="C117:C118"/>
    <mergeCell ref="D117:D118"/>
    <mergeCell ref="L117:L118"/>
    <mergeCell ref="N117:N118"/>
    <mergeCell ref="O117:O118"/>
    <mergeCell ref="B119:B120"/>
    <mergeCell ref="C119:C120"/>
    <mergeCell ref="D119:D120"/>
    <mergeCell ref="L119:L120"/>
    <mergeCell ref="N119:N120"/>
    <mergeCell ref="O119:O120"/>
    <mergeCell ref="B121:B122"/>
    <mergeCell ref="C121:C122"/>
    <mergeCell ref="D121:D122"/>
    <mergeCell ref="L121:L122"/>
    <mergeCell ref="N121:N122"/>
    <mergeCell ref="O121:O122"/>
    <mergeCell ref="B123:B124"/>
    <mergeCell ref="C123:C124"/>
    <mergeCell ref="D123:D124"/>
    <mergeCell ref="L123:L124"/>
    <mergeCell ref="N123:N124"/>
    <mergeCell ref="O123:O124"/>
    <mergeCell ref="B125:B126"/>
    <mergeCell ref="C125:C126"/>
    <mergeCell ref="D125:D126"/>
    <mergeCell ref="L125:L126"/>
    <mergeCell ref="N125:N126"/>
    <mergeCell ref="O125:O126"/>
    <mergeCell ref="M125:M126"/>
    <mergeCell ref="B127:B128"/>
    <mergeCell ref="C127:C128"/>
    <mergeCell ref="D127:D128"/>
    <mergeCell ref="L127:L128"/>
    <mergeCell ref="M127:M128"/>
    <mergeCell ref="N127:N128"/>
    <mergeCell ref="O127:O128"/>
    <mergeCell ref="P127:P128"/>
    <mergeCell ref="B129:B130"/>
    <mergeCell ref="C129:C130"/>
    <mergeCell ref="D129:D130"/>
    <mergeCell ref="L129:L130"/>
    <mergeCell ref="M129:M130"/>
    <mergeCell ref="N129:N130"/>
    <mergeCell ref="O129:O130"/>
    <mergeCell ref="P129:P130"/>
    <mergeCell ref="B131:B132"/>
    <mergeCell ref="C131:C132"/>
    <mergeCell ref="D131:D132"/>
    <mergeCell ref="L131:L132"/>
    <mergeCell ref="M131:M132"/>
    <mergeCell ref="N131:N132"/>
    <mergeCell ref="O131:O132"/>
    <mergeCell ref="P131:P132"/>
    <mergeCell ref="B133:B134"/>
    <mergeCell ref="C133:C134"/>
    <mergeCell ref="D133:D134"/>
    <mergeCell ref="L133:L134"/>
    <mergeCell ref="M133:M134"/>
    <mergeCell ref="N133:N134"/>
    <mergeCell ref="O133:O134"/>
    <mergeCell ref="P133:P134"/>
    <mergeCell ref="B135:B136"/>
    <mergeCell ref="C135:C136"/>
    <mergeCell ref="D135:D136"/>
    <mergeCell ref="L135:L136"/>
    <mergeCell ref="M135:M136"/>
    <mergeCell ref="N135:N136"/>
    <mergeCell ref="O135:O136"/>
    <mergeCell ref="P135:P136"/>
    <mergeCell ref="B137:B138"/>
    <mergeCell ref="C137:C138"/>
    <mergeCell ref="D137:D138"/>
    <mergeCell ref="L137:L138"/>
    <mergeCell ref="M137:M138"/>
    <mergeCell ref="N137:N138"/>
    <mergeCell ref="O137:O138"/>
    <mergeCell ref="P137:P138"/>
    <mergeCell ref="B139:B140"/>
    <mergeCell ref="C139:C140"/>
    <mergeCell ref="D139:D140"/>
    <mergeCell ref="L139:L140"/>
    <mergeCell ref="M139:M140"/>
    <mergeCell ref="N139:N140"/>
    <mergeCell ref="O139:O140"/>
    <mergeCell ref="P139:P140"/>
    <mergeCell ref="B141:B142"/>
    <mergeCell ref="C141:C142"/>
    <mergeCell ref="D141:D142"/>
    <mergeCell ref="L141:L142"/>
    <mergeCell ref="M141:M142"/>
    <mergeCell ref="N141:N142"/>
    <mergeCell ref="O141:O142"/>
    <mergeCell ref="P141:P142"/>
    <mergeCell ref="B143:B144"/>
    <mergeCell ref="C143:C144"/>
    <mergeCell ref="D143:D144"/>
    <mergeCell ref="L143:L144"/>
    <mergeCell ref="M143:M144"/>
    <mergeCell ref="N143:N144"/>
    <mergeCell ref="O143:O144"/>
    <mergeCell ref="P143:P144"/>
    <mergeCell ref="B145:B146"/>
    <mergeCell ref="C145:C146"/>
    <mergeCell ref="D145:D146"/>
    <mergeCell ref="L145:L146"/>
    <mergeCell ref="M145:M146"/>
    <mergeCell ref="N145:N146"/>
    <mergeCell ref="O145:O146"/>
    <mergeCell ref="P145:P146"/>
    <mergeCell ref="B147:B148"/>
    <mergeCell ref="C147:C148"/>
    <mergeCell ref="D147:D148"/>
    <mergeCell ref="L147:L148"/>
    <mergeCell ref="M147:M148"/>
    <mergeCell ref="N147:N148"/>
    <mergeCell ref="O147:O148"/>
    <mergeCell ref="P147:P148"/>
    <mergeCell ref="B149:B150"/>
    <mergeCell ref="C149:C150"/>
    <mergeCell ref="D149:D150"/>
    <mergeCell ref="L149:L150"/>
    <mergeCell ref="M149:M150"/>
    <mergeCell ref="N149:N150"/>
    <mergeCell ref="O149:O150"/>
    <mergeCell ref="P149:P150"/>
    <mergeCell ref="B151:B152"/>
    <mergeCell ref="C151:C152"/>
    <mergeCell ref="D151:D152"/>
    <mergeCell ref="L151:L152"/>
    <mergeCell ref="M151:M152"/>
    <mergeCell ref="N151:N152"/>
    <mergeCell ref="O151:O152"/>
    <mergeCell ref="P151:P152"/>
    <mergeCell ref="B153:B154"/>
    <mergeCell ref="C153:C154"/>
    <mergeCell ref="D153:D154"/>
    <mergeCell ref="L153:L154"/>
    <mergeCell ref="M153:M154"/>
    <mergeCell ref="N153:N154"/>
    <mergeCell ref="O153:O154"/>
    <mergeCell ref="P153:P154"/>
    <mergeCell ref="B155:B156"/>
    <mergeCell ref="C155:C156"/>
    <mergeCell ref="D155:D156"/>
    <mergeCell ref="L155:L156"/>
    <mergeCell ref="M155:M156"/>
    <mergeCell ref="N155:N156"/>
    <mergeCell ref="O155:O156"/>
    <mergeCell ref="P155:P156"/>
    <mergeCell ref="B157:B158"/>
    <mergeCell ref="C157:C158"/>
    <mergeCell ref="D157:D158"/>
    <mergeCell ref="L157:L158"/>
    <mergeCell ref="M157:M158"/>
    <mergeCell ref="N157:N158"/>
    <mergeCell ref="O157:O158"/>
    <mergeCell ref="P157:P158"/>
    <mergeCell ref="B159:B160"/>
    <mergeCell ref="C159:C160"/>
    <mergeCell ref="D159:D160"/>
    <mergeCell ref="L159:L160"/>
    <mergeCell ref="M159:M160"/>
    <mergeCell ref="N159:N160"/>
    <mergeCell ref="O159:O160"/>
    <mergeCell ref="P159:P160"/>
    <mergeCell ref="B161:B162"/>
    <mergeCell ref="C161:C162"/>
    <mergeCell ref="D161:D162"/>
    <mergeCell ref="L161:L162"/>
    <mergeCell ref="M161:M162"/>
    <mergeCell ref="N161:N162"/>
    <mergeCell ref="O161:O162"/>
    <mergeCell ref="P161:P162"/>
    <mergeCell ref="P177:P178"/>
    <mergeCell ref="M179:M180"/>
    <mergeCell ref="P179:P180"/>
    <mergeCell ref="B163:B164"/>
    <mergeCell ref="C163:C164"/>
    <mergeCell ref="D163:D164"/>
    <mergeCell ref="L163:L164"/>
    <mergeCell ref="M163:M164"/>
    <mergeCell ref="N163:N164"/>
    <mergeCell ref="B165:B166"/>
    <mergeCell ref="C165:C166"/>
    <mergeCell ref="D165:D166"/>
    <mergeCell ref="L165:L166"/>
    <mergeCell ref="M165:M166"/>
    <mergeCell ref="N165:N166"/>
    <mergeCell ref="P181:P182"/>
    <mergeCell ref="M183:M184"/>
    <mergeCell ref="P183:P184"/>
    <mergeCell ref="M185:M186"/>
    <mergeCell ref="P185:P186"/>
    <mergeCell ref="O163:O164"/>
    <mergeCell ref="P163:P164"/>
    <mergeCell ref="O165:O166"/>
    <mergeCell ref="P165:P166"/>
    <mergeCell ref="M177:M178"/>
    <mergeCell ref="P187:P188"/>
    <mergeCell ref="B167:B168"/>
    <mergeCell ref="C167:C168"/>
    <mergeCell ref="D167:D168"/>
    <mergeCell ref="L167:L168"/>
    <mergeCell ref="M167:M168"/>
    <mergeCell ref="N167:N168"/>
    <mergeCell ref="O167:O168"/>
    <mergeCell ref="P167:P168"/>
    <mergeCell ref="M181:M182"/>
    <mergeCell ref="N171:N172"/>
    <mergeCell ref="O171:O172"/>
    <mergeCell ref="P171:P172"/>
    <mergeCell ref="B169:B170"/>
    <mergeCell ref="C169:C170"/>
    <mergeCell ref="D169:D170"/>
    <mergeCell ref="L169:L170"/>
    <mergeCell ref="M169:M170"/>
    <mergeCell ref="N169:N170"/>
    <mergeCell ref="P191:P192"/>
    <mergeCell ref="M193:M194"/>
    <mergeCell ref="P193:P194"/>
    <mergeCell ref="O169:O170"/>
    <mergeCell ref="P169:P170"/>
    <mergeCell ref="B171:B172"/>
    <mergeCell ref="C171:C172"/>
    <mergeCell ref="D171:D172"/>
    <mergeCell ref="L171:L172"/>
    <mergeCell ref="M171:M172"/>
    <mergeCell ref="B173:B174"/>
    <mergeCell ref="C173:C174"/>
    <mergeCell ref="D173:D174"/>
    <mergeCell ref="L173:L174"/>
    <mergeCell ref="M173:M174"/>
    <mergeCell ref="N173:N174"/>
    <mergeCell ref="O173:O174"/>
    <mergeCell ref="P173:P174"/>
    <mergeCell ref="B175:B176"/>
    <mergeCell ref="C175:C176"/>
    <mergeCell ref="D175:D176"/>
    <mergeCell ref="L175:L176"/>
    <mergeCell ref="M175:M176"/>
    <mergeCell ref="N175:N176"/>
    <mergeCell ref="O175:O176"/>
    <mergeCell ref="P175:P176"/>
    <mergeCell ref="P199:P200"/>
    <mergeCell ref="B177:B178"/>
    <mergeCell ref="C177:C178"/>
    <mergeCell ref="D177:D178"/>
    <mergeCell ref="L177:L178"/>
    <mergeCell ref="N177:N178"/>
    <mergeCell ref="O177:O178"/>
    <mergeCell ref="M189:M190"/>
    <mergeCell ref="P189:P190"/>
    <mergeCell ref="M191:M192"/>
    <mergeCell ref="P201:P202"/>
    <mergeCell ref="M203:M204"/>
    <mergeCell ref="P203:P204"/>
    <mergeCell ref="M205:M206"/>
    <mergeCell ref="P205:P206"/>
    <mergeCell ref="M195:M196"/>
    <mergeCell ref="P195:P196"/>
    <mergeCell ref="M197:M198"/>
    <mergeCell ref="P197:P198"/>
    <mergeCell ref="M199:M200"/>
    <mergeCell ref="P207:P208"/>
    <mergeCell ref="M209:M210"/>
    <mergeCell ref="P209:P210"/>
    <mergeCell ref="B179:B180"/>
    <mergeCell ref="C179:C180"/>
    <mergeCell ref="D179:D180"/>
    <mergeCell ref="L179:L180"/>
    <mergeCell ref="N179:N180"/>
    <mergeCell ref="O179:O180"/>
    <mergeCell ref="M201:M202"/>
    <mergeCell ref="B181:B182"/>
    <mergeCell ref="C181:C182"/>
    <mergeCell ref="D181:D182"/>
    <mergeCell ref="L181:L182"/>
    <mergeCell ref="N181:N182"/>
    <mergeCell ref="O181:O182"/>
    <mergeCell ref="B183:B184"/>
    <mergeCell ref="C183:C184"/>
    <mergeCell ref="D183:D184"/>
    <mergeCell ref="L183:L184"/>
    <mergeCell ref="N183:N184"/>
    <mergeCell ref="O183:O184"/>
    <mergeCell ref="B185:B186"/>
    <mergeCell ref="C185:C186"/>
    <mergeCell ref="D185:D186"/>
    <mergeCell ref="L185:L186"/>
    <mergeCell ref="N185:N186"/>
    <mergeCell ref="O185:O186"/>
    <mergeCell ref="B187:B188"/>
    <mergeCell ref="C187:C188"/>
    <mergeCell ref="D187:D188"/>
    <mergeCell ref="L187:L188"/>
    <mergeCell ref="N187:N188"/>
    <mergeCell ref="O187:O188"/>
    <mergeCell ref="M187:M188"/>
    <mergeCell ref="B189:B190"/>
    <mergeCell ref="C189:C190"/>
    <mergeCell ref="D189:D190"/>
    <mergeCell ref="L189:L190"/>
    <mergeCell ref="N189:N190"/>
    <mergeCell ref="O189:O190"/>
    <mergeCell ref="B191:B192"/>
    <mergeCell ref="C191:C192"/>
    <mergeCell ref="D191:D192"/>
    <mergeCell ref="L191:L192"/>
    <mergeCell ref="N191:N192"/>
    <mergeCell ref="O191:O192"/>
    <mergeCell ref="B193:B194"/>
    <mergeCell ref="C193:C194"/>
    <mergeCell ref="D193:D194"/>
    <mergeCell ref="L193:L194"/>
    <mergeCell ref="N193:N194"/>
    <mergeCell ref="O193:O194"/>
    <mergeCell ref="B195:B196"/>
    <mergeCell ref="C195:C196"/>
    <mergeCell ref="D195:D196"/>
    <mergeCell ref="L195:L196"/>
    <mergeCell ref="N195:N196"/>
    <mergeCell ref="O195:O196"/>
    <mergeCell ref="B197:B198"/>
    <mergeCell ref="C197:C198"/>
    <mergeCell ref="D197:D198"/>
    <mergeCell ref="L197:L198"/>
    <mergeCell ref="N197:N198"/>
    <mergeCell ref="O197:O198"/>
    <mergeCell ref="B199:B200"/>
    <mergeCell ref="C199:C200"/>
    <mergeCell ref="D199:D200"/>
    <mergeCell ref="L199:L200"/>
    <mergeCell ref="N199:N200"/>
    <mergeCell ref="O199:O200"/>
    <mergeCell ref="B201:B202"/>
    <mergeCell ref="C201:C202"/>
    <mergeCell ref="D201:D202"/>
    <mergeCell ref="L201:L202"/>
    <mergeCell ref="N201:N202"/>
    <mergeCell ref="O201:O202"/>
    <mergeCell ref="B203:B204"/>
    <mergeCell ref="C203:C204"/>
    <mergeCell ref="D203:D204"/>
    <mergeCell ref="L203:L204"/>
    <mergeCell ref="N203:N204"/>
    <mergeCell ref="O203:O204"/>
    <mergeCell ref="B205:B206"/>
    <mergeCell ref="C205:C206"/>
    <mergeCell ref="D205:D206"/>
    <mergeCell ref="L205:L206"/>
    <mergeCell ref="N205:N206"/>
    <mergeCell ref="O205:O206"/>
    <mergeCell ref="B207:B208"/>
    <mergeCell ref="C207:C208"/>
    <mergeCell ref="D207:D208"/>
    <mergeCell ref="L207:L208"/>
    <mergeCell ref="N207:N208"/>
    <mergeCell ref="O207:O208"/>
    <mergeCell ref="M207:M208"/>
    <mergeCell ref="B209:B210"/>
    <mergeCell ref="C209:C210"/>
    <mergeCell ref="D209:D210"/>
    <mergeCell ref="L209:L210"/>
    <mergeCell ref="N209:N210"/>
    <mergeCell ref="O209:O210"/>
    <mergeCell ref="M211:M212"/>
    <mergeCell ref="P211:P212"/>
    <mergeCell ref="M213:M214"/>
    <mergeCell ref="P213:P214"/>
    <mergeCell ref="M217:M218"/>
    <mergeCell ref="P217:P218"/>
    <mergeCell ref="O215:O216"/>
    <mergeCell ref="P215:P216"/>
    <mergeCell ref="P227:P228"/>
    <mergeCell ref="M229:M230"/>
    <mergeCell ref="P229:P230"/>
    <mergeCell ref="M219:M220"/>
    <mergeCell ref="P219:P220"/>
    <mergeCell ref="M221:M222"/>
    <mergeCell ref="P221:P222"/>
    <mergeCell ref="M223:M224"/>
    <mergeCell ref="P223:P224"/>
    <mergeCell ref="P233:P234"/>
    <mergeCell ref="B211:B212"/>
    <mergeCell ref="C211:C212"/>
    <mergeCell ref="D211:D212"/>
    <mergeCell ref="L211:L212"/>
    <mergeCell ref="N211:N212"/>
    <mergeCell ref="O211:O212"/>
    <mergeCell ref="M225:M226"/>
    <mergeCell ref="P225:P226"/>
    <mergeCell ref="M227:M228"/>
    <mergeCell ref="B213:B214"/>
    <mergeCell ref="C213:C214"/>
    <mergeCell ref="D213:D214"/>
    <mergeCell ref="L213:L214"/>
    <mergeCell ref="N213:N214"/>
    <mergeCell ref="O213:O214"/>
    <mergeCell ref="B215:B216"/>
    <mergeCell ref="C215:C216"/>
    <mergeCell ref="D215:D216"/>
    <mergeCell ref="L215:L216"/>
    <mergeCell ref="M215:M216"/>
    <mergeCell ref="N215:N216"/>
    <mergeCell ref="B217:B218"/>
    <mergeCell ref="C217:C218"/>
    <mergeCell ref="D217:D218"/>
    <mergeCell ref="L217:L218"/>
    <mergeCell ref="N217:N218"/>
    <mergeCell ref="O217:O218"/>
    <mergeCell ref="B219:B220"/>
    <mergeCell ref="C219:C220"/>
    <mergeCell ref="D219:D220"/>
    <mergeCell ref="L219:L220"/>
    <mergeCell ref="N219:N220"/>
    <mergeCell ref="O219:O220"/>
    <mergeCell ref="B221:B222"/>
    <mergeCell ref="C221:C222"/>
    <mergeCell ref="D221:D222"/>
    <mergeCell ref="L221:L222"/>
    <mergeCell ref="N221:N222"/>
    <mergeCell ref="O221:O222"/>
    <mergeCell ref="B223:B224"/>
    <mergeCell ref="C223:C224"/>
    <mergeCell ref="D223:D224"/>
    <mergeCell ref="L223:L224"/>
    <mergeCell ref="N223:N224"/>
    <mergeCell ref="O223:O224"/>
    <mergeCell ref="P245:P246"/>
    <mergeCell ref="B225:B226"/>
    <mergeCell ref="C225:C226"/>
    <mergeCell ref="D225:D226"/>
    <mergeCell ref="L225:L226"/>
    <mergeCell ref="N225:N226"/>
    <mergeCell ref="O225:O226"/>
    <mergeCell ref="M231:M232"/>
    <mergeCell ref="P231:P232"/>
    <mergeCell ref="M233:M234"/>
    <mergeCell ref="P247:P248"/>
    <mergeCell ref="M249:M250"/>
    <mergeCell ref="P249:P250"/>
    <mergeCell ref="M251:M252"/>
    <mergeCell ref="P251:P252"/>
    <mergeCell ref="M241:M242"/>
    <mergeCell ref="P241:P242"/>
    <mergeCell ref="M243:M244"/>
    <mergeCell ref="P243:P244"/>
    <mergeCell ref="M245:M246"/>
    <mergeCell ref="B227:B228"/>
    <mergeCell ref="C227:C228"/>
    <mergeCell ref="D227:D228"/>
    <mergeCell ref="L227:L228"/>
    <mergeCell ref="N227:N228"/>
    <mergeCell ref="O227:O228"/>
    <mergeCell ref="B229:B230"/>
    <mergeCell ref="C229:C230"/>
    <mergeCell ref="D229:D230"/>
    <mergeCell ref="L229:L230"/>
    <mergeCell ref="N229:N230"/>
    <mergeCell ref="O229:O230"/>
    <mergeCell ref="O233:O234"/>
    <mergeCell ref="B231:B232"/>
    <mergeCell ref="C231:C232"/>
    <mergeCell ref="D231:D232"/>
    <mergeCell ref="L231:L232"/>
    <mergeCell ref="N231:N232"/>
    <mergeCell ref="O231:O232"/>
    <mergeCell ref="N235:N236"/>
    <mergeCell ref="B233:B234"/>
    <mergeCell ref="C233:C234"/>
    <mergeCell ref="D233:D234"/>
    <mergeCell ref="L233:L234"/>
    <mergeCell ref="N233:N234"/>
    <mergeCell ref="P235:P236"/>
    <mergeCell ref="B237:B238"/>
    <mergeCell ref="C237:C238"/>
    <mergeCell ref="D237:D238"/>
    <mergeCell ref="L237:L238"/>
    <mergeCell ref="M237:M238"/>
    <mergeCell ref="N237:N238"/>
    <mergeCell ref="O237:O238"/>
    <mergeCell ref="P237:P238"/>
    <mergeCell ref="B235:B236"/>
    <mergeCell ref="C239:C240"/>
    <mergeCell ref="D239:D240"/>
    <mergeCell ref="L239:L240"/>
    <mergeCell ref="M239:M240"/>
    <mergeCell ref="N239:N240"/>
    <mergeCell ref="O235:O236"/>
    <mergeCell ref="C235:C236"/>
    <mergeCell ref="D235:D236"/>
    <mergeCell ref="L235:L236"/>
    <mergeCell ref="M235:M236"/>
    <mergeCell ref="O243:O244"/>
    <mergeCell ref="O239:O240"/>
    <mergeCell ref="P239:P240"/>
    <mergeCell ref="B241:B242"/>
    <mergeCell ref="C241:C242"/>
    <mergeCell ref="D241:D242"/>
    <mergeCell ref="L241:L242"/>
    <mergeCell ref="N241:N242"/>
    <mergeCell ref="O241:O242"/>
    <mergeCell ref="B239:B240"/>
    <mergeCell ref="P257:P258"/>
    <mergeCell ref="M259:M260"/>
    <mergeCell ref="P259:P260"/>
    <mergeCell ref="M261:M262"/>
    <mergeCell ref="P261:P262"/>
    <mergeCell ref="B243:B244"/>
    <mergeCell ref="C243:C244"/>
    <mergeCell ref="D243:D244"/>
    <mergeCell ref="L243:L244"/>
    <mergeCell ref="N243:N244"/>
    <mergeCell ref="B245:B246"/>
    <mergeCell ref="C245:C246"/>
    <mergeCell ref="D245:D246"/>
    <mergeCell ref="L245:L246"/>
    <mergeCell ref="N245:N246"/>
    <mergeCell ref="O245:O246"/>
    <mergeCell ref="B247:B248"/>
    <mergeCell ref="C247:C248"/>
    <mergeCell ref="D247:D248"/>
    <mergeCell ref="L247:L248"/>
    <mergeCell ref="N247:N248"/>
    <mergeCell ref="O247:O248"/>
    <mergeCell ref="M247:M248"/>
    <mergeCell ref="B249:B250"/>
    <mergeCell ref="C249:C250"/>
    <mergeCell ref="D249:D250"/>
    <mergeCell ref="L249:L250"/>
    <mergeCell ref="N249:N250"/>
    <mergeCell ref="O249:O250"/>
    <mergeCell ref="P273:P274"/>
    <mergeCell ref="M263:M264"/>
    <mergeCell ref="P263:P264"/>
    <mergeCell ref="M265:M266"/>
    <mergeCell ref="P265:P266"/>
    <mergeCell ref="M267:M268"/>
    <mergeCell ref="P267:P268"/>
    <mergeCell ref="P275:P276"/>
    <mergeCell ref="M277:M278"/>
    <mergeCell ref="P277:P278"/>
    <mergeCell ref="M279:M280"/>
    <mergeCell ref="P279:P280"/>
    <mergeCell ref="M269:M270"/>
    <mergeCell ref="P269:P270"/>
    <mergeCell ref="M271:M272"/>
    <mergeCell ref="P271:P272"/>
    <mergeCell ref="M273:M274"/>
    <mergeCell ref="B251:B252"/>
    <mergeCell ref="C251:C252"/>
    <mergeCell ref="D251:D252"/>
    <mergeCell ref="L251:L252"/>
    <mergeCell ref="N251:N252"/>
    <mergeCell ref="O251:O252"/>
    <mergeCell ref="B253:B254"/>
    <mergeCell ref="C253:C254"/>
    <mergeCell ref="D253:D254"/>
    <mergeCell ref="L253:L254"/>
    <mergeCell ref="M253:M254"/>
    <mergeCell ref="N253:N254"/>
    <mergeCell ref="O253:O254"/>
    <mergeCell ref="P253:P254"/>
    <mergeCell ref="B255:B256"/>
    <mergeCell ref="C255:C256"/>
    <mergeCell ref="D255:D256"/>
    <mergeCell ref="L255:L256"/>
    <mergeCell ref="M255:M256"/>
    <mergeCell ref="N255:N256"/>
    <mergeCell ref="O255:O256"/>
    <mergeCell ref="P255:P256"/>
    <mergeCell ref="B257:B258"/>
    <mergeCell ref="C257:C258"/>
    <mergeCell ref="D257:D258"/>
    <mergeCell ref="L257:L258"/>
    <mergeCell ref="N257:N258"/>
    <mergeCell ref="O257:O258"/>
    <mergeCell ref="M257:M258"/>
    <mergeCell ref="B259:B260"/>
    <mergeCell ref="C259:C260"/>
    <mergeCell ref="D259:D260"/>
    <mergeCell ref="L259:L260"/>
    <mergeCell ref="N259:N260"/>
    <mergeCell ref="O259:O260"/>
    <mergeCell ref="B261:B262"/>
    <mergeCell ref="C261:C262"/>
    <mergeCell ref="D261:D262"/>
    <mergeCell ref="L261:L262"/>
    <mergeCell ref="N261:N262"/>
    <mergeCell ref="O261:O262"/>
    <mergeCell ref="B263:B264"/>
    <mergeCell ref="C263:C264"/>
    <mergeCell ref="D263:D264"/>
    <mergeCell ref="L263:L264"/>
    <mergeCell ref="N263:N264"/>
    <mergeCell ref="O263:O264"/>
    <mergeCell ref="B265:B266"/>
    <mergeCell ref="C265:C266"/>
    <mergeCell ref="D265:D266"/>
    <mergeCell ref="L265:L266"/>
    <mergeCell ref="N265:N266"/>
    <mergeCell ref="O265:O266"/>
    <mergeCell ref="B267:B268"/>
    <mergeCell ref="C267:C268"/>
    <mergeCell ref="D267:D268"/>
    <mergeCell ref="L267:L268"/>
    <mergeCell ref="N267:N268"/>
    <mergeCell ref="O267:O268"/>
    <mergeCell ref="B269:B270"/>
    <mergeCell ref="C269:C270"/>
    <mergeCell ref="D269:D270"/>
    <mergeCell ref="L269:L270"/>
    <mergeCell ref="N269:N270"/>
    <mergeCell ref="O269:O270"/>
    <mergeCell ref="B271:B272"/>
    <mergeCell ref="C271:C272"/>
    <mergeCell ref="D271:D272"/>
    <mergeCell ref="L271:L272"/>
    <mergeCell ref="N271:N272"/>
    <mergeCell ref="O271:O272"/>
    <mergeCell ref="B273:B274"/>
    <mergeCell ref="C273:C274"/>
    <mergeCell ref="D273:D274"/>
    <mergeCell ref="L273:L274"/>
    <mergeCell ref="N273:N274"/>
    <mergeCell ref="O273:O274"/>
    <mergeCell ref="B275:B276"/>
    <mergeCell ref="C275:C276"/>
    <mergeCell ref="D275:D276"/>
    <mergeCell ref="L275:L276"/>
    <mergeCell ref="N275:N276"/>
    <mergeCell ref="O275:O276"/>
    <mergeCell ref="M275:M276"/>
    <mergeCell ref="B277:B278"/>
    <mergeCell ref="C277:C278"/>
    <mergeCell ref="D277:D278"/>
    <mergeCell ref="L277:L278"/>
    <mergeCell ref="N277:N278"/>
    <mergeCell ref="O277:O278"/>
    <mergeCell ref="B279:B280"/>
    <mergeCell ref="C279:C280"/>
    <mergeCell ref="D279:D280"/>
    <mergeCell ref="L279:L280"/>
    <mergeCell ref="N279:N280"/>
    <mergeCell ref="O279:O280"/>
    <mergeCell ref="B281:B282"/>
    <mergeCell ref="C281:C282"/>
    <mergeCell ref="D281:D282"/>
    <mergeCell ref="L281:L282"/>
    <mergeCell ref="M281:M282"/>
    <mergeCell ref="N281:N282"/>
    <mergeCell ref="O281:O282"/>
    <mergeCell ref="P281:P282"/>
    <mergeCell ref="M297:M298"/>
    <mergeCell ref="P297:P298"/>
    <mergeCell ref="M299:M300"/>
    <mergeCell ref="P299:P300"/>
    <mergeCell ref="O283:O284"/>
    <mergeCell ref="P283:P284"/>
    <mergeCell ref="O285:O286"/>
    <mergeCell ref="P285:P286"/>
    <mergeCell ref="B283:B284"/>
    <mergeCell ref="C283:C284"/>
    <mergeCell ref="D283:D284"/>
    <mergeCell ref="L283:L284"/>
    <mergeCell ref="M283:M284"/>
    <mergeCell ref="N283:N284"/>
    <mergeCell ref="B285:B286"/>
    <mergeCell ref="C285:C286"/>
    <mergeCell ref="D285:D286"/>
    <mergeCell ref="L285:L286"/>
    <mergeCell ref="M285:M286"/>
    <mergeCell ref="N285:N286"/>
    <mergeCell ref="B287:B288"/>
    <mergeCell ref="C287:C288"/>
    <mergeCell ref="D287:D288"/>
    <mergeCell ref="L287:L288"/>
    <mergeCell ref="M287:M288"/>
    <mergeCell ref="N287:N288"/>
    <mergeCell ref="O287:O288"/>
    <mergeCell ref="P287:P288"/>
    <mergeCell ref="B289:B290"/>
    <mergeCell ref="C289:C290"/>
    <mergeCell ref="D289:D290"/>
    <mergeCell ref="L289:L290"/>
    <mergeCell ref="M289:M290"/>
    <mergeCell ref="N289:N290"/>
    <mergeCell ref="O289:O290"/>
    <mergeCell ref="P289:P290"/>
    <mergeCell ref="B291:B292"/>
    <mergeCell ref="C291:C292"/>
    <mergeCell ref="D291:D292"/>
    <mergeCell ref="L291:L292"/>
    <mergeCell ref="M291:M292"/>
    <mergeCell ref="N291:N292"/>
    <mergeCell ref="O291:O292"/>
    <mergeCell ref="P291:P292"/>
    <mergeCell ref="B293:B294"/>
    <mergeCell ref="C293:C294"/>
    <mergeCell ref="D293:D294"/>
    <mergeCell ref="L293:L294"/>
    <mergeCell ref="M293:M294"/>
    <mergeCell ref="N293:N294"/>
    <mergeCell ref="O293:O294"/>
    <mergeCell ref="P293:P294"/>
    <mergeCell ref="P307:P308"/>
    <mergeCell ref="M305:M306"/>
    <mergeCell ref="P305:P306"/>
    <mergeCell ref="P311:P312"/>
    <mergeCell ref="M313:M314"/>
    <mergeCell ref="P313:P314"/>
    <mergeCell ref="N309:O309"/>
    <mergeCell ref="P309:P310"/>
    <mergeCell ref="O311:O312"/>
    <mergeCell ref="M315:M316"/>
    <mergeCell ref="P315:P316"/>
    <mergeCell ref="P319:P320"/>
    <mergeCell ref="M321:M322"/>
    <mergeCell ref="P321:P322"/>
    <mergeCell ref="B295:B296"/>
    <mergeCell ref="C295:C296"/>
    <mergeCell ref="D295:D296"/>
    <mergeCell ref="L295:L296"/>
    <mergeCell ref="M295:M296"/>
    <mergeCell ref="N295:N296"/>
    <mergeCell ref="O295:O296"/>
    <mergeCell ref="P295:P296"/>
    <mergeCell ref="B297:B298"/>
    <mergeCell ref="C297:C298"/>
    <mergeCell ref="D297:D298"/>
    <mergeCell ref="L297:L298"/>
    <mergeCell ref="N297:N298"/>
    <mergeCell ref="O297:O298"/>
    <mergeCell ref="B299:B300"/>
    <mergeCell ref="C299:C300"/>
    <mergeCell ref="D299:D300"/>
    <mergeCell ref="L299:L300"/>
    <mergeCell ref="N299:N300"/>
    <mergeCell ref="O299:O300"/>
    <mergeCell ref="B301:B302"/>
    <mergeCell ref="C301:C302"/>
    <mergeCell ref="D301:D302"/>
    <mergeCell ref="L301:L302"/>
    <mergeCell ref="M301:M302"/>
    <mergeCell ref="N301:N302"/>
    <mergeCell ref="O301:O302"/>
    <mergeCell ref="P301:P302"/>
    <mergeCell ref="B303:B304"/>
    <mergeCell ref="C303:C304"/>
    <mergeCell ref="D303:D304"/>
    <mergeCell ref="L303:L304"/>
    <mergeCell ref="M303:M304"/>
    <mergeCell ref="N303:N304"/>
    <mergeCell ref="O303:O304"/>
    <mergeCell ref="P303:P304"/>
    <mergeCell ref="B305:B306"/>
    <mergeCell ref="C305:C306"/>
    <mergeCell ref="D305:D306"/>
    <mergeCell ref="L305:L306"/>
    <mergeCell ref="N305:N306"/>
    <mergeCell ref="O305:O306"/>
    <mergeCell ref="B307:B308"/>
    <mergeCell ref="C307:C308"/>
    <mergeCell ref="D307:D308"/>
    <mergeCell ref="L307:L308"/>
    <mergeCell ref="N307:N308"/>
    <mergeCell ref="O307:O308"/>
    <mergeCell ref="M307:M308"/>
    <mergeCell ref="M323:M324"/>
    <mergeCell ref="P323:P324"/>
    <mergeCell ref="M325:M326"/>
    <mergeCell ref="P325:P326"/>
    <mergeCell ref="M327:M328"/>
    <mergeCell ref="P327:P328"/>
    <mergeCell ref="O325:O326"/>
    <mergeCell ref="O327:O328"/>
    <mergeCell ref="P329:P330"/>
    <mergeCell ref="M331:M332"/>
    <mergeCell ref="P331:P332"/>
    <mergeCell ref="M333:M334"/>
    <mergeCell ref="P333:P334"/>
    <mergeCell ref="O329:O330"/>
    <mergeCell ref="O331:O332"/>
    <mergeCell ref="O333:O334"/>
    <mergeCell ref="B309:B310"/>
    <mergeCell ref="C309:C310"/>
    <mergeCell ref="D309:D310"/>
    <mergeCell ref="E309:K309"/>
    <mergeCell ref="L309:L310"/>
    <mergeCell ref="M309:M310"/>
    <mergeCell ref="P335:P336"/>
    <mergeCell ref="M337:M338"/>
    <mergeCell ref="P337:P338"/>
    <mergeCell ref="M339:M340"/>
    <mergeCell ref="P339:P340"/>
    <mergeCell ref="O335:O336"/>
    <mergeCell ref="O337:O338"/>
    <mergeCell ref="O339:O340"/>
    <mergeCell ref="M343:M344"/>
    <mergeCell ref="P343:P344"/>
    <mergeCell ref="M345:M346"/>
    <mergeCell ref="P345:P346"/>
    <mergeCell ref="B311:B312"/>
    <mergeCell ref="C311:C312"/>
    <mergeCell ref="D311:D312"/>
    <mergeCell ref="L311:L312"/>
    <mergeCell ref="M311:M312"/>
    <mergeCell ref="N311:N312"/>
    <mergeCell ref="B313:B314"/>
    <mergeCell ref="C313:C314"/>
    <mergeCell ref="D313:D314"/>
    <mergeCell ref="L313:L314"/>
    <mergeCell ref="N313:N314"/>
    <mergeCell ref="O313:O314"/>
    <mergeCell ref="M347:M348"/>
    <mergeCell ref="P347:P348"/>
    <mergeCell ref="B315:B316"/>
    <mergeCell ref="C315:C316"/>
    <mergeCell ref="D315:D316"/>
    <mergeCell ref="L315:L316"/>
    <mergeCell ref="N315:N316"/>
    <mergeCell ref="O315:O316"/>
    <mergeCell ref="B317:B318"/>
    <mergeCell ref="C317:C318"/>
    <mergeCell ref="D317:D318"/>
    <mergeCell ref="E317:K317"/>
    <mergeCell ref="L317:L318"/>
    <mergeCell ref="M317:M318"/>
    <mergeCell ref="N317:O317"/>
    <mergeCell ref="E318:F318"/>
    <mergeCell ref="G318:H318"/>
    <mergeCell ref="I318:J318"/>
    <mergeCell ref="P317:P318"/>
    <mergeCell ref="B319:B320"/>
    <mergeCell ref="C319:C320"/>
    <mergeCell ref="D319:D320"/>
    <mergeCell ref="E319:K319"/>
    <mergeCell ref="L319:L320"/>
    <mergeCell ref="M319:M320"/>
    <mergeCell ref="N319:N320"/>
    <mergeCell ref="O319:O320"/>
    <mergeCell ref="E320:K320"/>
    <mergeCell ref="B321:B322"/>
    <mergeCell ref="C321:C322"/>
    <mergeCell ref="D321:D322"/>
    <mergeCell ref="E321:K321"/>
    <mergeCell ref="L321:L322"/>
    <mergeCell ref="N321:N322"/>
    <mergeCell ref="O321:O322"/>
    <mergeCell ref="E322:K322"/>
    <mergeCell ref="B323:B324"/>
    <mergeCell ref="C323:C324"/>
    <mergeCell ref="D323:D324"/>
    <mergeCell ref="E323:K323"/>
    <mergeCell ref="L323:L324"/>
    <mergeCell ref="N323:N324"/>
    <mergeCell ref="O323:O324"/>
    <mergeCell ref="E324:K324"/>
    <mergeCell ref="B325:B326"/>
    <mergeCell ref="C325:C326"/>
    <mergeCell ref="D325:D326"/>
    <mergeCell ref="E325:K325"/>
    <mergeCell ref="L325:L326"/>
    <mergeCell ref="N325:N326"/>
    <mergeCell ref="E326:K326"/>
    <mergeCell ref="B327:B328"/>
    <mergeCell ref="C327:C328"/>
    <mergeCell ref="D327:D328"/>
    <mergeCell ref="E327:K327"/>
    <mergeCell ref="L327:L328"/>
    <mergeCell ref="N327:N328"/>
    <mergeCell ref="E328:K328"/>
    <mergeCell ref="B329:B330"/>
    <mergeCell ref="C329:C330"/>
    <mergeCell ref="D329:D330"/>
    <mergeCell ref="E329:K329"/>
    <mergeCell ref="L329:L330"/>
    <mergeCell ref="N329:N330"/>
    <mergeCell ref="E330:K330"/>
    <mergeCell ref="M329:M330"/>
    <mergeCell ref="B331:B332"/>
    <mergeCell ref="C331:C332"/>
    <mergeCell ref="D331:D332"/>
    <mergeCell ref="E331:K331"/>
    <mergeCell ref="L331:L332"/>
    <mergeCell ref="N331:N332"/>
    <mergeCell ref="E332:K332"/>
    <mergeCell ref="B333:B334"/>
    <mergeCell ref="C333:C334"/>
    <mergeCell ref="D333:D334"/>
    <mergeCell ref="E333:K333"/>
    <mergeCell ref="L333:L334"/>
    <mergeCell ref="N333:N334"/>
    <mergeCell ref="E334:K334"/>
    <mergeCell ref="B335:B336"/>
    <mergeCell ref="C335:C336"/>
    <mergeCell ref="D335:D336"/>
    <mergeCell ref="E335:K335"/>
    <mergeCell ref="L335:L336"/>
    <mergeCell ref="N335:N336"/>
    <mergeCell ref="E336:K336"/>
    <mergeCell ref="M335:M336"/>
    <mergeCell ref="B337:B338"/>
    <mergeCell ref="C337:C338"/>
    <mergeCell ref="D337:D338"/>
    <mergeCell ref="E337:K337"/>
    <mergeCell ref="L337:L338"/>
    <mergeCell ref="N337:N338"/>
    <mergeCell ref="E338:K338"/>
    <mergeCell ref="B339:B340"/>
    <mergeCell ref="C339:C340"/>
    <mergeCell ref="D339:D340"/>
    <mergeCell ref="E339:K339"/>
    <mergeCell ref="L339:L340"/>
    <mergeCell ref="N339:N340"/>
    <mergeCell ref="E340:K340"/>
    <mergeCell ref="B341:B342"/>
    <mergeCell ref="C341:C342"/>
    <mergeCell ref="D341:D342"/>
    <mergeCell ref="E341:K341"/>
    <mergeCell ref="L341:L342"/>
    <mergeCell ref="M341:M342"/>
    <mergeCell ref="N341:O341"/>
    <mergeCell ref="E342:K342"/>
    <mergeCell ref="P341:P342"/>
    <mergeCell ref="B343:B344"/>
    <mergeCell ref="C343:C344"/>
    <mergeCell ref="D343:D344"/>
    <mergeCell ref="E343:K343"/>
    <mergeCell ref="L343:L344"/>
    <mergeCell ref="N343:N344"/>
    <mergeCell ref="O343:O344"/>
    <mergeCell ref="E344:K344"/>
    <mergeCell ref="B345:B346"/>
    <mergeCell ref="C345:C346"/>
    <mergeCell ref="D345:D346"/>
    <mergeCell ref="E345:K345"/>
    <mergeCell ref="L345:L346"/>
    <mergeCell ref="N345:N346"/>
    <mergeCell ref="O345:O346"/>
    <mergeCell ref="E346:K346"/>
    <mergeCell ref="B347:B348"/>
    <mergeCell ref="C347:C348"/>
    <mergeCell ref="D347:D348"/>
    <mergeCell ref="E347:K347"/>
    <mergeCell ref="L347:L348"/>
    <mergeCell ref="N347:N348"/>
    <mergeCell ref="O347:O348"/>
    <mergeCell ref="E348:K348"/>
    <mergeCell ref="B349:B350"/>
    <mergeCell ref="C349:C350"/>
    <mergeCell ref="D349:D350"/>
    <mergeCell ref="E349:K349"/>
    <mergeCell ref="L349:L350"/>
    <mergeCell ref="M349:M350"/>
    <mergeCell ref="N349:N350"/>
    <mergeCell ref="O349:O350"/>
    <mergeCell ref="E350:K350"/>
    <mergeCell ref="P349:P350"/>
    <mergeCell ref="B351:B352"/>
    <mergeCell ref="C351:C352"/>
    <mergeCell ref="D351:D352"/>
    <mergeCell ref="E351:K351"/>
    <mergeCell ref="L351:L352"/>
    <mergeCell ref="N351:N352"/>
    <mergeCell ref="O351:O352"/>
    <mergeCell ref="E352:K352"/>
    <mergeCell ref="P351:P352"/>
    <mergeCell ref="B353:B354"/>
    <mergeCell ref="C353:C354"/>
    <mergeCell ref="D353:D354"/>
    <mergeCell ref="E353:K353"/>
    <mergeCell ref="L353:L354"/>
    <mergeCell ref="B355:B356"/>
    <mergeCell ref="C355:C356"/>
    <mergeCell ref="D355:D356"/>
    <mergeCell ref="E355:K355"/>
    <mergeCell ref="L355:L356"/>
    <mergeCell ref="M351:M352"/>
    <mergeCell ref="M355:M356"/>
    <mergeCell ref="N355:N356"/>
    <mergeCell ref="O355:O356"/>
    <mergeCell ref="E356:K356"/>
    <mergeCell ref="P355:P356"/>
    <mergeCell ref="M353:M354"/>
    <mergeCell ref="N353:N354"/>
    <mergeCell ref="O353:O354"/>
    <mergeCell ref="E354:K354"/>
    <mergeCell ref="P353:P354"/>
  </mergeCells>
  <hyperlinks>
    <hyperlink ref="C13" r:id="rId1" display="http://ymammy.ru/kostyum-yarkiy-korall/"/>
    <hyperlink ref="C15" r:id="rId2" display="http://ymammy.ru/kostyum-temno-siniy/"/>
    <hyperlink ref="C17" r:id="rId3" display="http://ymammy.ru/kostyum-temno-seryy/"/>
    <hyperlink ref="C19" r:id="rId4" display="http://ymammy.ru/tunika-morskaya-gorchichno-temno-sinyaya/"/>
    <hyperlink ref="C21" r:id="rId5" display="http://ymammy.ru/tunika-morskaya-temno-sinyaya/"/>
    <hyperlink ref="C23" r:id="rId6" display="http://ymammy.ru/tunika-morskaya-temno-sinyaya-s-krasnoy-polosoy/"/>
    <hyperlink ref="C25" r:id="rId7" display="http://ymammy.ru/tunika-v-polosku-s-printom/"/>
    <hyperlink ref="C27" r:id="rId8" display="http://ymammy.ru/mayka-ekryu-melanzh/"/>
    <hyperlink ref="C29" r:id="rId9" display="http://ymammy.ru/top-fuksiya-na-bretelkakh/"/>
    <hyperlink ref="C31" r:id="rId10" display="http://ymammy.ru/mayka-seraya/"/>
    <hyperlink ref="C33" r:id="rId11" display="http://ymammy.ru/mayka-mentol/"/>
    <hyperlink ref="C35" r:id="rId12" display="http://ymammy.ru/mayka-chernaya/"/>
    <hyperlink ref="C37" r:id="rId13" display="http://ymammy.ru/mayka-seryy-melanzh_2/"/>
    <hyperlink ref="C39" r:id="rId14" display="http://ymammy.ru/mayka-seryy-melanzh_1/"/>
    <hyperlink ref="C41" r:id="rId15" display="http://ymammy.ru/mayka-belaya-ribana/"/>
    <hyperlink ref="C43" r:id="rId16" display="http://ymammy.ru/mayka-chyornaya-ribana/"/>
    <hyperlink ref="C45" r:id="rId17" display="http://ymammy.ru/top-mentolovyy-na-bretelkakh/"/>
    <hyperlink ref="C47" r:id="rId18" display="http://ymammy.ru/top-chyornyy-na-bretelkakh/"/>
    <hyperlink ref="C49" r:id="rId19" display="http://ymammy.ru/top-ekryu-na-bretelkakh/"/>
    <hyperlink ref="C51" r:id="rId20" display="http://ymammy.ru/index.php?productID=2151"/>
    <hyperlink ref="C53" r:id="rId21" display="http://ymammy.ru/mayka-seraya--chyornaya-poloska/"/>
    <hyperlink ref="C55" r:id="rId22" display="http://ymammy.ru/mayka-tyomno-sinyaya--belaya/"/>
    <hyperlink ref="C57" r:id="rId23" display="http://ymammy.ru/mayka-v-krasnuyu--beluyu-polosku/"/>
    <hyperlink ref="C59" r:id="rId24" display="http://ymammy.ru/mayka-v-mentolovuy-beluyu-polosku/"/>
    <hyperlink ref="C61" r:id="rId25" display="http://ymammy.ru/futbolka-v-polosku/"/>
    <hyperlink ref="C63" r:id="rId26" display="http://ymammy.ru/futbolka-svetlo-rozovaya-v-seruyu-polosku/"/>
    <hyperlink ref="C65" r:id="rId27" display="http://ymammy.ru/futbolka-chernaya-v-beluyu-polosku/"/>
    <hyperlink ref="C67" r:id="rId28" display="http://ymammy.ru/futbolka-belaya-v-polosku-seryy-melanzh/"/>
    <hyperlink ref="C69" r:id="rId29" display="http://ymammy.ru/futbolka-v-cherno-beluyu-polosku/"/>
    <hyperlink ref="C71" r:id="rId30" display="http://ymammy.ru/futbolka-v-polosku-s-printom/"/>
    <hyperlink ref="C73" r:id="rId31" display="http://ymammy.ru/futbolka-v-polosku-seryy-melanzh-s-printom/"/>
    <hyperlink ref="C75" r:id="rId32" display="http://ymammy.ru/futbolka-iz-ribany-belaya/"/>
    <hyperlink ref="C77" r:id="rId33" display="http://ymammy.ru/futbolka-belaya-iz-ribany-hashtag/"/>
    <hyperlink ref="C79" r:id="rId34" display="http://ymammy.ru/futbolka-chyornaya-iz-ribany-hashtag/"/>
    <hyperlink ref="C81" r:id="rId35" display="http://ymammy.ru/futbolka-ekryu-s-otdelkoy-v-krasnuyu-kletku/"/>
    <hyperlink ref="C83" r:id="rId36" display="http://ymammy.ru/futbolka-kimono-bezhevaya/"/>
    <hyperlink ref="C85" r:id="rId37" display="http://ymammy.ru/futbolka-kimono-temno-sinyaya-s-belym-risunkom/"/>
    <hyperlink ref="C87" r:id="rId38" display="http://ymammy.ru/futbolka--kimono-seryy-melanzh/#img"/>
    <hyperlink ref="C89" r:id="rId39" display="http://ymammy.ru/futbolka-kimono-orkhideya/"/>
    <hyperlink ref="C91" r:id="rId40" display="http://ymammy.ru/futbolka-kimono-alaya/"/>
    <hyperlink ref="C93" r:id="rId41" display="http://ymammy.ru/mayka-polo-golubaya/"/>
    <hyperlink ref="C95" r:id="rId42" display="http://ymammy.ru/mayka-polo-chernaya/"/>
    <hyperlink ref="C97" r:id="rId43" display="http://ymammy.ru/mayka-polo-oranzhevaya/"/>
    <hyperlink ref="C99" r:id="rId44" display="http://ymammy.ru/mayka-polo-zheltyy-neon/"/>
    <hyperlink ref="C101" r:id="rId45" display="http://ymammy.ru/mayka-polo-salatovaya/"/>
    <hyperlink ref="C103" r:id="rId46" display="http://ymammy.ru/futbolka-polo-zelyonaya/"/>
    <hyperlink ref="C105" r:id="rId47" display="http://ymammy.ru/futbolka-polo-serayabelayagrafitovaya-polosa/"/>
    <hyperlink ref="C107" r:id="rId48" display="http://ymammy.ru/futbolka-polo-belaya/"/>
    <hyperlink ref="C109" r:id="rId49" display="http://ymammy.ru/futbolka-polo-orkhideya/"/>
    <hyperlink ref="C111" r:id="rId50" display="http://ymammy.ru/futbolka-polo-s-zelenim-vorotnikom/"/>
    <hyperlink ref="C113" r:id="rId51" display="http://ymammy.ru/futbolka-polo-s-rozovim-vorotnikom/"/>
    <hyperlink ref="C115" r:id="rId52" display="http://ymammy.ru/futbolka-polo-fuksiya/"/>
    <hyperlink ref="C117" r:id="rId53" display="http://ymammy.ru/mayka-ekryu-231-0-1/"/>
    <hyperlink ref="C119" r:id="rId54" display="http://ymammy.ru/mayka-temnyy-indigo/"/>
    <hyperlink ref="C121" r:id="rId55" display="http://ymammy.ru/mayka-izumrud/"/>
    <hyperlink ref="C123" r:id="rId56" display="http://ymammy.ru/mayka-rozovaya-s-belym/"/>
    <hyperlink ref="C125" r:id="rId57" display="http://ymammy.ru/mayka-bezevii-melanzh/"/>
    <hyperlink ref="C127" r:id="rId58" display="http://ymammy.ru/mayka-antratsit/"/>
    <hyperlink ref="C129" r:id="rId59" display="http://ymammy.ru/mayka-chernaya-231-0-31/"/>
    <hyperlink ref="C131" r:id="rId60" display="http://ymammy.ru/mayka-seraya-231-0-33/"/>
    <hyperlink ref="C133" r:id="rId61" display="http://ymammy.ru/mayka-krasnaya/"/>
    <hyperlink ref="C135" r:id="rId62" display="http://ymammy.ru/mayka-golubaya-s-belym/"/>
    <hyperlink ref="C137" r:id="rId63" display="http://ymammy.ru/mayka-zhyoltaya/"/>
    <hyperlink ref="C139" r:id="rId64" display="http://ymammy.ru/futbolka-chyornaya-iz-ribani/"/>
    <hyperlink ref="C141" r:id="rId65" display="http://ymammy.ru/59/#img"/>
    <hyperlink ref="C143" r:id="rId66" display="http://ymammy.ru/bluza-so-spushchennym-plechom-khaki/"/>
    <hyperlink ref="C145" r:id="rId67" display="http://ymammy.ru/bluza-so-spushchennym-plechom-krasnyy-mak/"/>
    <hyperlink ref="C147" r:id="rId68" display="http://ymammy.ru/bluza-s-vorotom-kacheli-s-azhurnym-printom/"/>
    <hyperlink ref="C149" r:id="rId69" display="http://ymammy.ru/bluza-s-vyrezom-kacheli-biryuzovaya/"/>
    <hyperlink ref="C151" r:id="rId70" display="http://ymammy.ru/bluza-s-vyrezom-kacheli-mentolovaya/"/>
    <hyperlink ref="C153" r:id="rId71" display="http://ymammy.ru/tunika-s-assimetrichnym-nizom/"/>
    <hyperlink ref="C155" r:id="rId72" display="http://ymammy.ru/tunika-s-assimetrichnym-nizom-kapuchino/"/>
    <hyperlink ref="C157" r:id="rId73" display="http://ymammy.ru/rubashka-s-korotkim-rukavom-rozovaya/"/>
    <hyperlink ref="C159" r:id="rId74" display="http://ymammy.ru/top-s-zapakhom-ekryu/"/>
    <hyperlink ref="C161" r:id="rId75" display="http://ymammy.ru/top-s-zapakhom-antratsit/"/>
    <hyperlink ref="C163" r:id="rId76" display="http://ymammy.ru/futbolka-s-printom-belaya--poloska-mentol/"/>
    <hyperlink ref="C165" r:id="rId77" display="http://ymammy.ru/futbolka-s-printom-belaya--krasnaya-poloska/"/>
    <hyperlink ref="C167" r:id="rId78" display="http://ymammy.ru/futbolka-ekryuslivovyy-s-printom/"/>
    <hyperlink ref="C169" r:id="rId79" display="http://ymammy.ru/futbolka-seryy-melanzhbiryuza-s-printom/"/>
    <hyperlink ref="C171" r:id="rId80" display="http://ymammy.ru/futbolka-seryy-melanzhfuksiya-s-printom/"/>
    <hyperlink ref="C173" r:id="rId81" display="http://ymammy.ru/top-temnosiniy-iz-iskustvennogo-shelka/"/>
    <hyperlink ref="C175" r:id="rId82" display="http://ymammy.ru/futbolka-chernaya-/"/>
    <hyperlink ref="C177" r:id="rId83" display="http://ymammy.ru/futbolka-seryy-melanzh-v-chernuyu-polosku/"/>
    <hyperlink ref="C179" r:id="rId84" display="http://ymammy.ru/top-s-volanom-svetlo-zheltyy/"/>
    <hyperlink ref="C181" r:id="rId85" display="http://ymammy.ru/bluza-s-volanom-sinyaya-v-gorokh/"/>
    <hyperlink ref="C183" r:id="rId86" display="http://ymammy.ru/bluza-s-volanom-svetlo-rozovaya-v-gorokh/"/>
    <hyperlink ref="C185" r:id="rId87" display="http://ymammy.ru/bluza-s-volanom-golubaya-s-tsvetochnym-printom/"/>
    <hyperlink ref="C187" r:id="rId88" display="http://ymammy.ru/bluza-s-volanom-zheltaya-s-tsvetochnym-printom/"/>
    <hyperlink ref="C189" r:id="rId89" display="http://ymammy.ru/bluza-s-volanom-svetlo-rozovaya-s-tsvetochnym-printom/#img"/>
    <hyperlink ref="C191" r:id="rId90" display="http://ymammy.ru/bluza-iz-denima-s-belum-kruzhevom/"/>
    <hyperlink ref="C193" r:id="rId91" display="http://ymammy.ru/bluza-iz-denima-s-chernym-kruzhevom/"/>
    <hyperlink ref="C195" r:id="rId92" display="http://ymammy.ru/mayka-top-kapuchino-s-kruzhevom/"/>
    <hyperlink ref="C197" r:id="rId93" display="http://ymammy.ru/mayka-top-bezhevaya-s-kruzhevom_1/"/>
    <hyperlink ref="C199" r:id="rId94" display="http://ymammy.ru/mayka-top-chernaya-s-kruzhevom/"/>
    <hyperlink ref="C201" r:id="rId95" display="http://ymammy.ru/top-chernyy-s-kruzhevom/"/>
    <hyperlink ref="C203" r:id="rId96" display="http://ymammy.ru/top-kapuchino-s-kruzhevom/"/>
    <hyperlink ref="C205" r:id="rId97" display="http://ymammy.ru/top-bezhevauy-s-kruzhevom/"/>
    <hyperlink ref="C207" r:id="rId98" display="http://ymammy.ru/bluza-s-volanom-belaya-s-printom-koty/"/>
    <hyperlink ref="C209" r:id="rId99" display="http://ymammy.ru/bluza-s-volanom-persikovaya-s-printom-yakorya/"/>
    <hyperlink ref="C211" r:id="rId100" display="http://ymammy.ru/plate-s-poyaskom-rozovaya--korichnevaya--bezhevaya-poloska/"/>
    <hyperlink ref="C213" r:id="rId101" display="http://ymammy.ru/plate-s-poyaskom-terakot--korichnevaya--bezhevaya-poloska-1/"/>
    <hyperlink ref="C215" r:id="rId102" display="http://ymammy.ru/plate-s-atlasnym-bantikom-korall/"/>
    <hyperlink ref="C217" r:id="rId103" display="http://ymammy.ru/plate-s-atlasnym-bantikom-ultramarin/"/>
    <hyperlink ref="C219" r:id="rId104" display="http://ymammy.ru/plate-sarafan-izumrudnoe/#img"/>
    <hyperlink ref="C221" r:id="rId105" display="http://ymammy.ru/plate-sarafan-s-lifom-na-zapakh-zhyoltye-tsvety/"/>
    <hyperlink ref="C223" r:id="rId106" display="http://ymammy.ru/plate-tunika-morskaya-volna-s-tsvetochnym-printom/"/>
    <hyperlink ref="C225" r:id="rId107" display="http://ymammy.ru/plate-tunika-orkhideya-s-tsvetochnym-printom/"/>
    <hyperlink ref="C227" r:id="rId108" display="http://ymammy.ru/plate-dvukhyarusnoe-biryuzovoe/"/>
    <hyperlink ref="C229" r:id="rId109" display="http://ymammy.ru/plate-s-yubkoy-na-sborke-temno-sinee-s-tsvetochnym-printom/"/>
    <hyperlink ref="C231" r:id="rId110" display="http://ymammy.ru/plate-s-poyaskom-goluboe_1/"/>
    <hyperlink ref="C233" r:id="rId111" display="http://ymammy.ru/plate-mayka-sinii-belii-risunok/"/>
    <hyperlink ref="C235" r:id="rId112" display="http://ymammy.ru/plate-iz-modala-s-korotkim-rukavom-izumrudnoe/"/>
    <hyperlink ref="C237" r:id="rId113" display="http://ymammy.ru/plate-temno-sinee-s-tsvetochnym-printom/"/>
    <hyperlink ref="C239" r:id="rId114" display="http://ymammy.ru/plate-iz-modala-s-korotkim-rukavom-seryy-zhemchug/"/>
    <hyperlink ref="C241" r:id="rId115" display="http://ymammy.ru/plate-iz-modala-s-korotkim-rukavom-orkhideya/"/>
    <hyperlink ref="C243" r:id="rId116" display="http://ymammy.ru/plate-iz-modala-s-korotkim-rukavom-chernoe/"/>
    <hyperlink ref="C245" r:id="rId117" display="http://ymammy.ru/plate-s-gorlovinoy-kachelki-seroe/"/>
    <hyperlink ref="C247" r:id="rId118" display="http://ymammy.ru/plate-s-gorlovinoy-kachelka-nezhno-goluboe/"/>
    <hyperlink ref="C249" r:id="rId119" display="http://ymammy.ru/plate/"/>
    <hyperlink ref="C251" r:id="rId120" display="http://ymammy.ru/plate-dlinnoe-s-karmanam-ultramarin/"/>
    <hyperlink ref="C253" r:id="rId121" display="http://ymammy.ru/plate-sarafan-s-oborkoy-po-plecham-goluboe/"/>
    <hyperlink ref="C255" r:id="rId122" display="http://ymammy.ru/plate-sarafan-s-oborkoy-po-plecham-oranzhevoe/"/>
    <hyperlink ref="C257" r:id="rId123" display="http://ymammy.ru/plate-sarafan-na-lyamkakh/"/>
    <hyperlink ref="C259" r:id="rId124" display="http://ymammy.ru/plate-sarafan-na-lyamkakh-pesochnoe/"/>
    <hyperlink ref="C261" r:id="rId125" display="http://ymammy.ru/plate-na-knopkakh-cerii-melang/"/>
    <hyperlink ref="C263" r:id="rId126" display="http://ymammy.ru/plate-na-knopkakh-temno-seryy-melanzh/"/>
    <hyperlink ref="C265" r:id="rId127" display="http://ymammy.ru/plate-chernoe-iz-viskozy/"/>
    <hyperlink ref="C267" r:id="rId128" display="http://ymammy.ru/plate-temno-lilovoe-iz-viskozy/"/>
    <hyperlink ref="C269" r:id="rId129" display="http://ymammy.ru/plate-ultramarin-iz-viskozy/"/>
    <hyperlink ref="C271" r:id="rId130" display="http://ymammy.ru/plate-temnyy-indigo-iz-viskozy/"/>
    <hyperlink ref="C273" r:id="rId131" display="http://ymammy.ru/plate-chernoe-s-serim-risunkom/"/>
    <hyperlink ref="C275" r:id="rId132" display="http://ymammy.ru/plate-mentol-v-seruyu-polosku/"/>
    <hyperlink ref="C277" r:id="rId133" display="http://ymammy.ru/plate-svetlo-rozovoe-v-seruyu-polosku/"/>
    <hyperlink ref="C279" r:id="rId134" display="http://ymammy.ru/plate-beloe-v-polosku-seryy-melanzhchernyy/"/>
    <hyperlink ref="C281" r:id="rId135" display="http://ymammy.ru/plate-beloe-v-temno-sinyuyu-polosku/"/>
    <hyperlink ref="C283" r:id="rId136" display="http://ymammy.ru/plate-mayka-s-volanom-na-plechakh-chernoe/"/>
    <hyperlink ref="C285" r:id="rId137" display="http://ymammy.ru/plate-mayka-s-volanom-na-plechakh-mentol/"/>
    <hyperlink ref="C287" r:id="rId138" display="http://ymammy.ru/plate-s-karmashkom-na-grudi-sinyaya--seraya--chernaya-poloska/"/>
    <hyperlink ref="C289" r:id="rId139" display="http://ymammy.ru/plate-v-polosku-s-vyshivkoy-vishnya/"/>
    <hyperlink ref="C291" r:id="rId140" display="http://ymammy.ru/plate-lakosta-fuksiya-s-beloy-otdelkoy/"/>
    <hyperlink ref="C293" r:id="rId141" display="http://ymammy.ru/plate-lakosta-mentol-s-beloy-otdelkoy/"/>
    <hyperlink ref="C295" r:id="rId142" display="http://ymammy.ru/plate-s-yubkoy-tyulpan-zhemchuzhno-rozovoe/"/>
    <hyperlink ref="C297" r:id="rId143" display="http://ymammy.ru/plate-s-yubkoy-tyulpan-sliva/"/>
    <hyperlink ref="C299" r:id="rId144" display="http://ymammy.ru/plate-s-yubkoy-tyulpan-temnyy-kapuchino-/"/>
    <hyperlink ref="C301" r:id="rId145" display="http://ymammy.ru/plate-s-volanom-v-polosku/"/>
    <hyperlink ref="C303" r:id="rId146" display="http://ymammy.ru/plate-s-volanom-i-dlinnym-rukavom-s-printom-palmy/"/>
    <hyperlink ref="C305" r:id="rId147" display="http://ymammy.ru/plate-s-volanom-i-dlinnym-rukavom-s-tsvetochnym-printom/"/>
    <hyperlink ref="C307" r:id="rId148" display="http://ymammy.ru/plate-s-volanom-temno-sinee-s-printom-palmy/"/>
    <hyperlink ref="C311" r:id="rId149" display="http://ymammy.ru/dzhegginsy-universalnye-tyomno-sinie-s-tsvetami/"/>
    <hyperlink ref="C313" r:id="rId150" display="http://ymammy.ru/universalnye-bryuki-iz-dzhinsy-s-tsvetochnym-printom/"/>
    <hyperlink ref="C315" r:id="rId151" display="http://ymammy.ru/bryuki-iz-iskusstvennogo-shelka/"/>
    <hyperlink ref="C319" r:id="rId152" display="http://ymammy.ru/konvert-karmashek-iz-flisa-biryuzovyy/"/>
    <hyperlink ref="C321" r:id="rId153" display="http://ymammy.ru/konvert-karmashek-rozoviy/"/>
    <hyperlink ref="C323" r:id="rId154" display="http://ymammy.ru/konvert-karmashek-temno-siniy-s-tsvetochkami/"/>
    <hyperlink ref="C325" r:id="rId155" display="http://ymammy.ru/konvert-karmashek-temno-seriy-s-tsvetochkami/"/>
    <hyperlink ref="C327" r:id="rId156" display="http://ymammy.ru/konvert-karmashek-temno-siniy-s-tsvetochkami-1/"/>
    <hyperlink ref="C329" r:id="rId157" display="http://ymammy.ru/konvert-karmashek-iz-flisa-svetlo-seryy/"/>
    <hyperlink ref="C331" r:id="rId158" display="http://ymammy.ru/sumka-double-bag-2-v-1-rozovaya-s-printom/"/>
    <hyperlink ref="C333" r:id="rId159" display="http://ymammy.ru/sumka-double-bag-2-v-1-golubaya-s-printom/"/>
    <hyperlink ref="C335" r:id="rId160" display="http://ymammy.ru/universalnaya-sumka-casual/"/>
    <hyperlink ref="C337" r:id="rId161" display="http://ymammy.ru/universalnaya-sumka-casual-seraya/"/>
    <hyperlink ref="C339" r:id="rId162" display="http://ymammy.ru/sumochka-dlya-soski/"/>
    <hyperlink ref="C343" r:id="rId163" display="http://ymammy.ru/slingodozhdevik-malinovyy-s-belym-uzorom/"/>
    <hyperlink ref="C345" r:id="rId164" display="http://ymammy.ru/slingodozhdevik-mentol-s-tsvetochnym-printom/"/>
    <hyperlink ref="C347" r:id="rId165" display="http://ymammy.ru/dozhdevik-krasnyy/"/>
    <hyperlink ref="C349" r:id="rId166" display="http://ymammy.ru/slingodozhdevik-zheltyy/"/>
    <hyperlink ref="C351" r:id="rId167" display="http://ymammy.ru/slingodozhdevik-seryy/"/>
    <hyperlink ref="C353" r:id="rId168" display="http://ymammy.ru/slingodozhdevik-siniy-s-prinyom-gzhel/"/>
    <hyperlink ref="C355" r:id="rId169" display="http://ymammy.ru/dozhdevik-goluboy/"/>
  </hyperlinks>
  <printOptions/>
  <pageMargins left="0.03937007874015749" right="0.03937007874015749" top="0.19685039370078736" bottom="0.19685039370078736" header="0.3" footer="0.3"/>
  <pageSetup horizontalDpi="600" verticalDpi="600" orientation="landscape" paperSize="9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Маркетолог</dc:creator>
  <cp:keywords/>
  <dc:description/>
  <cp:lastModifiedBy>USER</cp:lastModifiedBy>
  <dcterms:created xsi:type="dcterms:W3CDTF">2018-04-15T12:26:27Z</dcterms:created>
  <dcterms:modified xsi:type="dcterms:W3CDTF">2018-04-16T18:38:01Z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