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Лист1" sheetId="3" r:id="rId1"/>
  </sheets>
  <definedNames>
    <definedName name="_xlnm._FilterDatabase" localSheetId="0" hidden="1">Лист1!$A$6:$K$141</definedName>
  </definedNames>
  <calcPr calcId="162913"/>
</workbook>
</file>

<file path=xl/calcChain.xml><?xml version="1.0" encoding="utf-8"?>
<calcChain xmlns="http://schemas.openxmlformats.org/spreadsheetml/2006/main">
  <c r="I23" i="3" l="1"/>
  <c r="I22" i="3"/>
  <c r="I24" i="3"/>
  <c r="I21" i="3"/>
  <c r="I39" i="3"/>
  <c r="I40" i="3"/>
  <c r="I80" i="3" l="1"/>
  <c r="I79" i="3"/>
  <c r="I78" i="3"/>
  <c r="I81" i="3"/>
  <c r="I82" i="3"/>
  <c r="I130" i="3" l="1"/>
  <c r="I137" i="3"/>
  <c r="I19" i="3"/>
  <c r="I139" i="3" l="1"/>
  <c r="I121" i="3" l="1"/>
  <c r="I119" i="3"/>
  <c r="I110" i="3"/>
  <c r="E55" i="3" l="1"/>
  <c r="E100" i="3"/>
  <c r="I77" i="3"/>
  <c r="I58" i="3"/>
  <c r="I57" i="3"/>
  <c r="I56" i="3"/>
  <c r="I25" i="3"/>
  <c r="I33" i="3"/>
  <c r="I32" i="3"/>
  <c r="I117" i="3" l="1"/>
  <c r="I17" i="3"/>
  <c r="I20" i="3" l="1"/>
  <c r="I15" i="3" l="1"/>
  <c r="I14" i="3"/>
  <c r="E138" i="3" l="1"/>
  <c r="E16" i="3" l="1"/>
  <c r="I26" i="3"/>
  <c r="I41" i="3"/>
  <c r="E27" i="3" l="1"/>
  <c r="K27" i="3" s="1"/>
  <c r="E131" i="3"/>
  <c r="E128" i="3"/>
  <c r="K128" i="3" s="1"/>
  <c r="E125" i="3"/>
  <c r="K125" i="3" s="1"/>
  <c r="E122" i="3"/>
  <c r="K122" i="3" s="1"/>
  <c r="K100" i="3"/>
  <c r="K55" i="3"/>
  <c r="E42" i="3"/>
  <c r="E34" i="3"/>
  <c r="K34" i="3" s="1"/>
  <c r="E31" i="3"/>
  <c r="K31" i="3" s="1"/>
  <c r="K16" i="3"/>
  <c r="E13" i="3"/>
  <c r="K13" i="3" s="1"/>
  <c r="E29" i="3"/>
  <c r="K29" i="3" s="1"/>
  <c r="E115" i="3"/>
  <c r="K115" i="3" s="1"/>
  <c r="E133" i="3"/>
  <c r="K133" i="3" s="1"/>
  <c r="E140" i="3"/>
  <c r="K140" i="3" s="1"/>
  <c r="K138" i="3"/>
  <c r="E44" i="3"/>
  <c r="K44" i="3" s="1"/>
  <c r="I136" i="3"/>
  <c r="I135" i="3"/>
  <c r="I134" i="3"/>
  <c r="I132" i="3"/>
  <c r="I129" i="3"/>
  <c r="I127" i="3"/>
  <c r="I126" i="3"/>
  <c r="I124" i="3"/>
  <c r="I123" i="3"/>
  <c r="I120" i="3"/>
  <c r="I118" i="3"/>
  <c r="I116" i="3"/>
  <c r="I114" i="3"/>
  <c r="I113" i="3"/>
  <c r="I112" i="3"/>
  <c r="I111" i="3"/>
  <c r="I109" i="3"/>
  <c r="I108" i="3"/>
  <c r="I107" i="3"/>
  <c r="I106" i="3"/>
  <c r="I105" i="3"/>
  <c r="I104" i="3"/>
  <c r="I103" i="3"/>
  <c r="I102" i="3"/>
  <c r="I101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4" i="3"/>
  <c r="I53" i="3"/>
  <c r="I52" i="3"/>
  <c r="I51" i="3"/>
  <c r="I50" i="3"/>
  <c r="I49" i="3"/>
  <c r="I48" i="3"/>
  <c r="I47" i="3"/>
  <c r="I46" i="3"/>
  <c r="I45" i="3"/>
  <c r="I43" i="3"/>
  <c r="J44" i="3" s="1"/>
  <c r="I38" i="3"/>
  <c r="I37" i="3"/>
  <c r="I36" i="3"/>
  <c r="I35" i="3"/>
  <c r="I30" i="3"/>
  <c r="I28" i="3"/>
  <c r="I18" i="3"/>
  <c r="I12" i="3"/>
  <c r="I11" i="3"/>
  <c r="I10" i="3"/>
  <c r="I9" i="3"/>
  <c r="I8" i="3"/>
  <c r="I7" i="3"/>
  <c r="J100" i="3" l="1"/>
  <c r="K131" i="3"/>
  <c r="E141" i="3"/>
  <c r="K42" i="3"/>
  <c r="J138" i="3"/>
  <c r="J42" i="3"/>
  <c r="J16" i="3"/>
  <c r="J27" i="3"/>
  <c r="J34" i="3"/>
  <c r="J55" i="3"/>
  <c r="J115" i="3"/>
  <c r="J133" i="3"/>
  <c r="J13" i="3"/>
  <c r="J122" i="3"/>
  <c r="J125" i="3"/>
  <c r="J29" i="3"/>
  <c r="J128" i="3"/>
  <c r="J131" i="3"/>
  <c r="J140" i="3"/>
  <c r="J31" i="3"/>
  <c r="J141" i="3" l="1"/>
  <c r="J143" i="3" s="1"/>
</calcChain>
</file>

<file path=xl/comments1.xml><?xml version="1.0" encoding="utf-8"?>
<comments xmlns="http://schemas.openxmlformats.org/spreadsheetml/2006/main">
  <authors>
    <author>Автор</author>
  </authors>
  <commentList>
    <comment ref="E6" authorId="0" shapeId="0">
      <text>
        <r>
          <rPr>
            <sz val="10"/>
            <color indexed="81"/>
            <rFont val="Calibri"/>
            <family val="2"/>
            <charset val="204"/>
          </rPr>
          <t>Заполните колонку "Кол-во", 
нажмите на стрелку и уберите 
галочки "Пустые" и "0", затем "ОK".</t>
        </r>
      </text>
    </comment>
  </commentList>
</comments>
</file>

<file path=xl/sharedStrings.xml><?xml version="1.0" encoding="utf-8"?>
<sst xmlns="http://schemas.openxmlformats.org/spreadsheetml/2006/main" count="623" uniqueCount="151">
  <si>
    <t>Класс оправы</t>
  </si>
  <si>
    <t>Кол-во</t>
  </si>
  <si>
    <t>Цвет оправы</t>
  </si>
  <si>
    <t>Цвет линзы</t>
  </si>
  <si>
    <t>comfort</t>
  </si>
  <si>
    <t>AD005</t>
  </si>
  <si>
    <t>AD010</t>
  </si>
  <si>
    <t>AD017</t>
  </si>
  <si>
    <t>AD020</t>
  </si>
  <si>
    <t>черный</t>
  </si>
  <si>
    <t>серебро</t>
  </si>
  <si>
    <t>золото</t>
  </si>
  <si>
    <t>коричневый</t>
  </si>
  <si>
    <t>premium</t>
  </si>
  <si>
    <t>AD041</t>
  </si>
  <si>
    <t>голубой</t>
  </si>
  <si>
    <t>черно-серый</t>
  </si>
  <si>
    <t>черный матовый</t>
  </si>
  <si>
    <t>красный</t>
  </si>
  <si>
    <t>синий</t>
  </si>
  <si>
    <t>luxury</t>
  </si>
  <si>
    <t>AD028</t>
  </si>
  <si>
    <t>AD033</t>
  </si>
  <si>
    <t>AD064</t>
  </si>
  <si>
    <t>коричнево-бежевый</t>
  </si>
  <si>
    <t>черно-белый</t>
  </si>
  <si>
    <t>темно-серый</t>
  </si>
  <si>
    <t>titanium</t>
  </si>
  <si>
    <t>AF012</t>
  </si>
  <si>
    <t>зеленый</t>
  </si>
  <si>
    <t>фиолетовый</t>
  </si>
  <si>
    <t>бордовый</t>
  </si>
  <si>
    <t>AF001</t>
  </si>
  <si>
    <t>AF002</t>
  </si>
  <si>
    <t>AF004</t>
  </si>
  <si>
    <t>малиновый</t>
  </si>
  <si>
    <t>AF007</t>
  </si>
  <si>
    <t>AF021</t>
  </si>
  <si>
    <t>AF042</t>
  </si>
  <si>
    <t>AF045</t>
  </si>
  <si>
    <t>AF046</t>
  </si>
  <si>
    <t>AF047</t>
  </si>
  <si>
    <t>красно-белый</t>
  </si>
  <si>
    <t>сиреневый</t>
  </si>
  <si>
    <t>сине-голубой</t>
  </si>
  <si>
    <t>серо-черный</t>
  </si>
  <si>
    <t>черно-синий</t>
  </si>
  <si>
    <t>черно-бежевый</t>
  </si>
  <si>
    <t>красно-черный</t>
  </si>
  <si>
    <t>желто-черный</t>
  </si>
  <si>
    <t>AF022</t>
  </si>
  <si>
    <t>AF026</t>
  </si>
  <si>
    <t>AF029</t>
  </si>
  <si>
    <t>AF040</t>
  </si>
  <si>
    <t>AF003</t>
  </si>
  <si>
    <t>AS009</t>
  </si>
  <si>
    <t>AS015</t>
  </si>
  <si>
    <t>AS016</t>
  </si>
  <si>
    <t>AS046</t>
  </si>
  <si>
    <t>AS012</t>
  </si>
  <si>
    <t>AS018</t>
  </si>
  <si>
    <t>AS051</t>
  </si>
  <si>
    <t>AS054</t>
  </si>
  <si>
    <t>AS040</t>
  </si>
  <si>
    <t>черепаховый</t>
  </si>
  <si>
    <t>Модель</t>
  </si>
  <si>
    <t>Сумма</t>
  </si>
  <si>
    <t>сумма</t>
  </si>
  <si>
    <t>кол-во</t>
  </si>
  <si>
    <t xml:space="preserve">AD029 </t>
  </si>
  <si>
    <t xml:space="preserve">AD030 </t>
  </si>
  <si>
    <t xml:space="preserve">AD040 </t>
  </si>
  <si>
    <t>фиолетово-черный</t>
  </si>
  <si>
    <t>AD013</t>
  </si>
  <si>
    <t>компьютерные очки</t>
  </si>
  <si>
    <t xml:space="preserve">AF009 </t>
  </si>
  <si>
    <t xml:space="preserve">AF018 </t>
  </si>
  <si>
    <t xml:space="preserve">AF025 </t>
  </si>
  <si>
    <t xml:space="preserve">AF005 </t>
  </si>
  <si>
    <t xml:space="preserve">AF006 </t>
  </si>
  <si>
    <t>фиолетово-синий</t>
  </si>
  <si>
    <t xml:space="preserve">AF014 </t>
  </si>
  <si>
    <t xml:space="preserve">AF015 </t>
  </si>
  <si>
    <t xml:space="preserve">AF019 </t>
  </si>
  <si>
    <t xml:space="preserve">AF027 </t>
  </si>
  <si>
    <t xml:space="preserve">AF043 </t>
  </si>
  <si>
    <t xml:space="preserve">AF048 </t>
  </si>
  <si>
    <t xml:space="preserve">AF031 </t>
  </si>
  <si>
    <t xml:space="preserve">AF033 </t>
  </si>
  <si>
    <t xml:space="preserve">AF034 </t>
  </si>
  <si>
    <t xml:space="preserve">AF035 </t>
  </si>
  <si>
    <t xml:space="preserve">AF039 </t>
  </si>
  <si>
    <t>реабилитационные очки</t>
  </si>
  <si>
    <t>A30037</t>
  </si>
  <si>
    <t>белый глянцевый</t>
  </si>
  <si>
    <t xml:space="preserve">AS019 </t>
  </si>
  <si>
    <t>Покупатель:</t>
  </si>
  <si>
    <t>Поставщик:</t>
  </si>
  <si>
    <t>ООО "Алис-96"</t>
  </si>
  <si>
    <t>Все цены указаны с НДС 18%.</t>
  </si>
  <si>
    <t>водительские очки (непогода)</t>
  </si>
  <si>
    <t>очки для активного отдыха (непогода)</t>
  </si>
  <si>
    <t>желтый</t>
  </si>
  <si>
    <t>желтоватый</t>
  </si>
  <si>
    <t>водительские очки (солнце)</t>
  </si>
  <si>
    <t>очки для активного отдыха (солнце)</t>
  </si>
  <si>
    <t xml:space="preserve">коричн. градиент </t>
  </si>
  <si>
    <t>Спецификация (бланк заказа) к накладной № ___________ от ___________________</t>
  </si>
  <si>
    <t>Тип очков</t>
  </si>
  <si>
    <t>сумма заказа с учетом дополнительной упаковки*</t>
  </si>
  <si>
    <t>Примечания:</t>
  </si>
  <si>
    <r>
      <t>Все очки, кроме перфорационных очков-тренажеров, комплектуются мягким чехлом и салфеткой,</t>
    </r>
    <r>
      <rPr>
        <i/>
        <sz val="12"/>
        <color indexed="8"/>
        <rFont val="Calibri"/>
        <family val="2"/>
        <charset val="204"/>
      </rPr>
      <t xml:space="preserve"> </t>
    </r>
    <r>
      <rPr>
        <sz val="12"/>
        <color indexed="8"/>
        <rFont val="Calibri"/>
        <family val="2"/>
        <charset val="204"/>
      </rPr>
      <t>которые входят в цену</t>
    </r>
    <r>
      <rPr>
        <sz val="12"/>
        <color indexed="8"/>
        <rFont val="Calibri"/>
        <family val="2"/>
      </rPr>
      <t>.</t>
    </r>
  </si>
  <si>
    <t>сумма заказа</t>
  </si>
  <si>
    <t xml:space="preserve"> </t>
  </si>
  <si>
    <t>ДА</t>
  </si>
  <si>
    <t>НЕТ</t>
  </si>
  <si>
    <t>Вам нужна дополнительная упаковка? Удалите ненужное:</t>
  </si>
  <si>
    <t>AF008</t>
  </si>
  <si>
    <t>всего заказано очков</t>
  </si>
  <si>
    <t>водительские очки (непогода) "comfort"</t>
  </si>
  <si>
    <t>водительские очки (непогода) "premium"</t>
  </si>
  <si>
    <t>водительские очки (непогода) "luxury"</t>
  </si>
  <si>
    <t>водительские очки (непогода) "titanium"</t>
  </si>
  <si>
    <t>водительские очки (солнце) "comfort"</t>
  </si>
  <si>
    <t>водительские очки (солнце) "premium"</t>
  </si>
  <si>
    <t>водительские очки (солнце) "luxury"</t>
  </si>
  <si>
    <t>водительские очки (солнце) "titanium"</t>
  </si>
  <si>
    <t>компьютерные очки "comfort"</t>
  </si>
  <si>
    <t>компьютерные очки "premium"</t>
  </si>
  <si>
    <t>компьютерные очки "luxury"</t>
  </si>
  <si>
    <t>компьютерные очки "titanium"</t>
  </si>
  <si>
    <t>реабилитационные (солнцезащитные) очки "comfort"</t>
  </si>
  <si>
    <t>реабилитационные (солнцезащитные) очки "premium"</t>
  </si>
  <si>
    <t>реабилитационные (солнцезащитные) очки "luxury"</t>
  </si>
  <si>
    <t>реабилитационные (солнцезащитные) очки "titanium"</t>
  </si>
  <si>
    <t>AD052</t>
  </si>
  <si>
    <t>AD055</t>
  </si>
  <si>
    <t>желтоватый с синим отблеском</t>
  </si>
  <si>
    <t>AS028</t>
  </si>
  <si>
    <t>AD053</t>
  </si>
  <si>
    <t>H815</t>
  </si>
  <si>
    <t>H816</t>
  </si>
  <si>
    <t>горчичный</t>
  </si>
  <si>
    <t>Цена</t>
  </si>
  <si>
    <t>AS052</t>
  </si>
  <si>
    <t>AS049</t>
  </si>
  <si>
    <t>AD059</t>
  </si>
  <si>
    <t>AD060</t>
  </si>
  <si>
    <t>AD062</t>
  </si>
  <si>
    <t>*Дополнительная упаковка (картонная коробка) для всех очков, кроме очков-тренажеров: + 10 руб. Белая картонная (транспортная) коробка очков-тренажеров - стандартная комплектация.</t>
  </si>
  <si>
    <t>AD034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</si>
</sst>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&quot;р.&quot;_-;\-* #,##0&quot;р.&quot;_-;_-* &quot;-&quot;??&quot;р.&quot;_-;_-@_-"/>
    <numFmt numFmtId="167" formatCode="_-* #,##0_р_._-;\-* #,##0_р_._-;_-* &quot;-&quot;??_р_._-;_-@_-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b/>
      <sz val="16"/>
      <color indexed="9"/>
      <name val="Calibri"/>
      <family val="2"/>
      <charset val="204"/>
    </font>
    <font>
      <sz val="10"/>
      <color indexed="81"/>
      <name val="Calibri"/>
      <family val="2"/>
      <charset val="204"/>
    </font>
    <font>
      <sz val="18"/>
      <name val="Calibri"/>
      <family val="2"/>
      <charset val="204"/>
    </font>
    <font>
      <sz val="8"/>
      <name val="Calibri"/>
      <family val="2"/>
    </font>
    <font>
      <b/>
      <sz val="9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</font>
    <font>
      <b/>
      <sz val="20"/>
      <color indexed="9"/>
      <name val="Calibri"/>
      <family val="2"/>
      <charset val="204"/>
    </font>
    <font>
      <b/>
      <sz val="20"/>
      <color indexed="9"/>
      <name val="Calibri"/>
      <family val="2"/>
      <charset val="204"/>
    </font>
    <font>
      <b/>
      <sz val="16"/>
      <name val="Calibri"/>
      <family val="2"/>
      <charset val="204"/>
    </font>
    <font>
      <b/>
      <sz val="20"/>
      <name val="Calibri"/>
      <family val="2"/>
      <charset val="204"/>
    </font>
    <font>
      <sz val="14"/>
      <color rgb="FFFF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7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distributed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distributed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distributed" vertical="distributed"/>
    </xf>
    <xf numFmtId="0" fontId="4" fillId="0" borderId="1" xfId="0" applyFont="1" applyBorder="1" applyAlignment="1">
      <alignment horizontal="left" vertical="distributed" wrapText="1"/>
    </xf>
    <xf numFmtId="0" fontId="4" fillId="0" borderId="2" xfId="0" applyFont="1" applyBorder="1" applyAlignment="1">
      <alignment horizontal="left" vertical="distributed"/>
    </xf>
    <xf numFmtId="0" fontId="4" fillId="0" borderId="0" xfId="0" applyFont="1" applyAlignment="1">
      <alignment horizontal="right" vertical="distributed"/>
    </xf>
    <xf numFmtId="0" fontId="2" fillId="0" borderId="0" xfId="0" applyFont="1" applyFill="1"/>
    <xf numFmtId="0" fontId="5" fillId="0" borderId="6" xfId="0" applyFont="1" applyFill="1" applyBorder="1" applyAlignment="1">
      <alignment horizontal="center" vertical="center" wrapText="1"/>
    </xf>
    <xf numFmtId="166" fontId="4" fillId="0" borderId="8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distributed"/>
    </xf>
    <xf numFmtId="0" fontId="5" fillId="0" borderId="0" xfId="0" applyFont="1" applyFill="1" applyAlignment="1">
      <alignment horizontal="right"/>
    </xf>
    <xf numFmtId="0" fontId="5" fillId="0" borderId="9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right" vertical="center"/>
    </xf>
    <xf numFmtId="166" fontId="7" fillId="0" borderId="16" xfId="1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wrapText="1"/>
    </xf>
    <xf numFmtId="0" fontId="8" fillId="0" borderId="16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distributed"/>
    </xf>
    <xf numFmtId="0" fontId="5" fillId="0" borderId="0" xfId="0" applyFont="1" applyAlignment="1">
      <alignment horizontal="right" vertical="distributed"/>
    </xf>
    <xf numFmtId="0" fontId="5" fillId="0" borderId="0" xfId="0" applyFont="1" applyAlignment="1">
      <alignment horizontal="right"/>
    </xf>
    <xf numFmtId="0" fontId="5" fillId="0" borderId="9" xfId="0" applyFont="1" applyBorder="1" applyAlignment="1">
      <alignment wrapText="1"/>
    </xf>
    <xf numFmtId="166" fontId="4" fillId="0" borderId="23" xfId="1" applyNumberFormat="1" applyFont="1" applyFill="1" applyBorder="1" applyAlignment="1">
      <alignment horizontal="right" vertical="center"/>
    </xf>
    <xf numFmtId="166" fontId="4" fillId="0" borderId="24" xfId="1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distributed"/>
    </xf>
    <xf numFmtId="166" fontId="7" fillId="0" borderId="15" xfId="1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distributed" wrapText="1"/>
    </xf>
    <xf numFmtId="166" fontId="4" fillId="0" borderId="11" xfId="1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left" vertical="center"/>
    </xf>
    <xf numFmtId="0" fontId="5" fillId="0" borderId="4" xfId="0" applyFont="1" applyFill="1" applyBorder="1"/>
    <xf numFmtId="0" fontId="5" fillId="0" borderId="10" xfId="0" applyFont="1" applyFill="1" applyBorder="1"/>
    <xf numFmtId="0" fontId="5" fillId="0" borderId="18" xfId="0" applyFont="1" applyFill="1" applyBorder="1"/>
    <xf numFmtId="0" fontId="2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5" fillId="0" borderId="31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distributed"/>
    </xf>
    <xf numFmtId="0" fontId="6" fillId="0" borderId="13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distributed"/>
    </xf>
    <xf numFmtId="0" fontId="6" fillId="0" borderId="19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distributed" wrapText="1"/>
    </xf>
    <xf numFmtId="0" fontId="4" fillId="0" borderId="16" xfId="0" applyFont="1" applyBorder="1" applyAlignment="1">
      <alignment horizontal="left" vertical="distributed"/>
    </xf>
    <xf numFmtId="0" fontId="4" fillId="0" borderId="38" xfId="0" applyFont="1" applyBorder="1" applyAlignment="1">
      <alignment horizontal="left" vertical="distributed"/>
    </xf>
    <xf numFmtId="0" fontId="4" fillId="0" borderId="15" xfId="0" applyFont="1" applyFill="1" applyBorder="1" applyAlignment="1">
      <alignment horizontal="left" vertical="distributed" wrapText="1"/>
    </xf>
    <xf numFmtId="0" fontId="4" fillId="0" borderId="15" xfId="0" applyFont="1" applyBorder="1" applyAlignment="1">
      <alignment horizontal="left" vertical="distributed"/>
    </xf>
    <xf numFmtId="0" fontId="5" fillId="0" borderId="33" xfId="0" applyFont="1" applyFill="1" applyBorder="1" applyAlignment="1">
      <alignment horizontal="center" vertical="center" wrapText="1"/>
    </xf>
    <xf numFmtId="166" fontId="4" fillId="0" borderId="23" xfId="1" applyNumberFormat="1" applyFont="1" applyBorder="1" applyAlignment="1">
      <alignment horizontal="right" vertical="center"/>
    </xf>
    <xf numFmtId="0" fontId="14" fillId="0" borderId="0" xfId="0" applyFont="1"/>
    <xf numFmtId="0" fontId="16" fillId="0" borderId="0" xfId="0" applyFont="1"/>
    <xf numFmtId="0" fontId="16" fillId="0" borderId="0" xfId="0" applyFont="1" applyAlignment="1">
      <alignment horizontal="right" vertical="top"/>
    </xf>
    <xf numFmtId="0" fontId="9" fillId="0" borderId="0" xfId="0" applyFont="1" applyFill="1" applyBorder="1" applyAlignment="1">
      <alignment horizontal="right" vertical="center"/>
    </xf>
    <xf numFmtId="166" fontId="9" fillId="0" borderId="0" xfId="0" applyNumberFormat="1" applyFont="1" applyFill="1" applyBorder="1" applyAlignment="1">
      <alignment horizontal="right" vertical="center"/>
    </xf>
    <xf numFmtId="167" fontId="22" fillId="0" borderId="15" xfId="2" applyNumberFormat="1" applyFont="1" applyFill="1" applyBorder="1" applyAlignment="1">
      <alignment horizontal="center" vertical="center"/>
    </xf>
    <xf numFmtId="166" fontId="22" fillId="0" borderId="1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distributed"/>
    </xf>
    <xf numFmtId="0" fontId="5" fillId="0" borderId="10" xfId="0" applyFont="1" applyBorder="1"/>
    <xf numFmtId="166" fontId="7" fillId="0" borderId="27" xfId="1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distributed" wrapText="1"/>
    </xf>
    <xf numFmtId="0" fontId="5" fillId="0" borderId="18" xfId="0" applyFont="1" applyFill="1" applyBorder="1" applyAlignment="1">
      <alignment vertical="distributed"/>
    </xf>
    <xf numFmtId="0" fontId="6" fillId="0" borderId="19" xfId="0" applyFont="1" applyFill="1" applyBorder="1" applyAlignment="1">
      <alignment horizontal="center" vertical="distributed"/>
    </xf>
    <xf numFmtId="0" fontId="5" fillId="0" borderId="20" xfId="0" applyFont="1" applyFill="1" applyBorder="1" applyAlignment="1">
      <alignment horizontal="center" vertical="center" wrapText="1"/>
    </xf>
    <xf numFmtId="166" fontId="4" fillId="0" borderId="41" xfId="1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/>
    <xf numFmtId="0" fontId="5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 vertical="center"/>
    </xf>
    <xf numFmtId="0" fontId="6" fillId="0" borderId="21" xfId="0" applyFont="1" applyFill="1" applyBorder="1"/>
    <xf numFmtId="0" fontId="5" fillId="0" borderId="5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 vertical="center"/>
    </xf>
    <xf numFmtId="0" fontId="6" fillId="0" borderId="7" xfId="0" applyFont="1" applyFill="1" applyBorder="1"/>
    <xf numFmtId="0" fontId="6" fillId="0" borderId="9" xfId="0" applyFont="1" applyFill="1" applyBorder="1" applyAlignment="1">
      <alignment vertical="distributed"/>
    </xf>
    <xf numFmtId="0" fontId="5" fillId="0" borderId="13" xfId="0" applyFont="1" applyFill="1" applyBorder="1" applyAlignment="1">
      <alignment horizontal="left" vertical="distributed"/>
    </xf>
    <xf numFmtId="0" fontId="6" fillId="0" borderId="12" xfId="0" applyFont="1" applyFill="1" applyBorder="1" applyAlignment="1">
      <alignment vertical="distributed"/>
    </xf>
    <xf numFmtId="0" fontId="6" fillId="0" borderId="26" xfId="0" applyFont="1" applyFill="1" applyBorder="1"/>
    <xf numFmtId="0" fontId="6" fillId="0" borderId="29" xfId="0" applyFont="1" applyFill="1" applyBorder="1"/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/>
    <xf numFmtId="0" fontId="5" fillId="0" borderId="18" xfId="0" applyFont="1" applyFill="1" applyBorder="1" applyAlignment="1">
      <alignment horizontal="left" wrapText="1"/>
    </xf>
    <xf numFmtId="0" fontId="6" fillId="0" borderId="18" xfId="0" applyFont="1" applyFill="1" applyBorder="1"/>
    <xf numFmtId="0" fontId="5" fillId="0" borderId="1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6" fillId="0" borderId="4" xfId="0" applyFont="1" applyFill="1" applyBorder="1"/>
    <xf numFmtId="0" fontId="6" fillId="0" borderId="0" xfId="0" applyFont="1" applyFill="1" applyBorder="1"/>
    <xf numFmtId="0" fontId="6" fillId="0" borderId="21" xfId="0" applyFont="1" applyFill="1" applyBorder="1" applyAlignment="1">
      <alignment vertical="distributed"/>
    </xf>
    <xf numFmtId="0" fontId="5" fillId="0" borderId="32" xfId="0" applyFont="1" applyFill="1" applyBorder="1" applyAlignment="1">
      <alignment horizontal="center" vertical="center"/>
    </xf>
    <xf numFmtId="0" fontId="6" fillId="0" borderId="3" xfId="0" applyFont="1" applyFill="1" applyBorder="1"/>
    <xf numFmtId="0" fontId="5" fillId="0" borderId="33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5" fillId="0" borderId="15" xfId="0" applyFont="1" applyFill="1" applyBorder="1" applyAlignment="1">
      <alignment horizontal="center" vertical="center"/>
    </xf>
    <xf numFmtId="166" fontId="9" fillId="3" borderId="15" xfId="0" applyNumberFormat="1" applyFont="1" applyFill="1" applyBorder="1" applyAlignment="1">
      <alignment horizontal="right" vertical="center"/>
    </xf>
    <xf numFmtId="166" fontId="21" fillId="3" borderId="35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19" fillId="3" borderId="10" xfId="0" applyFont="1" applyFill="1" applyBorder="1" applyAlignment="1"/>
    <xf numFmtId="0" fontId="5" fillId="0" borderId="3" xfId="0" applyFont="1" applyFill="1" applyBorder="1" applyAlignment="1">
      <alignment wrapText="1"/>
    </xf>
    <xf numFmtId="0" fontId="5" fillId="0" borderId="43" xfId="0" applyFont="1" applyFill="1" applyBorder="1"/>
    <xf numFmtId="0" fontId="5" fillId="0" borderId="44" xfId="0" applyFont="1" applyFill="1" applyBorder="1" applyAlignment="1">
      <alignment horizontal="left"/>
    </xf>
    <xf numFmtId="0" fontId="5" fillId="0" borderId="45" xfId="0" applyFont="1" applyFill="1" applyBorder="1" applyAlignment="1">
      <alignment wrapText="1"/>
    </xf>
    <xf numFmtId="0" fontId="5" fillId="0" borderId="46" xfId="0" applyFont="1" applyFill="1" applyBorder="1"/>
    <xf numFmtId="0" fontId="5" fillId="0" borderId="47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center" vertical="center"/>
    </xf>
    <xf numFmtId="0" fontId="6" fillId="0" borderId="49" xfId="0" applyFont="1" applyFill="1" applyBorder="1"/>
    <xf numFmtId="0" fontId="6" fillId="0" borderId="50" xfId="0" applyFont="1" applyFill="1" applyBorder="1" applyAlignment="1">
      <alignment horizontal="center"/>
    </xf>
    <xf numFmtId="0" fontId="15" fillId="0" borderId="0" xfId="0" applyFont="1" applyAlignment="1">
      <alignment horizontal="left" wrapText="1"/>
    </xf>
    <xf numFmtId="0" fontId="22" fillId="0" borderId="35" xfId="0" applyFont="1" applyFill="1" applyBorder="1" applyAlignment="1">
      <alignment horizontal="left" vertical="center" wrapText="1"/>
    </xf>
    <xf numFmtId="0" fontId="22" fillId="0" borderId="39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35" xfId="0" applyFont="1" applyFill="1" applyBorder="1" applyAlignment="1">
      <alignment horizontal="right" vertical="center"/>
    </xf>
    <xf numFmtId="0" fontId="22" fillId="0" borderId="39" xfId="0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right" vertical="center"/>
    </xf>
    <xf numFmtId="0" fontId="9" fillId="3" borderId="35" xfId="0" applyFont="1" applyFill="1" applyBorder="1" applyAlignment="1">
      <alignment horizontal="right" vertical="center"/>
    </xf>
    <xf numFmtId="0" fontId="9" fillId="3" borderId="39" xfId="0" applyFont="1" applyFill="1" applyBorder="1" applyAlignment="1">
      <alignment horizontal="right" vertical="center"/>
    </xf>
    <xf numFmtId="0" fontId="9" fillId="3" borderId="16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vertical="center" wrapText="1"/>
    </xf>
    <xf numFmtId="0" fontId="8" fillId="0" borderId="42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distributed"/>
    </xf>
    <xf numFmtId="0" fontId="8" fillId="0" borderId="16" xfId="0" applyFont="1" applyFill="1" applyBorder="1" applyAlignment="1">
      <alignment horizontal="center" vertical="distributed"/>
    </xf>
    <xf numFmtId="0" fontId="7" fillId="0" borderId="3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66" fontId="23" fillId="0" borderId="35" xfId="0" applyNumberFormat="1" applyFont="1" applyFill="1" applyBorder="1" applyAlignment="1">
      <alignment horizontal="center" vertical="center"/>
    </xf>
    <xf numFmtId="166" fontId="23" fillId="0" borderId="16" xfId="0" applyNumberFormat="1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right" vertical="center"/>
    </xf>
    <xf numFmtId="0" fontId="20" fillId="2" borderId="39" xfId="0" applyFont="1" applyFill="1" applyBorder="1" applyAlignment="1">
      <alignment horizontal="right" vertical="center"/>
    </xf>
    <xf numFmtId="0" fontId="20" fillId="2" borderId="16" xfId="0" applyFont="1" applyFill="1" applyBorder="1" applyAlignment="1">
      <alignment horizontal="right" vertical="center"/>
    </xf>
    <xf numFmtId="0" fontId="8" fillId="0" borderId="39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vertical="distributed" wrapText="1"/>
    </xf>
    <xf numFmtId="0" fontId="8" fillId="0" borderId="39" xfId="0" applyFont="1" applyFill="1" applyBorder="1" applyAlignment="1">
      <alignment vertical="distributed" wrapText="1"/>
    </xf>
    <xf numFmtId="0" fontId="7" fillId="0" borderId="35" xfId="0" applyFont="1" applyFill="1" applyBorder="1" applyAlignment="1">
      <alignment horizontal="center" vertical="distributed"/>
    </xf>
    <xf numFmtId="0" fontId="7" fillId="0" borderId="16" xfId="0" applyFont="1" applyFill="1" applyBorder="1" applyAlignment="1">
      <alignment horizontal="center" vertical="distributed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Medium9"/>
  <colors>
    <mruColors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50"/>
  <sheetViews>
    <sheetView tabSelected="1" topLeftCell="A113" workbookViewId="0">
      <selection activeCell="F11" sqref="F10:F11"/>
    </sheetView>
  </sheetViews>
  <sheetFormatPr defaultRowHeight="15" x14ac:dyDescent="0.25"/>
  <cols>
    <col min="1" max="1" width="4" customWidth="1"/>
    <col min="2" max="2" width="27.85546875" customWidth="1"/>
    <col min="3" max="3" width="21.5703125" bestFit="1" customWidth="1"/>
    <col min="4" max="4" width="12.42578125" bestFit="1" customWidth="1"/>
    <col min="5" max="5" width="14.85546875" bestFit="1" customWidth="1"/>
    <col min="6" max="6" width="22.140625" bestFit="1" customWidth="1"/>
    <col min="7" max="7" width="30.5703125" bestFit="1" customWidth="1"/>
    <col min="8" max="8" width="14.7109375" customWidth="1"/>
    <col min="9" max="9" width="15.140625" customWidth="1"/>
    <col min="10" max="10" width="14.85546875" hidden="1" customWidth="1"/>
    <col min="11" max="11" width="7.28515625" hidden="1" customWidth="1"/>
    <col min="12" max="13" width="0" hidden="1" customWidth="1"/>
    <col min="14" max="14" width="9.85546875" hidden="1" customWidth="1"/>
    <col min="15" max="18" width="0" hidden="1" customWidth="1"/>
  </cols>
  <sheetData>
    <row r="1" spans="2:11" s="1" customFormat="1" ht="15.75" hidden="1" x14ac:dyDescent="0.2">
      <c r="B1" s="45"/>
      <c r="C1" s="46"/>
      <c r="D1" s="47"/>
      <c r="E1" s="48"/>
      <c r="F1" s="49"/>
      <c r="G1" s="49"/>
      <c r="H1" s="5"/>
      <c r="I1" s="6"/>
      <c r="J1" s="7"/>
      <c r="K1" s="46"/>
    </row>
    <row r="2" spans="2:11" s="1" customFormat="1" ht="18.75" hidden="1" x14ac:dyDescent="0.2">
      <c r="B2" s="50" t="s">
        <v>96</v>
      </c>
      <c r="C2" s="158"/>
      <c r="D2" s="159"/>
      <c r="E2" s="48"/>
      <c r="F2" s="160" t="s">
        <v>107</v>
      </c>
      <c r="G2" s="161"/>
      <c r="H2" s="161"/>
      <c r="I2" s="162"/>
      <c r="J2" s="48"/>
      <c r="K2" s="46"/>
    </row>
    <row r="3" spans="2:11" s="1" customFormat="1" ht="18.75" hidden="1" x14ac:dyDescent="0.2">
      <c r="B3" s="50" t="s">
        <v>97</v>
      </c>
      <c r="C3" s="166" t="s">
        <v>98</v>
      </c>
      <c r="D3" s="166"/>
      <c r="E3" s="51"/>
      <c r="F3" s="163"/>
      <c r="G3" s="164"/>
      <c r="H3" s="164"/>
      <c r="I3" s="165"/>
      <c r="J3" s="7"/>
      <c r="K3" s="46"/>
    </row>
    <row r="4" spans="2:11" s="1" customFormat="1" ht="23.25" hidden="1" x14ac:dyDescent="0.2">
      <c r="B4" s="2"/>
      <c r="C4" s="52"/>
      <c r="D4" s="53"/>
      <c r="E4" s="53"/>
      <c r="H4" s="5"/>
      <c r="I4" s="6"/>
      <c r="J4" s="7"/>
    </row>
    <row r="5" spans="2:11" s="1" customFormat="1" ht="13.5" thickBot="1" x14ac:dyDescent="0.25">
      <c r="B5" s="2"/>
      <c r="D5" s="3"/>
      <c r="E5" s="4"/>
      <c r="H5" s="62"/>
      <c r="I5" s="6"/>
      <c r="J5" s="7"/>
      <c r="K5" s="8"/>
    </row>
    <row r="6" spans="2:11" s="9" customFormat="1" ht="33.75" customHeight="1" thickBot="1" x14ac:dyDescent="0.3">
      <c r="B6" s="10" t="s">
        <v>108</v>
      </c>
      <c r="C6" s="11" t="s">
        <v>0</v>
      </c>
      <c r="D6" s="11" t="s">
        <v>65</v>
      </c>
      <c r="E6" s="66" t="s">
        <v>1</v>
      </c>
      <c r="F6" s="11" t="s">
        <v>2</v>
      </c>
      <c r="G6" s="64" t="s">
        <v>3</v>
      </c>
      <c r="H6" s="65" t="s">
        <v>143</v>
      </c>
      <c r="I6" s="63" t="s">
        <v>66</v>
      </c>
      <c r="J6" s="12"/>
      <c r="K6" s="12"/>
    </row>
    <row r="7" spans="2:11" s="13" customFormat="1" ht="31.5" x14ac:dyDescent="0.25">
      <c r="B7" s="18" t="s">
        <v>100</v>
      </c>
      <c r="C7" s="43" t="s">
        <v>4</v>
      </c>
      <c r="D7" s="85" t="s">
        <v>5</v>
      </c>
      <c r="E7" s="86"/>
      <c r="F7" s="87" t="s">
        <v>10</v>
      </c>
      <c r="G7" s="54" t="s">
        <v>102</v>
      </c>
      <c r="H7" s="19">
        <v>395</v>
      </c>
      <c r="I7" s="15">
        <f t="shared" ref="I7:I12" si="0">SUM(E7*H7)</f>
        <v>0</v>
      </c>
      <c r="J7" s="16"/>
      <c r="K7" s="17"/>
    </row>
    <row r="8" spans="2:11" s="13" customFormat="1" ht="31.5" x14ac:dyDescent="0.25">
      <c r="B8" s="18" t="s">
        <v>100</v>
      </c>
      <c r="C8" s="43" t="s">
        <v>4</v>
      </c>
      <c r="D8" s="85" t="s">
        <v>5</v>
      </c>
      <c r="E8" s="86"/>
      <c r="F8" s="87" t="s">
        <v>11</v>
      </c>
      <c r="G8" s="54" t="s">
        <v>102</v>
      </c>
      <c r="H8" s="19">
        <v>395</v>
      </c>
      <c r="I8" s="15">
        <f t="shared" si="0"/>
        <v>0</v>
      </c>
      <c r="J8" s="16"/>
      <c r="K8" s="17"/>
    </row>
    <row r="9" spans="2:11" s="13" customFormat="1" ht="31.5" x14ac:dyDescent="0.25">
      <c r="B9" s="18" t="s">
        <v>100</v>
      </c>
      <c r="C9" s="43" t="s">
        <v>4</v>
      </c>
      <c r="D9" s="85" t="s">
        <v>6</v>
      </c>
      <c r="E9" s="86"/>
      <c r="F9" s="87" t="s">
        <v>9</v>
      </c>
      <c r="G9" s="54" t="s">
        <v>102</v>
      </c>
      <c r="H9" s="19">
        <v>450</v>
      </c>
      <c r="I9" s="15">
        <f t="shared" si="0"/>
        <v>0</v>
      </c>
      <c r="J9" s="16"/>
      <c r="K9" s="17"/>
    </row>
    <row r="10" spans="2:11" s="13" customFormat="1" ht="31.5" x14ac:dyDescent="0.25">
      <c r="B10" s="18" t="s">
        <v>100</v>
      </c>
      <c r="C10" s="43" t="s">
        <v>4</v>
      </c>
      <c r="D10" s="85" t="s">
        <v>6</v>
      </c>
      <c r="E10" s="86"/>
      <c r="F10" s="87" t="s">
        <v>11</v>
      </c>
      <c r="G10" s="54" t="s">
        <v>102</v>
      </c>
      <c r="H10" s="19">
        <v>395</v>
      </c>
      <c r="I10" s="15">
        <f t="shared" si="0"/>
        <v>0</v>
      </c>
      <c r="J10" s="16"/>
      <c r="K10" s="17"/>
    </row>
    <row r="11" spans="2:11" s="13" customFormat="1" ht="31.5" x14ac:dyDescent="0.25">
      <c r="B11" s="18" t="s">
        <v>100</v>
      </c>
      <c r="C11" s="43" t="s">
        <v>4</v>
      </c>
      <c r="D11" s="85" t="s">
        <v>6</v>
      </c>
      <c r="E11" s="86"/>
      <c r="F11" s="87" t="s">
        <v>10</v>
      </c>
      <c r="G11" s="54" t="s">
        <v>102</v>
      </c>
      <c r="H11" s="19">
        <v>395</v>
      </c>
      <c r="I11" s="15">
        <f t="shared" si="0"/>
        <v>0</v>
      </c>
      <c r="J11" s="16"/>
      <c r="K11" s="17"/>
    </row>
    <row r="12" spans="2:11" s="13" customFormat="1" ht="32.25" thickBot="1" x14ac:dyDescent="0.3">
      <c r="B12" s="18" t="s">
        <v>100</v>
      </c>
      <c r="C12" s="43" t="s">
        <v>4</v>
      </c>
      <c r="D12" s="85" t="s">
        <v>7</v>
      </c>
      <c r="E12" s="86"/>
      <c r="F12" s="87" t="s">
        <v>11</v>
      </c>
      <c r="G12" s="54" t="s">
        <v>102</v>
      </c>
      <c r="H12" s="19">
        <v>420</v>
      </c>
      <c r="I12" s="15">
        <f t="shared" si="0"/>
        <v>0</v>
      </c>
      <c r="J12" s="16"/>
      <c r="K12" s="17"/>
    </row>
    <row r="13" spans="2:11" s="21" customFormat="1" ht="19.5" thickBot="1" x14ac:dyDescent="0.3">
      <c r="B13" s="138" t="s">
        <v>119</v>
      </c>
      <c r="C13" s="139"/>
      <c r="D13" s="139"/>
      <c r="E13" s="22">
        <f>SUM(E7:E12)</f>
        <v>0</v>
      </c>
      <c r="F13" s="149"/>
      <c r="G13" s="150"/>
      <c r="H13" s="23"/>
      <c r="I13" s="24"/>
      <c r="J13" s="25">
        <f>SUM(I7:I12)</f>
        <v>0</v>
      </c>
      <c r="K13" s="26">
        <f>SUM(E13)</f>
        <v>0</v>
      </c>
    </row>
    <row r="14" spans="2:11" s="13" customFormat="1" ht="31.5" x14ac:dyDescent="0.25">
      <c r="B14" s="18" t="s">
        <v>100</v>
      </c>
      <c r="C14" s="43" t="s">
        <v>13</v>
      </c>
      <c r="D14" s="85" t="s">
        <v>69</v>
      </c>
      <c r="E14" s="86"/>
      <c r="F14" s="87" t="s">
        <v>10</v>
      </c>
      <c r="G14" s="54" t="s">
        <v>102</v>
      </c>
      <c r="H14" s="19">
        <v>420</v>
      </c>
      <c r="I14" s="15">
        <f>SUM(E14*H14)</f>
        <v>0</v>
      </c>
      <c r="J14" s="16"/>
      <c r="K14" s="17"/>
    </row>
    <row r="15" spans="2:11" s="13" customFormat="1" ht="32.25" thickBot="1" x14ac:dyDescent="0.3">
      <c r="B15" s="18" t="s">
        <v>100</v>
      </c>
      <c r="C15" s="43" t="s">
        <v>13</v>
      </c>
      <c r="D15" s="85" t="s">
        <v>70</v>
      </c>
      <c r="E15" s="86"/>
      <c r="F15" s="87" t="s">
        <v>12</v>
      </c>
      <c r="G15" s="54" t="s">
        <v>102</v>
      </c>
      <c r="H15" s="19">
        <v>420</v>
      </c>
      <c r="I15" s="15">
        <f>SUM(E15*H15)</f>
        <v>0</v>
      </c>
      <c r="J15" s="16"/>
      <c r="K15" s="17"/>
    </row>
    <row r="16" spans="2:11" s="21" customFormat="1" ht="19.5" thickBot="1" x14ac:dyDescent="0.3">
      <c r="B16" s="138" t="s">
        <v>120</v>
      </c>
      <c r="C16" s="156"/>
      <c r="D16" s="156"/>
      <c r="E16" s="22">
        <f>SUM(E14:E15)</f>
        <v>0</v>
      </c>
      <c r="F16" s="149"/>
      <c r="G16" s="150"/>
      <c r="H16" s="23"/>
      <c r="I16" s="28"/>
      <c r="J16" s="25">
        <f>SUM(I14:I15)</f>
        <v>0</v>
      </c>
      <c r="K16" s="26">
        <f>SUM(E16)</f>
        <v>0</v>
      </c>
    </row>
    <row r="17" spans="2:11" s="13" customFormat="1" ht="31.5" x14ac:dyDescent="0.25">
      <c r="B17" s="18" t="s">
        <v>100</v>
      </c>
      <c r="C17" s="43" t="s">
        <v>20</v>
      </c>
      <c r="D17" s="85" t="s">
        <v>21</v>
      </c>
      <c r="E17" s="86"/>
      <c r="F17" s="87" t="s">
        <v>12</v>
      </c>
      <c r="G17" s="54" t="s">
        <v>102</v>
      </c>
      <c r="H17" s="19">
        <v>450</v>
      </c>
      <c r="I17" s="15">
        <f t="shared" ref="I17:I26" si="1">SUM(E17*H17)</f>
        <v>0</v>
      </c>
      <c r="J17" s="16"/>
      <c r="K17" s="17"/>
    </row>
    <row r="18" spans="2:11" s="13" customFormat="1" ht="31.5" x14ac:dyDescent="0.25">
      <c r="B18" s="18" t="s">
        <v>100</v>
      </c>
      <c r="C18" s="43" t="s">
        <v>20</v>
      </c>
      <c r="D18" s="85" t="s">
        <v>22</v>
      </c>
      <c r="E18" s="86"/>
      <c r="F18" s="87" t="s">
        <v>12</v>
      </c>
      <c r="G18" s="54" t="s">
        <v>102</v>
      </c>
      <c r="H18" s="19">
        <v>450</v>
      </c>
      <c r="I18" s="15">
        <f t="shared" si="1"/>
        <v>0</v>
      </c>
      <c r="J18" s="16"/>
      <c r="K18" s="17"/>
    </row>
    <row r="19" spans="2:11" s="13" customFormat="1" ht="31.5" x14ac:dyDescent="0.25">
      <c r="B19" s="18" t="s">
        <v>100</v>
      </c>
      <c r="C19" s="43" t="s">
        <v>20</v>
      </c>
      <c r="D19" s="85" t="s">
        <v>150</v>
      </c>
      <c r="E19" s="86"/>
      <c r="F19" s="87" t="s">
        <v>12</v>
      </c>
      <c r="G19" s="54" t="s">
        <v>102</v>
      </c>
      <c r="H19" s="19">
        <v>450</v>
      </c>
      <c r="I19" s="15">
        <f t="shared" si="1"/>
        <v>0</v>
      </c>
      <c r="J19" s="16"/>
      <c r="K19" s="17"/>
    </row>
    <row r="20" spans="2:11" s="13" customFormat="1" ht="31.5" x14ac:dyDescent="0.25">
      <c r="B20" s="18" t="s">
        <v>100</v>
      </c>
      <c r="C20" s="44" t="s">
        <v>20</v>
      </c>
      <c r="D20" s="88" t="s">
        <v>135</v>
      </c>
      <c r="E20" s="89"/>
      <c r="F20" s="90" t="s">
        <v>64</v>
      </c>
      <c r="G20" s="54" t="s">
        <v>102</v>
      </c>
      <c r="H20" s="19">
        <v>450</v>
      </c>
      <c r="I20" s="15">
        <f t="shared" si="1"/>
        <v>0</v>
      </c>
      <c r="J20" s="16"/>
      <c r="K20" s="17"/>
    </row>
    <row r="21" spans="2:11" s="13" customFormat="1" ht="31.5" x14ac:dyDescent="0.25">
      <c r="B21" s="18" t="s">
        <v>100</v>
      </c>
      <c r="C21" s="44" t="s">
        <v>20</v>
      </c>
      <c r="D21" s="88" t="s">
        <v>136</v>
      </c>
      <c r="E21" s="89"/>
      <c r="F21" s="90" t="s">
        <v>9</v>
      </c>
      <c r="G21" s="54" t="s">
        <v>102</v>
      </c>
      <c r="H21" s="19">
        <v>450</v>
      </c>
      <c r="I21" s="15">
        <f t="shared" ref="I21" si="2">SUM(E21*H21)</f>
        <v>0</v>
      </c>
      <c r="J21" s="16"/>
      <c r="K21" s="17"/>
    </row>
    <row r="22" spans="2:11" s="13" customFormat="1" ht="31.5" x14ac:dyDescent="0.25">
      <c r="B22" s="18" t="s">
        <v>100</v>
      </c>
      <c r="C22" s="44" t="s">
        <v>20</v>
      </c>
      <c r="D22" s="88" t="s">
        <v>146</v>
      </c>
      <c r="E22" s="89"/>
      <c r="F22" s="90" t="s">
        <v>9</v>
      </c>
      <c r="G22" s="54" t="s">
        <v>102</v>
      </c>
      <c r="H22" s="19">
        <v>495</v>
      </c>
      <c r="I22" s="15">
        <f t="shared" ref="I22:I23" si="3">SUM(E22*H22)</f>
        <v>0</v>
      </c>
      <c r="J22" s="16"/>
      <c r="K22" s="17"/>
    </row>
    <row r="23" spans="2:11" s="13" customFormat="1" ht="31.5" x14ac:dyDescent="0.25">
      <c r="B23" s="18" t="s">
        <v>100</v>
      </c>
      <c r="C23" s="44" t="s">
        <v>20</v>
      </c>
      <c r="D23" s="88" t="s">
        <v>147</v>
      </c>
      <c r="E23" s="89"/>
      <c r="F23" s="90" t="s">
        <v>9</v>
      </c>
      <c r="G23" s="54" t="s">
        <v>102</v>
      </c>
      <c r="H23" s="19">
        <v>495</v>
      </c>
      <c r="I23" s="15">
        <f t="shared" si="3"/>
        <v>0</v>
      </c>
      <c r="J23" s="16"/>
      <c r="K23" s="17"/>
    </row>
    <row r="24" spans="2:11" s="13" customFormat="1" ht="31.5" x14ac:dyDescent="0.25">
      <c r="B24" s="18" t="s">
        <v>100</v>
      </c>
      <c r="C24" s="44" t="s">
        <v>20</v>
      </c>
      <c r="D24" s="88" t="s">
        <v>148</v>
      </c>
      <c r="E24" s="89"/>
      <c r="F24" s="90" t="s">
        <v>9</v>
      </c>
      <c r="G24" s="54" t="s">
        <v>102</v>
      </c>
      <c r="H24" s="19">
        <v>495</v>
      </c>
      <c r="I24" s="15">
        <f t="shared" ref="I24" si="4">SUM(E24*H24)</f>
        <v>0</v>
      </c>
      <c r="J24" s="16"/>
      <c r="K24" s="17"/>
    </row>
    <row r="25" spans="2:11" s="13" customFormat="1" ht="31.5" x14ac:dyDescent="0.25">
      <c r="B25" s="18" t="s">
        <v>100</v>
      </c>
      <c r="C25" s="44" t="s">
        <v>20</v>
      </c>
      <c r="D25" s="88" t="s">
        <v>23</v>
      </c>
      <c r="E25" s="89"/>
      <c r="F25" s="90" t="s">
        <v>9</v>
      </c>
      <c r="G25" s="54" t="s">
        <v>102</v>
      </c>
      <c r="H25" s="19">
        <v>495</v>
      </c>
      <c r="I25" s="15">
        <f t="shared" si="1"/>
        <v>0</v>
      </c>
      <c r="J25" s="16"/>
      <c r="K25" s="17"/>
    </row>
    <row r="26" spans="2:11" s="13" customFormat="1" ht="32.25" thickBot="1" x14ac:dyDescent="0.3">
      <c r="B26" s="18" t="s">
        <v>100</v>
      </c>
      <c r="C26" s="44" t="s">
        <v>20</v>
      </c>
      <c r="D26" s="88" t="s">
        <v>23</v>
      </c>
      <c r="E26" s="89"/>
      <c r="F26" s="90" t="s">
        <v>12</v>
      </c>
      <c r="G26" s="54" t="s">
        <v>102</v>
      </c>
      <c r="H26" s="19">
        <v>450</v>
      </c>
      <c r="I26" s="15">
        <f t="shared" si="1"/>
        <v>0</v>
      </c>
      <c r="J26" s="16"/>
      <c r="K26" s="17"/>
    </row>
    <row r="27" spans="2:11" s="21" customFormat="1" ht="19.5" thickBot="1" x14ac:dyDescent="0.3">
      <c r="B27" s="138" t="s">
        <v>121</v>
      </c>
      <c r="C27" s="156"/>
      <c r="D27" s="156"/>
      <c r="E27" s="22">
        <f>SUM(E17:E26)</f>
        <v>0</v>
      </c>
      <c r="F27" s="149"/>
      <c r="G27" s="150"/>
      <c r="H27" s="23"/>
      <c r="I27" s="28"/>
      <c r="J27" s="25">
        <f>SUM(I17:I26)</f>
        <v>0</v>
      </c>
      <c r="K27" s="26">
        <f>SUM(E27)</f>
        <v>0</v>
      </c>
    </row>
    <row r="28" spans="2:11" s="13" customFormat="1" ht="32.25" thickBot="1" x14ac:dyDescent="0.3">
      <c r="B28" s="18" t="s">
        <v>100</v>
      </c>
      <c r="C28" s="42" t="s">
        <v>27</v>
      </c>
      <c r="D28" s="91" t="s">
        <v>73</v>
      </c>
      <c r="E28" s="92"/>
      <c r="F28" s="93" t="s">
        <v>9</v>
      </c>
      <c r="G28" s="54" t="s">
        <v>102</v>
      </c>
      <c r="H28" s="30">
        <v>990</v>
      </c>
      <c r="I28" s="15">
        <f>SUM(E28*H28)</f>
        <v>0</v>
      </c>
      <c r="J28" s="16"/>
      <c r="K28" s="17"/>
    </row>
    <row r="29" spans="2:11" s="31" customFormat="1" ht="19.5" thickBot="1" x14ac:dyDescent="0.3">
      <c r="B29" s="167" t="s">
        <v>122</v>
      </c>
      <c r="C29" s="168"/>
      <c r="D29" s="168"/>
      <c r="E29" s="22">
        <f>SUM(E28:E28)</f>
        <v>0</v>
      </c>
      <c r="F29" s="169"/>
      <c r="G29" s="170"/>
      <c r="H29" s="23"/>
      <c r="I29" s="24"/>
      <c r="J29" s="25">
        <f>SUM(I28:I28)</f>
        <v>0</v>
      </c>
      <c r="K29" s="26">
        <f>SUM(E29)</f>
        <v>0</v>
      </c>
    </row>
    <row r="30" spans="2:11" s="13" customFormat="1" ht="32.25" thickBot="1" x14ac:dyDescent="0.3">
      <c r="B30" s="39" t="s">
        <v>104</v>
      </c>
      <c r="C30" s="76" t="s">
        <v>4</v>
      </c>
      <c r="D30" s="85" t="s">
        <v>55</v>
      </c>
      <c r="E30" s="113"/>
      <c r="F30" s="94" t="s">
        <v>10</v>
      </c>
      <c r="G30" s="58" t="s">
        <v>12</v>
      </c>
      <c r="H30" s="19">
        <v>395</v>
      </c>
      <c r="I30" s="40">
        <f>SUM(E30*H30)</f>
        <v>0</v>
      </c>
      <c r="J30" s="16"/>
      <c r="K30" s="17"/>
    </row>
    <row r="31" spans="2:11" s="21" customFormat="1" ht="19.5" thickBot="1" x14ac:dyDescent="0.3">
      <c r="B31" s="138" t="s">
        <v>123</v>
      </c>
      <c r="C31" s="139"/>
      <c r="D31" s="140"/>
      <c r="E31" s="41">
        <f>SUM(E30:E30)</f>
        <v>0</v>
      </c>
      <c r="F31" s="149"/>
      <c r="G31" s="150"/>
      <c r="H31" s="23"/>
      <c r="I31" s="28"/>
      <c r="J31" s="78">
        <f>SUM(I30:I30)</f>
        <v>0</v>
      </c>
      <c r="K31" s="79">
        <f>SUM(E31)</f>
        <v>0</v>
      </c>
    </row>
    <row r="32" spans="2:11" s="13" customFormat="1" ht="31.5" x14ac:dyDescent="0.25">
      <c r="B32" s="39" t="s">
        <v>104</v>
      </c>
      <c r="C32" s="43" t="s">
        <v>13</v>
      </c>
      <c r="D32" s="85" t="s">
        <v>56</v>
      </c>
      <c r="E32" s="86"/>
      <c r="F32" s="87" t="s">
        <v>12</v>
      </c>
      <c r="G32" s="56" t="s">
        <v>12</v>
      </c>
      <c r="H32" s="19">
        <v>420</v>
      </c>
      <c r="I32" s="15">
        <f>SUM(E32*H32)</f>
        <v>0</v>
      </c>
      <c r="J32" s="16"/>
      <c r="K32" s="17"/>
    </row>
    <row r="33" spans="2:11" s="13" customFormat="1" ht="32.25" thickBot="1" x14ac:dyDescent="0.3">
      <c r="B33" s="39" t="s">
        <v>104</v>
      </c>
      <c r="C33" s="43" t="s">
        <v>13</v>
      </c>
      <c r="D33" s="85" t="s">
        <v>57</v>
      </c>
      <c r="E33" s="86"/>
      <c r="F33" s="87" t="s">
        <v>12</v>
      </c>
      <c r="G33" s="56" t="s">
        <v>12</v>
      </c>
      <c r="H33" s="19">
        <v>420</v>
      </c>
      <c r="I33" s="15">
        <f>SUM(E33*H33)</f>
        <v>0</v>
      </c>
      <c r="J33" s="16"/>
      <c r="K33" s="17"/>
    </row>
    <row r="34" spans="2:11" s="31" customFormat="1" ht="19.5" thickBot="1" x14ac:dyDescent="0.3">
      <c r="B34" s="138" t="s">
        <v>124</v>
      </c>
      <c r="C34" s="139"/>
      <c r="D34" s="140"/>
      <c r="E34" s="22">
        <f>SUM(E32:E33)</f>
        <v>0</v>
      </c>
      <c r="F34" s="147"/>
      <c r="G34" s="148"/>
      <c r="H34" s="23"/>
      <c r="I34" s="28"/>
      <c r="J34" s="25">
        <f>SUM(I32:I33)</f>
        <v>0</v>
      </c>
      <c r="K34" s="26">
        <f>SUM(E34)</f>
        <v>0</v>
      </c>
    </row>
    <row r="35" spans="2:11" s="13" customFormat="1" ht="31.5" x14ac:dyDescent="0.25">
      <c r="B35" s="39" t="s">
        <v>104</v>
      </c>
      <c r="C35" s="76" t="s">
        <v>20</v>
      </c>
      <c r="D35" s="95" t="s">
        <v>59</v>
      </c>
      <c r="E35" s="86"/>
      <c r="F35" s="96" t="s">
        <v>12</v>
      </c>
      <c r="G35" s="56" t="s">
        <v>12</v>
      </c>
      <c r="H35" s="19">
        <v>450</v>
      </c>
      <c r="I35" s="15">
        <f t="shared" ref="I35:I41" si="5">SUM(E35*H35)</f>
        <v>0</v>
      </c>
      <c r="J35" s="16"/>
      <c r="K35" s="17"/>
    </row>
    <row r="36" spans="2:11" s="13" customFormat="1" ht="31.5" x14ac:dyDescent="0.25">
      <c r="B36" s="39" t="s">
        <v>104</v>
      </c>
      <c r="C36" s="42" t="s">
        <v>20</v>
      </c>
      <c r="D36" s="91" t="s">
        <v>60</v>
      </c>
      <c r="E36" s="86"/>
      <c r="F36" s="87" t="s">
        <v>12</v>
      </c>
      <c r="G36" s="57" t="s">
        <v>12</v>
      </c>
      <c r="H36" s="19">
        <v>450</v>
      </c>
      <c r="I36" s="15">
        <f t="shared" si="5"/>
        <v>0</v>
      </c>
      <c r="J36" s="16"/>
      <c r="K36" s="17"/>
    </row>
    <row r="37" spans="2:11" s="13" customFormat="1" ht="31.5" x14ac:dyDescent="0.25">
      <c r="B37" s="39" t="s">
        <v>104</v>
      </c>
      <c r="C37" s="42" t="s">
        <v>20</v>
      </c>
      <c r="D37" s="91" t="s">
        <v>95</v>
      </c>
      <c r="E37" s="86"/>
      <c r="F37" s="97" t="s">
        <v>12</v>
      </c>
      <c r="G37" s="57" t="s">
        <v>12</v>
      </c>
      <c r="H37" s="19">
        <v>450</v>
      </c>
      <c r="I37" s="15">
        <f t="shared" si="5"/>
        <v>0</v>
      </c>
      <c r="J37" s="16"/>
      <c r="K37" s="17"/>
    </row>
    <row r="38" spans="2:11" s="13" customFormat="1" ht="31.5" x14ac:dyDescent="0.25">
      <c r="B38" s="39" t="s">
        <v>104</v>
      </c>
      <c r="C38" s="44" t="s">
        <v>20</v>
      </c>
      <c r="D38" s="88" t="s">
        <v>145</v>
      </c>
      <c r="E38" s="89"/>
      <c r="F38" s="98" t="s">
        <v>9</v>
      </c>
      <c r="G38" s="59" t="s">
        <v>12</v>
      </c>
      <c r="H38" s="19">
        <v>495</v>
      </c>
      <c r="I38" s="15">
        <f t="shared" si="5"/>
        <v>0</v>
      </c>
      <c r="J38" s="16"/>
      <c r="K38" s="17"/>
    </row>
    <row r="39" spans="2:11" s="13" customFormat="1" ht="31.5" x14ac:dyDescent="0.25">
      <c r="B39" s="39" t="s">
        <v>104</v>
      </c>
      <c r="C39" s="44" t="s">
        <v>20</v>
      </c>
      <c r="D39" s="88" t="s">
        <v>61</v>
      </c>
      <c r="E39" s="89"/>
      <c r="F39" s="98" t="s">
        <v>9</v>
      </c>
      <c r="G39" s="59" t="s">
        <v>12</v>
      </c>
      <c r="H39" s="19">
        <v>495</v>
      </c>
      <c r="I39" s="15">
        <f t="shared" si="5"/>
        <v>0</v>
      </c>
      <c r="J39" s="16"/>
      <c r="K39" s="17"/>
    </row>
    <row r="40" spans="2:11" s="13" customFormat="1" ht="31.5" x14ac:dyDescent="0.25">
      <c r="B40" s="39" t="s">
        <v>104</v>
      </c>
      <c r="C40" s="44" t="s">
        <v>20</v>
      </c>
      <c r="D40" s="88" t="s">
        <v>144</v>
      </c>
      <c r="E40" s="89"/>
      <c r="F40" s="98" t="s">
        <v>9</v>
      </c>
      <c r="G40" s="59" t="s">
        <v>12</v>
      </c>
      <c r="H40" s="19">
        <v>495</v>
      </c>
      <c r="I40" s="15">
        <f t="shared" si="5"/>
        <v>0</v>
      </c>
      <c r="J40" s="16"/>
      <c r="K40" s="17"/>
    </row>
    <row r="41" spans="2:11" s="13" customFormat="1" ht="32.25" thickBot="1" x14ac:dyDescent="0.3">
      <c r="B41" s="39" t="s">
        <v>104</v>
      </c>
      <c r="C41" s="44" t="s">
        <v>20</v>
      </c>
      <c r="D41" s="88" t="s">
        <v>62</v>
      </c>
      <c r="E41" s="89"/>
      <c r="F41" s="98" t="s">
        <v>12</v>
      </c>
      <c r="G41" s="59" t="s">
        <v>12</v>
      </c>
      <c r="H41" s="19">
        <v>450</v>
      </c>
      <c r="I41" s="15">
        <f t="shared" si="5"/>
        <v>0</v>
      </c>
      <c r="J41" s="16"/>
      <c r="K41" s="17"/>
    </row>
    <row r="42" spans="2:11" s="21" customFormat="1" ht="19.5" thickBot="1" x14ac:dyDescent="0.3">
      <c r="B42" s="138" t="s">
        <v>125</v>
      </c>
      <c r="C42" s="139"/>
      <c r="D42" s="140"/>
      <c r="E42" s="22">
        <f>SUM(E35:E41)</f>
        <v>0</v>
      </c>
      <c r="F42" s="149"/>
      <c r="G42" s="150"/>
      <c r="H42" s="23"/>
      <c r="I42" s="24"/>
      <c r="J42" s="25">
        <f>SUM(I35:I41)</f>
        <v>0</v>
      </c>
      <c r="K42" s="26">
        <f>SUM(E42)</f>
        <v>0</v>
      </c>
    </row>
    <row r="43" spans="2:11" s="13" customFormat="1" ht="32.25" thickBot="1" x14ac:dyDescent="0.3">
      <c r="B43" s="39" t="s">
        <v>104</v>
      </c>
      <c r="C43" s="42" t="s">
        <v>27</v>
      </c>
      <c r="D43" s="91" t="s">
        <v>63</v>
      </c>
      <c r="E43" s="99"/>
      <c r="F43" s="98" t="s">
        <v>9</v>
      </c>
      <c r="G43" s="54" t="s">
        <v>12</v>
      </c>
      <c r="H43" s="14">
        <v>990</v>
      </c>
      <c r="I43" s="15">
        <f>SUM(E43*H43)</f>
        <v>0</v>
      </c>
      <c r="J43" s="16"/>
      <c r="K43" s="17"/>
    </row>
    <row r="44" spans="2:11" s="13" customFormat="1" ht="19.5" thickBot="1" x14ac:dyDescent="0.25">
      <c r="B44" s="138" t="s">
        <v>126</v>
      </c>
      <c r="C44" s="139"/>
      <c r="D44" s="140"/>
      <c r="E44" s="22">
        <f>SUM(E43:E43)</f>
        <v>0</v>
      </c>
      <c r="F44" s="141"/>
      <c r="G44" s="142"/>
      <c r="H44" s="23"/>
      <c r="I44" s="24"/>
      <c r="J44" s="25">
        <f>SUM(I43:I43)</f>
        <v>0</v>
      </c>
      <c r="K44" s="26">
        <f>SUM(E44)</f>
        <v>0</v>
      </c>
    </row>
    <row r="45" spans="2:11" s="1" customFormat="1" ht="15.75" x14ac:dyDescent="0.25">
      <c r="B45" s="34" t="s">
        <v>74</v>
      </c>
      <c r="C45" s="77" t="s">
        <v>4</v>
      </c>
      <c r="D45" s="100" t="s">
        <v>75</v>
      </c>
      <c r="E45" s="86"/>
      <c r="F45" s="101" t="s">
        <v>15</v>
      </c>
      <c r="G45" s="55" t="s">
        <v>103</v>
      </c>
      <c r="H45" s="67">
        <v>395</v>
      </c>
      <c r="I45" s="68">
        <f t="shared" ref="I45:I54" si="6">SUM(E45*H45)</f>
        <v>0</v>
      </c>
      <c r="J45" s="32"/>
      <c r="K45" s="33"/>
    </row>
    <row r="46" spans="2:11" s="1" customFormat="1" ht="15.75" x14ac:dyDescent="0.25">
      <c r="B46" s="34" t="s">
        <v>74</v>
      </c>
      <c r="C46" s="77" t="s">
        <v>4</v>
      </c>
      <c r="D46" s="100" t="s">
        <v>75</v>
      </c>
      <c r="E46" s="86"/>
      <c r="F46" s="101" t="s">
        <v>30</v>
      </c>
      <c r="G46" s="55" t="s">
        <v>103</v>
      </c>
      <c r="H46" s="67">
        <v>395</v>
      </c>
      <c r="I46" s="68">
        <f t="shared" si="6"/>
        <v>0</v>
      </c>
      <c r="J46" s="32"/>
      <c r="K46" s="33"/>
    </row>
    <row r="47" spans="2:11" s="1" customFormat="1" ht="15.75" x14ac:dyDescent="0.25">
      <c r="B47" s="34" t="s">
        <v>74</v>
      </c>
      <c r="C47" s="77" t="s">
        <v>4</v>
      </c>
      <c r="D47" s="100" t="s">
        <v>75</v>
      </c>
      <c r="E47" s="86"/>
      <c r="F47" s="101" t="s">
        <v>29</v>
      </c>
      <c r="G47" s="55" t="s">
        <v>103</v>
      </c>
      <c r="H47" s="67">
        <v>395</v>
      </c>
      <c r="I47" s="68">
        <f t="shared" si="6"/>
        <v>0</v>
      </c>
      <c r="J47" s="32"/>
      <c r="K47" s="33"/>
    </row>
    <row r="48" spans="2:11" s="13" customFormat="1" ht="15.75" x14ac:dyDescent="0.25">
      <c r="B48" s="18" t="s">
        <v>74</v>
      </c>
      <c r="C48" s="43" t="s">
        <v>4</v>
      </c>
      <c r="D48" s="100" t="s">
        <v>28</v>
      </c>
      <c r="E48" s="86"/>
      <c r="F48" s="101" t="s">
        <v>19</v>
      </c>
      <c r="G48" s="55" t="s">
        <v>103</v>
      </c>
      <c r="H48" s="67">
        <v>450</v>
      </c>
      <c r="I48" s="35">
        <f t="shared" si="6"/>
        <v>0</v>
      </c>
      <c r="J48" s="16"/>
      <c r="K48" s="17"/>
    </row>
    <row r="49" spans="2:11" s="13" customFormat="1" ht="15.75" x14ac:dyDescent="0.25">
      <c r="B49" s="18" t="s">
        <v>74</v>
      </c>
      <c r="C49" s="43" t="s">
        <v>4</v>
      </c>
      <c r="D49" s="100" t="s">
        <v>28</v>
      </c>
      <c r="E49" s="86"/>
      <c r="F49" s="101" t="s">
        <v>9</v>
      </c>
      <c r="G49" s="55" t="s">
        <v>103</v>
      </c>
      <c r="H49" s="67">
        <v>495</v>
      </c>
      <c r="I49" s="35">
        <f t="shared" si="6"/>
        <v>0</v>
      </c>
      <c r="J49" s="16"/>
      <c r="K49" s="17"/>
    </row>
    <row r="50" spans="2:11" s="13" customFormat="1" ht="15.75" x14ac:dyDescent="0.25">
      <c r="B50" s="18" t="s">
        <v>74</v>
      </c>
      <c r="C50" s="43" t="s">
        <v>4</v>
      </c>
      <c r="D50" s="100" t="s">
        <v>76</v>
      </c>
      <c r="E50" s="86"/>
      <c r="F50" s="101" t="s">
        <v>12</v>
      </c>
      <c r="G50" s="55" t="s">
        <v>103</v>
      </c>
      <c r="H50" s="67">
        <v>450</v>
      </c>
      <c r="I50" s="35">
        <f t="shared" si="6"/>
        <v>0</v>
      </c>
      <c r="J50" s="16"/>
      <c r="K50" s="17"/>
    </row>
    <row r="51" spans="2:11" s="13" customFormat="1" ht="15.75" x14ac:dyDescent="0.25">
      <c r="B51" s="18" t="s">
        <v>74</v>
      </c>
      <c r="C51" s="43" t="s">
        <v>4</v>
      </c>
      <c r="D51" s="100" t="s">
        <v>76</v>
      </c>
      <c r="E51" s="86"/>
      <c r="F51" s="101" t="s">
        <v>18</v>
      </c>
      <c r="G51" s="55" t="s">
        <v>103</v>
      </c>
      <c r="H51" s="67">
        <v>395</v>
      </c>
      <c r="I51" s="35">
        <f t="shared" si="6"/>
        <v>0</v>
      </c>
      <c r="J51" s="16"/>
      <c r="K51" s="17"/>
    </row>
    <row r="52" spans="2:11" s="13" customFormat="1" ht="15.75" x14ac:dyDescent="0.25">
      <c r="B52" s="18" t="s">
        <v>74</v>
      </c>
      <c r="C52" s="43" t="s">
        <v>4</v>
      </c>
      <c r="D52" s="100" t="s">
        <v>76</v>
      </c>
      <c r="E52" s="86"/>
      <c r="F52" s="101" t="s">
        <v>15</v>
      </c>
      <c r="G52" s="55" t="s">
        <v>103</v>
      </c>
      <c r="H52" s="67">
        <v>395</v>
      </c>
      <c r="I52" s="35">
        <f t="shared" si="6"/>
        <v>0</v>
      </c>
      <c r="J52" s="16"/>
      <c r="K52" s="17"/>
    </row>
    <row r="53" spans="2:11" s="13" customFormat="1" ht="16.5" thickBot="1" x14ac:dyDescent="0.3">
      <c r="B53" s="18" t="s">
        <v>74</v>
      </c>
      <c r="C53" s="43" t="s">
        <v>4</v>
      </c>
      <c r="D53" s="100" t="s">
        <v>76</v>
      </c>
      <c r="E53" s="86"/>
      <c r="F53" s="101" t="s">
        <v>10</v>
      </c>
      <c r="G53" s="55" t="s">
        <v>103</v>
      </c>
      <c r="H53" s="67">
        <v>450</v>
      </c>
      <c r="I53" s="35">
        <f t="shared" si="6"/>
        <v>0</v>
      </c>
      <c r="J53" s="16"/>
      <c r="K53" s="17"/>
    </row>
    <row r="54" spans="2:11" s="13" customFormat="1" ht="16.5" thickBot="1" x14ac:dyDescent="0.3">
      <c r="B54" s="27" t="s">
        <v>74</v>
      </c>
      <c r="C54" s="44" t="s">
        <v>4</v>
      </c>
      <c r="D54" s="102" t="s">
        <v>77</v>
      </c>
      <c r="E54" s="89"/>
      <c r="F54" s="103" t="s">
        <v>12</v>
      </c>
      <c r="G54" s="55" t="s">
        <v>103</v>
      </c>
      <c r="H54" s="67">
        <v>450</v>
      </c>
      <c r="I54" s="36">
        <f t="shared" si="6"/>
        <v>0</v>
      </c>
      <c r="J54" s="37" t="s">
        <v>67</v>
      </c>
      <c r="K54" s="20" t="s">
        <v>68</v>
      </c>
    </row>
    <row r="55" spans="2:11" s="21" customFormat="1" ht="19.5" thickBot="1" x14ac:dyDescent="0.3">
      <c r="B55" s="138" t="s">
        <v>127</v>
      </c>
      <c r="C55" s="156"/>
      <c r="D55" s="157"/>
      <c r="E55" s="22">
        <f>SUM(E45:E54)</f>
        <v>0</v>
      </c>
      <c r="F55" s="149"/>
      <c r="G55" s="150"/>
      <c r="H55" s="23"/>
      <c r="I55" s="25"/>
      <c r="J55" s="25">
        <f>SUM(I45:I54)</f>
        <v>0</v>
      </c>
      <c r="K55" s="26">
        <f>SUM(E55)</f>
        <v>0</v>
      </c>
    </row>
    <row r="56" spans="2:11" s="13" customFormat="1" ht="15.75" x14ac:dyDescent="0.25">
      <c r="B56" s="18" t="s">
        <v>74</v>
      </c>
      <c r="C56" s="43" t="s">
        <v>13</v>
      </c>
      <c r="D56" s="100" t="s">
        <v>33</v>
      </c>
      <c r="E56" s="92"/>
      <c r="F56" s="101" t="s">
        <v>11</v>
      </c>
      <c r="G56" s="55" t="s">
        <v>103</v>
      </c>
      <c r="H56" s="19">
        <v>395</v>
      </c>
      <c r="I56" s="35">
        <f t="shared" ref="I56:I99" si="7">SUM(E56*H56)</f>
        <v>0</v>
      </c>
      <c r="J56" s="16"/>
      <c r="K56" s="17"/>
    </row>
    <row r="57" spans="2:11" s="13" customFormat="1" ht="15.75" x14ac:dyDescent="0.25">
      <c r="B57" s="18" t="s">
        <v>74</v>
      </c>
      <c r="C57" s="43" t="s">
        <v>13</v>
      </c>
      <c r="D57" s="100" t="s">
        <v>33</v>
      </c>
      <c r="E57" s="92"/>
      <c r="F57" s="101" t="s">
        <v>12</v>
      </c>
      <c r="G57" s="55" t="s">
        <v>103</v>
      </c>
      <c r="H57" s="19">
        <v>395</v>
      </c>
      <c r="I57" s="35">
        <f t="shared" si="7"/>
        <v>0</v>
      </c>
      <c r="J57" s="16"/>
      <c r="K57" s="17"/>
    </row>
    <row r="58" spans="2:11" s="13" customFormat="1" ht="15.75" x14ac:dyDescent="0.25">
      <c r="B58" s="18" t="s">
        <v>74</v>
      </c>
      <c r="C58" s="43" t="s">
        <v>13</v>
      </c>
      <c r="D58" s="100" t="s">
        <v>33</v>
      </c>
      <c r="E58" s="92"/>
      <c r="F58" s="101" t="s">
        <v>19</v>
      </c>
      <c r="G58" s="55" t="s">
        <v>103</v>
      </c>
      <c r="H58" s="19">
        <v>395</v>
      </c>
      <c r="I58" s="35">
        <f t="shared" si="7"/>
        <v>0</v>
      </c>
      <c r="J58" s="16"/>
      <c r="K58" s="17"/>
    </row>
    <row r="59" spans="2:11" s="13" customFormat="1" ht="15.75" x14ac:dyDescent="0.25">
      <c r="B59" s="18" t="s">
        <v>74</v>
      </c>
      <c r="C59" s="43" t="s">
        <v>13</v>
      </c>
      <c r="D59" s="100" t="s">
        <v>34</v>
      </c>
      <c r="E59" s="92"/>
      <c r="F59" s="101" t="s">
        <v>18</v>
      </c>
      <c r="G59" s="55" t="s">
        <v>103</v>
      </c>
      <c r="H59" s="19">
        <v>420</v>
      </c>
      <c r="I59" s="35">
        <f t="shared" si="7"/>
        <v>0</v>
      </c>
      <c r="J59" s="16"/>
      <c r="K59" s="17"/>
    </row>
    <row r="60" spans="2:11" s="13" customFormat="1" ht="15.75" x14ac:dyDescent="0.25">
      <c r="B60" s="18" t="s">
        <v>74</v>
      </c>
      <c r="C60" s="43" t="s">
        <v>13</v>
      </c>
      <c r="D60" s="100" t="s">
        <v>34</v>
      </c>
      <c r="E60" s="92"/>
      <c r="F60" s="101" t="s">
        <v>30</v>
      </c>
      <c r="G60" s="55" t="s">
        <v>103</v>
      </c>
      <c r="H60" s="19">
        <v>420</v>
      </c>
      <c r="I60" s="35">
        <f t="shared" si="7"/>
        <v>0</v>
      </c>
      <c r="J60" s="16"/>
      <c r="K60" s="17"/>
    </row>
    <row r="61" spans="2:11" s="13" customFormat="1" ht="15.75" x14ac:dyDescent="0.25">
      <c r="B61" s="18" t="s">
        <v>74</v>
      </c>
      <c r="C61" s="43" t="s">
        <v>13</v>
      </c>
      <c r="D61" s="100" t="s">
        <v>34</v>
      </c>
      <c r="E61" s="92"/>
      <c r="F61" s="101" t="s">
        <v>19</v>
      </c>
      <c r="G61" s="55" t="s">
        <v>103</v>
      </c>
      <c r="H61" s="19">
        <v>420</v>
      </c>
      <c r="I61" s="35">
        <f t="shared" si="7"/>
        <v>0</v>
      </c>
      <c r="J61" s="16"/>
      <c r="K61" s="17"/>
    </row>
    <row r="62" spans="2:11" s="13" customFormat="1" ht="15.75" x14ac:dyDescent="0.25">
      <c r="B62" s="18" t="s">
        <v>74</v>
      </c>
      <c r="C62" s="43" t="s">
        <v>13</v>
      </c>
      <c r="D62" s="100" t="s">
        <v>34</v>
      </c>
      <c r="E62" s="92"/>
      <c r="F62" s="101" t="s">
        <v>35</v>
      </c>
      <c r="G62" s="55" t="s">
        <v>103</v>
      </c>
      <c r="H62" s="19">
        <v>420</v>
      </c>
      <c r="I62" s="35">
        <f t="shared" si="7"/>
        <v>0</v>
      </c>
      <c r="J62" s="16"/>
      <c r="K62" s="17"/>
    </row>
    <row r="63" spans="2:11" s="13" customFormat="1" ht="15.75" x14ac:dyDescent="0.25">
      <c r="B63" s="18" t="s">
        <v>74</v>
      </c>
      <c r="C63" s="43" t="s">
        <v>13</v>
      </c>
      <c r="D63" s="100" t="s">
        <v>34</v>
      </c>
      <c r="E63" s="92"/>
      <c r="F63" s="101" t="s">
        <v>12</v>
      </c>
      <c r="G63" s="55" t="s">
        <v>103</v>
      </c>
      <c r="H63" s="19">
        <v>420</v>
      </c>
      <c r="I63" s="35">
        <f t="shared" si="7"/>
        <v>0</v>
      </c>
      <c r="J63" s="16"/>
      <c r="K63" s="17"/>
    </row>
    <row r="64" spans="2:11" s="13" customFormat="1" ht="15.75" x14ac:dyDescent="0.25">
      <c r="B64" s="18" t="s">
        <v>74</v>
      </c>
      <c r="C64" s="43" t="s">
        <v>13</v>
      </c>
      <c r="D64" s="100" t="s">
        <v>78</v>
      </c>
      <c r="E64" s="92"/>
      <c r="F64" s="101" t="s">
        <v>19</v>
      </c>
      <c r="G64" s="55" t="s">
        <v>103</v>
      </c>
      <c r="H64" s="19">
        <v>450</v>
      </c>
      <c r="I64" s="35">
        <f t="shared" si="7"/>
        <v>0</v>
      </c>
      <c r="J64" s="16"/>
      <c r="K64" s="17"/>
    </row>
    <row r="65" spans="2:11" s="13" customFormat="1" ht="15.75" x14ac:dyDescent="0.25">
      <c r="B65" s="18" t="s">
        <v>74</v>
      </c>
      <c r="C65" s="43" t="s">
        <v>13</v>
      </c>
      <c r="D65" s="100" t="s">
        <v>78</v>
      </c>
      <c r="E65" s="92"/>
      <c r="F65" s="101" t="s">
        <v>12</v>
      </c>
      <c r="G65" s="55" t="s">
        <v>103</v>
      </c>
      <c r="H65" s="19">
        <v>450</v>
      </c>
      <c r="I65" s="35">
        <f t="shared" si="7"/>
        <v>0</v>
      </c>
      <c r="J65" s="16"/>
      <c r="K65" s="17"/>
    </row>
    <row r="66" spans="2:11" s="13" customFormat="1" ht="15.75" x14ac:dyDescent="0.25">
      <c r="B66" s="18" t="s">
        <v>74</v>
      </c>
      <c r="C66" s="43" t="s">
        <v>13</v>
      </c>
      <c r="D66" s="100" t="s">
        <v>78</v>
      </c>
      <c r="E66" s="92"/>
      <c r="F66" s="101" t="s">
        <v>26</v>
      </c>
      <c r="G66" s="55" t="s">
        <v>103</v>
      </c>
      <c r="H66" s="19">
        <v>450</v>
      </c>
      <c r="I66" s="35">
        <f t="shared" si="7"/>
        <v>0</v>
      </c>
      <c r="J66" s="16"/>
      <c r="K66" s="17"/>
    </row>
    <row r="67" spans="2:11" s="13" customFormat="1" ht="15.75" x14ac:dyDescent="0.25">
      <c r="B67" s="18" t="s">
        <v>74</v>
      </c>
      <c r="C67" s="43" t="s">
        <v>13</v>
      </c>
      <c r="D67" s="100" t="s">
        <v>79</v>
      </c>
      <c r="E67" s="92"/>
      <c r="F67" s="101" t="s">
        <v>30</v>
      </c>
      <c r="G67" s="55" t="s">
        <v>103</v>
      </c>
      <c r="H67" s="19">
        <v>420</v>
      </c>
      <c r="I67" s="35">
        <f t="shared" si="7"/>
        <v>0</v>
      </c>
      <c r="J67" s="16"/>
      <c r="K67" s="17"/>
    </row>
    <row r="68" spans="2:11" s="13" customFormat="1" ht="15.75" x14ac:dyDescent="0.25">
      <c r="B68" s="18" t="s">
        <v>74</v>
      </c>
      <c r="C68" s="43" t="s">
        <v>13</v>
      </c>
      <c r="D68" s="100" t="s">
        <v>79</v>
      </c>
      <c r="E68" s="92"/>
      <c r="F68" s="101" t="s">
        <v>19</v>
      </c>
      <c r="G68" s="55" t="s">
        <v>103</v>
      </c>
      <c r="H68" s="19">
        <v>420</v>
      </c>
      <c r="I68" s="35">
        <f t="shared" si="7"/>
        <v>0</v>
      </c>
      <c r="J68" s="16"/>
      <c r="K68" s="17"/>
    </row>
    <row r="69" spans="2:11" s="13" customFormat="1" ht="15.75" x14ac:dyDescent="0.25">
      <c r="B69" s="18" t="s">
        <v>74</v>
      </c>
      <c r="C69" s="43" t="s">
        <v>13</v>
      </c>
      <c r="D69" s="100" t="s">
        <v>79</v>
      </c>
      <c r="E69" s="92"/>
      <c r="F69" s="101" t="s">
        <v>31</v>
      </c>
      <c r="G69" s="55" t="s">
        <v>103</v>
      </c>
      <c r="H69" s="19">
        <v>420</v>
      </c>
      <c r="I69" s="35">
        <f t="shared" si="7"/>
        <v>0</v>
      </c>
      <c r="J69" s="16"/>
      <c r="K69" s="17"/>
    </row>
    <row r="70" spans="2:11" s="13" customFormat="1" ht="15.75" x14ac:dyDescent="0.25">
      <c r="B70" s="18" t="s">
        <v>74</v>
      </c>
      <c r="C70" s="43" t="s">
        <v>13</v>
      </c>
      <c r="D70" s="100" t="s">
        <v>36</v>
      </c>
      <c r="E70" s="92"/>
      <c r="F70" s="101" t="s">
        <v>42</v>
      </c>
      <c r="G70" s="116" t="s">
        <v>137</v>
      </c>
      <c r="H70" s="19">
        <v>345</v>
      </c>
      <c r="I70" s="35">
        <f t="shared" si="7"/>
        <v>0</v>
      </c>
      <c r="J70" s="16"/>
      <c r="K70" s="17"/>
    </row>
    <row r="71" spans="2:11" s="13" customFormat="1" ht="15.75" x14ac:dyDescent="0.25">
      <c r="B71" s="18" t="s">
        <v>74</v>
      </c>
      <c r="C71" s="43" t="s">
        <v>13</v>
      </c>
      <c r="D71" s="100" t="s">
        <v>117</v>
      </c>
      <c r="E71" s="92"/>
      <c r="F71" s="101" t="s">
        <v>42</v>
      </c>
      <c r="G71" s="55" t="s">
        <v>103</v>
      </c>
      <c r="H71" s="19">
        <v>420</v>
      </c>
      <c r="I71" s="35">
        <f t="shared" si="7"/>
        <v>0</v>
      </c>
      <c r="J71" s="16"/>
      <c r="K71" s="17"/>
    </row>
    <row r="72" spans="2:11" s="13" customFormat="1" ht="15.75" x14ac:dyDescent="0.25">
      <c r="B72" s="18" t="s">
        <v>74</v>
      </c>
      <c r="C72" s="43" t="s">
        <v>13</v>
      </c>
      <c r="D72" s="100" t="s">
        <v>117</v>
      </c>
      <c r="E72" s="92"/>
      <c r="F72" s="101" t="s">
        <v>25</v>
      </c>
      <c r="G72" s="55" t="s">
        <v>103</v>
      </c>
      <c r="H72" s="19">
        <v>420</v>
      </c>
      <c r="I72" s="35">
        <f t="shared" si="7"/>
        <v>0</v>
      </c>
      <c r="J72" s="16"/>
      <c r="K72" s="17"/>
    </row>
    <row r="73" spans="2:11" s="13" customFormat="1" ht="15.75" x14ac:dyDescent="0.25">
      <c r="B73" s="18" t="s">
        <v>74</v>
      </c>
      <c r="C73" s="43" t="s">
        <v>13</v>
      </c>
      <c r="D73" s="100" t="s">
        <v>117</v>
      </c>
      <c r="E73" s="92"/>
      <c r="F73" s="101" t="s">
        <v>80</v>
      </c>
      <c r="G73" s="55" t="s">
        <v>103</v>
      </c>
      <c r="H73" s="19">
        <v>420</v>
      </c>
      <c r="I73" s="35">
        <f t="shared" si="7"/>
        <v>0</v>
      </c>
      <c r="J73" s="16"/>
      <c r="K73" s="17"/>
    </row>
    <row r="74" spans="2:11" s="13" customFormat="1" ht="15.75" x14ac:dyDescent="0.25">
      <c r="B74" s="18" t="s">
        <v>74</v>
      </c>
      <c r="C74" s="43" t="s">
        <v>13</v>
      </c>
      <c r="D74" s="104" t="s">
        <v>81</v>
      </c>
      <c r="E74" s="92"/>
      <c r="F74" s="101" t="s">
        <v>30</v>
      </c>
      <c r="G74" s="55" t="s">
        <v>103</v>
      </c>
      <c r="H74" s="19">
        <v>420</v>
      </c>
      <c r="I74" s="35">
        <f t="shared" si="7"/>
        <v>0</v>
      </c>
      <c r="J74" s="16"/>
      <c r="K74" s="17"/>
    </row>
    <row r="75" spans="2:11" s="13" customFormat="1" ht="15.75" x14ac:dyDescent="0.25">
      <c r="B75" s="18" t="s">
        <v>74</v>
      </c>
      <c r="C75" s="43" t="s">
        <v>13</v>
      </c>
      <c r="D75" s="104" t="s">
        <v>81</v>
      </c>
      <c r="E75" s="92"/>
      <c r="F75" s="101" t="s">
        <v>9</v>
      </c>
      <c r="G75" s="55" t="s">
        <v>103</v>
      </c>
      <c r="H75" s="19">
        <v>450</v>
      </c>
      <c r="I75" s="35">
        <f t="shared" si="7"/>
        <v>0</v>
      </c>
      <c r="J75" s="16"/>
      <c r="K75" s="17"/>
    </row>
    <row r="76" spans="2:11" s="13" customFormat="1" ht="15.75" x14ac:dyDescent="0.25">
      <c r="B76" s="18" t="s">
        <v>74</v>
      </c>
      <c r="C76" s="43" t="s">
        <v>13</v>
      </c>
      <c r="D76" s="104" t="s">
        <v>81</v>
      </c>
      <c r="E76" s="92"/>
      <c r="F76" s="101" t="s">
        <v>43</v>
      </c>
      <c r="G76" s="55" t="s">
        <v>103</v>
      </c>
      <c r="H76" s="19">
        <v>420</v>
      </c>
      <c r="I76" s="35">
        <f t="shared" si="7"/>
        <v>0</v>
      </c>
      <c r="J76" s="16"/>
      <c r="K76" s="17"/>
    </row>
    <row r="77" spans="2:11" s="13" customFormat="1" ht="15.75" x14ac:dyDescent="0.25">
      <c r="B77" s="18" t="s">
        <v>74</v>
      </c>
      <c r="C77" s="43" t="s">
        <v>13</v>
      </c>
      <c r="D77" s="104" t="s">
        <v>82</v>
      </c>
      <c r="E77" s="92"/>
      <c r="F77" s="101" t="s">
        <v>19</v>
      </c>
      <c r="G77" s="116" t="s">
        <v>137</v>
      </c>
      <c r="H77" s="19">
        <v>345</v>
      </c>
      <c r="I77" s="35">
        <f t="shared" si="7"/>
        <v>0</v>
      </c>
      <c r="J77" s="16"/>
      <c r="K77" s="17"/>
    </row>
    <row r="78" spans="2:11" s="13" customFormat="1" ht="15.75" x14ac:dyDescent="0.25">
      <c r="B78" s="18" t="s">
        <v>74</v>
      </c>
      <c r="C78" s="43" t="s">
        <v>13</v>
      </c>
      <c r="D78" s="104" t="s">
        <v>140</v>
      </c>
      <c r="E78" s="92"/>
      <c r="F78" s="101" t="s">
        <v>19</v>
      </c>
      <c r="G78" s="116" t="s">
        <v>137</v>
      </c>
      <c r="H78" s="19">
        <v>345</v>
      </c>
      <c r="I78" s="35">
        <f t="shared" si="7"/>
        <v>0</v>
      </c>
      <c r="J78" s="16"/>
      <c r="K78" s="17"/>
    </row>
    <row r="79" spans="2:11" s="13" customFormat="1" ht="15.75" x14ac:dyDescent="0.25">
      <c r="B79" s="18" t="s">
        <v>74</v>
      </c>
      <c r="C79" s="43" t="s">
        <v>13</v>
      </c>
      <c r="D79" s="104" t="s">
        <v>141</v>
      </c>
      <c r="E79" s="92"/>
      <c r="F79" s="101" t="s">
        <v>11</v>
      </c>
      <c r="G79" s="116" t="s">
        <v>137</v>
      </c>
      <c r="H79" s="19">
        <v>345</v>
      </c>
      <c r="I79" s="35">
        <f t="shared" si="7"/>
        <v>0</v>
      </c>
      <c r="J79" s="16"/>
      <c r="K79" s="17"/>
    </row>
    <row r="80" spans="2:11" s="13" customFormat="1" ht="15.75" x14ac:dyDescent="0.25">
      <c r="B80" s="18" t="s">
        <v>74</v>
      </c>
      <c r="C80" s="43" t="s">
        <v>13</v>
      </c>
      <c r="D80" s="104" t="s">
        <v>141</v>
      </c>
      <c r="E80" s="92"/>
      <c r="F80" s="101" t="s">
        <v>142</v>
      </c>
      <c r="G80" s="116" t="s">
        <v>137</v>
      </c>
      <c r="H80" s="19">
        <v>345</v>
      </c>
      <c r="I80" s="35">
        <f t="shared" si="7"/>
        <v>0</v>
      </c>
      <c r="J80" s="16"/>
      <c r="K80" s="17"/>
    </row>
    <row r="81" spans="2:11" s="13" customFormat="1" ht="15.75" x14ac:dyDescent="0.25">
      <c r="B81" s="18" t="s">
        <v>74</v>
      </c>
      <c r="C81" s="43" t="s">
        <v>13</v>
      </c>
      <c r="D81" s="100" t="s">
        <v>83</v>
      </c>
      <c r="E81" s="92"/>
      <c r="F81" s="101" t="s">
        <v>9</v>
      </c>
      <c r="G81" s="55" t="s">
        <v>103</v>
      </c>
      <c r="H81" s="19">
        <v>450</v>
      </c>
      <c r="I81" s="35">
        <f t="shared" si="7"/>
        <v>0</v>
      </c>
      <c r="J81" s="16"/>
      <c r="K81" s="17"/>
    </row>
    <row r="82" spans="2:11" s="13" customFormat="1" ht="15.75" x14ac:dyDescent="0.25">
      <c r="B82" s="18" t="s">
        <v>74</v>
      </c>
      <c r="C82" s="43" t="s">
        <v>13</v>
      </c>
      <c r="D82" s="100" t="s">
        <v>83</v>
      </c>
      <c r="E82" s="92"/>
      <c r="F82" s="101" t="s">
        <v>30</v>
      </c>
      <c r="G82" s="55" t="s">
        <v>103</v>
      </c>
      <c r="H82" s="19">
        <v>420</v>
      </c>
      <c r="I82" s="35">
        <f t="shared" si="7"/>
        <v>0</v>
      </c>
      <c r="J82" s="16"/>
      <c r="K82" s="17"/>
    </row>
    <row r="83" spans="2:11" s="13" customFormat="1" ht="15.75" x14ac:dyDescent="0.25">
      <c r="B83" s="18" t="s">
        <v>74</v>
      </c>
      <c r="C83" s="43" t="s">
        <v>13</v>
      </c>
      <c r="D83" s="100" t="s">
        <v>83</v>
      </c>
      <c r="E83" s="92"/>
      <c r="F83" s="101" t="s">
        <v>19</v>
      </c>
      <c r="G83" s="55" t="s">
        <v>103</v>
      </c>
      <c r="H83" s="19">
        <v>420</v>
      </c>
      <c r="I83" s="35">
        <f t="shared" si="7"/>
        <v>0</v>
      </c>
      <c r="J83" s="16"/>
      <c r="K83" s="17"/>
    </row>
    <row r="84" spans="2:11" s="13" customFormat="1" ht="15.75" x14ac:dyDescent="0.25">
      <c r="B84" s="18" t="s">
        <v>74</v>
      </c>
      <c r="C84" s="43" t="s">
        <v>13</v>
      </c>
      <c r="D84" s="100" t="s">
        <v>83</v>
      </c>
      <c r="E84" s="92"/>
      <c r="F84" s="101" t="s">
        <v>18</v>
      </c>
      <c r="G84" s="55" t="s">
        <v>103</v>
      </c>
      <c r="H84" s="19">
        <v>420</v>
      </c>
      <c r="I84" s="35">
        <f t="shared" si="7"/>
        <v>0</v>
      </c>
      <c r="J84" s="16"/>
      <c r="K84" s="17"/>
    </row>
    <row r="85" spans="2:11" s="13" customFormat="1" ht="15.75" x14ac:dyDescent="0.25">
      <c r="B85" s="18" t="s">
        <v>74</v>
      </c>
      <c r="C85" s="43" t="s">
        <v>13</v>
      </c>
      <c r="D85" s="100" t="s">
        <v>37</v>
      </c>
      <c r="E85" s="92"/>
      <c r="F85" s="101" t="s">
        <v>45</v>
      </c>
      <c r="G85" s="55" t="s">
        <v>103</v>
      </c>
      <c r="H85" s="19">
        <v>420</v>
      </c>
      <c r="I85" s="35">
        <f t="shared" si="7"/>
        <v>0</v>
      </c>
      <c r="J85" s="16"/>
      <c r="K85" s="17"/>
    </row>
    <row r="86" spans="2:11" s="13" customFormat="1" ht="15.75" x14ac:dyDescent="0.25">
      <c r="B86" s="18" t="s">
        <v>74</v>
      </c>
      <c r="C86" s="43" t="s">
        <v>13</v>
      </c>
      <c r="D86" s="100" t="s">
        <v>37</v>
      </c>
      <c r="E86" s="92"/>
      <c r="F86" s="101" t="s">
        <v>44</v>
      </c>
      <c r="G86" s="55" t="s">
        <v>103</v>
      </c>
      <c r="H86" s="19">
        <v>420</v>
      </c>
      <c r="I86" s="35">
        <f t="shared" si="7"/>
        <v>0</v>
      </c>
      <c r="J86" s="16"/>
      <c r="K86" s="17"/>
    </row>
    <row r="87" spans="2:11" s="13" customFormat="1" ht="15.75" x14ac:dyDescent="0.25">
      <c r="B87" s="18" t="s">
        <v>74</v>
      </c>
      <c r="C87" s="43" t="s">
        <v>13</v>
      </c>
      <c r="D87" s="104" t="s">
        <v>84</v>
      </c>
      <c r="E87" s="92"/>
      <c r="F87" s="101" t="s">
        <v>12</v>
      </c>
      <c r="G87" s="116" t="s">
        <v>137</v>
      </c>
      <c r="H87" s="19">
        <v>395</v>
      </c>
      <c r="I87" s="35">
        <f t="shared" si="7"/>
        <v>0</v>
      </c>
      <c r="J87" s="16"/>
      <c r="K87" s="17"/>
    </row>
    <row r="88" spans="2:11" s="13" customFormat="1" ht="15.75" x14ac:dyDescent="0.25">
      <c r="B88" s="18" t="s">
        <v>74</v>
      </c>
      <c r="C88" s="43" t="s">
        <v>13</v>
      </c>
      <c r="D88" s="104" t="s">
        <v>38</v>
      </c>
      <c r="E88" s="86"/>
      <c r="F88" s="101" t="s">
        <v>46</v>
      </c>
      <c r="G88" s="55" t="s">
        <v>103</v>
      </c>
      <c r="H88" s="19">
        <v>420</v>
      </c>
      <c r="I88" s="35">
        <f t="shared" si="7"/>
        <v>0</v>
      </c>
      <c r="J88" s="16"/>
      <c r="K88" s="17"/>
    </row>
    <row r="89" spans="2:11" s="13" customFormat="1" ht="15.75" x14ac:dyDescent="0.25">
      <c r="B89" s="18" t="s">
        <v>74</v>
      </c>
      <c r="C89" s="43" t="s">
        <v>13</v>
      </c>
      <c r="D89" s="104" t="s">
        <v>85</v>
      </c>
      <c r="E89" s="86"/>
      <c r="F89" s="101" t="s">
        <v>80</v>
      </c>
      <c r="G89" s="55" t="s">
        <v>103</v>
      </c>
      <c r="H89" s="19">
        <v>420</v>
      </c>
      <c r="I89" s="35">
        <f t="shared" si="7"/>
        <v>0</v>
      </c>
      <c r="J89" s="16"/>
      <c r="K89" s="17"/>
    </row>
    <row r="90" spans="2:11" s="13" customFormat="1" ht="15.75" x14ac:dyDescent="0.25">
      <c r="B90" s="18" t="s">
        <v>74</v>
      </c>
      <c r="C90" s="43" t="s">
        <v>13</v>
      </c>
      <c r="D90" s="104" t="s">
        <v>85</v>
      </c>
      <c r="E90" s="86"/>
      <c r="F90" s="101" t="s">
        <v>25</v>
      </c>
      <c r="G90" s="55" t="s">
        <v>103</v>
      </c>
      <c r="H90" s="19">
        <v>420</v>
      </c>
      <c r="I90" s="35">
        <f t="shared" si="7"/>
        <v>0</v>
      </c>
      <c r="J90" s="16"/>
      <c r="K90" s="17"/>
    </row>
    <row r="91" spans="2:11" s="13" customFormat="1" ht="15.75" x14ac:dyDescent="0.25">
      <c r="B91" s="18" t="s">
        <v>74</v>
      </c>
      <c r="C91" s="43" t="s">
        <v>13</v>
      </c>
      <c r="D91" s="104" t="s">
        <v>85</v>
      </c>
      <c r="E91" s="86"/>
      <c r="F91" s="101" t="s">
        <v>47</v>
      </c>
      <c r="G91" s="55" t="s">
        <v>103</v>
      </c>
      <c r="H91" s="19">
        <v>420</v>
      </c>
      <c r="I91" s="35">
        <f t="shared" si="7"/>
        <v>0</v>
      </c>
      <c r="J91" s="16"/>
      <c r="K91" s="17"/>
    </row>
    <row r="92" spans="2:11" s="13" customFormat="1" ht="15.75" x14ac:dyDescent="0.25">
      <c r="B92" s="18" t="s">
        <v>74</v>
      </c>
      <c r="C92" s="43" t="s">
        <v>13</v>
      </c>
      <c r="D92" s="104" t="s">
        <v>39</v>
      </c>
      <c r="E92" s="86"/>
      <c r="F92" s="101" t="s">
        <v>25</v>
      </c>
      <c r="G92" s="55" t="s">
        <v>103</v>
      </c>
      <c r="H92" s="19">
        <v>420</v>
      </c>
      <c r="I92" s="35">
        <f t="shared" si="7"/>
        <v>0</v>
      </c>
      <c r="J92" s="16"/>
      <c r="K92" s="17"/>
    </row>
    <row r="93" spans="2:11" s="13" customFormat="1" ht="15.75" x14ac:dyDescent="0.25">
      <c r="B93" s="18" t="s">
        <v>74</v>
      </c>
      <c r="C93" s="43" t="s">
        <v>13</v>
      </c>
      <c r="D93" s="104" t="s">
        <v>39</v>
      </c>
      <c r="E93" s="86"/>
      <c r="F93" s="101" t="s">
        <v>24</v>
      </c>
      <c r="G93" s="55" t="s">
        <v>103</v>
      </c>
      <c r="H93" s="19">
        <v>420</v>
      </c>
      <c r="I93" s="35">
        <f t="shared" si="7"/>
        <v>0</v>
      </c>
      <c r="J93" s="16"/>
      <c r="K93" s="17"/>
    </row>
    <row r="94" spans="2:11" s="13" customFormat="1" ht="15.75" x14ac:dyDescent="0.25">
      <c r="B94" s="18" t="s">
        <v>74</v>
      </c>
      <c r="C94" s="43" t="s">
        <v>13</v>
      </c>
      <c r="D94" s="104" t="s">
        <v>39</v>
      </c>
      <c r="E94" s="86"/>
      <c r="F94" s="101" t="s">
        <v>31</v>
      </c>
      <c r="G94" s="55" t="s">
        <v>103</v>
      </c>
      <c r="H94" s="19">
        <v>420</v>
      </c>
      <c r="I94" s="35">
        <f t="shared" si="7"/>
        <v>0</v>
      </c>
      <c r="J94" s="16"/>
      <c r="K94" s="17"/>
    </row>
    <row r="95" spans="2:11" s="13" customFormat="1" ht="15.75" x14ac:dyDescent="0.25">
      <c r="B95" s="18" t="s">
        <v>74</v>
      </c>
      <c r="C95" s="43" t="s">
        <v>13</v>
      </c>
      <c r="D95" s="104" t="s">
        <v>40</v>
      </c>
      <c r="E95" s="86"/>
      <c r="F95" s="101" t="s">
        <v>43</v>
      </c>
      <c r="G95" s="55" t="s">
        <v>103</v>
      </c>
      <c r="H95" s="19">
        <v>420</v>
      </c>
      <c r="I95" s="35">
        <f t="shared" si="7"/>
        <v>0</v>
      </c>
      <c r="J95" s="16"/>
      <c r="K95" s="17"/>
    </row>
    <row r="96" spans="2:11" s="13" customFormat="1" ht="15.75" x14ac:dyDescent="0.25">
      <c r="B96" s="18" t="s">
        <v>74</v>
      </c>
      <c r="C96" s="43" t="s">
        <v>13</v>
      </c>
      <c r="D96" s="104" t="s">
        <v>40</v>
      </c>
      <c r="E96" s="86"/>
      <c r="F96" s="101" t="s">
        <v>48</v>
      </c>
      <c r="G96" s="55" t="s">
        <v>103</v>
      </c>
      <c r="H96" s="19">
        <v>420</v>
      </c>
      <c r="I96" s="35">
        <f t="shared" si="7"/>
        <v>0</v>
      </c>
      <c r="J96" s="16"/>
      <c r="K96" s="17"/>
    </row>
    <row r="97" spans="2:11" s="13" customFormat="1" ht="15.75" x14ac:dyDescent="0.25">
      <c r="B97" s="18" t="s">
        <v>74</v>
      </c>
      <c r="C97" s="43" t="s">
        <v>13</v>
      </c>
      <c r="D97" s="104" t="s">
        <v>41</v>
      </c>
      <c r="E97" s="86"/>
      <c r="F97" s="101" t="s">
        <v>48</v>
      </c>
      <c r="G97" s="116" t="s">
        <v>137</v>
      </c>
      <c r="H97" s="19">
        <v>345</v>
      </c>
      <c r="I97" s="35">
        <f t="shared" si="7"/>
        <v>0</v>
      </c>
      <c r="J97" s="16"/>
      <c r="K97" s="17"/>
    </row>
    <row r="98" spans="2:11" s="13" customFormat="1" ht="15.75" x14ac:dyDescent="0.25">
      <c r="B98" s="18" t="s">
        <v>74</v>
      </c>
      <c r="C98" s="43" t="s">
        <v>13</v>
      </c>
      <c r="D98" s="104" t="s">
        <v>41</v>
      </c>
      <c r="E98" s="86"/>
      <c r="F98" s="101" t="s">
        <v>49</v>
      </c>
      <c r="G98" s="116" t="s">
        <v>137</v>
      </c>
      <c r="H98" s="19">
        <v>345</v>
      </c>
      <c r="I98" s="35">
        <f t="shared" si="7"/>
        <v>0</v>
      </c>
      <c r="J98" s="16"/>
      <c r="K98" s="17"/>
    </row>
    <row r="99" spans="2:11" s="13" customFormat="1" ht="16.5" thickBot="1" x14ac:dyDescent="0.3">
      <c r="B99" s="18" t="s">
        <v>74</v>
      </c>
      <c r="C99" s="43" t="s">
        <v>13</v>
      </c>
      <c r="D99" s="104" t="s">
        <v>86</v>
      </c>
      <c r="E99" s="86"/>
      <c r="F99" s="101" t="s">
        <v>16</v>
      </c>
      <c r="G99" s="55" t="s">
        <v>103</v>
      </c>
      <c r="H99" s="19">
        <v>495</v>
      </c>
      <c r="I99" s="35">
        <f t="shared" si="7"/>
        <v>0</v>
      </c>
      <c r="J99" s="16"/>
      <c r="K99" s="17"/>
    </row>
    <row r="100" spans="2:11" s="21" customFormat="1" ht="19.5" thickBot="1" x14ac:dyDescent="0.3">
      <c r="B100" s="138" t="s">
        <v>128</v>
      </c>
      <c r="C100" s="156"/>
      <c r="D100" s="157"/>
      <c r="E100" s="22">
        <f>SUM(E56:E99)</f>
        <v>0</v>
      </c>
      <c r="F100" s="149"/>
      <c r="G100" s="150"/>
      <c r="H100" s="23"/>
      <c r="I100" s="25"/>
      <c r="J100" s="25">
        <f>SUM(I56:I99)</f>
        <v>0</v>
      </c>
      <c r="K100" s="26">
        <f>SUM(E100)</f>
        <v>0</v>
      </c>
    </row>
    <row r="101" spans="2:11" s="13" customFormat="1" ht="15.75" x14ac:dyDescent="0.25">
      <c r="B101" s="29" t="s">
        <v>74</v>
      </c>
      <c r="C101" s="42" t="s">
        <v>20</v>
      </c>
      <c r="D101" s="105" t="s">
        <v>50</v>
      </c>
      <c r="E101" s="92"/>
      <c r="F101" s="106" t="s">
        <v>18</v>
      </c>
      <c r="G101" s="55" t="s">
        <v>103</v>
      </c>
      <c r="H101" s="30">
        <v>495</v>
      </c>
      <c r="I101" s="15">
        <f t="shared" ref="I101:I114" si="8">SUM(E101*H101)</f>
        <v>0</v>
      </c>
      <c r="J101" s="16"/>
      <c r="K101" s="17"/>
    </row>
    <row r="102" spans="2:11" s="13" customFormat="1" ht="15.75" x14ac:dyDescent="0.25">
      <c r="B102" s="29" t="s">
        <v>74</v>
      </c>
      <c r="C102" s="43" t="s">
        <v>20</v>
      </c>
      <c r="D102" s="104" t="s">
        <v>50</v>
      </c>
      <c r="E102" s="92"/>
      <c r="F102" s="101" t="s">
        <v>9</v>
      </c>
      <c r="G102" s="55" t="s">
        <v>103</v>
      </c>
      <c r="H102" s="19">
        <v>495</v>
      </c>
      <c r="I102" s="15">
        <f t="shared" si="8"/>
        <v>0</v>
      </c>
      <c r="J102" s="16"/>
      <c r="K102" s="17"/>
    </row>
    <row r="103" spans="2:11" s="13" customFormat="1" ht="15.75" x14ac:dyDescent="0.25">
      <c r="B103" s="29" t="s">
        <v>74</v>
      </c>
      <c r="C103" s="43" t="s">
        <v>20</v>
      </c>
      <c r="D103" s="104" t="s">
        <v>51</v>
      </c>
      <c r="E103" s="92"/>
      <c r="F103" s="101" t="s">
        <v>12</v>
      </c>
      <c r="G103" s="55" t="s">
        <v>103</v>
      </c>
      <c r="H103" s="19">
        <v>545</v>
      </c>
      <c r="I103" s="15">
        <f t="shared" si="8"/>
        <v>0</v>
      </c>
      <c r="J103" s="16"/>
      <c r="K103" s="17"/>
    </row>
    <row r="104" spans="2:11" s="13" customFormat="1" ht="15.75" x14ac:dyDescent="0.25">
      <c r="B104" s="18" t="s">
        <v>74</v>
      </c>
      <c r="C104" s="43" t="s">
        <v>20</v>
      </c>
      <c r="D104" s="104" t="s">
        <v>52</v>
      </c>
      <c r="E104" s="86"/>
      <c r="F104" s="101" t="s">
        <v>12</v>
      </c>
      <c r="G104" s="55" t="s">
        <v>103</v>
      </c>
      <c r="H104" s="19">
        <v>545</v>
      </c>
      <c r="I104" s="15">
        <f t="shared" si="8"/>
        <v>0</v>
      </c>
      <c r="J104" s="16"/>
      <c r="K104" s="17"/>
    </row>
    <row r="105" spans="2:11" s="13" customFormat="1" ht="15.75" x14ac:dyDescent="0.25">
      <c r="B105" s="18" t="s">
        <v>74</v>
      </c>
      <c r="C105" s="43" t="s">
        <v>20</v>
      </c>
      <c r="D105" s="104" t="s">
        <v>87</v>
      </c>
      <c r="E105" s="86"/>
      <c r="F105" s="101" t="s">
        <v>19</v>
      </c>
      <c r="G105" s="116" t="s">
        <v>137</v>
      </c>
      <c r="H105" s="19">
        <v>545</v>
      </c>
      <c r="I105" s="15">
        <f t="shared" si="8"/>
        <v>0</v>
      </c>
      <c r="J105" s="16"/>
      <c r="K105" s="17"/>
    </row>
    <row r="106" spans="2:11" s="13" customFormat="1" ht="15.75" x14ac:dyDescent="0.25">
      <c r="B106" s="18" t="s">
        <v>74</v>
      </c>
      <c r="C106" s="43" t="s">
        <v>20</v>
      </c>
      <c r="D106" s="104" t="s">
        <v>88</v>
      </c>
      <c r="E106" s="86"/>
      <c r="F106" s="101" t="s">
        <v>26</v>
      </c>
      <c r="G106" s="55" t="s">
        <v>103</v>
      </c>
      <c r="H106" s="19">
        <v>545</v>
      </c>
      <c r="I106" s="15">
        <f t="shared" si="8"/>
        <v>0</v>
      </c>
      <c r="J106" s="16"/>
      <c r="K106" s="17"/>
    </row>
    <row r="107" spans="2:11" s="13" customFormat="1" ht="15.75" x14ac:dyDescent="0.25">
      <c r="B107" s="18" t="s">
        <v>74</v>
      </c>
      <c r="C107" s="43" t="s">
        <v>20</v>
      </c>
      <c r="D107" s="104" t="s">
        <v>88</v>
      </c>
      <c r="E107" s="86"/>
      <c r="F107" s="101" t="s">
        <v>19</v>
      </c>
      <c r="G107" s="55" t="s">
        <v>103</v>
      </c>
      <c r="H107" s="19">
        <v>545</v>
      </c>
      <c r="I107" s="15">
        <f t="shared" si="8"/>
        <v>0</v>
      </c>
      <c r="J107" s="16"/>
      <c r="K107" s="17"/>
    </row>
    <row r="108" spans="2:11" s="13" customFormat="1" ht="15.75" x14ac:dyDescent="0.25">
      <c r="B108" s="18" t="s">
        <v>74</v>
      </c>
      <c r="C108" s="43" t="s">
        <v>20</v>
      </c>
      <c r="D108" s="104" t="s">
        <v>88</v>
      </c>
      <c r="E108" s="86"/>
      <c r="F108" s="101" t="s">
        <v>18</v>
      </c>
      <c r="G108" s="55" t="s">
        <v>103</v>
      </c>
      <c r="H108" s="19">
        <v>545</v>
      </c>
      <c r="I108" s="15">
        <f t="shared" si="8"/>
        <v>0</v>
      </c>
      <c r="J108" s="16"/>
      <c r="K108" s="17"/>
    </row>
    <row r="109" spans="2:11" s="13" customFormat="1" ht="15.75" x14ac:dyDescent="0.25">
      <c r="B109" s="18" t="s">
        <v>74</v>
      </c>
      <c r="C109" s="43" t="s">
        <v>20</v>
      </c>
      <c r="D109" s="104" t="s">
        <v>89</v>
      </c>
      <c r="E109" s="86"/>
      <c r="F109" s="101" t="s">
        <v>12</v>
      </c>
      <c r="G109" s="55" t="s">
        <v>103</v>
      </c>
      <c r="H109" s="19">
        <v>595</v>
      </c>
      <c r="I109" s="15">
        <f t="shared" si="8"/>
        <v>0</v>
      </c>
      <c r="J109" s="16"/>
      <c r="K109" s="17"/>
    </row>
    <row r="110" spans="2:11" s="13" customFormat="1" ht="15.75" x14ac:dyDescent="0.25">
      <c r="B110" s="18" t="s">
        <v>74</v>
      </c>
      <c r="C110" s="43" t="s">
        <v>20</v>
      </c>
      <c r="D110" s="104" t="s">
        <v>90</v>
      </c>
      <c r="E110" s="86"/>
      <c r="F110" s="107" t="s">
        <v>29</v>
      </c>
      <c r="G110" s="55" t="s">
        <v>103</v>
      </c>
      <c r="H110" s="19">
        <v>545</v>
      </c>
      <c r="I110" s="15">
        <f t="shared" si="8"/>
        <v>0</v>
      </c>
      <c r="J110" s="16"/>
      <c r="K110" s="17"/>
    </row>
    <row r="111" spans="2:11" s="13" customFormat="1" ht="15.75" x14ac:dyDescent="0.25">
      <c r="B111" s="18" t="s">
        <v>74</v>
      </c>
      <c r="C111" s="43" t="s">
        <v>20</v>
      </c>
      <c r="D111" s="104" t="s">
        <v>91</v>
      </c>
      <c r="E111" s="86"/>
      <c r="F111" s="101" t="s">
        <v>9</v>
      </c>
      <c r="G111" s="55" t="s">
        <v>103</v>
      </c>
      <c r="H111" s="19">
        <v>595</v>
      </c>
      <c r="I111" s="15">
        <f t="shared" si="8"/>
        <v>0</v>
      </c>
      <c r="J111" s="16"/>
      <c r="K111" s="17"/>
    </row>
    <row r="112" spans="2:11" s="13" customFormat="1" ht="15.75" x14ac:dyDescent="0.25">
      <c r="B112" s="18" t="s">
        <v>74</v>
      </c>
      <c r="C112" s="43" t="s">
        <v>20</v>
      </c>
      <c r="D112" s="104" t="s">
        <v>53</v>
      </c>
      <c r="E112" s="86"/>
      <c r="F112" s="101" t="s">
        <v>30</v>
      </c>
      <c r="G112" s="55" t="s">
        <v>103</v>
      </c>
      <c r="H112" s="19">
        <v>545</v>
      </c>
      <c r="I112" s="15">
        <f t="shared" si="8"/>
        <v>0</v>
      </c>
      <c r="J112" s="16"/>
      <c r="K112" s="17"/>
    </row>
    <row r="113" spans="2:11" s="13" customFormat="1" ht="15.75" x14ac:dyDescent="0.25">
      <c r="B113" s="18" t="s">
        <v>74</v>
      </c>
      <c r="C113" s="43" t="s">
        <v>20</v>
      </c>
      <c r="D113" s="104" t="s">
        <v>53</v>
      </c>
      <c r="E113" s="86"/>
      <c r="F113" s="101" t="s">
        <v>19</v>
      </c>
      <c r="G113" s="55" t="s">
        <v>103</v>
      </c>
      <c r="H113" s="19">
        <v>545</v>
      </c>
      <c r="I113" s="15">
        <f t="shared" si="8"/>
        <v>0</v>
      </c>
      <c r="J113" s="16"/>
      <c r="K113" s="17"/>
    </row>
    <row r="114" spans="2:11" s="13" customFormat="1" ht="16.5" thickBot="1" x14ac:dyDescent="0.3">
      <c r="B114" s="18" t="s">
        <v>74</v>
      </c>
      <c r="C114" s="43" t="s">
        <v>20</v>
      </c>
      <c r="D114" s="104" t="s">
        <v>53</v>
      </c>
      <c r="E114" s="86"/>
      <c r="F114" s="101" t="s">
        <v>25</v>
      </c>
      <c r="G114" s="55" t="s">
        <v>103</v>
      </c>
      <c r="H114" s="19">
        <v>595</v>
      </c>
      <c r="I114" s="15">
        <f t="shared" si="8"/>
        <v>0</v>
      </c>
      <c r="J114" s="16"/>
      <c r="K114" s="17"/>
    </row>
    <row r="115" spans="2:11" s="21" customFormat="1" ht="19.5" thickBot="1" x14ac:dyDescent="0.3">
      <c r="B115" s="138" t="s">
        <v>129</v>
      </c>
      <c r="C115" s="139"/>
      <c r="D115" s="140"/>
      <c r="E115" s="22">
        <f>SUM(E101:E114)</f>
        <v>0</v>
      </c>
      <c r="F115" s="149"/>
      <c r="G115" s="150"/>
      <c r="H115" s="23"/>
      <c r="I115" s="25"/>
      <c r="J115" s="25">
        <f>SUM(I101:I114)</f>
        <v>0</v>
      </c>
      <c r="K115" s="26">
        <f>SUM(E115)</f>
        <v>0</v>
      </c>
    </row>
    <row r="116" spans="2:11" s="13" customFormat="1" ht="15.75" x14ac:dyDescent="0.25">
      <c r="B116" s="18" t="s">
        <v>74</v>
      </c>
      <c r="C116" s="43" t="s">
        <v>27</v>
      </c>
      <c r="D116" s="104" t="s">
        <v>32</v>
      </c>
      <c r="E116" s="86"/>
      <c r="F116" s="101" t="s">
        <v>19</v>
      </c>
      <c r="G116" s="55" t="s">
        <v>103</v>
      </c>
      <c r="H116" s="19">
        <v>990</v>
      </c>
      <c r="I116" s="15">
        <f t="shared" ref="I116:I121" si="9">SUM(E116*H116)</f>
        <v>0</v>
      </c>
      <c r="J116" s="16"/>
      <c r="K116" s="17"/>
    </row>
    <row r="117" spans="2:11" s="13" customFormat="1" ht="15.75" x14ac:dyDescent="0.25">
      <c r="B117" s="18" t="s">
        <v>74</v>
      </c>
      <c r="C117" s="43" t="s">
        <v>27</v>
      </c>
      <c r="D117" s="104" t="s">
        <v>32</v>
      </c>
      <c r="E117" s="86"/>
      <c r="F117" s="101" t="s">
        <v>9</v>
      </c>
      <c r="G117" s="55" t="s">
        <v>103</v>
      </c>
      <c r="H117" s="19">
        <v>990</v>
      </c>
      <c r="I117" s="15">
        <f t="shared" si="9"/>
        <v>0</v>
      </c>
      <c r="J117" s="16"/>
      <c r="K117" s="17"/>
    </row>
    <row r="118" spans="2:11" s="13" customFormat="1" ht="15.75" x14ac:dyDescent="0.25">
      <c r="B118" s="18" t="s">
        <v>74</v>
      </c>
      <c r="C118" s="43" t="s">
        <v>27</v>
      </c>
      <c r="D118" s="104" t="s">
        <v>33</v>
      </c>
      <c r="E118" s="86"/>
      <c r="F118" s="101" t="s">
        <v>19</v>
      </c>
      <c r="G118" s="55" t="s">
        <v>103</v>
      </c>
      <c r="H118" s="19">
        <v>990</v>
      </c>
      <c r="I118" s="15">
        <f t="shared" si="9"/>
        <v>0</v>
      </c>
      <c r="J118" s="16"/>
      <c r="K118" s="17"/>
    </row>
    <row r="119" spans="2:11" s="13" customFormat="1" ht="15.75" x14ac:dyDescent="0.25">
      <c r="B119" s="18" t="s">
        <v>74</v>
      </c>
      <c r="C119" s="43" t="s">
        <v>27</v>
      </c>
      <c r="D119" s="104" t="s">
        <v>33</v>
      </c>
      <c r="E119" s="86"/>
      <c r="F119" s="101" t="s">
        <v>9</v>
      </c>
      <c r="G119" s="55" t="s">
        <v>103</v>
      </c>
      <c r="H119" s="19">
        <v>990</v>
      </c>
      <c r="I119" s="15">
        <f t="shared" si="9"/>
        <v>0</v>
      </c>
      <c r="J119" s="16"/>
      <c r="K119" s="17"/>
    </row>
    <row r="120" spans="2:11" s="13" customFormat="1" ht="15.75" x14ac:dyDescent="0.25">
      <c r="B120" s="29" t="s">
        <v>74</v>
      </c>
      <c r="C120" s="42" t="s">
        <v>27</v>
      </c>
      <c r="D120" s="105" t="s">
        <v>54</v>
      </c>
      <c r="E120" s="92"/>
      <c r="F120" s="106" t="s">
        <v>19</v>
      </c>
      <c r="G120" s="55" t="s">
        <v>103</v>
      </c>
      <c r="H120" s="19">
        <v>990</v>
      </c>
      <c r="I120" s="15">
        <f t="shared" si="9"/>
        <v>0</v>
      </c>
      <c r="J120" s="16"/>
      <c r="K120" s="17"/>
    </row>
    <row r="121" spans="2:11" s="13" customFormat="1" ht="16.5" thickBot="1" x14ac:dyDescent="0.3">
      <c r="B121" s="29" t="s">
        <v>74</v>
      </c>
      <c r="C121" s="42" t="s">
        <v>27</v>
      </c>
      <c r="D121" s="105" t="s">
        <v>54</v>
      </c>
      <c r="E121" s="92"/>
      <c r="F121" s="106" t="s">
        <v>9</v>
      </c>
      <c r="G121" s="116" t="s">
        <v>137</v>
      </c>
      <c r="H121" s="19">
        <v>790</v>
      </c>
      <c r="I121" s="15">
        <f t="shared" si="9"/>
        <v>0</v>
      </c>
      <c r="J121" s="16"/>
      <c r="K121" s="17"/>
    </row>
    <row r="122" spans="2:11" s="21" customFormat="1" ht="19.5" thickBot="1" x14ac:dyDescent="0.3">
      <c r="B122" s="138" t="s">
        <v>130</v>
      </c>
      <c r="C122" s="139"/>
      <c r="D122" s="140"/>
      <c r="E122" s="22">
        <f>SUM(E116:E121)</f>
        <v>0</v>
      </c>
      <c r="F122" s="141"/>
      <c r="G122" s="142"/>
      <c r="H122" s="23"/>
      <c r="I122" s="25"/>
      <c r="J122" s="38">
        <f>SUM(I116:I121)</f>
        <v>0</v>
      </c>
      <c r="K122" s="26">
        <f>SUM(E122)</f>
        <v>0</v>
      </c>
    </row>
    <row r="123" spans="2:11" s="13" customFormat="1" ht="15.75" hidden="1" x14ac:dyDescent="0.25">
      <c r="B123" s="39" t="s">
        <v>92</v>
      </c>
      <c r="C123" s="76" t="s">
        <v>4</v>
      </c>
      <c r="D123" s="85" t="s">
        <v>93</v>
      </c>
      <c r="E123" s="86"/>
      <c r="F123" s="96" t="s">
        <v>11</v>
      </c>
      <c r="G123" s="56" t="s">
        <v>12</v>
      </c>
      <c r="H123" s="19">
        <v>250</v>
      </c>
      <c r="I123" s="15">
        <f>SUM(E123*H123)</f>
        <v>0</v>
      </c>
      <c r="J123" s="16"/>
      <c r="K123" s="17"/>
    </row>
    <row r="124" spans="2:11" s="13" customFormat="1" ht="16.5" hidden="1" thickBot="1" x14ac:dyDescent="0.3">
      <c r="B124" s="80" t="s">
        <v>92</v>
      </c>
      <c r="C124" s="81" t="s">
        <v>4</v>
      </c>
      <c r="D124" s="88" t="s">
        <v>93</v>
      </c>
      <c r="E124" s="89"/>
      <c r="F124" s="108" t="s">
        <v>12</v>
      </c>
      <c r="G124" s="82" t="s">
        <v>12</v>
      </c>
      <c r="H124" s="83">
        <v>250</v>
      </c>
      <c r="I124" s="84">
        <f>SUM(E124*H124)</f>
        <v>0</v>
      </c>
      <c r="J124" s="16"/>
      <c r="K124" s="17"/>
    </row>
    <row r="125" spans="2:11" s="21" customFormat="1" ht="19.5" hidden="1" thickBot="1" x14ac:dyDescent="0.3">
      <c r="B125" s="138" t="s">
        <v>131</v>
      </c>
      <c r="C125" s="139"/>
      <c r="D125" s="140"/>
      <c r="E125" s="22">
        <f>SUM(E123:E124)</f>
        <v>0</v>
      </c>
      <c r="F125" s="149"/>
      <c r="G125" s="150"/>
      <c r="H125" s="23"/>
      <c r="I125" s="28"/>
      <c r="J125" s="38">
        <f>SUM(I123:I124)</f>
        <v>0</v>
      </c>
      <c r="K125" s="26">
        <f>SUM(E125)</f>
        <v>0</v>
      </c>
    </row>
    <row r="126" spans="2:11" s="13" customFormat="1" ht="15.75" hidden="1" x14ac:dyDescent="0.25">
      <c r="B126" s="18" t="s">
        <v>92</v>
      </c>
      <c r="C126" s="43" t="s">
        <v>13</v>
      </c>
      <c r="D126" s="88" t="s">
        <v>58</v>
      </c>
      <c r="E126" s="89"/>
      <c r="F126" s="98" t="s">
        <v>17</v>
      </c>
      <c r="G126" s="57" t="s">
        <v>106</v>
      </c>
      <c r="H126" s="19">
        <v>450</v>
      </c>
      <c r="I126" s="15">
        <f>SUM(E126*H126)</f>
        <v>0</v>
      </c>
      <c r="J126" s="16"/>
      <c r="K126" s="17"/>
    </row>
    <row r="127" spans="2:11" s="13" customFormat="1" ht="16.5" hidden="1" thickBot="1" x14ac:dyDescent="0.3">
      <c r="B127" s="18" t="s">
        <v>92</v>
      </c>
      <c r="C127" s="43" t="s">
        <v>13</v>
      </c>
      <c r="D127" s="88" t="s">
        <v>58</v>
      </c>
      <c r="E127" s="89"/>
      <c r="F127" s="98" t="s">
        <v>94</v>
      </c>
      <c r="G127" s="57" t="s">
        <v>106</v>
      </c>
      <c r="H127" s="19">
        <v>450</v>
      </c>
      <c r="I127" s="15">
        <f>SUM(E127*H127)</f>
        <v>0</v>
      </c>
      <c r="J127" s="16"/>
      <c r="K127" s="17"/>
    </row>
    <row r="128" spans="2:11" s="31" customFormat="1" ht="19.5" hidden="1" thickBot="1" x14ac:dyDescent="0.3">
      <c r="B128" s="138" t="s">
        <v>132</v>
      </c>
      <c r="C128" s="139"/>
      <c r="D128" s="140"/>
      <c r="E128" s="22">
        <f>SUM(E126:E127)</f>
        <v>0</v>
      </c>
      <c r="F128" s="147"/>
      <c r="G128" s="148"/>
      <c r="H128" s="23"/>
      <c r="I128" s="28"/>
      <c r="J128" s="25">
        <f>SUM(I126:I127)</f>
        <v>0</v>
      </c>
      <c r="K128" s="26">
        <f>SUM(E128)</f>
        <v>0</v>
      </c>
    </row>
    <row r="129" spans="2:11" s="13" customFormat="1" ht="15.75" hidden="1" x14ac:dyDescent="0.25">
      <c r="B129" s="29" t="s">
        <v>92</v>
      </c>
      <c r="C129" s="42" t="s">
        <v>20</v>
      </c>
      <c r="D129" s="91" t="s">
        <v>60</v>
      </c>
      <c r="E129" s="86"/>
      <c r="F129" s="97" t="s">
        <v>12</v>
      </c>
      <c r="G129" s="57" t="s">
        <v>106</v>
      </c>
      <c r="H129" s="30">
        <v>495</v>
      </c>
      <c r="I129" s="15">
        <f>SUM(E129*H129)</f>
        <v>0</v>
      </c>
      <c r="J129" s="16"/>
      <c r="K129" s="17"/>
    </row>
    <row r="130" spans="2:11" s="13" customFormat="1" ht="16.5" hidden="1" thickBot="1" x14ac:dyDescent="0.3">
      <c r="B130" s="29" t="s">
        <v>92</v>
      </c>
      <c r="C130" s="42" t="s">
        <v>20</v>
      </c>
      <c r="D130" s="91" t="s">
        <v>60</v>
      </c>
      <c r="E130" s="86"/>
      <c r="F130" s="97" t="s">
        <v>10</v>
      </c>
      <c r="G130" s="57" t="s">
        <v>106</v>
      </c>
      <c r="H130" s="30">
        <v>495</v>
      </c>
      <c r="I130" s="15">
        <f>SUM(E130*H130)</f>
        <v>0</v>
      </c>
      <c r="J130" s="16"/>
      <c r="K130" s="17"/>
    </row>
    <row r="131" spans="2:11" s="21" customFormat="1" ht="19.5" hidden="1" thickBot="1" x14ac:dyDescent="0.3">
      <c r="B131" s="138" t="s">
        <v>133</v>
      </c>
      <c r="C131" s="139"/>
      <c r="D131" s="140"/>
      <c r="E131" s="22">
        <f>SUM(E129:E130)</f>
        <v>0</v>
      </c>
      <c r="F131" s="149"/>
      <c r="G131" s="150"/>
      <c r="H131" s="23"/>
      <c r="I131" s="24"/>
      <c r="J131" s="25">
        <f>SUM(I129:I130)</f>
        <v>0</v>
      </c>
      <c r="K131" s="26">
        <f>SUM(E131)</f>
        <v>0</v>
      </c>
    </row>
    <row r="132" spans="2:11" s="13" customFormat="1" ht="16.5" hidden="1" thickBot="1" x14ac:dyDescent="0.3">
      <c r="B132" s="18" t="s">
        <v>92</v>
      </c>
      <c r="C132" s="42" t="s">
        <v>27</v>
      </c>
      <c r="D132" s="91" t="s">
        <v>63</v>
      </c>
      <c r="E132" s="99"/>
      <c r="F132" s="98" t="s">
        <v>9</v>
      </c>
      <c r="G132" s="54" t="s">
        <v>12</v>
      </c>
      <c r="H132" s="14">
        <v>990</v>
      </c>
      <c r="I132" s="15">
        <f>SUM(E132*H132)</f>
        <v>0</v>
      </c>
      <c r="J132" s="16"/>
      <c r="K132" s="17"/>
    </row>
    <row r="133" spans="2:11" s="13" customFormat="1" ht="19.5" hidden="1" thickBot="1" x14ac:dyDescent="0.25">
      <c r="B133" s="138" t="s">
        <v>134</v>
      </c>
      <c r="C133" s="139"/>
      <c r="D133" s="140"/>
      <c r="E133" s="22">
        <f>SUM(E132:E132)</f>
        <v>0</v>
      </c>
      <c r="F133" s="141"/>
      <c r="G133" s="142"/>
      <c r="H133" s="23"/>
      <c r="I133" s="24"/>
      <c r="J133" s="25">
        <f>SUM(I132:I132)</f>
        <v>0</v>
      </c>
      <c r="K133" s="26">
        <f>SUM(E133)</f>
        <v>0</v>
      </c>
    </row>
    <row r="134" spans="2:11" s="13" customFormat="1" ht="31.5" hidden="1" x14ac:dyDescent="0.25">
      <c r="B134" s="119" t="s">
        <v>101</v>
      </c>
      <c r="C134" s="120" t="s">
        <v>13</v>
      </c>
      <c r="D134" s="121" t="s">
        <v>8</v>
      </c>
      <c r="E134" s="109"/>
      <c r="F134" s="110" t="s">
        <v>12</v>
      </c>
      <c r="G134" s="61" t="s">
        <v>102</v>
      </c>
      <c r="H134" s="14">
        <v>420</v>
      </c>
      <c r="I134" s="15">
        <f>SUM(E134*H134)</f>
        <v>0</v>
      </c>
      <c r="J134" s="16"/>
      <c r="K134" s="17"/>
    </row>
    <row r="135" spans="2:11" s="13" customFormat="1" ht="31.5" hidden="1" x14ac:dyDescent="0.25">
      <c r="B135" s="29" t="s">
        <v>101</v>
      </c>
      <c r="C135" s="43" t="s">
        <v>13</v>
      </c>
      <c r="D135" s="85" t="s">
        <v>71</v>
      </c>
      <c r="E135" s="111"/>
      <c r="F135" s="112" t="s">
        <v>72</v>
      </c>
      <c r="G135" s="60" t="s">
        <v>102</v>
      </c>
      <c r="H135" s="19">
        <v>420</v>
      </c>
      <c r="I135" s="15">
        <f>SUM(E135*H135)</f>
        <v>0</v>
      </c>
      <c r="J135" s="16"/>
      <c r="K135" s="17"/>
    </row>
    <row r="136" spans="2:11" s="13" customFormat="1" ht="31.5" hidden="1" x14ac:dyDescent="0.25">
      <c r="B136" s="29" t="s">
        <v>101</v>
      </c>
      <c r="C136" s="43" t="s">
        <v>13</v>
      </c>
      <c r="D136" s="85" t="s">
        <v>14</v>
      </c>
      <c r="E136" s="111"/>
      <c r="F136" s="112" t="s">
        <v>19</v>
      </c>
      <c r="G136" s="60" t="s">
        <v>102</v>
      </c>
      <c r="H136" s="19">
        <v>420</v>
      </c>
      <c r="I136" s="15">
        <f>SUM(E136*H136)</f>
        <v>0</v>
      </c>
      <c r="J136" s="16"/>
      <c r="K136" s="17"/>
    </row>
    <row r="137" spans="2:11" s="13" customFormat="1" ht="32.25" hidden="1" thickBot="1" x14ac:dyDescent="0.3">
      <c r="B137" s="122" t="s">
        <v>101</v>
      </c>
      <c r="C137" s="123" t="s">
        <v>13</v>
      </c>
      <c r="D137" s="124" t="s">
        <v>139</v>
      </c>
      <c r="E137" s="125"/>
      <c r="F137" s="126" t="s">
        <v>17</v>
      </c>
      <c r="G137" s="127" t="s">
        <v>102</v>
      </c>
      <c r="H137" s="19">
        <v>420</v>
      </c>
      <c r="I137" s="15">
        <f>SUM(E137*H137)</f>
        <v>0</v>
      </c>
      <c r="J137" s="16"/>
      <c r="K137" s="17"/>
    </row>
    <row r="138" spans="2:11" s="21" customFormat="1" ht="19.5" hidden="1" thickBot="1" x14ac:dyDescent="0.3">
      <c r="B138" s="143" t="s">
        <v>101</v>
      </c>
      <c r="C138" s="144"/>
      <c r="D138" s="144"/>
      <c r="E138" s="41">
        <f>SUM(E134:E137)</f>
        <v>0</v>
      </c>
      <c r="F138" s="145"/>
      <c r="G138" s="146"/>
      <c r="H138" s="23"/>
      <c r="I138" s="28"/>
      <c r="J138" s="25">
        <f>SUM(I134:I137)</f>
        <v>0</v>
      </c>
      <c r="K138" s="26">
        <f>SUM(E138)</f>
        <v>0</v>
      </c>
    </row>
    <row r="139" spans="2:11" s="13" customFormat="1" ht="32.25" hidden="1" thickBot="1" x14ac:dyDescent="0.3">
      <c r="B139" s="29" t="s">
        <v>105</v>
      </c>
      <c r="C139" s="43" t="s">
        <v>13</v>
      </c>
      <c r="D139" s="95" t="s">
        <v>138</v>
      </c>
      <c r="E139" s="86"/>
      <c r="F139" s="96" t="s">
        <v>12</v>
      </c>
      <c r="G139" s="56" t="s">
        <v>12</v>
      </c>
      <c r="H139" s="19">
        <v>420</v>
      </c>
      <c r="I139" s="15">
        <f>SUM(E139*H139)</f>
        <v>0</v>
      </c>
      <c r="J139" s="16"/>
      <c r="K139" s="17"/>
    </row>
    <row r="140" spans="2:11" s="31" customFormat="1" ht="19.5" hidden="1" thickBot="1" x14ac:dyDescent="0.3">
      <c r="B140" s="138" t="s">
        <v>105</v>
      </c>
      <c r="C140" s="156"/>
      <c r="D140" s="156"/>
      <c r="E140" s="22">
        <f>SUM(E139:E139)</f>
        <v>0</v>
      </c>
      <c r="F140" s="147"/>
      <c r="G140" s="148"/>
      <c r="H140" s="23"/>
      <c r="I140" s="28"/>
      <c r="J140" s="25">
        <f>SUM(I139:I139)</f>
        <v>0</v>
      </c>
      <c r="K140" s="26">
        <f>SUM(E140)</f>
        <v>0</v>
      </c>
    </row>
    <row r="141" spans="2:11" s="1" customFormat="1" ht="21.75" thickBot="1" x14ac:dyDescent="0.3">
      <c r="B141" s="129" t="s">
        <v>118</v>
      </c>
      <c r="C141" s="130"/>
      <c r="D141" s="131"/>
      <c r="E141" s="74">
        <f>SUM(E131,E31,E125,E29,E27,E13,E122,E115,E100,E55,E133,E128,E16,E140,E138,E44,E42,E34)</f>
        <v>0</v>
      </c>
      <c r="F141" s="132" t="s">
        <v>112</v>
      </c>
      <c r="G141" s="133"/>
      <c r="H141" s="133"/>
      <c r="I141" s="134"/>
      <c r="J141" s="75">
        <f>SUM(J131,J125,J29,J27,J13,J122,J115,J100,J55,J133,J16,J128,J140,J138,J44,J42,J34,J31,)</f>
        <v>0</v>
      </c>
      <c r="K141" s="33"/>
    </row>
    <row r="142" spans="2:11" s="1" customFormat="1" ht="12.75" x14ac:dyDescent="0.2">
      <c r="B142" s="2"/>
      <c r="D142" s="3"/>
      <c r="E142" s="4"/>
      <c r="H142" s="5"/>
      <c r="I142" s="6"/>
      <c r="J142" s="7"/>
      <c r="K142" s="8"/>
    </row>
    <row r="143" spans="2:11" s="1" customFormat="1" ht="21.75" hidden="1" customHeight="1" thickBot="1" x14ac:dyDescent="0.25">
      <c r="B143" s="2"/>
      <c r="D143" s="3"/>
      <c r="E143" s="4"/>
      <c r="F143" s="135" t="s">
        <v>109</v>
      </c>
      <c r="G143" s="136"/>
      <c r="H143" s="136"/>
      <c r="I143" s="137"/>
      <c r="J143" s="114">
        <f>J141+10*SUM(K13+K16+K27+K29+K31+K34+K42+K44+K55+K100+K115+K122+K125+K128+K131+K133+K138+K140)</f>
        <v>0</v>
      </c>
      <c r="K143" s="8"/>
    </row>
    <row r="144" spans="2:11" s="1" customFormat="1" ht="14.25" hidden="1" customHeight="1" thickBot="1" x14ac:dyDescent="0.25">
      <c r="B144" s="2"/>
      <c r="D144" s="3"/>
      <c r="E144" s="4"/>
      <c r="F144" s="72"/>
      <c r="G144" s="72"/>
      <c r="H144" s="72"/>
      <c r="I144" s="72"/>
      <c r="J144" s="73"/>
      <c r="K144" s="8"/>
    </row>
    <row r="145" spans="1:14" s="1" customFormat="1" ht="27.75" hidden="1" customHeight="1" thickBot="1" x14ac:dyDescent="0.25">
      <c r="B145" s="2"/>
      <c r="C145" s="153" t="s">
        <v>116</v>
      </c>
      <c r="D145" s="154"/>
      <c r="E145" s="154"/>
      <c r="F145" s="154"/>
      <c r="G145" s="154"/>
      <c r="H145" s="154"/>
      <c r="I145" s="155"/>
      <c r="J145" s="115" t="s">
        <v>114</v>
      </c>
      <c r="K145" s="151" t="s">
        <v>115</v>
      </c>
      <c r="L145" s="152"/>
    </row>
    <row r="146" spans="1:14" ht="15.75" hidden="1" x14ac:dyDescent="0.25">
      <c r="B146" s="69" t="s">
        <v>110</v>
      </c>
    </row>
    <row r="147" spans="1:14" ht="15.75" hidden="1" x14ac:dyDescent="0.25">
      <c r="B147" s="128" t="s">
        <v>99</v>
      </c>
      <c r="C147" s="128"/>
      <c r="D147" s="128"/>
      <c r="E147" s="70"/>
      <c r="F147" s="70"/>
      <c r="G147" s="70"/>
    </row>
    <row r="148" spans="1:14" ht="15.75" hidden="1" x14ac:dyDescent="0.25">
      <c r="B148" s="70" t="s">
        <v>111</v>
      </c>
    </row>
    <row r="149" spans="1:14" ht="15.75" hidden="1" customHeight="1" x14ac:dyDescent="0.25">
      <c r="A149" s="71"/>
      <c r="B149" s="118" t="s">
        <v>149</v>
      </c>
      <c r="C149" s="118"/>
      <c r="D149" s="118"/>
      <c r="E149" s="118"/>
      <c r="F149" s="118"/>
      <c r="G149" s="118"/>
      <c r="H149" s="118"/>
      <c r="I149" s="118"/>
      <c r="J149" s="118"/>
      <c r="K149" s="117"/>
      <c r="L149" s="117"/>
      <c r="M149" s="117"/>
      <c r="N149" s="117"/>
    </row>
    <row r="150" spans="1:14" ht="15" hidden="1" customHeight="1" x14ac:dyDescent="0.25">
      <c r="B150" t="s">
        <v>113</v>
      </c>
    </row>
  </sheetData>
  <autoFilter ref="A6:K141"/>
  <mergeCells count="45">
    <mergeCell ref="B27:D27"/>
    <mergeCell ref="F27:G27"/>
    <mergeCell ref="B34:D34"/>
    <mergeCell ref="F34:G34"/>
    <mergeCell ref="B29:D29"/>
    <mergeCell ref="F29:G29"/>
    <mergeCell ref="B31:D31"/>
    <mergeCell ref="F31:G31"/>
    <mergeCell ref="B13:D13"/>
    <mergeCell ref="F13:G13"/>
    <mergeCell ref="B16:D16"/>
    <mergeCell ref="F16:G16"/>
    <mergeCell ref="C2:D2"/>
    <mergeCell ref="F2:I3"/>
    <mergeCell ref="C3:D3"/>
    <mergeCell ref="K145:L145"/>
    <mergeCell ref="C145:I145"/>
    <mergeCell ref="B42:D42"/>
    <mergeCell ref="F42:G42"/>
    <mergeCell ref="B100:D100"/>
    <mergeCell ref="F100:G100"/>
    <mergeCell ref="B115:D115"/>
    <mergeCell ref="F115:G115"/>
    <mergeCell ref="B44:D44"/>
    <mergeCell ref="F44:G44"/>
    <mergeCell ref="B55:D55"/>
    <mergeCell ref="F55:G55"/>
    <mergeCell ref="B140:D140"/>
    <mergeCell ref="F140:G140"/>
    <mergeCell ref="B125:D125"/>
    <mergeCell ref="F125:G125"/>
    <mergeCell ref="B122:D122"/>
    <mergeCell ref="F122:G122"/>
    <mergeCell ref="B128:D128"/>
    <mergeCell ref="F128:G128"/>
    <mergeCell ref="B131:D131"/>
    <mergeCell ref="F131:G131"/>
    <mergeCell ref="B147:D147"/>
    <mergeCell ref="B141:D141"/>
    <mergeCell ref="F141:I141"/>
    <mergeCell ref="F143:I143"/>
    <mergeCell ref="B133:D133"/>
    <mergeCell ref="F133:G133"/>
    <mergeCell ref="B138:D138"/>
    <mergeCell ref="F138:G138"/>
  </mergeCells>
  <phoneticPr fontId="12" type="noConversion"/>
  <pageMargins left="0.70866141732283472" right="0.70866141732283472" top="0.35433070866141736" bottom="0.23622047244094491" header="0.15748031496062992" footer="0.15748031496062992"/>
  <pageSetup paperSize="9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2013-07-17T20:44:15Z</cp:lastPrinted>
  <dcterms:created xsi:type="dcterms:W3CDTF">2006-09-16T00:00:00Z</dcterms:created>
  <dcterms:modified xsi:type="dcterms:W3CDTF">2017-11-23T14:40:37Z</dcterms:modified>
</cp:coreProperties>
</file>