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Лист1" sheetId="1" r:id="rId3"/>
  </sheets>
  <definedNames/>
  <calcPr/>
</workbook>
</file>

<file path=xl/sharedStrings.xml><?xml version="1.0" encoding="utf-8"?>
<sst xmlns="http://schemas.openxmlformats.org/spreadsheetml/2006/main" count="16" uniqueCount="16">
  <si>
    <r>
      <t xml:space="preserve">Введите в </t>
    </r>
    <r>
      <rPr>
        <color rgb="FF00FF00"/>
      </rPr>
      <t>зеленые ячейки</t>
    </r>
    <r>
      <t xml:space="preserve"> показатели вашего расхода коммунальных услуг, в красной ячейке вы увидите финальную сумму, которую придется заплатить после повышения тарифов.</t>
    </r>
  </si>
  <si>
    <t>Услуга</t>
  </si>
  <si>
    <t>Расход</t>
  </si>
  <si>
    <t>Тариф сейчас</t>
  </si>
  <si>
    <t>Оплата сейчас</t>
  </si>
  <si>
    <t>Тариф после повышения</t>
  </si>
  <si>
    <t>Сколько будем платить</t>
  </si>
  <si>
    <t>холодная вода (м3)</t>
  </si>
  <si>
    <t>горячая вода (м3)</t>
  </si>
  <si>
    <t>стоки (м3)</t>
  </si>
  <si>
    <t>отопление (Гкал)</t>
  </si>
  <si>
    <t>э\энергия (КВатт)</t>
  </si>
  <si>
    <t>кап.ремонт (м2)</t>
  </si>
  <si>
    <t>Итого:</t>
  </si>
  <si>
    <t>На сколько больше придется заплатить</t>
  </si>
  <si>
    <t>и это только за квартиру. А есть еще МОП.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</si>
</sst>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р.-419]#,##0.00"/>
  </numFmts>
  <fonts count="8">
    <font>
      <sz val="10.0"/>
      <color rgb="FF000000"/>
      <name val="Arial"/>
    </font>
    <font>
      <b/>
      <sz val="12.0"/>
    </font>
    <font/>
    <font>
      <b/>
    </font>
    <font>
      <b/>
      <sz val="10.0"/>
    </font>
    <font>
      <sz val="10.0"/>
    </font>
    <font>
      <sz val="14.0"/>
    </font>
    <font>
      <b/>
      <sz val="16.0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9DAF8"/>
        <bgColor rgb="FFC9DAF8"/>
      </patternFill>
    </fill>
    <fill>
      <patternFill patternType="solid">
        <fgColor rgb="FF3C78D8"/>
        <bgColor rgb="FF3C78D8"/>
      </patternFill>
    </fill>
    <fill>
      <patternFill patternType="solid">
        <fgColor rgb="FFE06666"/>
        <bgColor rgb="FFE06666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wrapText="1"/>
    </xf>
    <xf borderId="0" fillId="0" fontId="2" numFmtId="0" xfId="0" applyAlignment="1" applyFont="1">
      <alignment horizontal="center" wrapText="1"/>
    </xf>
    <xf borderId="0" fillId="0" fontId="3" numFmtId="0" xfId="0" applyAlignment="1" applyFont="1">
      <alignment horizontal="center" wrapText="1"/>
    </xf>
    <xf borderId="0" fillId="0" fontId="3" numFmtId="0" xfId="0" applyAlignment="1" applyFont="1">
      <alignment/>
    </xf>
    <xf borderId="0" fillId="3" fontId="2" numFmtId="0" xfId="0" applyAlignment="1" applyFill="1" applyFont="1">
      <alignment/>
    </xf>
    <xf borderId="0" fillId="4" fontId="2" numFmtId="164" xfId="0" applyAlignment="1" applyFill="1" applyFont="1" applyNumberFormat="1">
      <alignment/>
    </xf>
    <xf borderId="0" fillId="4" fontId="2" numFmtId="164" xfId="0" applyFont="1" applyNumberFormat="1"/>
    <xf borderId="0" fillId="0" fontId="2" numFmtId="164" xfId="0" applyFont="1" applyNumberFormat="1"/>
    <xf borderId="0" fillId="0" fontId="4" numFmtId="0" xfId="0" applyAlignment="1" applyFont="1">
      <alignment horizontal="left"/>
    </xf>
    <xf borderId="0" fillId="3" fontId="5" numFmtId="0" xfId="0" applyAlignment="1" applyFont="1">
      <alignment/>
    </xf>
    <xf borderId="0" fillId="4" fontId="5" numFmtId="0" xfId="0" applyAlignment="1" applyFont="1">
      <alignment/>
    </xf>
    <xf borderId="0" fillId="4" fontId="2" numFmtId="0" xfId="0" applyFont="1"/>
    <xf borderId="0" fillId="0" fontId="5" numFmtId="0" xfId="0" applyFont="1"/>
    <xf borderId="0" fillId="0" fontId="6" numFmtId="0" xfId="0" applyFont="1"/>
    <xf borderId="0" fillId="0" fontId="6" numFmtId="0" xfId="0" applyAlignment="1" applyFont="1">
      <alignment horizontal="right"/>
    </xf>
    <xf borderId="0" fillId="5" fontId="6" numFmtId="164" xfId="0" applyFill="1" applyFont="1" applyNumberFormat="1"/>
    <xf borderId="0" fillId="6" fontId="6" numFmtId="164" xfId="0" applyFill="1" applyFont="1" applyNumberFormat="1"/>
    <xf borderId="0" fillId="0" fontId="2" numFmtId="0" xfId="0" applyAlignment="1" applyFont="1">
      <alignment wrapText="1"/>
    </xf>
    <xf borderId="0" fillId="0" fontId="7" numFmtId="164" xfId="0" applyFont="1" applyNumberFormat="1"/>
    <xf borderId="0" fillId="0" fontId="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57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A4" s="4" t="s">
        <v>7</v>
      </c>
      <c r="B4" s="5">
        <v>8.0</v>
      </c>
      <c r="C4" s="6">
        <v>16.5</v>
      </c>
      <c r="D4" s="7">
        <f t="shared" ref="D4:D9" si="1">B4*C4</f>
        <v>132</v>
      </c>
      <c r="E4" s="7">
        <f>C4*1.2</f>
        <v>19.8</v>
      </c>
      <c r="F4" s="8">
        <f t="shared" ref="F4:F9" si="2">B4*E4</f>
        <v>158.4</v>
      </c>
    </row>
    <row r="5">
      <c r="A5" s="4" t="s">
        <v>8</v>
      </c>
      <c r="B5" s="5">
        <v>2.0</v>
      </c>
      <c r="C5" s="6">
        <v>98.88</v>
      </c>
      <c r="D5" s="7">
        <f t="shared" si="1"/>
        <v>197.76</v>
      </c>
      <c r="E5" s="7">
        <f>C5*1.159</f>
        <v>114.60192</v>
      </c>
      <c r="F5" s="8">
        <f t="shared" si="2"/>
        <v>229.20384</v>
      </c>
    </row>
    <row r="6">
      <c r="A6" s="4" t="s">
        <v>9</v>
      </c>
      <c r="B6" s="5">
        <f>B4+B5</f>
        <v>10</v>
      </c>
      <c r="C6" s="6">
        <v>12.66</v>
      </c>
      <c r="D6" s="7">
        <f t="shared" si="1"/>
        <v>126.6</v>
      </c>
      <c r="E6" s="7">
        <f>C6*2.201</f>
        <v>27.86466</v>
      </c>
      <c r="F6" s="8">
        <f t="shared" si="2"/>
        <v>278.6466</v>
      </c>
    </row>
    <row r="7">
      <c r="A7" s="4" t="s">
        <v>10</v>
      </c>
      <c r="B7" s="5">
        <v>0.6792</v>
      </c>
      <c r="C7" s="6">
        <v>1213.97</v>
      </c>
      <c r="D7" s="7">
        <f t="shared" si="1"/>
        <v>824.528424</v>
      </c>
      <c r="E7" s="7">
        <f>C7*1.149</f>
        <v>1394.85153</v>
      </c>
      <c r="F7" s="8">
        <f t="shared" si="2"/>
        <v>947.3831592</v>
      </c>
    </row>
    <row r="8">
      <c r="A8" s="4" t="s">
        <v>11</v>
      </c>
      <c r="B8" s="5">
        <v>900.0</v>
      </c>
      <c r="C8" s="6">
        <v>2.42</v>
      </c>
      <c r="D8" s="7">
        <f t="shared" si="1"/>
        <v>2178</v>
      </c>
      <c r="E8" s="7">
        <f>C8*1.029</f>
        <v>2.49018</v>
      </c>
      <c r="F8" s="8">
        <f t="shared" si="2"/>
        <v>2241.162</v>
      </c>
    </row>
    <row r="9">
      <c r="A9" s="9" t="s">
        <v>12</v>
      </c>
      <c r="B9" s="10">
        <v>52.0</v>
      </c>
      <c r="C9" s="11">
        <v>6.01</v>
      </c>
      <c r="D9" s="12">
        <f t="shared" si="1"/>
        <v>312.52</v>
      </c>
      <c r="E9" s="11">
        <v>6.45</v>
      </c>
      <c r="F9" s="8">
        <f t="shared" si="2"/>
        <v>335.4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>
      <c r="A10" s="15" t="s">
        <v>13</v>
      </c>
      <c r="B10" s="14"/>
      <c r="C10" s="14"/>
      <c r="D10" s="16">
        <f>SUM(D4:D9)</f>
        <v>3771.408424</v>
      </c>
      <c r="E10" s="14"/>
      <c r="F10" s="17">
        <f>SUM(F4:F9)</f>
        <v>4190.195599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3">
      <c r="A13" s="18" t="s">
        <v>14</v>
      </c>
      <c r="C13" s="19">
        <f>F10-D10</f>
        <v>418.7871752</v>
      </c>
      <c r="D13" s="20" t="s">
        <v>15</v>
      </c>
    </row>
  </sheetData>
  <mergeCells count="2">
    <mergeCell ref="A13:B13"/>
    <mergeCell ref="A1:H1"/>
  </mergeCells>
  <drawing r:id="rId1"/>
</worksheet>
</file>