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1"/>
  </bookViews>
  <sheets>
    <sheet name="Зима 2015-2016" sheetId="1" r:id="rId1"/>
    <sheet name="Оплаты" sheetId="2" r:id="rId2"/>
  </sheets>
  <definedNames>
    <definedName name="_xlnm._FilterDatabase" localSheetId="0" hidden="1">'Зима 2015-2016'!$A$1:$H$205</definedName>
  </definedNames>
  <calcPr fullCalcOnLoad="1" refMode="R1C1"/>
</workbook>
</file>

<file path=xl/sharedStrings.xml><?xml version="1.0" encoding="utf-8"?>
<sst xmlns="http://schemas.openxmlformats.org/spreadsheetml/2006/main" count="865" uniqueCount="206">
  <si>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</si>
  <si>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</si>
  <si>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</si>
  <si>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</si>
  <si>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</si>
  <si>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</si>
  <si>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</si>
  <si>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</si>
  <si>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</si>
  <si>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</t>
  </si>
  <si>
    <t>переплата/ недоплата</t>
  </si>
  <si>
    <t>всего</t>
  </si>
  <si>
    <t>Джемпер для девочки ДДД955258</t>
  </si>
  <si>
    <t>Гжель</t>
  </si>
  <si>
    <t>62-122</t>
  </si>
  <si>
    <t>базовая</t>
  </si>
  <si>
    <t>Anney</t>
  </si>
  <si>
    <t>Юбка для девочки ДЮК944067</t>
  </si>
  <si>
    <t>Джемпер для девочки ДДД946067н белый+новая гжель василек / Розочка</t>
  </si>
  <si>
    <t>Джемпер для девочки ДДД885809н цветы на сером</t>
  </si>
  <si>
    <t>Романтика</t>
  </si>
  <si>
    <t>Maritta</t>
  </si>
  <si>
    <t>68-134</t>
  </si>
  <si>
    <t>Дефиле</t>
  </si>
  <si>
    <t>Серебринка</t>
  </si>
  <si>
    <t>64-128</t>
  </si>
  <si>
    <t>Загадка</t>
  </si>
  <si>
    <t>Куртка для девочки ДДД297258</t>
  </si>
  <si>
    <t>Рейтузы для девочки ДРЛ683800</t>
  </si>
  <si>
    <t>Причал</t>
  </si>
  <si>
    <t>Ustin1975</t>
  </si>
  <si>
    <t>Джемпер для девочки ДДД889067 бирюза</t>
  </si>
  <si>
    <t>Веселые совы</t>
  </si>
  <si>
    <t>56-110</t>
  </si>
  <si>
    <t>60-116</t>
  </si>
  <si>
    <t>elena678</t>
  </si>
  <si>
    <t>Джемпер для девочки ДДД893800</t>
  </si>
  <si>
    <t>Брюки для девочки ДБМ423258н</t>
  </si>
  <si>
    <t>Платья для малышек</t>
  </si>
  <si>
    <t>54-92</t>
  </si>
  <si>
    <t>AlesiaZ</t>
  </si>
  <si>
    <t>Осенний блюз</t>
  </si>
  <si>
    <t>Оберег</t>
  </si>
  <si>
    <t>Slanka</t>
  </si>
  <si>
    <t>Metel</t>
  </si>
  <si>
    <t>Дина М</t>
  </si>
  <si>
    <t>Брюки для мальчика ПББ218258</t>
  </si>
  <si>
    <t>Дикие звери</t>
  </si>
  <si>
    <t>72-140</t>
  </si>
  <si>
    <t>Джемпер для мальчика ПДД209067</t>
  </si>
  <si>
    <t>Куртка для мальчика ПДД215258</t>
  </si>
  <si>
    <t>Брюки для мальчика ПББ394258</t>
  </si>
  <si>
    <t>Охота</t>
  </si>
  <si>
    <t>Брюки для мальчика ПББ141258 синий</t>
  </si>
  <si>
    <t>Маленький байкер</t>
  </si>
  <si>
    <t>Джемпер для мальчика ПДД139067 синий</t>
  </si>
  <si>
    <t>Брюки для мальчика ПББ998258</t>
  </si>
  <si>
    <t>Гран-при</t>
  </si>
  <si>
    <t>Брюки для мальчика ПББ202258</t>
  </si>
  <si>
    <t>Рыбалка</t>
  </si>
  <si>
    <t>Брюки ясельн. ДБМ246067 ментол</t>
  </si>
  <si>
    <t>Зайчик в космосе</t>
  </si>
  <si>
    <t>48-74</t>
  </si>
  <si>
    <t>Головной убор ясельн. ЮГШ227067 ментол</t>
  </si>
  <si>
    <t>Джемпер ясельн. ЮДД230067 ментол</t>
  </si>
  <si>
    <t>Нагрудник ясельн. ЯФФ245641 ментол</t>
  </si>
  <si>
    <t>Нагрудник ясельн. ЯФФ245641 светло-розовый</t>
  </si>
  <si>
    <t>50-80</t>
  </si>
  <si>
    <t>Платье для девочки ДПД968067н белый+новая гжель василек/Розочка</t>
  </si>
  <si>
    <t>Платье для девочки ДПД102067н розовый+клетка розовый</t>
  </si>
  <si>
    <t>Платье для девочки ДПД477067н яркая бирюза+кружево</t>
  </si>
  <si>
    <t>Платье для девочки ДПД478070 серый+синий</t>
  </si>
  <si>
    <t>Платье для девочки ДПД854067н ромашки на темно-синем</t>
  </si>
  <si>
    <t>Платье для девочки ДПД854067н белый горох на бирюзе</t>
  </si>
  <si>
    <t>Платье для девочки ДПД238210 полоска синий+синий / Якорь вышивка</t>
  </si>
  <si>
    <t>Круиз</t>
  </si>
  <si>
    <t>Джемпер для девочки ДДД966067н белый+новая гжель василек / Растение гжель</t>
  </si>
  <si>
    <t>Plotik</t>
  </si>
  <si>
    <t>Рейтузы для девочки ДРЛ894800н новая гжель василек</t>
  </si>
  <si>
    <t>DJulik</t>
  </si>
  <si>
    <t>Брюки для мальчика ПБМ141258</t>
  </si>
  <si>
    <t>Франт</t>
  </si>
  <si>
    <t>Платье для девочки ДПД478438 малина+джинс</t>
  </si>
  <si>
    <t>Джемпер для девочки ДДД889067 яркий коралл</t>
  </si>
  <si>
    <t>Платье для девочки ДПД552067 светлая бирюза</t>
  </si>
  <si>
    <t>Платье для девочки ДПД854067н шоколадный горох на розовом+шоколад</t>
  </si>
  <si>
    <t>Джемпер для девочки ДДК822067 светло-коричневый</t>
  </si>
  <si>
    <t>Рейтузы для девочки ДРЛ824820 коричневый</t>
  </si>
  <si>
    <t>Платье для девочки ДПД552067 фиолетовый</t>
  </si>
  <si>
    <t>54-104</t>
  </si>
  <si>
    <t>Ромовая баба</t>
  </si>
  <si>
    <t>Платье для девочки ДПД854067н белый горох на красном</t>
  </si>
  <si>
    <t>52-98</t>
  </si>
  <si>
    <t>Платье для девочки ДПД096067н  розовый+клетка розовый</t>
  </si>
  <si>
    <t>Алина 07</t>
  </si>
  <si>
    <t>Куртка для девочки ДДД134438 джинс</t>
  </si>
  <si>
    <t>Ушастые истории</t>
  </si>
  <si>
    <t>Рейтузы для девочки ДЮЛ442438</t>
  </si>
  <si>
    <t>50-92</t>
  </si>
  <si>
    <t>Куртка для мальчика ПДД237258</t>
  </si>
  <si>
    <t>Джемпер для мальчика ПДД996800 бежевый</t>
  </si>
  <si>
    <t>Mili25</t>
  </si>
  <si>
    <t>Головной убор ясельн. ЮГК647001 синий</t>
  </si>
  <si>
    <t>*</t>
  </si>
  <si>
    <t>Куртка для мальчика ПДД636258</t>
  </si>
  <si>
    <t>Куртка для мальчика ЮДД328258</t>
  </si>
  <si>
    <t>Пес на ферме</t>
  </si>
  <si>
    <t>Шарф для мальчика ЮФМ337650</t>
  </si>
  <si>
    <t>Джемпер для девочки ДДД902258</t>
  </si>
  <si>
    <t>Платье для девочки ДПД945067н белый+новая гжель василек / Вьюнок</t>
  </si>
  <si>
    <t>Рейтузы для девочки ДРЛ894800 коралл</t>
  </si>
  <si>
    <t>Куртка для девочки ДДД886258 коралл</t>
  </si>
  <si>
    <t>Стройтехника</t>
  </si>
  <si>
    <t>Джемпер для девочки ДДД355067 белый</t>
  </si>
  <si>
    <t>Россия, вперед!</t>
  </si>
  <si>
    <t>Брюки для мальчика ПБМ792258 василек</t>
  </si>
  <si>
    <t>Платье для девочки ДПД068067 сливки / Птички</t>
  </si>
  <si>
    <t>Джемпер для девочки ДДД888067 бирюза</t>
  </si>
  <si>
    <t>Джемпер для девочки ДДД946067н новая гжель василек</t>
  </si>
  <si>
    <t>496 р. одной суммой с КП-34 1000 р.</t>
  </si>
  <si>
    <t>Львен</t>
  </si>
  <si>
    <t>Джемпер для девочки ДДД888067 яркий коралл</t>
  </si>
  <si>
    <t>Джемпер для девочки ДДД685210 серый+полоска синий</t>
  </si>
  <si>
    <t>Джемпер для мальчика ПДД996800 коричневый</t>
  </si>
  <si>
    <t>Джемпер для мальчика ПДД137067 желтый+серый / Погрузчик</t>
  </si>
  <si>
    <t>Брюки для мальчика ЮББ648258 синий</t>
  </si>
  <si>
    <t>Fila</t>
  </si>
  <si>
    <t>Alisa111</t>
  </si>
  <si>
    <t>Платье для девочки ДПД097067 красный+белый горох на черном / Девочка-ангел</t>
  </si>
  <si>
    <t>Куртка для мальчика ПДД787258 белый+василек</t>
  </si>
  <si>
    <t>Собака в космосе</t>
  </si>
  <si>
    <t>Джемпер для мальчика ПДД385067н ромбы+бежевый</t>
  </si>
  <si>
    <t>Рейтузы для девочки ДРЛ827820</t>
  </si>
  <si>
    <t>Платье для девочки ДПД945067н василек+новая гжель василек / Вьюнок</t>
  </si>
  <si>
    <t>МЮВ</t>
  </si>
  <si>
    <t>Рейтузы для девочки ДРЛ894800 яркий коралл</t>
  </si>
  <si>
    <t>Джемпер для мальчика ПДД166067 темно-серый+морская волна</t>
  </si>
  <si>
    <t>Медвежья компания</t>
  </si>
  <si>
    <t>ранетка87</t>
  </si>
  <si>
    <t>Брюки для мальчика ЮБМ737067</t>
  </si>
  <si>
    <t>Капитан</t>
  </si>
  <si>
    <t>56-98</t>
  </si>
  <si>
    <t>Куртка для мальчика ЮДД738210</t>
  </si>
  <si>
    <t>Брюки для мальчика ЮБМ332258</t>
  </si>
  <si>
    <t>Брюки ясельные ЮБМ242067 яркая бирюза</t>
  </si>
  <si>
    <t>Нагрудник ясельный ЯФФ245641 яркая бирюза</t>
  </si>
  <si>
    <t>Джемпер для девочки ДДК822067 коричневый</t>
  </si>
  <si>
    <t>524+239</t>
  </si>
  <si>
    <t>Брюки для мальчика ПБМ167258 темно-серый</t>
  </si>
  <si>
    <t>M@d@m</t>
  </si>
  <si>
    <t>Джемпер для мальчика ПДД166067 морская волна+темно-серый</t>
  </si>
  <si>
    <t>Джемпер для мальчика ПДД142067 морская волна</t>
  </si>
  <si>
    <t>Шарф для мальчика ПФШ144067</t>
  </si>
  <si>
    <t>Боди для девочки ДЗД140067 сливки</t>
  </si>
  <si>
    <t>Брюки для девочки ДББ262650 светлая сирень</t>
  </si>
  <si>
    <t>Головной убор для девочки ДГШ276650 сливки</t>
  </si>
  <si>
    <t>Жилет для девочки ДДБ305650 сливки</t>
  </si>
  <si>
    <t>Ми-Ка</t>
  </si>
  <si>
    <t>Джемпер для девочки ДДД888067 коричневый</t>
  </si>
  <si>
    <t>Джемпер для девочки ДДД966067н белый+новая гжель василек</t>
  </si>
  <si>
    <t>Джемпер для девочки ДДД966067н новая гжель василек</t>
  </si>
  <si>
    <t>Gorgipija</t>
  </si>
  <si>
    <t>Джемпер для мальчика ПДД166067 морская волна+темно серый</t>
  </si>
  <si>
    <t>Джемпер для мальчика ПДД236067 оливковый</t>
  </si>
  <si>
    <t>Polin@</t>
  </si>
  <si>
    <t>оплачен аванс</t>
  </si>
  <si>
    <t>Ollena</t>
  </si>
  <si>
    <t>Рейтузы для девочки ДРЛ894805н цветы на сером</t>
  </si>
  <si>
    <t>natashka-dereza</t>
  </si>
  <si>
    <t>Жанна147</t>
  </si>
  <si>
    <t>Юлия_Ч</t>
  </si>
  <si>
    <t>Брюки для мальчика ЮБМ028258 синий</t>
  </si>
  <si>
    <t>52-86</t>
  </si>
  <si>
    <t>Брюки ясельн. ЮББ232720 темная бирюза</t>
  </si>
  <si>
    <t>*Star#</t>
  </si>
  <si>
    <t>Платье для девочки ДПД611070 серый+темно-синий</t>
  </si>
  <si>
    <t>Евгения_Ф</t>
  </si>
  <si>
    <t>Джемпер для девочки ДДД823820 коричневый / Лошадь</t>
  </si>
  <si>
    <t>Джемпер для девочки ДДД821067 светло-коричневый</t>
  </si>
  <si>
    <t>Джемпер для девочки ДДД880805 серый</t>
  </si>
  <si>
    <t>Куртка для девочки ДДД886858 серый</t>
  </si>
  <si>
    <t>Брюки для девочки ДБМ890858 серый</t>
  </si>
  <si>
    <t>Джемпер для мальчика ЮДД734210 белый/печать из канатов</t>
  </si>
  <si>
    <r>
      <t xml:space="preserve">Джемпер для мальчика ПДД137067 желтый+серый / </t>
    </r>
    <r>
      <rPr>
        <sz val="10"/>
        <color indexed="10"/>
        <rFont val="Arial Cyr"/>
        <family val="0"/>
      </rPr>
      <t>Экскаватор</t>
    </r>
  </si>
  <si>
    <r>
      <t xml:space="preserve">Джемпер для мальчика ПДД137067 серый+желтый / </t>
    </r>
    <r>
      <rPr>
        <sz val="10"/>
        <color indexed="10"/>
        <rFont val="Arial Cyr"/>
        <family val="0"/>
      </rPr>
      <t>Бульдозер</t>
    </r>
  </si>
  <si>
    <t>Джемпер для мальчика ПДД137067 серый+желтый / Бульдозер</t>
  </si>
  <si>
    <t>Мамука-Галюка</t>
  </si>
  <si>
    <t>Платье для девочки ДПД183067</t>
  </si>
  <si>
    <t>decan</t>
  </si>
  <si>
    <t>Джемпер для мальчика ПДД236067 темно-коричневый</t>
  </si>
  <si>
    <t>MaMa K@terin@</t>
  </si>
  <si>
    <t>Джемпер для мальчика ПДД236067 яркий салат+оливковый</t>
  </si>
  <si>
    <t>Заповедник</t>
  </si>
  <si>
    <t>FieRinka</t>
  </si>
  <si>
    <t>Куртка для мальчика ПДД300258</t>
  </si>
  <si>
    <t>Нагрудник ясельн. ЯФФ245641 ментол / Песик в скафандре</t>
  </si>
  <si>
    <t>Нагрудник ясельн. ЯФФ245641 яркая бирюза</t>
  </si>
  <si>
    <t>Oksana0302</t>
  </si>
  <si>
    <r>
      <t>Джемпер для мальчика ПДД236067</t>
    </r>
    <r>
      <rPr>
        <sz val="10"/>
        <rFont val="Arial Cyr"/>
        <family val="0"/>
      </rPr>
      <t xml:space="preserve"> яркий салат+оливковый</t>
    </r>
  </si>
  <si>
    <r>
      <t>Джемпер для мальчика ПДД438070</t>
    </r>
    <r>
      <rPr>
        <sz val="10"/>
        <rFont val="Arial Cyr"/>
        <family val="0"/>
      </rPr>
      <t xml:space="preserve"> желтый</t>
    </r>
  </si>
  <si>
    <t>Платье для девочки ДПД102067н красный+клетка красный</t>
  </si>
  <si>
    <t>Платье для девочки ДПД910600</t>
  </si>
  <si>
    <t>Флер де лис</t>
  </si>
  <si>
    <t>Брюки для девочки ДБМ890258 коралл</t>
  </si>
  <si>
    <r>
      <t xml:space="preserve">Платье для девочки ДПД238210 </t>
    </r>
    <r>
      <rPr>
        <sz val="10"/>
        <rFont val="Arial Cyr"/>
        <family val="0"/>
      </rPr>
      <t>полоска красный+красный / Якорь вышивка</t>
    </r>
  </si>
  <si>
    <t>остаток к оплате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</si>
</sst>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9" fontId="1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workbookViewId="0" topLeftCell="A1">
      <pane ySplit="1" topLeftCell="BM2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6" customWidth="1"/>
    <col min="7" max="7" width="11.875" style="0" customWidth="1"/>
    <col min="8" max="8" width="16.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15</v>
      </c>
      <c r="J1" s="14">
        <v>0.3</v>
      </c>
    </row>
    <row r="2" spans="1:10" ht="12.75">
      <c r="A2" t="s">
        <v>182</v>
      </c>
      <c r="B2" t="s">
        <v>140</v>
      </c>
      <c r="C2" s="26" t="s">
        <v>62</v>
      </c>
      <c r="D2" s="6">
        <v>246</v>
      </c>
      <c r="E2" s="3">
        <v>1</v>
      </c>
      <c r="F2" s="3">
        <f>D2*E2</f>
        <v>246</v>
      </c>
      <c r="G2" s="3">
        <f>F2*1.01</f>
        <v>248.46</v>
      </c>
      <c r="H2" t="s">
        <v>174</v>
      </c>
      <c r="I2">
        <v>320</v>
      </c>
      <c r="J2" s="23">
        <f>F2*0.3</f>
        <v>73.8</v>
      </c>
    </row>
    <row r="3" spans="1:10" ht="12.75">
      <c r="A3" t="s">
        <v>53</v>
      </c>
      <c r="B3" t="s">
        <v>54</v>
      </c>
      <c r="C3" s="26" t="s">
        <v>89</v>
      </c>
      <c r="D3" s="6">
        <v>270</v>
      </c>
      <c r="E3" s="3">
        <v>1</v>
      </c>
      <c r="F3" s="3">
        <f>D3*E3</f>
        <v>270</v>
      </c>
      <c r="G3" s="3">
        <f>F3*1.01</f>
        <v>272.7</v>
      </c>
      <c r="H3" s="16" t="s">
        <v>174</v>
      </c>
      <c r="I3">
        <v>350</v>
      </c>
      <c r="J3" s="23">
        <f>F3*0.3</f>
        <v>81</v>
      </c>
    </row>
    <row r="4" spans="1:10" ht="12.75">
      <c r="A4" t="s">
        <v>80</v>
      </c>
      <c r="B4" t="s">
        <v>81</v>
      </c>
      <c r="C4" s="26" t="s">
        <v>34</v>
      </c>
      <c r="D4" s="6">
        <v>347</v>
      </c>
      <c r="E4" s="3">
        <v>1</v>
      </c>
      <c r="F4" s="3">
        <f>D4*E4</f>
        <v>347</v>
      </c>
      <c r="G4" s="3">
        <f>F4*1.01</f>
        <v>350.47</v>
      </c>
      <c r="H4" s="19" t="s">
        <v>174</v>
      </c>
      <c r="I4">
        <v>450</v>
      </c>
      <c r="J4" s="23">
        <f>F4*0.3</f>
        <v>104.1</v>
      </c>
    </row>
    <row r="5" spans="1:10" ht="12.75">
      <c r="A5" t="s">
        <v>131</v>
      </c>
      <c r="B5" t="s">
        <v>81</v>
      </c>
      <c r="C5" s="26" t="s">
        <v>34</v>
      </c>
      <c r="D5" s="6">
        <v>306</v>
      </c>
      <c r="E5" s="3">
        <v>1</v>
      </c>
      <c r="F5" s="3">
        <f>D5*E5</f>
        <v>306</v>
      </c>
      <c r="G5" s="3">
        <f>F5*1.01</f>
        <v>309.06</v>
      </c>
      <c r="H5" t="s">
        <v>174</v>
      </c>
      <c r="I5">
        <v>398</v>
      </c>
      <c r="J5" s="23">
        <f>F5*0.3</f>
        <v>91.8</v>
      </c>
    </row>
    <row r="6" spans="1:10" ht="12.75">
      <c r="A6" t="s">
        <v>83</v>
      </c>
      <c r="B6" t="s">
        <v>32</v>
      </c>
      <c r="C6" s="25" t="s">
        <v>33</v>
      </c>
      <c r="D6" s="6">
        <v>270</v>
      </c>
      <c r="E6" s="3">
        <v>1</v>
      </c>
      <c r="F6" s="3">
        <f>D6*E6</f>
        <v>270</v>
      </c>
      <c r="G6" s="17">
        <f>F6*1.12</f>
        <v>302.40000000000003</v>
      </c>
      <c r="H6" s="19" t="s">
        <v>40</v>
      </c>
      <c r="I6">
        <v>350</v>
      </c>
      <c r="J6" s="23">
        <f>F6*0.3</f>
        <v>81</v>
      </c>
    </row>
    <row r="7" spans="1:10" ht="12.75">
      <c r="A7" t="s">
        <v>135</v>
      </c>
      <c r="B7" t="s">
        <v>32</v>
      </c>
      <c r="C7" s="25" t="s">
        <v>33</v>
      </c>
      <c r="D7" s="6">
        <v>146</v>
      </c>
      <c r="E7" s="3">
        <v>1</v>
      </c>
      <c r="F7" s="3">
        <f>D7*E7</f>
        <v>146</v>
      </c>
      <c r="G7" s="3">
        <f>F7*1.12</f>
        <v>163.52</v>
      </c>
      <c r="H7" t="s">
        <v>40</v>
      </c>
      <c r="I7">
        <v>190</v>
      </c>
      <c r="J7" s="23">
        <f>F7*0.3</f>
        <v>43.8</v>
      </c>
    </row>
    <row r="8" spans="1:10" ht="12.75">
      <c r="A8" s="6" t="s">
        <v>123</v>
      </c>
      <c r="B8" s="6" t="s">
        <v>57</v>
      </c>
      <c r="C8" s="26" t="s">
        <v>92</v>
      </c>
      <c r="D8" s="6">
        <v>204</v>
      </c>
      <c r="E8" s="12">
        <v>1</v>
      </c>
      <c r="F8" s="12">
        <f>D8*E8</f>
        <v>204</v>
      </c>
      <c r="G8" s="3">
        <f>F8*1.12</f>
        <v>228.48000000000002</v>
      </c>
      <c r="H8" s="22" t="s">
        <v>40</v>
      </c>
      <c r="I8" s="6">
        <v>265</v>
      </c>
      <c r="J8" s="23">
        <f>F8*0.3</f>
        <v>61.199999999999996</v>
      </c>
    </row>
    <row r="9" spans="1:10" ht="12.75">
      <c r="A9" t="s">
        <v>84</v>
      </c>
      <c r="B9" t="s">
        <v>23</v>
      </c>
      <c r="C9" s="25" t="s">
        <v>33</v>
      </c>
      <c r="D9" s="6">
        <v>470</v>
      </c>
      <c r="E9" s="3">
        <v>1</v>
      </c>
      <c r="F9" s="3">
        <f>D9*E9</f>
        <v>470</v>
      </c>
      <c r="G9" s="3">
        <f>F9*1.12</f>
        <v>526.4000000000001</v>
      </c>
      <c r="H9" s="22" t="s">
        <v>40</v>
      </c>
      <c r="I9">
        <v>610</v>
      </c>
      <c r="J9" s="23">
        <f>F9*0.3</f>
        <v>141</v>
      </c>
    </row>
    <row r="10" spans="1:10" ht="12.75">
      <c r="A10" t="s">
        <v>53</v>
      </c>
      <c r="B10" t="s">
        <v>54</v>
      </c>
      <c r="C10" s="26" t="s">
        <v>92</v>
      </c>
      <c r="D10" s="6">
        <v>270</v>
      </c>
      <c r="E10" s="3">
        <v>1</v>
      </c>
      <c r="F10" s="3">
        <f>D10*E10</f>
        <v>270</v>
      </c>
      <c r="G10" s="3">
        <f>F10*1.12</f>
        <v>302.40000000000003</v>
      </c>
      <c r="H10" t="s">
        <v>40</v>
      </c>
      <c r="I10">
        <v>350</v>
      </c>
      <c r="J10" s="23">
        <f>F10*0.3</f>
        <v>81</v>
      </c>
    </row>
    <row r="11" spans="1:10" ht="12.75">
      <c r="A11" t="s">
        <v>136</v>
      </c>
      <c r="B11" t="s">
        <v>137</v>
      </c>
      <c r="C11" s="26" t="s">
        <v>92</v>
      </c>
      <c r="D11" s="6">
        <v>323</v>
      </c>
      <c r="E11" s="3">
        <v>1</v>
      </c>
      <c r="F11" s="3">
        <f>D11*E11</f>
        <v>323</v>
      </c>
      <c r="G11" s="3">
        <f>F11*1.12</f>
        <v>361.76000000000005</v>
      </c>
      <c r="H11" s="21" t="s">
        <v>40</v>
      </c>
      <c r="I11">
        <v>420</v>
      </c>
      <c r="J11" s="23">
        <f>F11*0.3</f>
        <v>96.89999999999999</v>
      </c>
    </row>
    <row r="12" spans="1:10" ht="12.75">
      <c r="A12" s="6" t="s">
        <v>86</v>
      </c>
      <c r="B12" s="6" t="s">
        <v>42</v>
      </c>
      <c r="C12" s="25" t="s">
        <v>33</v>
      </c>
      <c r="D12" s="6">
        <v>222</v>
      </c>
      <c r="E12" s="12">
        <v>1</v>
      </c>
      <c r="F12" s="12">
        <f>D12*E12</f>
        <v>222</v>
      </c>
      <c r="G12" s="3">
        <f>F12*1.12</f>
        <v>248.64000000000001</v>
      </c>
      <c r="H12" t="s">
        <v>40</v>
      </c>
      <c r="I12" s="6">
        <v>288</v>
      </c>
      <c r="J12" s="23">
        <f>F12*0.3</f>
        <v>66.6</v>
      </c>
    </row>
    <row r="13" spans="1:10" ht="12.75">
      <c r="A13" t="s">
        <v>87</v>
      </c>
      <c r="B13" t="s">
        <v>42</v>
      </c>
      <c r="C13" s="25" t="s">
        <v>33</v>
      </c>
      <c r="D13" s="6">
        <v>169</v>
      </c>
      <c r="E13" s="3">
        <v>1</v>
      </c>
      <c r="F13" s="3">
        <f>D13*E13</f>
        <v>169</v>
      </c>
      <c r="G13" s="3">
        <f>F13*1.12</f>
        <v>189.28000000000003</v>
      </c>
      <c r="H13" t="s">
        <v>40</v>
      </c>
      <c r="I13">
        <v>219</v>
      </c>
      <c r="J13" s="23">
        <f>F13*0.3</f>
        <v>50.699999999999996</v>
      </c>
    </row>
    <row r="14" spans="1:10" ht="12.75">
      <c r="A14" t="s">
        <v>85</v>
      </c>
      <c r="B14" t="s">
        <v>41</v>
      </c>
      <c r="C14" s="25" t="s">
        <v>33</v>
      </c>
      <c r="D14" s="6">
        <v>470</v>
      </c>
      <c r="E14" s="3">
        <v>1</v>
      </c>
      <c r="F14" s="3">
        <f>D14*E14</f>
        <v>470</v>
      </c>
      <c r="G14" s="3">
        <f>F14*1.12</f>
        <v>526.4000000000001</v>
      </c>
      <c r="H14" s="29" t="s">
        <v>40</v>
      </c>
      <c r="I14">
        <v>610</v>
      </c>
      <c r="J14" s="23">
        <f>F14*0.3</f>
        <v>141</v>
      </c>
    </row>
    <row r="15" spans="1:10" ht="12.75">
      <c r="A15" s="6" t="s">
        <v>100</v>
      </c>
      <c r="B15" s="6" t="s">
        <v>57</v>
      </c>
      <c r="C15" s="26" t="s">
        <v>92</v>
      </c>
      <c r="D15" s="6">
        <v>204</v>
      </c>
      <c r="E15" s="12">
        <v>1</v>
      </c>
      <c r="F15" s="12">
        <f>D15*E15</f>
        <v>204</v>
      </c>
      <c r="G15" s="17">
        <f>F15*1.15</f>
        <v>234.6</v>
      </c>
      <c r="H15" s="19" t="s">
        <v>127</v>
      </c>
      <c r="I15" s="6">
        <v>265</v>
      </c>
      <c r="J15" s="23">
        <f>F15*0.3</f>
        <v>61.199999999999996</v>
      </c>
    </row>
    <row r="16" spans="1:10" ht="12.75">
      <c r="A16" s="6" t="s">
        <v>146</v>
      </c>
      <c r="B16" s="6" t="s">
        <v>42</v>
      </c>
      <c r="C16" s="25" t="s">
        <v>22</v>
      </c>
      <c r="D16" s="6">
        <v>241</v>
      </c>
      <c r="E16" s="12">
        <v>1</v>
      </c>
      <c r="F16" s="12">
        <f>D16*E16</f>
        <v>241</v>
      </c>
      <c r="G16" s="3">
        <f>F16*1.15</f>
        <v>277.15</v>
      </c>
      <c r="H16" s="29" t="s">
        <v>127</v>
      </c>
      <c r="I16" s="6">
        <v>313</v>
      </c>
      <c r="J16" s="23">
        <f>F16*0.3</f>
        <v>72.3</v>
      </c>
    </row>
    <row r="17" spans="1:10" ht="12.75">
      <c r="A17" t="s">
        <v>132</v>
      </c>
      <c r="B17" t="s">
        <v>42</v>
      </c>
      <c r="C17" s="25" t="s">
        <v>22</v>
      </c>
      <c r="D17" s="6">
        <v>236</v>
      </c>
      <c r="E17" s="3">
        <v>1</v>
      </c>
      <c r="F17" s="3">
        <f>D17*E17</f>
        <v>236</v>
      </c>
      <c r="G17" s="3">
        <f>F17*1.15</f>
        <v>271.4</v>
      </c>
      <c r="H17" t="s">
        <v>127</v>
      </c>
      <c r="I17">
        <v>306</v>
      </c>
      <c r="J17" s="23">
        <f>F17*0.3</f>
        <v>70.8</v>
      </c>
    </row>
    <row r="18" spans="1:10" ht="12.75">
      <c r="A18" t="s">
        <v>144</v>
      </c>
      <c r="B18" t="s">
        <v>130</v>
      </c>
      <c r="C18" s="26" t="s">
        <v>39</v>
      </c>
      <c r="D18" s="6">
        <v>212</v>
      </c>
      <c r="E18" s="3">
        <v>1</v>
      </c>
      <c r="F18" s="3">
        <f>D18*E18</f>
        <v>212</v>
      </c>
      <c r="G18" s="17">
        <f>F18*1.15</f>
        <v>243.79999999999998</v>
      </c>
      <c r="H18" s="16" t="s">
        <v>127</v>
      </c>
      <c r="I18">
        <v>275</v>
      </c>
      <c r="J18" s="23">
        <f>F18*0.3</f>
        <v>63.599999999999994</v>
      </c>
    </row>
    <row r="19" spans="1:10" ht="12.75">
      <c r="A19" t="s">
        <v>145</v>
      </c>
      <c r="B19" t="s">
        <v>130</v>
      </c>
      <c r="C19" s="26" t="s">
        <v>39</v>
      </c>
      <c r="D19" s="6">
        <v>85</v>
      </c>
      <c r="E19" s="3">
        <v>1</v>
      </c>
      <c r="F19" s="3">
        <f>D19*E19</f>
        <v>85</v>
      </c>
      <c r="G19" s="17">
        <f>F19*1.15</f>
        <v>97.74999999999999</v>
      </c>
      <c r="H19" s="16" t="s">
        <v>127</v>
      </c>
      <c r="I19">
        <v>110</v>
      </c>
      <c r="J19" s="23">
        <f>F19*0.3</f>
        <v>25.5</v>
      </c>
    </row>
    <row r="20" spans="1:10" ht="12.75">
      <c r="A20" t="s">
        <v>131</v>
      </c>
      <c r="B20" t="s">
        <v>81</v>
      </c>
      <c r="C20" s="26" t="s">
        <v>92</v>
      </c>
      <c r="D20" s="6">
        <v>306</v>
      </c>
      <c r="E20" s="3">
        <v>1</v>
      </c>
      <c r="F20" s="3">
        <f>D20*E20</f>
        <v>306</v>
      </c>
      <c r="G20" s="3">
        <f>F20*1.15</f>
        <v>351.9</v>
      </c>
      <c r="H20" t="s">
        <v>127</v>
      </c>
      <c r="I20">
        <v>398</v>
      </c>
      <c r="J20" s="23">
        <f>F20*0.3</f>
        <v>91.8</v>
      </c>
    </row>
    <row r="21" spans="1:10" ht="12.75">
      <c r="A21" t="s">
        <v>18</v>
      </c>
      <c r="B21" t="s">
        <v>13</v>
      </c>
      <c r="C21" s="25" t="s">
        <v>14</v>
      </c>
      <c r="D21" s="6">
        <v>246</v>
      </c>
      <c r="E21" s="3">
        <v>1</v>
      </c>
      <c r="F21" s="3">
        <f>D21*E21</f>
        <v>246</v>
      </c>
      <c r="G21" s="3">
        <f>F21*1.12</f>
        <v>275.52000000000004</v>
      </c>
      <c r="H21" t="s">
        <v>16</v>
      </c>
      <c r="I21">
        <v>320</v>
      </c>
      <c r="J21" s="23">
        <f>F21*0.3</f>
        <v>73.8</v>
      </c>
    </row>
    <row r="22" spans="1:10" ht="12.75">
      <c r="A22" t="s">
        <v>12</v>
      </c>
      <c r="B22" t="s">
        <v>13</v>
      </c>
      <c r="C22" s="25" t="s">
        <v>14</v>
      </c>
      <c r="D22" s="6">
        <v>323</v>
      </c>
      <c r="E22" s="3">
        <v>1</v>
      </c>
      <c r="F22" s="3">
        <f>D22*E22</f>
        <v>323</v>
      </c>
      <c r="G22" s="3">
        <f>F22*1.12</f>
        <v>361.76000000000005</v>
      </c>
      <c r="H22" s="16" t="s">
        <v>16</v>
      </c>
      <c r="I22">
        <v>420</v>
      </c>
      <c r="J22" s="23">
        <f>F22*0.3</f>
        <v>96.89999999999999</v>
      </c>
    </row>
    <row r="23" spans="1:10" ht="12.75">
      <c r="A23" s="6" t="s">
        <v>17</v>
      </c>
      <c r="B23" s="6" t="s">
        <v>13</v>
      </c>
      <c r="C23" s="25" t="s">
        <v>14</v>
      </c>
      <c r="D23" s="6">
        <v>216</v>
      </c>
      <c r="E23" s="12">
        <v>1</v>
      </c>
      <c r="F23" s="12">
        <f>D23*E23</f>
        <v>216</v>
      </c>
      <c r="G23" s="3">
        <f>F23*1.12</f>
        <v>241.92000000000002</v>
      </c>
      <c r="H23" t="s">
        <v>16</v>
      </c>
      <c r="I23" s="6">
        <v>280</v>
      </c>
      <c r="J23" s="23">
        <f>F23*0.3</f>
        <v>64.8</v>
      </c>
    </row>
    <row r="24" spans="1:10" ht="12.75">
      <c r="A24" s="6" t="s">
        <v>123</v>
      </c>
      <c r="B24" s="6" t="s">
        <v>57</v>
      </c>
      <c r="C24" s="26" t="s">
        <v>22</v>
      </c>
      <c r="D24" s="6">
        <v>229</v>
      </c>
      <c r="E24" s="12">
        <v>1</v>
      </c>
      <c r="F24" s="12">
        <f>D24*E24</f>
        <v>229</v>
      </c>
      <c r="G24" s="3">
        <f>F24*1.12</f>
        <v>256.48</v>
      </c>
      <c r="H24" s="6" t="s">
        <v>188</v>
      </c>
      <c r="I24" s="6">
        <v>298</v>
      </c>
      <c r="J24" s="23">
        <f>F24*0.3</f>
        <v>68.7</v>
      </c>
    </row>
    <row r="25" spans="1:10" ht="12.75">
      <c r="A25" t="s">
        <v>189</v>
      </c>
      <c r="B25" t="s">
        <v>59</v>
      </c>
      <c r="C25" s="26" t="s">
        <v>22</v>
      </c>
      <c r="D25" s="6">
        <v>246</v>
      </c>
      <c r="E25" s="3">
        <v>1</v>
      </c>
      <c r="F25" s="3">
        <f>D25*E25</f>
        <v>246</v>
      </c>
      <c r="G25" s="3">
        <f>F25*1.12</f>
        <v>275.52000000000004</v>
      </c>
      <c r="H25" t="s">
        <v>188</v>
      </c>
      <c r="I25">
        <v>320</v>
      </c>
      <c r="J25" s="23">
        <f>F25*0.3</f>
        <v>73.8</v>
      </c>
    </row>
    <row r="26" spans="1:10" ht="12.75">
      <c r="A26" t="s">
        <v>37</v>
      </c>
      <c r="B26" t="s">
        <v>32</v>
      </c>
      <c r="C26" s="25" t="s">
        <v>33</v>
      </c>
      <c r="D26" s="6">
        <v>400</v>
      </c>
      <c r="E26" s="3">
        <v>1</v>
      </c>
      <c r="F26" s="3">
        <f>D26*E26</f>
        <v>400</v>
      </c>
      <c r="G26" s="3">
        <f>F26*1.12</f>
        <v>448.00000000000006</v>
      </c>
      <c r="H26" t="s">
        <v>79</v>
      </c>
      <c r="I26">
        <v>520</v>
      </c>
      <c r="J26" s="23">
        <f>F26*0.3</f>
        <v>120</v>
      </c>
    </row>
    <row r="27" spans="1:10" ht="12.75">
      <c r="A27" t="s">
        <v>31</v>
      </c>
      <c r="B27" t="s">
        <v>32</v>
      </c>
      <c r="C27" s="25" t="s">
        <v>33</v>
      </c>
      <c r="D27" s="6">
        <v>270</v>
      </c>
      <c r="E27" s="3">
        <v>1</v>
      </c>
      <c r="F27" s="3">
        <f>D27*E27</f>
        <v>270</v>
      </c>
      <c r="G27" s="17">
        <f>F27*1.12</f>
        <v>302.40000000000003</v>
      </c>
      <c r="H27" s="19" t="s">
        <v>79</v>
      </c>
      <c r="I27">
        <v>350</v>
      </c>
      <c r="J27" s="23">
        <f>F27*0.3</f>
        <v>81</v>
      </c>
    </row>
    <row r="28" spans="1:10" ht="12.75">
      <c r="A28" s="6" t="s">
        <v>93</v>
      </c>
      <c r="B28" s="6" t="s">
        <v>23</v>
      </c>
      <c r="C28" s="25" t="s">
        <v>33</v>
      </c>
      <c r="D28" s="6">
        <v>431</v>
      </c>
      <c r="E28" s="12">
        <v>1</v>
      </c>
      <c r="F28" s="12">
        <f>D28*E28</f>
        <v>431</v>
      </c>
      <c r="G28" s="17">
        <f>F28*1.12</f>
        <v>482.72</v>
      </c>
      <c r="H28" s="22" t="s">
        <v>79</v>
      </c>
      <c r="I28" s="6">
        <v>560</v>
      </c>
      <c r="J28" s="23">
        <f>F28*0.3</f>
        <v>129.29999999999998</v>
      </c>
    </row>
    <row r="29" spans="1:10" ht="12.75">
      <c r="A29" t="s">
        <v>80</v>
      </c>
      <c r="B29" t="s">
        <v>81</v>
      </c>
      <c r="C29" s="26" t="s">
        <v>14</v>
      </c>
      <c r="D29" s="6">
        <v>347</v>
      </c>
      <c r="E29" s="3">
        <v>1</v>
      </c>
      <c r="F29" s="3">
        <f>D29*E29</f>
        <v>347</v>
      </c>
      <c r="G29" s="3">
        <f>F29*1.12</f>
        <v>388.64000000000004</v>
      </c>
      <c r="H29" t="s">
        <v>79</v>
      </c>
      <c r="I29">
        <v>450</v>
      </c>
      <c r="J29" s="23">
        <f>F29*0.3</f>
        <v>104.1</v>
      </c>
    </row>
    <row r="30" spans="1:10" ht="12.75">
      <c r="A30" t="s">
        <v>131</v>
      </c>
      <c r="B30" t="s">
        <v>81</v>
      </c>
      <c r="C30" s="26" t="s">
        <v>14</v>
      </c>
      <c r="D30" s="6">
        <v>306</v>
      </c>
      <c r="E30" s="3">
        <v>1</v>
      </c>
      <c r="F30" s="3">
        <f>D30*E30</f>
        <v>306</v>
      </c>
      <c r="G30" s="3">
        <f>F30*1.12</f>
        <v>342.72</v>
      </c>
      <c r="H30" t="s">
        <v>79</v>
      </c>
      <c r="I30">
        <v>398</v>
      </c>
      <c r="J30" s="23">
        <f>F30*0.3</f>
        <v>91.8</v>
      </c>
    </row>
    <row r="31" spans="1:10" ht="12.75">
      <c r="A31" t="s">
        <v>37</v>
      </c>
      <c r="B31" t="s">
        <v>32</v>
      </c>
      <c r="C31" s="25" t="s">
        <v>14</v>
      </c>
      <c r="D31" s="6">
        <v>400</v>
      </c>
      <c r="E31" s="3">
        <v>1</v>
      </c>
      <c r="F31" s="3">
        <f>D31*E31</f>
        <v>400</v>
      </c>
      <c r="G31" s="3">
        <f>F31*1.12</f>
        <v>448.00000000000006</v>
      </c>
      <c r="H31" t="s">
        <v>35</v>
      </c>
      <c r="I31">
        <v>520</v>
      </c>
      <c r="J31" s="23">
        <f>F31*0.3</f>
        <v>120</v>
      </c>
    </row>
    <row r="32" spans="1:10" ht="12.75">
      <c r="A32" t="s">
        <v>31</v>
      </c>
      <c r="B32" t="s">
        <v>32</v>
      </c>
      <c r="C32" s="25" t="s">
        <v>34</v>
      </c>
      <c r="D32" s="6">
        <v>270</v>
      </c>
      <c r="E32" s="3">
        <v>1</v>
      </c>
      <c r="F32" s="3">
        <f>D32*E32</f>
        <v>270</v>
      </c>
      <c r="G32" s="3">
        <f>F32*1.12</f>
        <v>302.40000000000003</v>
      </c>
      <c r="H32" t="s">
        <v>35</v>
      </c>
      <c r="I32">
        <v>350</v>
      </c>
      <c r="J32" s="23">
        <f>F32*0.3</f>
        <v>81</v>
      </c>
    </row>
    <row r="33" spans="1:10" ht="12.75">
      <c r="A33" t="s">
        <v>36</v>
      </c>
      <c r="B33" t="s">
        <v>32</v>
      </c>
      <c r="C33" s="25" t="s">
        <v>14</v>
      </c>
      <c r="D33" s="6">
        <v>331</v>
      </c>
      <c r="E33" s="3">
        <v>1</v>
      </c>
      <c r="F33" s="3">
        <f>D33*E33</f>
        <v>331</v>
      </c>
      <c r="G33" s="3">
        <f>F33*1.12</f>
        <v>370.72</v>
      </c>
      <c r="H33" t="s">
        <v>35</v>
      </c>
      <c r="I33">
        <v>430</v>
      </c>
      <c r="J33" s="23">
        <f>F33*0.3</f>
        <v>99.3</v>
      </c>
    </row>
    <row r="34" spans="1:10" ht="12.75">
      <c r="A34" t="s">
        <v>128</v>
      </c>
      <c r="B34" t="s">
        <v>23</v>
      </c>
      <c r="C34" s="25" t="s">
        <v>14</v>
      </c>
      <c r="D34" s="6">
        <v>431</v>
      </c>
      <c r="E34" s="3">
        <v>1</v>
      </c>
      <c r="F34" s="3">
        <f>D34*E34</f>
        <v>431</v>
      </c>
      <c r="G34" s="3">
        <f>F34*1.12</f>
        <v>482.72</v>
      </c>
      <c r="H34" s="20" t="s">
        <v>35</v>
      </c>
      <c r="I34">
        <v>560</v>
      </c>
      <c r="J34" s="23">
        <f>F34*0.3</f>
        <v>129.29999999999998</v>
      </c>
    </row>
    <row r="35" spans="1:10" ht="12.75">
      <c r="A35" t="s">
        <v>116</v>
      </c>
      <c r="B35" t="s">
        <v>38</v>
      </c>
      <c r="C35" s="25" t="s">
        <v>39</v>
      </c>
      <c r="D35" s="6">
        <v>293</v>
      </c>
      <c r="E35" s="3">
        <v>1</v>
      </c>
      <c r="F35" s="3">
        <f>D35*E35</f>
        <v>293</v>
      </c>
      <c r="G35" s="3">
        <f>F35*1.12</f>
        <v>328.16</v>
      </c>
      <c r="H35" t="s">
        <v>35</v>
      </c>
      <c r="I35">
        <v>380</v>
      </c>
      <c r="J35" s="23">
        <f>F35*0.3</f>
        <v>87.89999999999999</v>
      </c>
    </row>
    <row r="36" spans="1:10" ht="12.75">
      <c r="A36" t="s">
        <v>37</v>
      </c>
      <c r="B36" t="s">
        <v>32</v>
      </c>
      <c r="C36" s="25" t="s">
        <v>14</v>
      </c>
      <c r="D36" s="6">
        <v>400</v>
      </c>
      <c r="E36" s="3">
        <v>1</v>
      </c>
      <c r="F36" s="3">
        <f>D36*E36</f>
        <v>400</v>
      </c>
      <c r="G36" s="3">
        <f>F36*1.1</f>
        <v>440.00000000000006</v>
      </c>
      <c r="H36" t="s">
        <v>193</v>
      </c>
      <c r="I36">
        <v>520</v>
      </c>
      <c r="J36" s="28">
        <f>F36*0.3</f>
        <v>120</v>
      </c>
    </row>
    <row r="37" spans="1:10" ht="12.75">
      <c r="A37" t="s">
        <v>108</v>
      </c>
      <c r="B37" t="s">
        <v>32</v>
      </c>
      <c r="C37" s="25" t="s">
        <v>14</v>
      </c>
      <c r="D37" s="6">
        <v>424</v>
      </c>
      <c r="E37" s="3">
        <v>1</v>
      </c>
      <c r="F37" s="3">
        <f>D37*E37</f>
        <v>424</v>
      </c>
      <c r="G37" s="3">
        <f>F37*1.1</f>
        <v>466.40000000000003</v>
      </c>
      <c r="H37" s="21" t="s">
        <v>193</v>
      </c>
      <c r="I37">
        <v>550</v>
      </c>
      <c r="J37" s="23">
        <f>F37*0.3</f>
        <v>127.19999999999999</v>
      </c>
    </row>
    <row r="38" spans="1:10" ht="12.75">
      <c r="A38" t="s">
        <v>200</v>
      </c>
      <c r="B38" t="s">
        <v>23</v>
      </c>
      <c r="C38" s="25" t="s">
        <v>14</v>
      </c>
      <c r="D38" s="6">
        <v>431</v>
      </c>
      <c r="E38" s="3">
        <v>1</v>
      </c>
      <c r="F38" s="3">
        <f>D38*E38</f>
        <v>431</v>
      </c>
      <c r="G38" s="3">
        <f>F38*1.1</f>
        <v>474.1</v>
      </c>
      <c r="H38" s="20" t="s">
        <v>193</v>
      </c>
      <c r="I38">
        <v>560</v>
      </c>
      <c r="J38" s="23">
        <f>F38*0.3</f>
        <v>129.29999999999998</v>
      </c>
    </row>
    <row r="39" spans="1:10" ht="12.75">
      <c r="A39" t="s">
        <v>46</v>
      </c>
      <c r="B39" t="s">
        <v>47</v>
      </c>
      <c r="C39" s="26" t="s">
        <v>14</v>
      </c>
      <c r="D39" s="6">
        <v>347</v>
      </c>
      <c r="E39" s="3">
        <v>1</v>
      </c>
      <c r="F39" s="3">
        <f>D39*E39</f>
        <v>347</v>
      </c>
      <c r="G39" s="3">
        <f>F39*1.1</f>
        <v>381.70000000000005</v>
      </c>
      <c r="H39" s="19" t="s">
        <v>193</v>
      </c>
      <c r="I39">
        <v>450</v>
      </c>
      <c r="J39" s="23">
        <f>F39*0.3</f>
        <v>104.1</v>
      </c>
    </row>
    <row r="40" spans="1:10" ht="12.75">
      <c r="A40" t="s">
        <v>49</v>
      </c>
      <c r="B40" t="s">
        <v>47</v>
      </c>
      <c r="C40" s="26" t="s">
        <v>14</v>
      </c>
      <c r="D40" s="6">
        <v>270</v>
      </c>
      <c r="E40" s="3">
        <v>1</v>
      </c>
      <c r="F40" s="3">
        <f>D40*E40</f>
        <v>270</v>
      </c>
      <c r="G40" s="3">
        <f>F40*1.1</f>
        <v>297</v>
      </c>
      <c r="H40" s="16" t="s">
        <v>193</v>
      </c>
      <c r="I40">
        <v>350</v>
      </c>
      <c r="J40" s="23">
        <f>F40*0.3</f>
        <v>81</v>
      </c>
    </row>
    <row r="41" spans="1:10" ht="12.75">
      <c r="A41" t="s">
        <v>50</v>
      </c>
      <c r="B41" t="s">
        <v>47</v>
      </c>
      <c r="C41" s="26" t="s">
        <v>14</v>
      </c>
      <c r="D41" s="6">
        <v>670</v>
      </c>
      <c r="E41" s="3">
        <v>1</v>
      </c>
      <c r="F41" s="3">
        <f>D41*E41</f>
        <v>670</v>
      </c>
      <c r="G41" s="3">
        <f>F41*1.1</f>
        <v>737.0000000000001</v>
      </c>
      <c r="H41" s="21" t="s">
        <v>193</v>
      </c>
      <c r="I41">
        <v>870</v>
      </c>
      <c r="J41" s="23">
        <f>F41*0.3</f>
        <v>201</v>
      </c>
    </row>
    <row r="42" spans="1:10" ht="12.75">
      <c r="A42" t="s">
        <v>198</v>
      </c>
      <c r="B42" t="s">
        <v>192</v>
      </c>
      <c r="C42" s="26" t="s">
        <v>14</v>
      </c>
      <c r="D42" s="6">
        <v>270</v>
      </c>
      <c r="E42" s="3">
        <v>1</v>
      </c>
      <c r="F42" s="3">
        <f>D42*E42</f>
        <v>270</v>
      </c>
      <c r="G42" s="3">
        <f>F42*1.1</f>
        <v>297</v>
      </c>
      <c r="H42" t="s">
        <v>193</v>
      </c>
      <c r="I42">
        <v>350</v>
      </c>
      <c r="J42" s="23">
        <f>F42*0.3</f>
        <v>81</v>
      </c>
    </row>
    <row r="43" spans="1:10" ht="12.75">
      <c r="A43" t="s">
        <v>203</v>
      </c>
      <c r="B43" t="s">
        <v>20</v>
      </c>
      <c r="C43" s="25" t="s">
        <v>14</v>
      </c>
      <c r="D43" s="6">
        <v>400</v>
      </c>
      <c r="E43" s="3">
        <v>1</v>
      </c>
      <c r="F43" s="3">
        <f>D43*E43</f>
        <v>400</v>
      </c>
      <c r="G43" s="3">
        <f>F43*1.1</f>
        <v>440.00000000000006</v>
      </c>
      <c r="H43" s="19" t="s">
        <v>193</v>
      </c>
      <c r="I43">
        <v>520</v>
      </c>
      <c r="J43" s="23">
        <f>F43*0.3</f>
        <v>120</v>
      </c>
    </row>
    <row r="44" spans="1:10" ht="12.75">
      <c r="A44" t="s">
        <v>19</v>
      </c>
      <c r="B44" t="s">
        <v>20</v>
      </c>
      <c r="C44" s="25" t="s">
        <v>14</v>
      </c>
      <c r="D44" s="6">
        <v>223</v>
      </c>
      <c r="E44" s="3">
        <v>1</v>
      </c>
      <c r="F44" s="3">
        <f>D44*E44</f>
        <v>223</v>
      </c>
      <c r="G44" s="3">
        <f>F44*1.1</f>
        <v>245.3</v>
      </c>
      <c r="H44" s="30" t="s">
        <v>193</v>
      </c>
      <c r="I44">
        <v>290</v>
      </c>
      <c r="J44" s="23">
        <f>F44*0.3</f>
        <v>66.89999999999999</v>
      </c>
    </row>
    <row r="45" spans="1:10" ht="12.75">
      <c r="A45" t="s">
        <v>111</v>
      </c>
      <c r="B45" t="s">
        <v>20</v>
      </c>
      <c r="C45" s="25" t="s">
        <v>14</v>
      </c>
      <c r="D45" s="6">
        <v>608</v>
      </c>
      <c r="E45" s="3">
        <v>1</v>
      </c>
      <c r="F45" s="3">
        <f>D45*E45</f>
        <v>608</v>
      </c>
      <c r="G45" s="3">
        <f>F45*1.1</f>
        <v>668.8000000000001</v>
      </c>
      <c r="H45" s="17" t="s">
        <v>193</v>
      </c>
      <c r="I45">
        <v>790</v>
      </c>
      <c r="J45" s="23">
        <f>F45*0.3</f>
        <v>182.4</v>
      </c>
    </row>
    <row r="46" spans="1:10" ht="12.75">
      <c r="A46" t="s">
        <v>80</v>
      </c>
      <c r="B46" t="s">
        <v>112</v>
      </c>
      <c r="C46" s="26" t="s">
        <v>14</v>
      </c>
      <c r="D46" s="6">
        <v>347</v>
      </c>
      <c r="E46" s="3">
        <v>1</v>
      </c>
      <c r="F46" s="3">
        <f>D46*E46</f>
        <v>347</v>
      </c>
      <c r="G46" s="3">
        <f>F46*1.1</f>
        <v>381.70000000000005</v>
      </c>
      <c r="H46" s="18" t="s">
        <v>193</v>
      </c>
      <c r="I46">
        <v>450</v>
      </c>
      <c r="J46" s="23">
        <f>F46*0.3</f>
        <v>104.1</v>
      </c>
    </row>
    <row r="47" spans="1:10" ht="12.75">
      <c r="A47" t="s">
        <v>199</v>
      </c>
      <c r="B47" t="s">
        <v>112</v>
      </c>
      <c r="C47" s="26" t="s">
        <v>14</v>
      </c>
      <c r="D47" s="6">
        <v>254</v>
      </c>
      <c r="E47" s="3">
        <v>1</v>
      </c>
      <c r="F47" s="3">
        <f>D47*E47</f>
        <v>254</v>
      </c>
      <c r="G47" s="3">
        <f>F47*1.1</f>
        <v>279.40000000000003</v>
      </c>
      <c r="H47" t="s">
        <v>193</v>
      </c>
      <c r="I47">
        <v>330</v>
      </c>
      <c r="J47" s="23">
        <f>F47*0.3</f>
        <v>76.2</v>
      </c>
    </row>
    <row r="48" spans="1:10" ht="12.75">
      <c r="A48" t="s">
        <v>194</v>
      </c>
      <c r="B48" t="s">
        <v>112</v>
      </c>
      <c r="C48" s="26" t="s">
        <v>14</v>
      </c>
      <c r="D48" s="6">
        <v>578</v>
      </c>
      <c r="E48" s="3">
        <v>1</v>
      </c>
      <c r="F48" s="3">
        <f>D48*E48</f>
        <v>578</v>
      </c>
      <c r="G48" s="3">
        <f>F48*1.1</f>
        <v>635.8000000000001</v>
      </c>
      <c r="H48" s="6" t="s">
        <v>193</v>
      </c>
      <c r="I48">
        <v>750</v>
      </c>
      <c r="J48" s="23">
        <f>F48*0.3</f>
        <v>173.4</v>
      </c>
    </row>
    <row r="49" spans="1:10" ht="12.75">
      <c r="A49" t="s">
        <v>201</v>
      </c>
      <c r="B49" t="s">
        <v>202</v>
      </c>
      <c r="C49" s="25" t="s">
        <v>14</v>
      </c>
      <c r="D49" s="6">
        <v>554</v>
      </c>
      <c r="E49" s="3">
        <v>1</v>
      </c>
      <c r="F49" s="3">
        <f>D49*E49</f>
        <v>554</v>
      </c>
      <c r="G49" s="3">
        <f>F49*1.1</f>
        <v>609.4000000000001</v>
      </c>
      <c r="H49" s="19" t="s">
        <v>193</v>
      </c>
      <c r="I49">
        <v>720</v>
      </c>
      <c r="J49" s="23">
        <f>F49*0.3</f>
        <v>166.2</v>
      </c>
    </row>
    <row r="50" spans="1:10" ht="12.75">
      <c r="A50" t="s">
        <v>46</v>
      </c>
      <c r="B50" t="s">
        <v>47</v>
      </c>
      <c r="C50" s="26" t="s">
        <v>25</v>
      </c>
      <c r="D50" s="6">
        <v>347</v>
      </c>
      <c r="E50" s="3">
        <v>1</v>
      </c>
      <c r="F50" s="3">
        <f>D50*E50</f>
        <v>347</v>
      </c>
      <c r="G50" s="17">
        <f>F50*1.12</f>
        <v>388.64000000000004</v>
      </c>
      <c r="H50" s="19" t="s">
        <v>126</v>
      </c>
      <c r="I50">
        <v>450</v>
      </c>
      <c r="J50" s="23">
        <f>F50*0.3</f>
        <v>104.1</v>
      </c>
    </row>
    <row r="51" spans="1:10" s="6" customFormat="1" ht="12.75">
      <c r="A51" t="s">
        <v>46</v>
      </c>
      <c r="B51" t="s">
        <v>47</v>
      </c>
      <c r="C51" s="26" t="s">
        <v>22</v>
      </c>
      <c r="D51" s="6">
        <v>362</v>
      </c>
      <c r="E51" s="3">
        <v>1</v>
      </c>
      <c r="F51" s="3">
        <f>D51*E51</f>
        <v>362</v>
      </c>
      <c r="G51" s="17">
        <f>F51*1.12</f>
        <v>405.44000000000005</v>
      </c>
      <c r="H51" s="19" t="s">
        <v>126</v>
      </c>
      <c r="I51">
        <v>470</v>
      </c>
      <c r="J51" s="23">
        <f>F51*0.3</f>
        <v>108.6</v>
      </c>
    </row>
    <row r="52" spans="1:10" s="6" customFormat="1" ht="12.75">
      <c r="A52" t="s">
        <v>50</v>
      </c>
      <c r="B52" t="s">
        <v>47</v>
      </c>
      <c r="C52" s="26" t="s">
        <v>22</v>
      </c>
      <c r="D52" s="6">
        <v>685</v>
      </c>
      <c r="E52" s="3">
        <v>1</v>
      </c>
      <c r="F52" s="3">
        <f>D52*E52</f>
        <v>685</v>
      </c>
      <c r="G52" s="17">
        <f>F52*1.12</f>
        <v>767.2</v>
      </c>
      <c r="H52" s="20" t="s">
        <v>126</v>
      </c>
      <c r="I52">
        <v>890</v>
      </c>
      <c r="J52" s="23">
        <f>F52*0.3</f>
        <v>205.5</v>
      </c>
    </row>
    <row r="53" spans="1:10" s="6" customFormat="1" ht="12.75">
      <c r="A53" t="s">
        <v>80</v>
      </c>
      <c r="B53" t="s">
        <v>112</v>
      </c>
      <c r="C53" s="26" t="s">
        <v>89</v>
      </c>
      <c r="D53" s="6">
        <v>277</v>
      </c>
      <c r="E53" s="3">
        <v>2</v>
      </c>
      <c r="F53" s="3">
        <f>D53*E53</f>
        <v>554</v>
      </c>
      <c r="G53" s="17">
        <f>F53*1.12</f>
        <v>620.48</v>
      </c>
      <c r="H53" s="16" t="s">
        <v>126</v>
      </c>
      <c r="I53">
        <v>720</v>
      </c>
      <c r="J53" s="23">
        <f>F53*0.3</f>
        <v>166.2</v>
      </c>
    </row>
    <row r="54" spans="1:10" s="6" customFormat="1" ht="12.75">
      <c r="A54" t="s">
        <v>46</v>
      </c>
      <c r="B54" t="s">
        <v>47</v>
      </c>
      <c r="C54" s="26" t="s">
        <v>14</v>
      </c>
      <c r="D54" s="6">
        <v>347</v>
      </c>
      <c r="E54" s="3">
        <v>1</v>
      </c>
      <c r="F54" s="3">
        <f>D54*E54</f>
        <v>347</v>
      </c>
      <c r="G54" s="17">
        <f>F54*1.12</f>
        <v>388.64000000000004</v>
      </c>
      <c r="H54" s="19" t="s">
        <v>161</v>
      </c>
      <c r="I54">
        <v>450</v>
      </c>
      <c r="J54" s="23">
        <f>F54*0.3</f>
        <v>104.1</v>
      </c>
    </row>
    <row r="55" spans="1:10" s="6" customFormat="1" ht="12.75">
      <c r="A55" t="s">
        <v>49</v>
      </c>
      <c r="B55" t="s">
        <v>47</v>
      </c>
      <c r="C55" s="26" t="s">
        <v>14</v>
      </c>
      <c r="D55" s="6">
        <v>270</v>
      </c>
      <c r="E55" s="3">
        <v>1</v>
      </c>
      <c r="F55" s="3">
        <f>D55*E55</f>
        <v>270</v>
      </c>
      <c r="G55" s="17">
        <f>F55*1.12</f>
        <v>302.40000000000003</v>
      </c>
      <c r="H55" s="18" t="s">
        <v>161</v>
      </c>
      <c r="I55">
        <v>350</v>
      </c>
      <c r="J55" s="23">
        <f>F55*0.3</f>
        <v>81</v>
      </c>
    </row>
    <row r="56" spans="1:10" s="6" customFormat="1" ht="12.75">
      <c r="A56" t="s">
        <v>162</v>
      </c>
      <c r="B56" t="s">
        <v>137</v>
      </c>
      <c r="C56" s="26" t="s">
        <v>14</v>
      </c>
      <c r="D56" s="6">
        <v>323</v>
      </c>
      <c r="E56" s="3">
        <v>1</v>
      </c>
      <c r="F56" s="3">
        <f>D56*E56</f>
        <v>323</v>
      </c>
      <c r="G56" s="17">
        <f>F56*1.12</f>
        <v>361.76000000000005</v>
      </c>
      <c r="H56" s="30" t="s">
        <v>161</v>
      </c>
      <c r="I56">
        <v>420</v>
      </c>
      <c r="J56" s="23">
        <f>F56*0.3</f>
        <v>96.89999999999999</v>
      </c>
    </row>
    <row r="57" spans="1:10" s="6" customFormat="1" ht="12.75">
      <c r="A57" t="s">
        <v>51</v>
      </c>
      <c r="B57" t="s">
        <v>52</v>
      </c>
      <c r="C57" s="26" t="s">
        <v>14</v>
      </c>
      <c r="D57" s="6">
        <v>400</v>
      </c>
      <c r="E57" s="3">
        <v>1</v>
      </c>
      <c r="F57" s="3">
        <f>D57*E57</f>
        <v>400</v>
      </c>
      <c r="G57" s="17">
        <f>F57*1.12</f>
        <v>448.00000000000006</v>
      </c>
      <c r="H57" t="s">
        <v>161</v>
      </c>
      <c r="I57">
        <v>520</v>
      </c>
      <c r="J57" s="23">
        <f>F57*0.3</f>
        <v>120</v>
      </c>
    </row>
    <row r="58" spans="1:10" s="6" customFormat="1" ht="12.75">
      <c r="A58" t="s">
        <v>163</v>
      </c>
      <c r="B58" t="s">
        <v>52</v>
      </c>
      <c r="C58" s="26" t="s">
        <v>14</v>
      </c>
      <c r="D58" s="6">
        <v>246</v>
      </c>
      <c r="E58" s="3">
        <v>1</v>
      </c>
      <c r="F58" s="3">
        <f>D58*E58</f>
        <v>246</v>
      </c>
      <c r="G58" s="17">
        <f>F58*1.12</f>
        <v>275.52000000000004</v>
      </c>
      <c r="H58" t="s">
        <v>161</v>
      </c>
      <c r="I58">
        <v>320</v>
      </c>
      <c r="J58" s="23">
        <f>F58*0.3</f>
        <v>73.8</v>
      </c>
    </row>
    <row r="59" spans="1:10" s="6" customFormat="1" ht="12.75">
      <c r="A59" t="s">
        <v>148</v>
      </c>
      <c r="B59" t="s">
        <v>137</v>
      </c>
      <c r="C59" s="26" t="s">
        <v>14</v>
      </c>
      <c r="D59" s="6">
        <v>400</v>
      </c>
      <c r="E59" s="3">
        <v>1</v>
      </c>
      <c r="F59" s="3">
        <f>D59*E59</f>
        <v>400</v>
      </c>
      <c r="G59" s="3">
        <f>F59*1.12</f>
        <v>448.00000000000006</v>
      </c>
      <c r="H59" s="21" t="s">
        <v>149</v>
      </c>
      <c r="I59">
        <v>520</v>
      </c>
      <c r="J59" s="23">
        <f>F59*0.3</f>
        <v>120</v>
      </c>
    </row>
    <row r="60" spans="1:10" s="6" customFormat="1" ht="12.75">
      <c r="A60" t="s">
        <v>151</v>
      </c>
      <c r="B60" t="s">
        <v>137</v>
      </c>
      <c r="C60" s="26" t="s">
        <v>14</v>
      </c>
      <c r="D60" s="6">
        <v>531</v>
      </c>
      <c r="E60" s="3">
        <v>1</v>
      </c>
      <c r="F60" s="3">
        <f>D60*E60</f>
        <v>531</v>
      </c>
      <c r="G60" s="3">
        <f>F60*1.12</f>
        <v>594.72</v>
      </c>
      <c r="H60" s="21" t="s">
        <v>149</v>
      </c>
      <c r="I60">
        <v>690</v>
      </c>
      <c r="J60" s="23">
        <f>F60*0.3</f>
        <v>159.29999999999998</v>
      </c>
    </row>
    <row r="61" spans="1:10" s="6" customFormat="1" ht="12.75">
      <c r="A61" t="s">
        <v>150</v>
      </c>
      <c r="B61" t="s">
        <v>137</v>
      </c>
      <c r="C61" s="26" t="s">
        <v>14</v>
      </c>
      <c r="D61" s="6">
        <v>323</v>
      </c>
      <c r="E61" s="3">
        <v>1</v>
      </c>
      <c r="F61" s="3">
        <f>D61*E61</f>
        <v>323</v>
      </c>
      <c r="G61" s="3">
        <f>F61*1.12</f>
        <v>361.76000000000005</v>
      </c>
      <c r="H61" s="21" t="s">
        <v>149</v>
      </c>
      <c r="I61">
        <v>420</v>
      </c>
      <c r="J61" s="23">
        <f>F61*0.3</f>
        <v>96.89999999999999</v>
      </c>
    </row>
    <row r="62" spans="1:10" s="6" customFormat="1" ht="12.75">
      <c r="A62" t="s">
        <v>152</v>
      </c>
      <c r="B62" t="s">
        <v>137</v>
      </c>
      <c r="C62" s="26" t="s">
        <v>103</v>
      </c>
      <c r="D62" s="6">
        <v>177</v>
      </c>
      <c r="E62" s="3">
        <v>1</v>
      </c>
      <c r="F62" s="3">
        <f>D62*E62</f>
        <v>177</v>
      </c>
      <c r="G62" s="3">
        <f>F62*1.12</f>
        <v>198.24</v>
      </c>
      <c r="H62" s="21" t="s">
        <v>149</v>
      </c>
      <c r="I62">
        <v>230</v>
      </c>
      <c r="J62" s="23">
        <f>F62*0.3</f>
        <v>53.1</v>
      </c>
    </row>
    <row r="63" spans="1:10" ht="12.75">
      <c r="A63" t="s">
        <v>153</v>
      </c>
      <c r="B63" t="s">
        <v>96</v>
      </c>
      <c r="C63" s="25" t="s">
        <v>67</v>
      </c>
      <c r="D63" s="6">
        <v>246</v>
      </c>
      <c r="E63" s="3">
        <v>1</v>
      </c>
      <c r="F63" s="3">
        <f>D63*E63</f>
        <v>246</v>
      </c>
      <c r="G63" s="3">
        <f>F63*1.12</f>
        <v>275.52000000000004</v>
      </c>
      <c r="H63" s="21" t="s">
        <v>149</v>
      </c>
      <c r="I63">
        <v>320</v>
      </c>
      <c r="J63" s="23">
        <f>F63*0.3</f>
        <v>73.8</v>
      </c>
    </row>
    <row r="64" spans="1:10" ht="12.75">
      <c r="A64" t="s">
        <v>154</v>
      </c>
      <c r="B64" t="s">
        <v>96</v>
      </c>
      <c r="C64" s="25" t="s">
        <v>67</v>
      </c>
      <c r="D64" s="6">
        <v>178</v>
      </c>
      <c r="E64" s="3">
        <v>1</v>
      </c>
      <c r="F64" s="3">
        <f>D64*E64</f>
        <v>178</v>
      </c>
      <c r="G64" s="3">
        <f>F64*1.12</f>
        <v>199.36</v>
      </c>
      <c r="H64" s="21" t="s">
        <v>149</v>
      </c>
      <c r="I64">
        <v>231</v>
      </c>
      <c r="J64" s="23">
        <f>F64*0.3</f>
        <v>53.4</v>
      </c>
    </row>
    <row r="65" spans="1:10" ht="12.75">
      <c r="A65" t="s">
        <v>155</v>
      </c>
      <c r="B65" t="s">
        <v>96</v>
      </c>
      <c r="C65" s="25">
        <v>52</v>
      </c>
      <c r="D65" s="6">
        <v>237</v>
      </c>
      <c r="E65" s="3">
        <v>1</v>
      </c>
      <c r="F65" s="3">
        <f>D65*E65</f>
        <v>237</v>
      </c>
      <c r="G65" s="3">
        <f>F65*1.12</f>
        <v>265.44</v>
      </c>
      <c r="H65" s="21" t="s">
        <v>149</v>
      </c>
      <c r="I65">
        <v>308</v>
      </c>
      <c r="J65" s="23">
        <f>F65*0.3</f>
        <v>71.1</v>
      </c>
    </row>
    <row r="66" spans="1:10" ht="12.75">
      <c r="A66" t="s">
        <v>156</v>
      </c>
      <c r="B66" t="s">
        <v>96</v>
      </c>
      <c r="C66" s="25" t="s">
        <v>67</v>
      </c>
      <c r="D66" s="6">
        <v>305</v>
      </c>
      <c r="E66" s="3">
        <v>1</v>
      </c>
      <c r="F66" s="3">
        <f>D66*E66</f>
        <v>305</v>
      </c>
      <c r="G66" s="3">
        <f>F66*1.12</f>
        <v>341.6</v>
      </c>
      <c r="H66" s="21" t="s">
        <v>149</v>
      </c>
      <c r="I66">
        <v>396</v>
      </c>
      <c r="J66" s="23">
        <f>F66*0.3</f>
        <v>91.5</v>
      </c>
    </row>
    <row r="67" spans="1:10" ht="12.75">
      <c r="A67" t="s">
        <v>46</v>
      </c>
      <c r="B67" t="s">
        <v>47</v>
      </c>
      <c r="C67" s="26" t="s">
        <v>25</v>
      </c>
      <c r="D67" s="6">
        <v>347</v>
      </c>
      <c r="E67" s="3">
        <v>1</v>
      </c>
      <c r="F67" s="3">
        <f>D67*E67</f>
        <v>347</v>
      </c>
      <c r="G67" s="17">
        <f>F67*1.12</f>
        <v>388.64000000000004</v>
      </c>
      <c r="H67" s="6" t="s">
        <v>190</v>
      </c>
      <c r="I67">
        <v>450</v>
      </c>
      <c r="J67" s="23">
        <f>F67*0.3</f>
        <v>104.1</v>
      </c>
    </row>
    <row r="68" spans="1:10" ht="12.75">
      <c r="A68" t="s">
        <v>49</v>
      </c>
      <c r="B68" t="s">
        <v>47</v>
      </c>
      <c r="C68" s="26" t="s">
        <v>25</v>
      </c>
      <c r="D68" s="6">
        <v>270</v>
      </c>
      <c r="E68" s="3">
        <v>1</v>
      </c>
      <c r="F68" s="3">
        <f>D68*E68</f>
        <v>270</v>
      </c>
      <c r="G68" s="17">
        <f>F68*1.12</f>
        <v>302.40000000000003</v>
      </c>
      <c r="H68" s="16" t="s">
        <v>190</v>
      </c>
      <c r="I68">
        <v>350</v>
      </c>
      <c r="J68" s="23">
        <f>F68*0.3</f>
        <v>81</v>
      </c>
    </row>
    <row r="69" spans="1:10" ht="12.75">
      <c r="A69" t="s">
        <v>191</v>
      </c>
      <c r="B69" t="s">
        <v>192</v>
      </c>
      <c r="C69" s="26" t="s">
        <v>25</v>
      </c>
      <c r="D69" s="6">
        <v>270</v>
      </c>
      <c r="E69" s="3">
        <v>1</v>
      </c>
      <c r="F69" s="3">
        <f>D69*E69</f>
        <v>270</v>
      </c>
      <c r="G69" s="3">
        <f>F69*1.12</f>
        <v>302.40000000000003</v>
      </c>
      <c r="H69" t="s">
        <v>190</v>
      </c>
      <c r="I69">
        <v>350</v>
      </c>
      <c r="J69" s="23">
        <f>F69*0.3</f>
        <v>81</v>
      </c>
    </row>
    <row r="70" spans="1:10" ht="12.75">
      <c r="A70" t="s">
        <v>19</v>
      </c>
      <c r="B70" t="s">
        <v>20</v>
      </c>
      <c r="C70" s="25" t="s">
        <v>22</v>
      </c>
      <c r="D70" s="6">
        <v>239</v>
      </c>
      <c r="E70" s="3">
        <v>1</v>
      </c>
      <c r="F70" s="3">
        <f>D70*E70</f>
        <v>239</v>
      </c>
      <c r="G70" s="3">
        <f>F70*1.12</f>
        <v>267.68</v>
      </c>
      <c r="H70" s="17" t="s">
        <v>21</v>
      </c>
      <c r="I70">
        <v>310</v>
      </c>
      <c r="J70" s="23">
        <f>F70*0.3</f>
        <v>71.7</v>
      </c>
    </row>
    <row r="71" spans="1:10" ht="12.75">
      <c r="A71" s="6" t="s">
        <v>56</v>
      </c>
      <c r="B71" s="6" t="s">
        <v>57</v>
      </c>
      <c r="C71" s="26" t="s">
        <v>33</v>
      </c>
      <c r="D71" s="6">
        <v>300</v>
      </c>
      <c r="E71" s="12">
        <v>1</v>
      </c>
      <c r="F71" s="12">
        <f>D71*E71</f>
        <v>300</v>
      </c>
      <c r="G71" s="3">
        <f>F71*1.12</f>
        <v>336.00000000000006</v>
      </c>
      <c r="H71" t="s">
        <v>44</v>
      </c>
      <c r="I71" s="6">
        <v>390</v>
      </c>
      <c r="J71" s="23">
        <f>F71*0.3</f>
        <v>90</v>
      </c>
    </row>
    <row r="72" spans="1:10" ht="12.75">
      <c r="A72" t="s">
        <v>60</v>
      </c>
      <c r="B72" t="s">
        <v>61</v>
      </c>
      <c r="C72" s="25" t="s">
        <v>62</v>
      </c>
      <c r="D72" s="6">
        <v>212</v>
      </c>
      <c r="E72" s="3">
        <v>1</v>
      </c>
      <c r="F72" s="3">
        <f>D72*E72</f>
        <v>212</v>
      </c>
      <c r="G72" s="3">
        <f>F72*1.12</f>
        <v>237.44000000000003</v>
      </c>
      <c r="H72" t="s">
        <v>44</v>
      </c>
      <c r="I72">
        <v>275</v>
      </c>
      <c r="J72" s="23">
        <f>F72*0.3</f>
        <v>63.599999999999994</v>
      </c>
    </row>
    <row r="73" spans="1:10" ht="12.75">
      <c r="A73" t="s">
        <v>63</v>
      </c>
      <c r="B73" t="s">
        <v>61</v>
      </c>
      <c r="C73" s="25">
        <v>48</v>
      </c>
      <c r="D73" s="6">
        <v>100</v>
      </c>
      <c r="E73" s="3">
        <v>1</v>
      </c>
      <c r="F73" s="3">
        <f>D73*E73</f>
        <v>100</v>
      </c>
      <c r="G73" s="3">
        <f>F73*1.12</f>
        <v>112.00000000000001</v>
      </c>
      <c r="H73" t="s">
        <v>44</v>
      </c>
      <c r="I73">
        <v>130</v>
      </c>
      <c r="J73" s="23">
        <f>F73*0.3</f>
        <v>30</v>
      </c>
    </row>
    <row r="74" spans="1:10" ht="12.75">
      <c r="A74" t="s">
        <v>64</v>
      </c>
      <c r="B74" t="s">
        <v>61</v>
      </c>
      <c r="C74" s="25" t="s">
        <v>62</v>
      </c>
      <c r="D74" s="6">
        <v>216</v>
      </c>
      <c r="E74" s="3">
        <v>1</v>
      </c>
      <c r="F74" s="3">
        <f>D74*E74</f>
        <v>216</v>
      </c>
      <c r="G74" s="3">
        <f>F74*1.12</f>
        <v>241.92000000000002</v>
      </c>
      <c r="H74" t="s">
        <v>44</v>
      </c>
      <c r="I74">
        <v>280</v>
      </c>
      <c r="J74" s="23">
        <f>F74*0.3</f>
        <v>64.8</v>
      </c>
    </row>
    <row r="75" spans="1:10" ht="12.75">
      <c r="A75" t="s">
        <v>65</v>
      </c>
      <c r="B75" t="s">
        <v>61</v>
      </c>
      <c r="C75" s="25" t="s">
        <v>62</v>
      </c>
      <c r="D75" s="6">
        <v>85</v>
      </c>
      <c r="E75" s="3">
        <v>1</v>
      </c>
      <c r="F75" s="3">
        <f>D75*E75</f>
        <v>85</v>
      </c>
      <c r="G75" s="3">
        <f>F75*1.12</f>
        <v>95.2</v>
      </c>
      <c r="H75" t="s">
        <v>44</v>
      </c>
      <c r="I75">
        <v>110</v>
      </c>
      <c r="J75" s="23">
        <f>F75*0.3</f>
        <v>25.5</v>
      </c>
    </row>
    <row r="76" spans="1:10" ht="12.75">
      <c r="A76" t="s">
        <v>66</v>
      </c>
      <c r="B76" t="s">
        <v>61</v>
      </c>
      <c r="C76" s="25" t="s">
        <v>67</v>
      </c>
      <c r="D76" s="6">
        <v>85</v>
      </c>
      <c r="E76" s="3">
        <v>1</v>
      </c>
      <c r="F76" s="3">
        <f>D76*E76</f>
        <v>85</v>
      </c>
      <c r="G76" s="3">
        <f>F76*1.12</f>
        <v>95.2</v>
      </c>
      <c r="H76" t="s">
        <v>44</v>
      </c>
      <c r="I76">
        <v>110</v>
      </c>
      <c r="J76" s="23">
        <f>F76*0.3</f>
        <v>25.5</v>
      </c>
    </row>
    <row r="77" spans="1:10" ht="12.75">
      <c r="A77" t="s">
        <v>53</v>
      </c>
      <c r="B77" t="s">
        <v>54</v>
      </c>
      <c r="C77" s="26" t="s">
        <v>33</v>
      </c>
      <c r="D77" s="6">
        <v>270</v>
      </c>
      <c r="E77" s="3">
        <v>1</v>
      </c>
      <c r="F77" s="3">
        <f>D77*E77</f>
        <v>270</v>
      </c>
      <c r="G77" s="3">
        <f>F77*1.12</f>
        <v>302.40000000000003</v>
      </c>
      <c r="H77" s="19" t="s">
        <v>44</v>
      </c>
      <c r="I77">
        <v>350</v>
      </c>
      <c r="J77" s="23">
        <f>F77*0.3</f>
        <v>81</v>
      </c>
    </row>
    <row r="78" spans="1:10" ht="12.75">
      <c r="A78" t="s">
        <v>55</v>
      </c>
      <c r="B78" t="s">
        <v>54</v>
      </c>
      <c r="C78" s="26" t="s">
        <v>33</v>
      </c>
      <c r="D78" s="6">
        <v>254</v>
      </c>
      <c r="E78" s="3">
        <v>1</v>
      </c>
      <c r="F78" s="3">
        <f>D78*E78</f>
        <v>254</v>
      </c>
      <c r="G78" s="3">
        <f>F78*1.12</f>
        <v>284.48</v>
      </c>
      <c r="H78" s="29" t="s">
        <v>44</v>
      </c>
      <c r="I78">
        <v>330</v>
      </c>
      <c r="J78" s="23">
        <f>F78*0.3</f>
        <v>76.2</v>
      </c>
    </row>
    <row r="79" spans="1:10" ht="12.75">
      <c r="A79" t="s">
        <v>51</v>
      </c>
      <c r="B79" t="s">
        <v>52</v>
      </c>
      <c r="C79" s="26" t="s">
        <v>48</v>
      </c>
      <c r="D79" s="6">
        <v>400</v>
      </c>
      <c r="E79" s="3">
        <v>1</v>
      </c>
      <c r="F79" s="3">
        <f>D79*E79</f>
        <v>400</v>
      </c>
      <c r="G79" s="3">
        <f>F79*1.12</f>
        <v>448.00000000000006</v>
      </c>
      <c r="H79" t="s">
        <v>44</v>
      </c>
      <c r="I79">
        <v>520</v>
      </c>
      <c r="J79" s="23">
        <f>F79*0.3</f>
        <v>120</v>
      </c>
    </row>
    <row r="80" spans="1:10" ht="12.75">
      <c r="A80" t="s">
        <v>58</v>
      </c>
      <c r="B80" t="s">
        <v>59</v>
      </c>
      <c r="C80" s="26" t="s">
        <v>48</v>
      </c>
      <c r="D80" s="6">
        <v>383</v>
      </c>
      <c r="E80" s="3">
        <v>1</v>
      </c>
      <c r="F80" s="3">
        <f>D80*E80</f>
        <v>383</v>
      </c>
      <c r="G80" s="3">
        <f>F80*1.12</f>
        <v>428.96000000000004</v>
      </c>
      <c r="H80" t="s">
        <v>44</v>
      </c>
      <c r="I80">
        <v>498</v>
      </c>
      <c r="J80" s="23">
        <f>F80*0.3</f>
        <v>114.89999999999999</v>
      </c>
    </row>
    <row r="81" spans="1:10" ht="12.75">
      <c r="A81" t="s">
        <v>37</v>
      </c>
      <c r="B81" t="s">
        <v>32</v>
      </c>
      <c r="C81" s="25" t="s">
        <v>25</v>
      </c>
      <c r="D81" s="6">
        <v>400</v>
      </c>
      <c r="E81" s="3">
        <v>1</v>
      </c>
      <c r="F81" s="3">
        <f>D81*E81</f>
        <v>400</v>
      </c>
      <c r="G81" s="3">
        <f>F81*1.1</f>
        <v>440.00000000000006</v>
      </c>
      <c r="H81" t="s">
        <v>101</v>
      </c>
      <c r="I81">
        <v>520</v>
      </c>
      <c r="J81" s="23">
        <f>F81*0.3</f>
        <v>120</v>
      </c>
    </row>
    <row r="82" spans="1:10" ht="12.75">
      <c r="A82" t="s">
        <v>83</v>
      </c>
      <c r="B82" t="s">
        <v>32</v>
      </c>
      <c r="C82" s="25" t="s">
        <v>89</v>
      </c>
      <c r="D82" s="6">
        <v>270</v>
      </c>
      <c r="E82" s="3">
        <v>1</v>
      </c>
      <c r="F82" s="3">
        <f>D82*E82</f>
        <v>270</v>
      </c>
      <c r="G82" s="3">
        <f>F82*1.1</f>
        <v>297</v>
      </c>
      <c r="H82" s="16" t="s">
        <v>101</v>
      </c>
      <c r="I82">
        <v>350</v>
      </c>
      <c r="J82" s="23">
        <f>F82*0.3</f>
        <v>81</v>
      </c>
    </row>
    <row r="83" spans="1:10" ht="12.75">
      <c r="A83" t="s">
        <v>36</v>
      </c>
      <c r="B83" t="s">
        <v>32</v>
      </c>
      <c r="C83" s="25" t="s">
        <v>89</v>
      </c>
      <c r="D83" s="6">
        <v>331</v>
      </c>
      <c r="E83" s="3">
        <v>1</v>
      </c>
      <c r="F83" s="3">
        <f>D83*E83</f>
        <v>331</v>
      </c>
      <c r="G83" s="3">
        <f>F83*1.1</f>
        <v>364.1</v>
      </c>
      <c r="H83" s="19" t="s">
        <v>101</v>
      </c>
      <c r="I83">
        <v>430</v>
      </c>
      <c r="J83" s="23">
        <f>F83*0.3</f>
        <v>99.3</v>
      </c>
    </row>
    <row r="84" spans="1:10" ht="12.75">
      <c r="A84" t="s">
        <v>36</v>
      </c>
      <c r="B84" t="s">
        <v>32</v>
      </c>
      <c r="C84" s="25" t="s">
        <v>25</v>
      </c>
      <c r="D84" s="6">
        <v>331</v>
      </c>
      <c r="E84" s="3">
        <v>1</v>
      </c>
      <c r="F84" s="3">
        <f>D84*E84</f>
        <v>331</v>
      </c>
      <c r="G84" s="3">
        <f>F84*1.1</f>
        <v>364.1</v>
      </c>
      <c r="H84" s="21" t="s">
        <v>101</v>
      </c>
      <c r="I84">
        <v>430</v>
      </c>
      <c r="J84" s="23">
        <f>F84*0.3</f>
        <v>99.3</v>
      </c>
    </row>
    <row r="85" spans="1:10" ht="12.75">
      <c r="A85" t="s">
        <v>108</v>
      </c>
      <c r="B85" t="s">
        <v>32</v>
      </c>
      <c r="C85" s="25" t="s">
        <v>25</v>
      </c>
      <c r="D85" s="6">
        <v>424</v>
      </c>
      <c r="E85" s="3">
        <v>1</v>
      </c>
      <c r="F85" s="3">
        <f>D85*E85</f>
        <v>424</v>
      </c>
      <c r="G85" s="3">
        <f>F85*1.1</f>
        <v>466.40000000000003</v>
      </c>
      <c r="H85" s="21" t="s">
        <v>101</v>
      </c>
      <c r="I85">
        <v>550</v>
      </c>
      <c r="J85" s="23">
        <f>F85*0.3</f>
        <v>127.19999999999999</v>
      </c>
    </row>
    <row r="86" spans="1:10" ht="12.75">
      <c r="A86" t="s">
        <v>135</v>
      </c>
      <c r="B86" t="s">
        <v>32</v>
      </c>
      <c r="C86" s="25" t="s">
        <v>25</v>
      </c>
      <c r="D86" s="6">
        <v>162</v>
      </c>
      <c r="E86" s="3">
        <v>1</v>
      </c>
      <c r="F86" s="3">
        <f>D86*E86</f>
        <v>162</v>
      </c>
      <c r="G86" s="3">
        <f>F86*1.1</f>
        <v>178.20000000000002</v>
      </c>
      <c r="H86" t="s">
        <v>101</v>
      </c>
      <c r="I86">
        <v>210</v>
      </c>
      <c r="J86" s="23">
        <f>F86*0.3</f>
        <v>48.6</v>
      </c>
    </row>
    <row r="87" spans="1:10" ht="12.75">
      <c r="A87" t="s">
        <v>12</v>
      </c>
      <c r="B87" t="s">
        <v>13</v>
      </c>
      <c r="C87" s="25" t="s">
        <v>34</v>
      </c>
      <c r="D87" s="6">
        <v>323</v>
      </c>
      <c r="E87" s="3">
        <v>1</v>
      </c>
      <c r="F87" s="3">
        <f>D87*E87</f>
        <v>323</v>
      </c>
      <c r="G87" s="3">
        <f>F87*1.1</f>
        <v>355.3</v>
      </c>
      <c r="H87" t="s">
        <v>101</v>
      </c>
      <c r="I87">
        <v>420</v>
      </c>
      <c r="J87" s="23">
        <f>F87*0.3</f>
        <v>96.89999999999999</v>
      </c>
    </row>
    <row r="88" spans="1:10" ht="12.75">
      <c r="A88" t="s">
        <v>109</v>
      </c>
      <c r="B88" t="s">
        <v>13</v>
      </c>
      <c r="C88" s="25" t="s">
        <v>34</v>
      </c>
      <c r="D88" s="6">
        <v>383</v>
      </c>
      <c r="E88" s="3">
        <v>1</v>
      </c>
      <c r="F88" s="3">
        <f>D88*E88</f>
        <v>383</v>
      </c>
      <c r="G88" s="3">
        <f>F88*1.1</f>
        <v>421.3</v>
      </c>
      <c r="H88" s="19" t="s">
        <v>101</v>
      </c>
      <c r="I88">
        <v>498</v>
      </c>
      <c r="J88" s="23">
        <f>F88*0.3</f>
        <v>114.89999999999999</v>
      </c>
    </row>
    <row r="89" spans="1:10" ht="12.75">
      <c r="A89" t="s">
        <v>78</v>
      </c>
      <c r="B89" t="s">
        <v>13</v>
      </c>
      <c r="C89" s="25" t="s">
        <v>34</v>
      </c>
      <c r="D89" s="6">
        <v>169</v>
      </c>
      <c r="E89" s="3">
        <v>1</v>
      </c>
      <c r="F89" s="3">
        <f>D89*E89</f>
        <v>169</v>
      </c>
      <c r="G89" s="3">
        <f>F89*1.1</f>
        <v>185.9</v>
      </c>
      <c r="H89" s="19" t="s">
        <v>101</v>
      </c>
      <c r="I89">
        <v>220</v>
      </c>
      <c r="J89" s="23">
        <f>F89*0.3</f>
        <v>50.699999999999996</v>
      </c>
    </row>
    <row r="90" spans="1:10" ht="12.75">
      <c r="A90" s="6" t="s">
        <v>100</v>
      </c>
      <c r="B90" s="6" t="s">
        <v>57</v>
      </c>
      <c r="C90" s="26" t="s">
        <v>92</v>
      </c>
      <c r="D90" s="6">
        <v>204</v>
      </c>
      <c r="E90" s="12">
        <v>1</v>
      </c>
      <c r="F90" s="12">
        <f>D90*E90</f>
        <v>204</v>
      </c>
      <c r="G90" s="3">
        <f>F90*1.1</f>
        <v>224.4</v>
      </c>
      <c r="H90" s="19" t="s">
        <v>101</v>
      </c>
      <c r="I90" s="6">
        <v>265</v>
      </c>
      <c r="J90" s="23">
        <f>F90*0.3</f>
        <v>61.199999999999996</v>
      </c>
    </row>
    <row r="91" spans="1:10" ht="12.75">
      <c r="A91" t="s">
        <v>102</v>
      </c>
      <c r="B91" t="s">
        <v>54</v>
      </c>
      <c r="C91" s="26" t="s">
        <v>103</v>
      </c>
      <c r="D91" s="6">
        <v>81</v>
      </c>
      <c r="E91" s="3">
        <v>1</v>
      </c>
      <c r="F91" s="3">
        <f>D91*E91</f>
        <v>81</v>
      </c>
      <c r="G91" s="3">
        <f>F91*1.1</f>
        <v>89.10000000000001</v>
      </c>
      <c r="H91" s="19" t="s">
        <v>101</v>
      </c>
      <c r="I91">
        <v>105</v>
      </c>
      <c r="J91" s="23">
        <f>F91*0.3</f>
        <v>24.3</v>
      </c>
    </row>
    <row r="92" spans="1:10" ht="12.75">
      <c r="A92" t="s">
        <v>104</v>
      </c>
      <c r="B92" t="s">
        <v>54</v>
      </c>
      <c r="C92" s="26" t="s">
        <v>92</v>
      </c>
      <c r="D92" s="6">
        <v>608</v>
      </c>
      <c r="E92" s="3">
        <v>1</v>
      </c>
      <c r="F92" s="3">
        <f>D92*E92</f>
        <v>608</v>
      </c>
      <c r="G92" s="3">
        <f>F92*1.1</f>
        <v>668.8000000000001</v>
      </c>
      <c r="H92" s="21" t="s">
        <v>101</v>
      </c>
      <c r="I92">
        <v>790</v>
      </c>
      <c r="J92" s="23">
        <f>F92*0.3</f>
        <v>182.4</v>
      </c>
    </row>
    <row r="93" spans="1:10" ht="12.75">
      <c r="A93" s="6" t="s">
        <v>86</v>
      </c>
      <c r="B93" s="6" t="s">
        <v>42</v>
      </c>
      <c r="C93" s="25" t="s">
        <v>22</v>
      </c>
      <c r="D93" s="6">
        <v>241</v>
      </c>
      <c r="E93" s="12">
        <v>1</v>
      </c>
      <c r="F93" s="12">
        <f>D93*E93</f>
        <v>241</v>
      </c>
      <c r="G93" s="3">
        <f>F93*1.1</f>
        <v>265.1</v>
      </c>
      <c r="H93" t="s">
        <v>101</v>
      </c>
      <c r="I93" s="6">
        <v>313</v>
      </c>
      <c r="J93" s="23">
        <f>F93*0.3</f>
        <v>72.3</v>
      </c>
    </row>
    <row r="94" spans="1:10" ht="12.75">
      <c r="A94" t="s">
        <v>132</v>
      </c>
      <c r="B94" t="s">
        <v>42</v>
      </c>
      <c r="C94" s="25" t="s">
        <v>22</v>
      </c>
      <c r="D94" s="6">
        <v>236</v>
      </c>
      <c r="E94" s="3">
        <v>1</v>
      </c>
      <c r="F94" s="3">
        <f>D94*E94</f>
        <v>236</v>
      </c>
      <c r="G94" s="3">
        <f>F94*1.1</f>
        <v>259.6</v>
      </c>
      <c r="H94" t="s">
        <v>101</v>
      </c>
      <c r="I94">
        <v>306</v>
      </c>
      <c r="J94" s="23">
        <f>F94*0.3</f>
        <v>70.8</v>
      </c>
    </row>
    <row r="95" spans="1:10" ht="12.75">
      <c r="A95" t="s">
        <v>105</v>
      </c>
      <c r="B95" t="s">
        <v>106</v>
      </c>
      <c r="C95" s="26" t="s">
        <v>39</v>
      </c>
      <c r="D95" s="6">
        <v>536</v>
      </c>
      <c r="E95" s="3">
        <v>1</v>
      </c>
      <c r="F95" s="3">
        <f>D95*E95</f>
        <v>536</v>
      </c>
      <c r="G95" s="3">
        <f>F95*1.1</f>
        <v>589.6</v>
      </c>
      <c r="H95" t="s">
        <v>101</v>
      </c>
      <c r="I95">
        <v>696</v>
      </c>
      <c r="J95" s="23">
        <f>F95*0.3</f>
        <v>160.79999999999998</v>
      </c>
    </row>
    <row r="96" spans="1:10" ht="12.75">
      <c r="A96" t="s">
        <v>107</v>
      </c>
      <c r="B96" t="s">
        <v>106</v>
      </c>
      <c r="C96" s="26" t="s">
        <v>39</v>
      </c>
      <c r="D96" s="6">
        <v>136</v>
      </c>
      <c r="E96" s="3">
        <v>1</v>
      </c>
      <c r="F96" s="3">
        <f>D96*E96</f>
        <v>136</v>
      </c>
      <c r="G96" s="3">
        <f>F96*1.1</f>
        <v>149.60000000000002</v>
      </c>
      <c r="H96" t="s">
        <v>101</v>
      </c>
      <c r="I96">
        <v>176</v>
      </c>
      <c r="J96" s="23">
        <f>F96*0.3</f>
        <v>40.8</v>
      </c>
    </row>
    <row r="97" spans="1:10" ht="12.75">
      <c r="A97" t="s">
        <v>111</v>
      </c>
      <c r="B97" t="s">
        <v>20</v>
      </c>
      <c r="C97" s="25" t="s">
        <v>22</v>
      </c>
      <c r="D97" s="6">
        <v>624</v>
      </c>
      <c r="E97" s="3">
        <v>1</v>
      </c>
      <c r="F97" s="3">
        <f>D97*E97</f>
        <v>624</v>
      </c>
      <c r="G97" s="3">
        <f>F97*1.1</f>
        <v>686.4000000000001</v>
      </c>
      <c r="H97" s="17" t="s">
        <v>101</v>
      </c>
      <c r="I97">
        <v>810</v>
      </c>
      <c r="J97" s="23">
        <f>F97*0.3</f>
        <v>187.2</v>
      </c>
    </row>
    <row r="98" spans="1:10" ht="12.75">
      <c r="A98" t="s">
        <v>110</v>
      </c>
      <c r="B98" t="s">
        <v>20</v>
      </c>
      <c r="C98" s="25" t="s">
        <v>22</v>
      </c>
      <c r="D98" s="6">
        <v>193</v>
      </c>
      <c r="E98" s="3">
        <v>1</v>
      </c>
      <c r="F98" s="3">
        <f>D98*E98</f>
        <v>193</v>
      </c>
      <c r="G98" s="3">
        <f>F98*1.1</f>
        <v>212.3</v>
      </c>
      <c r="H98" t="s">
        <v>101</v>
      </c>
      <c r="I98">
        <v>250</v>
      </c>
      <c r="J98" s="23">
        <f>F98*0.3</f>
        <v>57.9</v>
      </c>
    </row>
    <row r="99" spans="1:10" ht="12.75">
      <c r="A99" t="s">
        <v>115</v>
      </c>
      <c r="B99" t="s">
        <v>114</v>
      </c>
      <c r="C99" s="26" t="s">
        <v>92</v>
      </c>
      <c r="D99" s="6">
        <v>320</v>
      </c>
      <c r="E99" s="3">
        <v>1</v>
      </c>
      <c r="F99" s="3">
        <f>D99*E99</f>
        <v>320</v>
      </c>
      <c r="G99" s="3">
        <f>F99*1.1</f>
        <v>352</v>
      </c>
      <c r="H99" t="s">
        <v>101</v>
      </c>
      <c r="I99">
        <v>416</v>
      </c>
      <c r="J99" s="23">
        <f>F99*0.3</f>
        <v>96</v>
      </c>
    </row>
    <row r="100" spans="1:10" ht="12.75">
      <c r="A100" t="s">
        <v>115</v>
      </c>
      <c r="B100" t="s">
        <v>114</v>
      </c>
      <c r="C100" s="26" t="s">
        <v>25</v>
      </c>
      <c r="D100" s="6">
        <v>320</v>
      </c>
      <c r="E100" s="3">
        <v>1</v>
      </c>
      <c r="F100" s="3">
        <f>D100*E100</f>
        <v>320</v>
      </c>
      <c r="G100" s="3">
        <f>F100*1.1</f>
        <v>352</v>
      </c>
      <c r="H100" t="s">
        <v>101</v>
      </c>
      <c r="I100">
        <v>416</v>
      </c>
      <c r="J100" s="23">
        <f>F100*0.3</f>
        <v>96</v>
      </c>
    </row>
    <row r="101" spans="1:10" ht="12.75">
      <c r="A101" t="s">
        <v>113</v>
      </c>
      <c r="B101" t="s">
        <v>114</v>
      </c>
      <c r="C101" s="25" t="s">
        <v>92</v>
      </c>
      <c r="D101" s="6">
        <v>266</v>
      </c>
      <c r="E101" s="3">
        <v>1</v>
      </c>
      <c r="F101" s="3">
        <f>D101*E101</f>
        <v>266</v>
      </c>
      <c r="G101" s="3">
        <f>F101*1.1</f>
        <v>292.6</v>
      </c>
      <c r="H101" t="s">
        <v>101</v>
      </c>
      <c r="I101">
        <v>346</v>
      </c>
      <c r="J101" s="23">
        <f>F101*0.3</f>
        <v>79.8</v>
      </c>
    </row>
    <row r="102" spans="1:10" ht="12.75">
      <c r="A102" t="s">
        <v>129</v>
      </c>
      <c r="B102" t="s">
        <v>114</v>
      </c>
      <c r="C102" s="26" t="s">
        <v>25</v>
      </c>
      <c r="D102" s="6">
        <v>524</v>
      </c>
      <c r="E102" s="3">
        <v>1</v>
      </c>
      <c r="F102" s="3">
        <f>D102*E102</f>
        <v>524</v>
      </c>
      <c r="G102" s="3">
        <f>F102*1.1</f>
        <v>576.4000000000001</v>
      </c>
      <c r="H102" t="s">
        <v>101</v>
      </c>
      <c r="I102">
        <v>680</v>
      </c>
      <c r="J102" s="23">
        <f>F102*0.3</f>
        <v>157.2</v>
      </c>
    </row>
    <row r="103" spans="1:10" ht="12.75">
      <c r="A103" t="s">
        <v>185</v>
      </c>
      <c r="B103" t="s">
        <v>112</v>
      </c>
      <c r="C103" s="26" t="s">
        <v>92</v>
      </c>
      <c r="D103" s="6">
        <v>239</v>
      </c>
      <c r="E103" s="3">
        <v>1</v>
      </c>
      <c r="F103" s="3">
        <f>D103*E103</f>
        <v>239</v>
      </c>
      <c r="G103" s="3">
        <f>F103*1.1</f>
        <v>262.90000000000003</v>
      </c>
      <c r="H103" t="s">
        <v>101</v>
      </c>
      <c r="I103">
        <v>310</v>
      </c>
      <c r="J103" s="23">
        <f>F103*0.3</f>
        <v>71.7</v>
      </c>
    </row>
    <row r="104" spans="1:10" ht="12.75">
      <c r="A104" s="6" t="s">
        <v>56</v>
      </c>
      <c r="B104" s="6" t="s">
        <v>57</v>
      </c>
      <c r="C104" s="26" t="s">
        <v>33</v>
      </c>
      <c r="D104" s="6">
        <v>300</v>
      </c>
      <c r="E104" s="12">
        <v>1</v>
      </c>
      <c r="F104" s="12">
        <f>D104*E104</f>
        <v>300</v>
      </c>
      <c r="G104" s="3">
        <f>F104*1.1</f>
        <v>330</v>
      </c>
      <c r="H104" s="6" t="s">
        <v>168</v>
      </c>
      <c r="I104" s="6">
        <v>390</v>
      </c>
      <c r="J104" s="23">
        <f>F104*0.3</f>
        <v>90</v>
      </c>
    </row>
    <row r="105" spans="1:10" ht="12.75">
      <c r="A105" t="s">
        <v>136</v>
      </c>
      <c r="B105" t="s">
        <v>137</v>
      </c>
      <c r="C105" s="26" t="s">
        <v>33</v>
      </c>
      <c r="D105" s="6">
        <v>323</v>
      </c>
      <c r="E105" s="3">
        <v>1</v>
      </c>
      <c r="F105" s="3">
        <f>D105*E105</f>
        <v>323</v>
      </c>
      <c r="G105" s="3">
        <f>F105*1.1</f>
        <v>355.3</v>
      </c>
      <c r="H105" s="21" t="s">
        <v>168</v>
      </c>
      <c r="I105">
        <v>420</v>
      </c>
      <c r="J105" s="23">
        <f>F105*0.3</f>
        <v>96.89999999999999</v>
      </c>
    </row>
    <row r="106" spans="1:10" ht="12.75">
      <c r="A106" t="s">
        <v>152</v>
      </c>
      <c r="B106" t="s">
        <v>137</v>
      </c>
      <c r="C106" s="26" t="s">
        <v>103</v>
      </c>
      <c r="D106" s="6">
        <v>177</v>
      </c>
      <c r="E106" s="3">
        <v>1</v>
      </c>
      <c r="F106" s="3">
        <f>D106*E106</f>
        <v>177</v>
      </c>
      <c r="G106" s="3">
        <f>F106*1.1</f>
        <v>194.70000000000002</v>
      </c>
      <c r="H106" s="21" t="s">
        <v>168</v>
      </c>
      <c r="I106">
        <v>230</v>
      </c>
      <c r="J106" s="23">
        <f>F106*0.3</f>
        <v>53.1</v>
      </c>
    </row>
    <row r="107" spans="1:10" ht="12.75">
      <c r="A107" t="s">
        <v>184</v>
      </c>
      <c r="B107" t="s">
        <v>112</v>
      </c>
      <c r="C107" s="26" t="s">
        <v>89</v>
      </c>
      <c r="D107" s="6">
        <v>239</v>
      </c>
      <c r="E107" s="3">
        <v>1</v>
      </c>
      <c r="F107" s="3">
        <f>D107*E107</f>
        <v>239</v>
      </c>
      <c r="G107" s="3">
        <f>F107*1.1</f>
        <v>262.90000000000003</v>
      </c>
      <c r="H107" t="s">
        <v>168</v>
      </c>
      <c r="I107">
        <v>310</v>
      </c>
      <c r="J107" s="23">
        <f>F107*0.3</f>
        <v>71.7</v>
      </c>
    </row>
    <row r="108" spans="1:10" ht="12.75">
      <c r="A108" t="s">
        <v>195</v>
      </c>
      <c r="B108" t="s">
        <v>130</v>
      </c>
      <c r="C108" s="27" t="s">
        <v>67</v>
      </c>
      <c r="D108" s="6">
        <v>85</v>
      </c>
      <c r="E108" s="3">
        <v>1</v>
      </c>
      <c r="F108" s="3">
        <f>D108*E108</f>
        <v>85</v>
      </c>
      <c r="G108" s="17">
        <f>F108*1.15</f>
        <v>97.74999999999999</v>
      </c>
      <c r="H108" s="6" t="s">
        <v>197</v>
      </c>
      <c r="I108">
        <v>110</v>
      </c>
      <c r="J108" s="23">
        <f>F108*0.3</f>
        <v>25.5</v>
      </c>
    </row>
    <row r="109" spans="1:10" ht="12.75">
      <c r="A109" t="s">
        <v>196</v>
      </c>
      <c r="B109" t="s">
        <v>130</v>
      </c>
      <c r="C109" s="26" t="s">
        <v>39</v>
      </c>
      <c r="D109" s="6">
        <v>85</v>
      </c>
      <c r="E109" s="3">
        <v>1</v>
      </c>
      <c r="F109" s="3">
        <f>D109*E109</f>
        <v>85</v>
      </c>
      <c r="G109" s="17">
        <f>F109*1.15</f>
        <v>97.74999999999999</v>
      </c>
      <c r="H109" s="6" t="s">
        <v>197</v>
      </c>
      <c r="I109">
        <v>110</v>
      </c>
      <c r="J109" s="23">
        <f>F109*0.3</f>
        <v>25.5</v>
      </c>
    </row>
    <row r="110" spans="1:10" ht="12.75">
      <c r="A110" s="6" t="s">
        <v>56</v>
      </c>
      <c r="B110" s="6" t="s">
        <v>57</v>
      </c>
      <c r="C110" s="26" t="s">
        <v>22</v>
      </c>
      <c r="D110" s="6">
        <v>331</v>
      </c>
      <c r="E110" s="12">
        <v>1</v>
      </c>
      <c r="F110" s="12">
        <f>D110*E110</f>
        <v>331</v>
      </c>
      <c r="G110" s="3">
        <f>F110*1.01</f>
        <v>334.31</v>
      </c>
      <c r="H110" t="s">
        <v>166</v>
      </c>
      <c r="I110" s="6">
        <v>430</v>
      </c>
      <c r="J110" s="23">
        <f>F110*0.3</f>
        <v>99.3</v>
      </c>
    </row>
    <row r="111" spans="1:10" ht="12.75">
      <c r="A111" t="s">
        <v>70</v>
      </c>
      <c r="B111" t="s">
        <v>23</v>
      </c>
      <c r="C111" s="25" t="s">
        <v>48</v>
      </c>
      <c r="D111" s="6">
        <v>493</v>
      </c>
      <c r="E111" s="3">
        <v>1</v>
      </c>
      <c r="F111" s="3">
        <f>D111*E111</f>
        <v>493</v>
      </c>
      <c r="G111" s="3">
        <f>F111*1.01</f>
        <v>497.93</v>
      </c>
      <c r="H111" s="22" t="s">
        <v>166</v>
      </c>
      <c r="I111">
        <v>640</v>
      </c>
      <c r="J111" s="23">
        <f>F111*0.3</f>
        <v>147.9</v>
      </c>
    </row>
    <row r="112" spans="1:10" ht="12.75">
      <c r="A112" t="s">
        <v>19</v>
      </c>
      <c r="B112" t="s">
        <v>20</v>
      </c>
      <c r="C112" s="25" t="s">
        <v>48</v>
      </c>
      <c r="D112" s="6">
        <v>239</v>
      </c>
      <c r="E112" s="3">
        <v>1</v>
      </c>
      <c r="F112" s="3">
        <f>D112*E112</f>
        <v>239</v>
      </c>
      <c r="G112" s="3">
        <f>F112*1.01</f>
        <v>241.39000000000001</v>
      </c>
      <c r="H112" s="17" t="s">
        <v>166</v>
      </c>
      <c r="I112">
        <v>310</v>
      </c>
      <c r="J112" s="23">
        <f>F112*0.3</f>
        <v>71.7</v>
      </c>
    </row>
    <row r="113" spans="1:10" ht="12.75">
      <c r="A113" t="s">
        <v>167</v>
      </c>
      <c r="B113" t="s">
        <v>20</v>
      </c>
      <c r="C113" s="25" t="s">
        <v>48</v>
      </c>
      <c r="D113" s="6">
        <v>227</v>
      </c>
      <c r="E113" s="3">
        <v>1</v>
      </c>
      <c r="F113" s="3">
        <f>D113*E113</f>
        <v>227</v>
      </c>
      <c r="G113" s="3">
        <f>F113*1.01</f>
        <v>229.27</v>
      </c>
      <c r="H113" t="s">
        <v>166</v>
      </c>
      <c r="I113">
        <v>295</v>
      </c>
      <c r="J113" s="23">
        <f>F113*0.3</f>
        <v>68.1</v>
      </c>
    </row>
    <row r="114" spans="1:10" ht="12.75">
      <c r="A114" t="s">
        <v>58</v>
      </c>
      <c r="B114" t="s">
        <v>59</v>
      </c>
      <c r="C114" s="26" t="s">
        <v>48</v>
      </c>
      <c r="D114" s="6">
        <v>383</v>
      </c>
      <c r="E114" s="3">
        <v>1</v>
      </c>
      <c r="F114" s="3">
        <f>D114*E114</f>
        <v>383</v>
      </c>
      <c r="G114" s="3">
        <f>F114*1.01</f>
        <v>386.83</v>
      </c>
      <c r="H114" t="s">
        <v>166</v>
      </c>
      <c r="I114">
        <v>498</v>
      </c>
      <c r="J114" s="23">
        <f>F114*0.3</f>
        <v>114.89999999999999</v>
      </c>
    </row>
    <row r="115" spans="1:10" ht="12.75">
      <c r="A115" t="s">
        <v>76</v>
      </c>
      <c r="B115" t="s">
        <v>13</v>
      </c>
      <c r="C115" s="25" t="s">
        <v>92</v>
      </c>
      <c r="D115" s="6">
        <v>246</v>
      </c>
      <c r="E115" s="3">
        <v>1</v>
      </c>
      <c r="F115" s="3">
        <f>D115*E115</f>
        <v>246</v>
      </c>
      <c r="G115" s="3">
        <f>F115*1.15</f>
        <v>282.9</v>
      </c>
      <c r="H115" s="19" t="s">
        <v>77</v>
      </c>
      <c r="I115">
        <v>320</v>
      </c>
      <c r="J115" s="23">
        <f>F115*0.3</f>
        <v>73.8</v>
      </c>
    </row>
    <row r="116" spans="1:10" ht="12.75">
      <c r="A116" t="s">
        <v>78</v>
      </c>
      <c r="B116" t="s">
        <v>13</v>
      </c>
      <c r="C116" s="25" t="s">
        <v>92</v>
      </c>
      <c r="D116" s="6">
        <v>152</v>
      </c>
      <c r="E116" s="3">
        <v>1</v>
      </c>
      <c r="F116" s="3">
        <f>D116*E116</f>
        <v>152</v>
      </c>
      <c r="G116" s="17">
        <f>F116*1.15</f>
        <v>174.79999999999998</v>
      </c>
      <c r="H116" s="19" t="s">
        <v>77</v>
      </c>
      <c r="I116">
        <v>198</v>
      </c>
      <c r="J116" s="23">
        <f>F116*0.3</f>
        <v>45.6</v>
      </c>
    </row>
    <row r="117" spans="1:10" ht="12.75">
      <c r="A117" t="s">
        <v>74</v>
      </c>
      <c r="B117" t="s">
        <v>75</v>
      </c>
      <c r="C117" s="25" t="s">
        <v>92</v>
      </c>
      <c r="D117" s="6">
        <v>270</v>
      </c>
      <c r="E117" s="3">
        <v>1</v>
      </c>
      <c r="F117" s="3">
        <f>D117*E117</f>
        <v>270</v>
      </c>
      <c r="G117" s="3">
        <f>F117*1.15</f>
        <v>310.5</v>
      </c>
      <c r="H117" s="19" t="s">
        <v>77</v>
      </c>
      <c r="I117">
        <v>350</v>
      </c>
      <c r="J117" s="23">
        <f>F117*0.3</f>
        <v>81</v>
      </c>
    </row>
    <row r="118" spans="1:10" ht="12.75">
      <c r="A118" t="s">
        <v>163</v>
      </c>
      <c r="B118" t="s">
        <v>52</v>
      </c>
      <c r="C118" s="26" t="s">
        <v>22</v>
      </c>
      <c r="D118" s="6">
        <v>246</v>
      </c>
      <c r="E118" s="3">
        <v>1</v>
      </c>
      <c r="F118" s="3">
        <f>D118*E118</f>
        <v>246</v>
      </c>
      <c r="G118" s="17">
        <f>F118*1.15</f>
        <v>282.9</v>
      </c>
      <c r="H118" s="16" t="s">
        <v>164</v>
      </c>
      <c r="I118">
        <v>320</v>
      </c>
      <c r="J118" s="23">
        <f>F118*0.3</f>
        <v>73.8</v>
      </c>
    </row>
    <row r="119" spans="1:10" ht="12.75">
      <c r="A119" t="s">
        <v>46</v>
      </c>
      <c r="B119" t="s">
        <v>47</v>
      </c>
      <c r="C119" s="26" t="s">
        <v>48</v>
      </c>
      <c r="D119" s="6">
        <v>362</v>
      </c>
      <c r="E119" s="3">
        <v>2</v>
      </c>
      <c r="F119" s="3">
        <f>D119*E119</f>
        <v>724</v>
      </c>
      <c r="G119" s="3">
        <f>F119*1.12</f>
        <v>810.8800000000001</v>
      </c>
      <c r="H119" s="6" t="s">
        <v>43</v>
      </c>
      <c r="I119">
        <v>940</v>
      </c>
      <c r="J119" s="23">
        <f>F119*0.3</f>
        <v>217.2</v>
      </c>
    </row>
    <row r="120" spans="1:10" ht="12.75">
      <c r="A120" t="s">
        <v>49</v>
      </c>
      <c r="B120" t="s">
        <v>47</v>
      </c>
      <c r="C120" s="26" t="s">
        <v>48</v>
      </c>
      <c r="D120" s="6">
        <v>293</v>
      </c>
      <c r="E120" s="3">
        <v>1</v>
      </c>
      <c r="F120" s="3">
        <f>D120*E120</f>
        <v>293</v>
      </c>
      <c r="G120" s="3">
        <f>F120*1.12</f>
        <v>328.16</v>
      </c>
      <c r="H120" s="20" t="s">
        <v>43</v>
      </c>
      <c r="I120">
        <v>380</v>
      </c>
      <c r="J120" s="23">
        <f>F120*0.3</f>
        <v>87.89999999999999</v>
      </c>
    </row>
    <row r="121" spans="1:10" ht="12.75">
      <c r="A121" t="s">
        <v>50</v>
      </c>
      <c r="B121" t="s">
        <v>47</v>
      </c>
      <c r="C121" s="26" t="s">
        <v>48</v>
      </c>
      <c r="D121" s="6">
        <v>685</v>
      </c>
      <c r="E121" s="3">
        <v>1</v>
      </c>
      <c r="F121" s="3">
        <f>D121*E121</f>
        <v>685</v>
      </c>
      <c r="G121" s="3">
        <f>F121*1.12</f>
        <v>767.2</v>
      </c>
      <c r="H121" s="20" t="s">
        <v>43</v>
      </c>
      <c r="I121">
        <v>890</v>
      </c>
      <c r="J121" s="23">
        <f>F121*0.3</f>
        <v>205.5</v>
      </c>
    </row>
    <row r="122" spans="1:10" ht="12.75">
      <c r="A122" t="s">
        <v>51</v>
      </c>
      <c r="B122" t="s">
        <v>52</v>
      </c>
      <c r="C122" s="26" t="s">
        <v>48</v>
      </c>
      <c r="D122" s="6">
        <v>400</v>
      </c>
      <c r="E122" s="3">
        <v>1</v>
      </c>
      <c r="F122" s="3">
        <f>D122*E122</f>
        <v>400</v>
      </c>
      <c r="G122" s="3">
        <f>F122*1.12</f>
        <v>448.00000000000006</v>
      </c>
      <c r="H122" t="s">
        <v>43</v>
      </c>
      <c r="I122">
        <v>520</v>
      </c>
      <c r="J122" s="23">
        <f>F122*0.3</f>
        <v>120</v>
      </c>
    </row>
    <row r="123" spans="1:10" ht="12.75">
      <c r="A123" t="s">
        <v>31</v>
      </c>
      <c r="B123" t="s">
        <v>32</v>
      </c>
      <c r="C123" s="25" t="s">
        <v>33</v>
      </c>
      <c r="D123" s="6">
        <v>270</v>
      </c>
      <c r="E123" s="3">
        <v>1</v>
      </c>
      <c r="F123" s="3">
        <f>D123*E123</f>
        <v>270</v>
      </c>
      <c r="G123" s="3">
        <f>F123*1.12</f>
        <v>302.40000000000003</v>
      </c>
      <c r="H123" s="16" t="s">
        <v>30</v>
      </c>
      <c r="I123">
        <v>350</v>
      </c>
      <c r="J123" s="23">
        <f>F123*0.3</f>
        <v>81</v>
      </c>
    </row>
    <row r="124" spans="1:10" ht="12.75">
      <c r="A124" t="s">
        <v>12</v>
      </c>
      <c r="B124" t="s">
        <v>13</v>
      </c>
      <c r="C124" s="25" t="s">
        <v>34</v>
      </c>
      <c r="D124" s="6">
        <v>323</v>
      </c>
      <c r="E124" s="3">
        <v>1</v>
      </c>
      <c r="F124" s="3">
        <f>D124*E124</f>
        <v>323</v>
      </c>
      <c r="G124" s="3">
        <f>F124*1.12</f>
        <v>361.76000000000005</v>
      </c>
      <c r="H124" t="s">
        <v>30</v>
      </c>
      <c r="I124">
        <v>420</v>
      </c>
      <c r="J124" s="23">
        <f>F124*0.3</f>
        <v>96.89999999999999</v>
      </c>
    </row>
    <row r="125" spans="1:10" ht="12.75">
      <c r="A125" s="6" t="s">
        <v>17</v>
      </c>
      <c r="B125" s="6" t="s">
        <v>13</v>
      </c>
      <c r="C125" s="25" t="s">
        <v>34</v>
      </c>
      <c r="D125" s="6">
        <v>216</v>
      </c>
      <c r="E125" s="3">
        <v>1</v>
      </c>
      <c r="F125" s="3">
        <f>D125*E125</f>
        <v>216</v>
      </c>
      <c r="G125" s="3">
        <f>F125*1.12</f>
        <v>241.92000000000002</v>
      </c>
      <c r="H125" t="s">
        <v>30</v>
      </c>
      <c r="I125">
        <v>280</v>
      </c>
      <c r="J125" s="23">
        <f>F125*0.3</f>
        <v>64.8</v>
      </c>
    </row>
    <row r="126" spans="1:10" ht="12.75">
      <c r="A126" t="s">
        <v>28</v>
      </c>
      <c r="B126" t="s">
        <v>29</v>
      </c>
      <c r="C126" s="25" t="s">
        <v>34</v>
      </c>
      <c r="D126" s="6">
        <v>146</v>
      </c>
      <c r="E126" s="3">
        <v>1</v>
      </c>
      <c r="F126" s="3">
        <f>D126*E126</f>
        <v>146</v>
      </c>
      <c r="G126" s="3">
        <f>F126*1.12</f>
        <v>163.52</v>
      </c>
      <c r="H126" s="19" t="s">
        <v>30</v>
      </c>
      <c r="I126">
        <v>190</v>
      </c>
      <c r="J126" s="23">
        <f>F126*0.3</f>
        <v>43.8</v>
      </c>
    </row>
    <row r="127" spans="1:10" ht="12.75">
      <c r="A127" t="s">
        <v>28</v>
      </c>
      <c r="B127" t="s">
        <v>29</v>
      </c>
      <c r="C127" s="25" t="s">
        <v>14</v>
      </c>
      <c r="D127" s="6">
        <v>146</v>
      </c>
      <c r="E127" s="3">
        <v>1</v>
      </c>
      <c r="F127" s="3">
        <f>D127*E127</f>
        <v>146</v>
      </c>
      <c r="G127" s="3">
        <f>F127*1.12</f>
        <v>163.52</v>
      </c>
      <c r="H127" s="19" t="s">
        <v>30</v>
      </c>
      <c r="I127">
        <v>190</v>
      </c>
      <c r="J127" s="23">
        <f>F127*0.3</f>
        <v>43.8</v>
      </c>
    </row>
    <row r="128" spans="1:10" s="6" customFormat="1" ht="12.75">
      <c r="A128" t="s">
        <v>117</v>
      </c>
      <c r="B128" t="s">
        <v>32</v>
      </c>
      <c r="C128" s="25" t="s">
        <v>98</v>
      </c>
      <c r="D128" s="6">
        <v>270</v>
      </c>
      <c r="E128" s="3">
        <v>1</v>
      </c>
      <c r="F128" s="3">
        <f>D128*E128</f>
        <v>270</v>
      </c>
      <c r="G128" s="17">
        <f>F128*1.15</f>
        <v>310.5</v>
      </c>
      <c r="H128" t="s">
        <v>94</v>
      </c>
      <c r="I128">
        <v>350</v>
      </c>
      <c r="J128" s="23">
        <f>F128*0.3</f>
        <v>81</v>
      </c>
    </row>
    <row r="129" spans="1:10" s="6" customFormat="1" ht="12.75">
      <c r="A129" t="s">
        <v>118</v>
      </c>
      <c r="B129" t="s">
        <v>13</v>
      </c>
      <c r="C129" s="25" t="s">
        <v>98</v>
      </c>
      <c r="D129" s="6">
        <v>246</v>
      </c>
      <c r="E129" s="3">
        <v>1</v>
      </c>
      <c r="F129" s="3">
        <f>D129*E129</f>
        <v>246</v>
      </c>
      <c r="G129" s="17">
        <f>F129*1.15</f>
        <v>282.9</v>
      </c>
      <c r="H129" s="21" t="s">
        <v>94</v>
      </c>
      <c r="I129">
        <v>320</v>
      </c>
      <c r="J129" s="23">
        <f>F129*0.3</f>
        <v>73.8</v>
      </c>
    </row>
    <row r="130" spans="1:10" s="6" customFormat="1" ht="12.75">
      <c r="A130" t="s">
        <v>116</v>
      </c>
      <c r="B130" t="s">
        <v>38</v>
      </c>
      <c r="C130" s="25" t="s">
        <v>39</v>
      </c>
      <c r="D130" s="6">
        <v>293</v>
      </c>
      <c r="E130" s="3">
        <v>1</v>
      </c>
      <c r="F130" s="3">
        <f>D130*E130</f>
        <v>293</v>
      </c>
      <c r="G130" s="17">
        <f>F130*1.15</f>
        <v>336.95</v>
      </c>
      <c r="H130" t="s">
        <v>94</v>
      </c>
      <c r="I130">
        <v>380</v>
      </c>
      <c r="J130" s="23">
        <f>F130*0.3</f>
        <v>87.89999999999999</v>
      </c>
    </row>
    <row r="131" spans="1:10" s="6" customFormat="1" ht="12.75">
      <c r="A131" t="s">
        <v>58</v>
      </c>
      <c r="B131" t="s">
        <v>59</v>
      </c>
      <c r="C131" s="26" t="s">
        <v>22</v>
      </c>
      <c r="D131" s="6">
        <v>383</v>
      </c>
      <c r="E131" s="3">
        <v>1</v>
      </c>
      <c r="F131" s="3">
        <f>D131*E131</f>
        <v>383</v>
      </c>
      <c r="G131" s="17">
        <f>F131*1.15</f>
        <v>440.45</v>
      </c>
      <c r="H131" t="s">
        <v>94</v>
      </c>
      <c r="I131">
        <v>498</v>
      </c>
      <c r="J131" s="23">
        <f>F131*0.3</f>
        <v>114.89999999999999</v>
      </c>
    </row>
    <row r="132" spans="1:10" ht="12.75">
      <c r="A132" t="s">
        <v>99</v>
      </c>
      <c r="B132" t="s">
        <v>59</v>
      </c>
      <c r="C132" s="26" t="s">
        <v>22</v>
      </c>
      <c r="D132" s="6">
        <v>662</v>
      </c>
      <c r="E132" s="3">
        <v>1</v>
      </c>
      <c r="F132" s="3">
        <f>D132*E132</f>
        <v>662</v>
      </c>
      <c r="G132" s="17">
        <f>F132*1.15</f>
        <v>761.3</v>
      </c>
      <c r="H132" t="s">
        <v>94</v>
      </c>
      <c r="I132">
        <v>860</v>
      </c>
      <c r="J132" s="23">
        <f>F132*0.3</f>
        <v>198.6</v>
      </c>
    </row>
    <row r="133" spans="1:10" ht="12.75">
      <c r="A133" t="s">
        <v>95</v>
      </c>
      <c r="B133" t="s">
        <v>96</v>
      </c>
      <c r="C133" s="25" t="s">
        <v>39</v>
      </c>
      <c r="D133" s="6">
        <v>501</v>
      </c>
      <c r="E133" s="3">
        <v>1</v>
      </c>
      <c r="F133" s="3">
        <f>D133*E133</f>
        <v>501</v>
      </c>
      <c r="G133" s="17">
        <f>F133*1.15</f>
        <v>576.15</v>
      </c>
      <c r="H133" s="19" t="s">
        <v>94</v>
      </c>
      <c r="I133">
        <v>650</v>
      </c>
      <c r="J133" s="23">
        <f>F133*0.3</f>
        <v>150.29999999999998</v>
      </c>
    </row>
    <row r="134" spans="1:10" ht="12.75">
      <c r="A134" t="s">
        <v>97</v>
      </c>
      <c r="B134" t="s">
        <v>96</v>
      </c>
      <c r="C134" s="25" t="s">
        <v>39</v>
      </c>
      <c r="D134" s="6">
        <v>304</v>
      </c>
      <c r="E134" s="3">
        <v>1</v>
      </c>
      <c r="F134" s="3">
        <f>D134*E134</f>
        <v>304</v>
      </c>
      <c r="G134" s="17">
        <f>F134*1.15</f>
        <v>349.59999999999997</v>
      </c>
      <c r="H134" s="19" t="s">
        <v>94</v>
      </c>
      <c r="I134">
        <v>395</v>
      </c>
      <c r="J134" s="23">
        <f>F134*0.3</f>
        <v>91.2</v>
      </c>
    </row>
    <row r="135" spans="1:10" ht="12.75">
      <c r="A135" t="s">
        <v>68</v>
      </c>
      <c r="B135" t="s">
        <v>13</v>
      </c>
      <c r="C135" s="25" t="s">
        <v>34</v>
      </c>
      <c r="D135" s="6">
        <v>383</v>
      </c>
      <c r="E135" s="3">
        <v>1</v>
      </c>
      <c r="F135" s="3">
        <f>D135*E135</f>
        <v>383</v>
      </c>
      <c r="G135" s="3">
        <f>F135*1.12</f>
        <v>428.96000000000004</v>
      </c>
      <c r="H135" s="19" t="s">
        <v>45</v>
      </c>
      <c r="I135">
        <v>498</v>
      </c>
      <c r="J135" s="23">
        <f>F135*0.3</f>
        <v>114.89999999999999</v>
      </c>
    </row>
    <row r="136" spans="1:10" ht="12.75">
      <c r="A136" t="s">
        <v>128</v>
      </c>
      <c r="B136" s="6" t="s">
        <v>23</v>
      </c>
      <c r="C136" s="25" t="s">
        <v>34</v>
      </c>
      <c r="D136" s="6">
        <v>431</v>
      </c>
      <c r="E136" s="3">
        <v>1</v>
      </c>
      <c r="F136" s="3">
        <f>D136*E136</f>
        <v>431</v>
      </c>
      <c r="G136" s="3">
        <f>F136*1.12</f>
        <v>482.72</v>
      </c>
      <c r="H136" s="22" t="s">
        <v>45</v>
      </c>
      <c r="I136" s="6">
        <v>560</v>
      </c>
      <c r="J136" s="23">
        <f>F136*0.3</f>
        <v>129.29999999999998</v>
      </c>
    </row>
    <row r="137" spans="1:10" ht="12.75">
      <c r="A137" t="s">
        <v>69</v>
      </c>
      <c r="B137" t="s">
        <v>23</v>
      </c>
      <c r="C137" s="25" t="s">
        <v>34</v>
      </c>
      <c r="D137" s="6">
        <v>431</v>
      </c>
      <c r="E137" s="3">
        <v>1</v>
      </c>
      <c r="F137" s="3">
        <f>D137*E137</f>
        <v>431</v>
      </c>
      <c r="G137" s="17">
        <f>F137*1.12</f>
        <v>482.72</v>
      </c>
      <c r="H137" s="22" t="s">
        <v>45</v>
      </c>
      <c r="I137">
        <v>560</v>
      </c>
      <c r="J137" s="23">
        <f>F137*0.3</f>
        <v>129.29999999999998</v>
      </c>
    </row>
    <row r="138" spans="1:10" ht="12.75">
      <c r="A138" t="s">
        <v>70</v>
      </c>
      <c r="B138" t="s">
        <v>23</v>
      </c>
      <c r="C138" s="25" t="s">
        <v>34</v>
      </c>
      <c r="D138" s="6">
        <v>470</v>
      </c>
      <c r="E138" s="3">
        <v>1</v>
      </c>
      <c r="F138" s="3">
        <f>D138*E138</f>
        <v>470</v>
      </c>
      <c r="G138" s="17">
        <f>F138*1.12</f>
        <v>526.4000000000001</v>
      </c>
      <c r="H138" s="22" t="s">
        <v>45</v>
      </c>
      <c r="I138">
        <v>610</v>
      </c>
      <c r="J138" s="23">
        <f>F138*0.3</f>
        <v>141</v>
      </c>
    </row>
    <row r="139" spans="1:10" ht="12.75">
      <c r="A139" t="s">
        <v>71</v>
      </c>
      <c r="B139" t="s">
        <v>23</v>
      </c>
      <c r="C139" s="25" t="s">
        <v>34</v>
      </c>
      <c r="D139" s="6">
        <v>470</v>
      </c>
      <c r="E139" s="3">
        <v>1</v>
      </c>
      <c r="F139" s="3">
        <f>D139*E139</f>
        <v>470</v>
      </c>
      <c r="G139" s="17">
        <f>F139*1.12</f>
        <v>526.4000000000001</v>
      </c>
      <c r="H139" s="19" t="s">
        <v>45</v>
      </c>
      <c r="I139">
        <v>610</v>
      </c>
      <c r="J139" s="23">
        <f>F139*0.3</f>
        <v>141</v>
      </c>
    </row>
    <row r="140" spans="1:10" ht="12.75">
      <c r="A140" t="s">
        <v>73</v>
      </c>
      <c r="B140" t="s">
        <v>41</v>
      </c>
      <c r="C140" s="25" t="s">
        <v>34</v>
      </c>
      <c r="D140" s="6">
        <v>470</v>
      </c>
      <c r="E140" s="3">
        <v>1</v>
      </c>
      <c r="F140" s="3">
        <f>D140*E140</f>
        <v>470</v>
      </c>
      <c r="G140" s="3">
        <f>F140*1.12</f>
        <v>526.4000000000001</v>
      </c>
      <c r="H140" t="s">
        <v>45</v>
      </c>
      <c r="I140">
        <v>610</v>
      </c>
      <c r="J140" s="23">
        <f>F140*0.3</f>
        <v>141</v>
      </c>
    </row>
    <row r="141" spans="1:10" ht="12.75">
      <c r="A141" t="s">
        <v>72</v>
      </c>
      <c r="B141" t="s">
        <v>41</v>
      </c>
      <c r="C141" s="25" t="s">
        <v>34</v>
      </c>
      <c r="D141" s="6">
        <v>470</v>
      </c>
      <c r="E141" s="3">
        <v>1</v>
      </c>
      <c r="F141" s="3">
        <f>D141*E141</f>
        <v>470</v>
      </c>
      <c r="G141" s="3">
        <f>F141*1.12</f>
        <v>526.4000000000001</v>
      </c>
      <c r="H141" t="s">
        <v>45</v>
      </c>
      <c r="I141">
        <v>610</v>
      </c>
      <c r="J141" s="23">
        <f>F141*0.3</f>
        <v>141</v>
      </c>
    </row>
    <row r="142" spans="1:10" ht="12.75">
      <c r="A142" t="s">
        <v>37</v>
      </c>
      <c r="B142" t="s">
        <v>32</v>
      </c>
      <c r="C142" s="25" t="s">
        <v>33</v>
      </c>
      <c r="D142" s="6">
        <v>400</v>
      </c>
      <c r="E142" s="3">
        <v>1</v>
      </c>
      <c r="F142" s="3">
        <f>D142*E142</f>
        <v>400</v>
      </c>
      <c r="G142" s="3">
        <f>F142*1.12</f>
        <v>448.00000000000006</v>
      </c>
      <c r="H142" t="s">
        <v>176</v>
      </c>
      <c r="I142">
        <v>520</v>
      </c>
      <c r="J142" s="23">
        <f>F142*0.3</f>
        <v>120</v>
      </c>
    </row>
    <row r="143" spans="1:10" ht="12.75">
      <c r="A143" t="s">
        <v>117</v>
      </c>
      <c r="B143" t="s">
        <v>32</v>
      </c>
      <c r="C143" s="25" t="s">
        <v>33</v>
      </c>
      <c r="D143" s="6">
        <v>270</v>
      </c>
      <c r="E143" s="3">
        <v>1</v>
      </c>
      <c r="F143" s="3">
        <f>D143*E143</f>
        <v>270</v>
      </c>
      <c r="G143" s="3">
        <f>F143*1.12</f>
        <v>302.40000000000003</v>
      </c>
      <c r="H143" t="s">
        <v>176</v>
      </c>
      <c r="I143">
        <v>350</v>
      </c>
      <c r="J143" s="23">
        <f>F143*0.3</f>
        <v>81</v>
      </c>
    </row>
    <row r="144" spans="1:10" ht="12.75">
      <c r="A144" t="s">
        <v>84</v>
      </c>
      <c r="B144" t="s">
        <v>23</v>
      </c>
      <c r="C144" s="25" t="s">
        <v>33</v>
      </c>
      <c r="D144" s="6">
        <v>470</v>
      </c>
      <c r="E144" s="3">
        <v>1</v>
      </c>
      <c r="F144" s="3">
        <f>D144*E144</f>
        <v>470</v>
      </c>
      <c r="G144" s="3">
        <f>F144*1.12</f>
        <v>526.4000000000001</v>
      </c>
      <c r="H144" s="20" t="s">
        <v>176</v>
      </c>
      <c r="I144">
        <v>610</v>
      </c>
      <c r="J144" s="23">
        <f>F144*0.3</f>
        <v>141</v>
      </c>
    </row>
    <row r="145" spans="1:10" ht="12.75">
      <c r="A145" t="s">
        <v>88</v>
      </c>
      <c r="B145" t="s">
        <v>23</v>
      </c>
      <c r="C145" s="25" t="s">
        <v>22</v>
      </c>
      <c r="D145" s="6">
        <v>493</v>
      </c>
      <c r="E145" s="3">
        <v>1</v>
      </c>
      <c r="F145" s="3">
        <f>D145*E145</f>
        <v>493</v>
      </c>
      <c r="G145" s="3">
        <f>F145*1.12</f>
        <v>552.1600000000001</v>
      </c>
      <c r="H145" s="19" t="s">
        <v>176</v>
      </c>
      <c r="I145">
        <v>640</v>
      </c>
      <c r="J145" s="23">
        <f>F145*0.3</f>
        <v>147.9</v>
      </c>
    </row>
    <row r="146" spans="1:10" ht="12.75">
      <c r="A146" t="s">
        <v>175</v>
      </c>
      <c r="B146" t="s">
        <v>23</v>
      </c>
      <c r="C146" s="25" t="s">
        <v>22</v>
      </c>
      <c r="D146" s="6">
        <v>578</v>
      </c>
      <c r="E146" s="3">
        <v>1</v>
      </c>
      <c r="F146" s="3">
        <f>D146*E146</f>
        <v>578</v>
      </c>
      <c r="G146" s="3">
        <f>F146*1.12</f>
        <v>647.36</v>
      </c>
      <c r="H146" s="16" t="s">
        <v>176</v>
      </c>
      <c r="I146">
        <v>750</v>
      </c>
      <c r="J146" s="23">
        <f>F146*0.3</f>
        <v>173.4</v>
      </c>
    </row>
    <row r="147" spans="1:10" ht="12.75">
      <c r="A147" t="s">
        <v>178</v>
      </c>
      <c r="B147" t="s">
        <v>42</v>
      </c>
      <c r="C147" s="25" t="s">
        <v>22</v>
      </c>
      <c r="D147" s="6">
        <v>299</v>
      </c>
      <c r="E147" s="3">
        <v>1</v>
      </c>
      <c r="F147" s="3">
        <f>D147*E147</f>
        <v>299</v>
      </c>
      <c r="G147" s="3">
        <f>F147*1.12</f>
        <v>334.88000000000005</v>
      </c>
      <c r="H147" s="21" t="s">
        <v>176</v>
      </c>
      <c r="I147">
        <v>388</v>
      </c>
      <c r="J147" s="23">
        <f>F147*0.3</f>
        <v>89.7</v>
      </c>
    </row>
    <row r="148" spans="1:10" ht="12.75">
      <c r="A148" t="s">
        <v>177</v>
      </c>
      <c r="B148" t="s">
        <v>42</v>
      </c>
      <c r="C148" s="25" t="s">
        <v>33</v>
      </c>
      <c r="D148" s="6">
        <v>222</v>
      </c>
      <c r="E148" s="3">
        <v>1</v>
      </c>
      <c r="F148" s="3">
        <f>D148*E148</f>
        <v>222</v>
      </c>
      <c r="G148" s="3">
        <f>F148*1.12</f>
        <v>248.64000000000001</v>
      </c>
      <c r="H148" s="21" t="s">
        <v>176</v>
      </c>
      <c r="I148">
        <v>288</v>
      </c>
      <c r="J148" s="23">
        <f>F148*0.3</f>
        <v>66.6</v>
      </c>
    </row>
    <row r="149" spans="1:10" ht="12.75">
      <c r="A149" t="s">
        <v>181</v>
      </c>
      <c r="B149" t="s">
        <v>20</v>
      </c>
      <c r="C149" s="25" t="s">
        <v>48</v>
      </c>
      <c r="D149" s="6">
        <v>400</v>
      </c>
      <c r="E149" s="3">
        <v>1</v>
      </c>
      <c r="F149" s="3">
        <f>D149*E149</f>
        <v>400</v>
      </c>
      <c r="G149" s="3">
        <f>F149*1.12</f>
        <v>448.00000000000006</v>
      </c>
      <c r="H149" s="19" t="s">
        <v>176</v>
      </c>
      <c r="I149">
        <v>520</v>
      </c>
      <c r="J149" s="23">
        <f>F149*0.3</f>
        <v>120</v>
      </c>
    </row>
    <row r="150" spans="1:10" ht="12.75">
      <c r="A150" t="s">
        <v>179</v>
      </c>
      <c r="B150" t="s">
        <v>20</v>
      </c>
      <c r="C150" s="25" t="s">
        <v>22</v>
      </c>
      <c r="D150" s="6">
        <v>293</v>
      </c>
      <c r="E150" s="3">
        <v>1</v>
      </c>
      <c r="F150" s="3">
        <f>D150*E150</f>
        <v>293</v>
      </c>
      <c r="G150" s="3">
        <f>F150*1.12</f>
        <v>328.16</v>
      </c>
      <c r="H150" t="s">
        <v>176</v>
      </c>
      <c r="I150">
        <v>380</v>
      </c>
      <c r="J150" s="23">
        <f>F150*0.3</f>
        <v>87.89999999999999</v>
      </c>
    </row>
    <row r="151" spans="1:10" ht="12.75">
      <c r="A151" t="s">
        <v>180</v>
      </c>
      <c r="B151" t="s">
        <v>20</v>
      </c>
      <c r="C151" s="25" t="s">
        <v>48</v>
      </c>
      <c r="D151" s="6">
        <v>624</v>
      </c>
      <c r="E151" s="3">
        <v>1</v>
      </c>
      <c r="F151" s="3">
        <f>D151*E151</f>
        <v>624</v>
      </c>
      <c r="G151" s="3">
        <f>F151*1.12</f>
        <v>698.8800000000001</v>
      </c>
      <c r="H151" s="17" t="s">
        <v>176</v>
      </c>
      <c r="I151">
        <v>810</v>
      </c>
      <c r="J151" s="23">
        <f>F151*0.3</f>
        <v>187.2</v>
      </c>
    </row>
    <row r="152" spans="1:10" s="6" customFormat="1" ht="12.75">
      <c r="A152" s="6" t="s">
        <v>204</v>
      </c>
      <c r="B152" s="6" t="s">
        <v>75</v>
      </c>
      <c r="C152" s="25" t="s">
        <v>92</v>
      </c>
      <c r="D152" s="6">
        <v>270</v>
      </c>
      <c r="E152" s="3">
        <v>1</v>
      </c>
      <c r="F152" s="3">
        <f>D152*E152</f>
        <v>270</v>
      </c>
      <c r="G152" s="3">
        <f>F152*1.12</f>
        <v>302.40000000000003</v>
      </c>
      <c r="H152" s="6" t="s">
        <v>169</v>
      </c>
      <c r="I152">
        <v>350</v>
      </c>
      <c r="J152" s="23">
        <f>F152*0.3</f>
        <v>81</v>
      </c>
    </row>
    <row r="153" spans="1:10" ht="12.75">
      <c r="A153" t="s">
        <v>121</v>
      </c>
      <c r="B153" t="s">
        <v>32</v>
      </c>
      <c r="C153" s="25" t="s">
        <v>33</v>
      </c>
      <c r="D153" s="6">
        <v>270</v>
      </c>
      <c r="E153" s="3">
        <v>1</v>
      </c>
      <c r="F153" s="3">
        <f>D153*E153</f>
        <v>270</v>
      </c>
      <c r="G153" s="17">
        <f>F153*1.07</f>
        <v>288.90000000000003</v>
      </c>
      <c r="H153" t="s">
        <v>120</v>
      </c>
      <c r="I153">
        <v>350</v>
      </c>
      <c r="J153" s="23">
        <f>F153*0.3</f>
        <v>81</v>
      </c>
    </row>
    <row r="154" spans="1:10" ht="12.75">
      <c r="A154" t="s">
        <v>31</v>
      </c>
      <c r="B154" t="s">
        <v>32</v>
      </c>
      <c r="C154" s="25" t="s">
        <v>33</v>
      </c>
      <c r="D154" s="6">
        <v>270</v>
      </c>
      <c r="E154" s="3">
        <v>1</v>
      </c>
      <c r="F154" s="3">
        <f>D154*E154</f>
        <v>270</v>
      </c>
      <c r="G154" s="17">
        <f>F154*1.07</f>
        <v>288.90000000000003</v>
      </c>
      <c r="H154" s="16" t="s">
        <v>120</v>
      </c>
      <c r="I154">
        <v>350</v>
      </c>
      <c r="J154" s="23">
        <f>F154*0.3</f>
        <v>81</v>
      </c>
    </row>
    <row r="155" spans="1:10" ht="12.75">
      <c r="A155" s="6" t="s">
        <v>123</v>
      </c>
      <c r="B155" s="6" t="s">
        <v>57</v>
      </c>
      <c r="C155" s="26" t="s">
        <v>92</v>
      </c>
      <c r="D155" s="6">
        <v>204</v>
      </c>
      <c r="E155" s="12">
        <v>1</v>
      </c>
      <c r="F155" s="12">
        <f>D155*E155</f>
        <v>204</v>
      </c>
      <c r="G155" s="17">
        <f>F155*1.07</f>
        <v>218.28</v>
      </c>
      <c r="H155" s="19" t="s">
        <v>120</v>
      </c>
      <c r="I155" s="6">
        <v>265</v>
      </c>
      <c r="J155" s="23">
        <f>F155*0.3</f>
        <v>61.199999999999996</v>
      </c>
    </row>
    <row r="156" spans="1:10" ht="12.75">
      <c r="A156" t="s">
        <v>69</v>
      </c>
      <c r="B156" t="s">
        <v>23</v>
      </c>
      <c r="C156" s="25" t="s">
        <v>33</v>
      </c>
      <c r="D156" s="6">
        <v>431</v>
      </c>
      <c r="E156" s="3">
        <v>1</v>
      </c>
      <c r="F156" s="3">
        <f>D156*E156</f>
        <v>431</v>
      </c>
      <c r="G156" s="17">
        <f>F156*1.07</f>
        <v>461.17</v>
      </c>
      <c r="H156" s="22" t="s">
        <v>120</v>
      </c>
      <c r="I156">
        <v>560</v>
      </c>
      <c r="J156" s="23">
        <f>F156*0.3</f>
        <v>129.29999999999998</v>
      </c>
    </row>
    <row r="157" spans="1:10" ht="12.75">
      <c r="A157" t="s">
        <v>53</v>
      </c>
      <c r="B157" t="s">
        <v>54</v>
      </c>
      <c r="C157" s="26" t="s">
        <v>92</v>
      </c>
      <c r="D157" s="6">
        <v>270</v>
      </c>
      <c r="E157" s="3">
        <v>1</v>
      </c>
      <c r="F157" s="3">
        <f>D157*E157</f>
        <v>270</v>
      </c>
      <c r="G157" s="17">
        <f>F157*1.07</f>
        <v>288.90000000000003</v>
      </c>
      <c r="H157" t="s">
        <v>120</v>
      </c>
      <c r="I157">
        <v>350</v>
      </c>
      <c r="J157" s="23">
        <f>F157*0.3</f>
        <v>81</v>
      </c>
    </row>
    <row r="158" spans="1:10" ht="12.75">
      <c r="A158" t="s">
        <v>125</v>
      </c>
      <c r="B158" t="s">
        <v>54</v>
      </c>
      <c r="C158" s="26" t="s">
        <v>39</v>
      </c>
      <c r="D158" s="6">
        <v>246</v>
      </c>
      <c r="E158" s="3">
        <v>1</v>
      </c>
      <c r="F158" s="3">
        <f>D158*E158</f>
        <v>246</v>
      </c>
      <c r="G158" s="17">
        <f>F158*1.07</f>
        <v>263.22</v>
      </c>
      <c r="H158" s="19" t="s">
        <v>120</v>
      </c>
      <c r="I158">
        <v>320</v>
      </c>
      <c r="J158" s="23">
        <f>F158*0.3</f>
        <v>73.8</v>
      </c>
    </row>
    <row r="159" spans="1:10" ht="12.75">
      <c r="A159" t="s">
        <v>55</v>
      </c>
      <c r="B159" t="s">
        <v>54</v>
      </c>
      <c r="C159" s="26" t="s">
        <v>92</v>
      </c>
      <c r="D159" s="6">
        <v>254</v>
      </c>
      <c r="E159" s="3">
        <v>1</v>
      </c>
      <c r="F159" s="3">
        <f>D159*E159</f>
        <v>254</v>
      </c>
      <c r="G159" s="17">
        <f>F159*1.07</f>
        <v>271.78000000000003</v>
      </c>
      <c r="H159" s="19" t="s">
        <v>120</v>
      </c>
      <c r="I159">
        <v>330</v>
      </c>
      <c r="J159" s="23">
        <f>F159*0.3</f>
        <v>76.2</v>
      </c>
    </row>
    <row r="160" spans="1:10" ht="12.75">
      <c r="A160" s="6" t="s">
        <v>86</v>
      </c>
      <c r="B160" s="6" t="s">
        <v>42</v>
      </c>
      <c r="C160" s="25" t="s">
        <v>33</v>
      </c>
      <c r="D160" s="6">
        <v>222</v>
      </c>
      <c r="E160" s="12">
        <v>1</v>
      </c>
      <c r="F160" s="12">
        <f>D160*E160</f>
        <v>222</v>
      </c>
      <c r="G160" s="17">
        <f>F160*1.07</f>
        <v>237.54000000000002</v>
      </c>
      <c r="H160" t="s">
        <v>120</v>
      </c>
      <c r="I160" s="6">
        <v>288</v>
      </c>
      <c r="J160" s="23">
        <f>F160*0.3</f>
        <v>66.6</v>
      </c>
    </row>
    <row r="161" spans="1:10" ht="12.75">
      <c r="A161" s="6" t="s">
        <v>122</v>
      </c>
      <c r="B161" s="6" t="s">
        <v>29</v>
      </c>
      <c r="C161" s="25" t="s">
        <v>33</v>
      </c>
      <c r="D161" s="6">
        <v>212</v>
      </c>
      <c r="E161" s="12">
        <v>1</v>
      </c>
      <c r="F161" s="12">
        <f>D161*E161</f>
        <v>212</v>
      </c>
      <c r="G161" s="17">
        <f>F161*1.07</f>
        <v>226.84</v>
      </c>
      <c r="H161" t="s">
        <v>120</v>
      </c>
      <c r="I161" s="6">
        <v>275</v>
      </c>
      <c r="J161" s="23">
        <f>F161*0.3</f>
        <v>63.599999999999994</v>
      </c>
    </row>
    <row r="162" spans="1:10" ht="12.75">
      <c r="A162" t="s">
        <v>124</v>
      </c>
      <c r="B162" t="s">
        <v>112</v>
      </c>
      <c r="C162" s="26" t="s">
        <v>92</v>
      </c>
      <c r="D162" s="6">
        <v>239</v>
      </c>
      <c r="E162" s="3">
        <v>1</v>
      </c>
      <c r="F162" s="3">
        <f>D162*E162</f>
        <v>239</v>
      </c>
      <c r="G162" s="17">
        <f>F162*1.07</f>
        <v>255.73000000000002</v>
      </c>
      <c r="H162" t="s">
        <v>120</v>
      </c>
      <c r="I162">
        <v>310</v>
      </c>
      <c r="J162" s="23">
        <f>F162*0.3</f>
        <v>71.7</v>
      </c>
    </row>
    <row r="163" spans="1:10" ht="12.75">
      <c r="A163" t="s">
        <v>183</v>
      </c>
      <c r="B163" t="s">
        <v>112</v>
      </c>
      <c r="C163" s="26" t="s">
        <v>92</v>
      </c>
      <c r="D163" s="6">
        <v>239</v>
      </c>
      <c r="E163" s="3">
        <v>1</v>
      </c>
      <c r="F163" s="3">
        <f>D163*E163</f>
        <v>239</v>
      </c>
      <c r="G163" s="17">
        <f>F163*1.07</f>
        <v>255.73000000000002</v>
      </c>
      <c r="H163" t="s">
        <v>120</v>
      </c>
      <c r="I163">
        <v>310</v>
      </c>
      <c r="J163" s="23">
        <f>F163*0.3</f>
        <v>71.7</v>
      </c>
    </row>
    <row r="164" spans="1:10" ht="12.75">
      <c r="A164" t="s">
        <v>187</v>
      </c>
      <c r="B164" t="s">
        <v>38</v>
      </c>
      <c r="C164" s="25" t="s">
        <v>39</v>
      </c>
      <c r="D164" s="6">
        <v>424</v>
      </c>
      <c r="E164" s="3">
        <v>1</v>
      </c>
      <c r="F164" s="3">
        <f>D164*E164</f>
        <v>424</v>
      </c>
      <c r="G164" s="17">
        <f>F164*1.15</f>
        <v>487.59999999999997</v>
      </c>
      <c r="H164" t="s">
        <v>186</v>
      </c>
      <c r="I164">
        <v>550</v>
      </c>
      <c r="J164" s="23">
        <f>F164*0.3</f>
        <v>127.19999999999999</v>
      </c>
    </row>
    <row r="165" spans="1:10" ht="12.75">
      <c r="A165" t="s">
        <v>153</v>
      </c>
      <c r="B165" t="s">
        <v>96</v>
      </c>
      <c r="C165" s="25" t="s">
        <v>39</v>
      </c>
      <c r="D165" s="6">
        <v>246</v>
      </c>
      <c r="E165" s="3">
        <v>1</v>
      </c>
      <c r="F165" s="3">
        <f>D165*E165</f>
        <v>246</v>
      </c>
      <c r="G165" s="17">
        <f>F165*1.15</f>
        <v>282.9</v>
      </c>
      <c r="H165" s="19" t="s">
        <v>186</v>
      </c>
      <c r="I165">
        <v>320</v>
      </c>
      <c r="J165" s="23">
        <f>F165*0.3</f>
        <v>73.8</v>
      </c>
    </row>
    <row r="166" spans="1:10" ht="12.75">
      <c r="A166" t="s">
        <v>154</v>
      </c>
      <c r="B166" t="s">
        <v>96</v>
      </c>
      <c r="C166" s="25" t="s">
        <v>39</v>
      </c>
      <c r="D166" s="6">
        <v>178</v>
      </c>
      <c r="E166" s="3">
        <v>1</v>
      </c>
      <c r="F166" s="3">
        <f>D166*E166</f>
        <v>178</v>
      </c>
      <c r="G166" s="17">
        <f>F166*1.15</f>
        <v>204.7</v>
      </c>
      <c r="H166" s="21" t="s">
        <v>186</v>
      </c>
      <c r="I166">
        <v>231</v>
      </c>
      <c r="J166" s="23">
        <f>F166*0.3</f>
        <v>53.4</v>
      </c>
    </row>
    <row r="167" spans="1:10" ht="12.75">
      <c r="A167" t="s">
        <v>155</v>
      </c>
      <c r="B167" t="s">
        <v>96</v>
      </c>
      <c r="C167" s="25">
        <v>52</v>
      </c>
      <c r="D167" s="6">
        <v>237</v>
      </c>
      <c r="E167" s="3">
        <v>1</v>
      </c>
      <c r="F167" s="3">
        <f>D167*E167</f>
        <v>237</v>
      </c>
      <c r="G167" s="17">
        <f>F167*1.15</f>
        <v>272.54999999999995</v>
      </c>
      <c r="H167" s="21" t="s">
        <v>186</v>
      </c>
      <c r="I167">
        <v>308</v>
      </c>
      <c r="J167" s="23">
        <f>F167*0.3</f>
        <v>71.1</v>
      </c>
    </row>
    <row r="168" spans="1:10" ht="12.75">
      <c r="A168" t="s">
        <v>156</v>
      </c>
      <c r="B168" t="s">
        <v>96</v>
      </c>
      <c r="C168" s="25" t="s">
        <v>39</v>
      </c>
      <c r="D168" s="6">
        <v>305</v>
      </c>
      <c r="E168" s="3">
        <v>1</v>
      </c>
      <c r="F168" s="3">
        <f>D168*E168</f>
        <v>305</v>
      </c>
      <c r="G168" s="17">
        <f>F168*1.15</f>
        <v>350.75</v>
      </c>
      <c r="H168" s="21" t="s">
        <v>186</v>
      </c>
      <c r="I168">
        <v>396</v>
      </c>
      <c r="J168" s="23">
        <f>F168*0.3</f>
        <v>91.5</v>
      </c>
    </row>
    <row r="169" spans="1:10" ht="12.75">
      <c r="A169" t="s">
        <v>37</v>
      </c>
      <c r="B169" t="s">
        <v>32</v>
      </c>
      <c r="C169" s="25" t="s">
        <v>98</v>
      </c>
      <c r="D169" s="6">
        <v>400</v>
      </c>
      <c r="E169" s="3">
        <v>1</v>
      </c>
      <c r="F169" s="3">
        <f>D169*E169</f>
        <v>400</v>
      </c>
      <c r="G169" s="3">
        <f>F169*1.12</f>
        <v>448.00000000000006</v>
      </c>
      <c r="H169" t="s">
        <v>157</v>
      </c>
      <c r="I169">
        <v>520</v>
      </c>
      <c r="J169" s="23">
        <f>F169*0.3</f>
        <v>120</v>
      </c>
    </row>
    <row r="170" spans="1:10" ht="12.75">
      <c r="A170" t="s">
        <v>158</v>
      </c>
      <c r="B170" t="s">
        <v>32</v>
      </c>
      <c r="C170" s="25" t="s">
        <v>98</v>
      </c>
      <c r="D170" s="6">
        <v>270</v>
      </c>
      <c r="E170" s="3">
        <v>1</v>
      </c>
      <c r="F170" s="3">
        <f>D170*E170</f>
        <v>270</v>
      </c>
      <c r="G170" s="3">
        <f>F170*1.12</f>
        <v>302.40000000000003</v>
      </c>
      <c r="H170" t="s">
        <v>157</v>
      </c>
      <c r="I170">
        <v>350</v>
      </c>
      <c r="J170" s="23">
        <f>F170*0.3</f>
        <v>81</v>
      </c>
    </row>
    <row r="171" spans="1:10" ht="12.75">
      <c r="A171" t="s">
        <v>36</v>
      </c>
      <c r="B171" t="s">
        <v>32</v>
      </c>
      <c r="C171" s="25" t="s">
        <v>98</v>
      </c>
      <c r="D171" s="6">
        <v>331</v>
      </c>
      <c r="E171" s="3">
        <v>1</v>
      </c>
      <c r="F171" s="3">
        <f>D171*E171</f>
        <v>331</v>
      </c>
      <c r="G171" s="3">
        <f>F171*1.12</f>
        <v>370.72</v>
      </c>
      <c r="H171" s="19" t="s">
        <v>157</v>
      </c>
      <c r="I171">
        <v>430</v>
      </c>
      <c r="J171" s="23">
        <f>F171*0.3</f>
        <v>99.3</v>
      </c>
    </row>
    <row r="172" spans="1:10" ht="12.75">
      <c r="A172" t="s">
        <v>108</v>
      </c>
      <c r="B172" t="s">
        <v>32</v>
      </c>
      <c r="C172" s="25" t="s">
        <v>98</v>
      </c>
      <c r="D172" s="6">
        <v>424</v>
      </c>
      <c r="E172" s="3">
        <v>1</v>
      </c>
      <c r="F172" s="3">
        <f>D172*E172</f>
        <v>424</v>
      </c>
      <c r="G172" s="3">
        <f>F172*1.12</f>
        <v>474.88000000000005</v>
      </c>
      <c r="H172" s="21" t="s">
        <v>157</v>
      </c>
      <c r="I172">
        <v>550</v>
      </c>
      <c r="J172" s="23">
        <f>F172*0.3</f>
        <v>127.19999999999999</v>
      </c>
    </row>
    <row r="173" spans="1:10" ht="12.75">
      <c r="A173" t="s">
        <v>135</v>
      </c>
      <c r="B173" t="s">
        <v>32</v>
      </c>
      <c r="C173" s="25" t="s">
        <v>98</v>
      </c>
      <c r="D173" s="6">
        <v>146</v>
      </c>
      <c r="E173" s="3">
        <v>1</v>
      </c>
      <c r="F173" s="3">
        <f>D173*E173</f>
        <v>146</v>
      </c>
      <c r="G173" s="3">
        <f>F173*1.12</f>
        <v>163.52</v>
      </c>
      <c r="H173" s="21" t="s">
        <v>157</v>
      </c>
      <c r="I173">
        <v>190</v>
      </c>
      <c r="J173" s="23">
        <f>F173*0.3</f>
        <v>43.8</v>
      </c>
    </row>
    <row r="174" spans="1:10" ht="12.75">
      <c r="A174" t="s">
        <v>118</v>
      </c>
      <c r="B174" t="s">
        <v>13</v>
      </c>
      <c r="C174" s="25" t="s">
        <v>98</v>
      </c>
      <c r="D174" s="6">
        <v>246</v>
      </c>
      <c r="E174" s="3">
        <v>1</v>
      </c>
      <c r="F174" s="3">
        <f>D174*E174</f>
        <v>246</v>
      </c>
      <c r="G174" s="3">
        <f>F174*1.12</f>
        <v>275.52000000000004</v>
      </c>
      <c r="H174" s="19" t="s">
        <v>157</v>
      </c>
      <c r="I174">
        <v>320</v>
      </c>
      <c r="J174" s="23">
        <f>F174*0.3</f>
        <v>73.8</v>
      </c>
    </row>
    <row r="175" spans="1:10" ht="12.75">
      <c r="A175" t="s">
        <v>12</v>
      </c>
      <c r="B175" t="s">
        <v>13</v>
      </c>
      <c r="C175" s="25" t="s">
        <v>98</v>
      </c>
      <c r="D175" s="6">
        <v>323</v>
      </c>
      <c r="E175" s="3">
        <v>1</v>
      </c>
      <c r="F175" s="3">
        <f>D175*E175</f>
        <v>323</v>
      </c>
      <c r="G175" s="3">
        <f>F175*1.12</f>
        <v>361.76000000000005</v>
      </c>
      <c r="H175" s="19" t="s">
        <v>157</v>
      </c>
      <c r="I175">
        <v>420</v>
      </c>
      <c r="J175" s="23">
        <f>F175*0.3</f>
        <v>96.89999999999999</v>
      </c>
    </row>
    <row r="176" spans="1:10" ht="12.75">
      <c r="A176" t="s">
        <v>159</v>
      </c>
      <c r="B176" t="s">
        <v>13</v>
      </c>
      <c r="C176" s="25" t="s">
        <v>98</v>
      </c>
      <c r="D176" s="6">
        <v>246</v>
      </c>
      <c r="E176" s="3">
        <v>1</v>
      </c>
      <c r="F176" s="3">
        <f>D176*E176</f>
        <v>246</v>
      </c>
      <c r="G176" s="3">
        <f>F176*1.12</f>
        <v>275.52000000000004</v>
      </c>
      <c r="H176" s="16" t="s">
        <v>157</v>
      </c>
      <c r="I176">
        <v>320</v>
      </c>
      <c r="J176" s="23">
        <f>F176*0.3</f>
        <v>73.8</v>
      </c>
    </row>
    <row r="177" spans="1:10" ht="12.75">
      <c r="A177" t="s">
        <v>160</v>
      </c>
      <c r="B177" t="s">
        <v>13</v>
      </c>
      <c r="C177" s="25" t="s">
        <v>98</v>
      </c>
      <c r="D177" s="6">
        <v>246</v>
      </c>
      <c r="E177" s="3">
        <v>1</v>
      </c>
      <c r="F177" s="3">
        <f>D177*E177</f>
        <v>246</v>
      </c>
      <c r="G177" s="3">
        <f>F177*1.12</f>
        <v>275.52000000000004</v>
      </c>
      <c r="H177" s="19" t="s">
        <v>157</v>
      </c>
      <c r="I177">
        <v>320</v>
      </c>
      <c r="J177" s="23">
        <f>F177*0.3</f>
        <v>73.8</v>
      </c>
    </row>
    <row r="178" spans="1:10" ht="12.75">
      <c r="A178" t="s">
        <v>17</v>
      </c>
      <c r="B178" t="s">
        <v>13</v>
      </c>
      <c r="C178" s="25" t="s">
        <v>98</v>
      </c>
      <c r="D178" s="6">
        <v>216</v>
      </c>
      <c r="E178" s="3">
        <v>1</v>
      </c>
      <c r="F178" s="3">
        <f>D178*E178</f>
        <v>216</v>
      </c>
      <c r="G178" s="3">
        <f>F178*1.12</f>
        <v>241.92000000000002</v>
      </c>
      <c r="H178" s="19" t="s">
        <v>157</v>
      </c>
      <c r="I178">
        <v>280</v>
      </c>
      <c r="J178" s="23">
        <f>F178*0.3</f>
        <v>64.8</v>
      </c>
    </row>
    <row r="179" spans="1:10" ht="12.75">
      <c r="A179" t="s">
        <v>74</v>
      </c>
      <c r="B179" t="s">
        <v>75</v>
      </c>
      <c r="C179" s="25" t="s">
        <v>98</v>
      </c>
      <c r="D179" s="6">
        <v>270</v>
      </c>
      <c r="E179" s="3">
        <v>1</v>
      </c>
      <c r="F179" s="3">
        <f>D179*E179</f>
        <v>270</v>
      </c>
      <c r="G179" s="3">
        <f>F179*1.12</f>
        <v>302.40000000000003</v>
      </c>
      <c r="H179" t="s">
        <v>157</v>
      </c>
      <c r="I179">
        <v>350</v>
      </c>
      <c r="J179" s="23">
        <f>F179*0.3</f>
        <v>81</v>
      </c>
    </row>
    <row r="180" spans="1:10" ht="12.75">
      <c r="A180" t="s">
        <v>95</v>
      </c>
      <c r="B180" t="s">
        <v>96</v>
      </c>
      <c r="C180" s="25" t="s">
        <v>39</v>
      </c>
      <c r="D180" s="6">
        <v>501</v>
      </c>
      <c r="E180" s="3">
        <v>1</v>
      </c>
      <c r="F180" s="3">
        <f>D180*E180</f>
        <v>501</v>
      </c>
      <c r="G180" s="3">
        <f>F180*1.12</f>
        <v>561.12</v>
      </c>
      <c r="H180" s="17" t="s">
        <v>157</v>
      </c>
      <c r="I180">
        <v>650</v>
      </c>
      <c r="J180" s="23">
        <f>F180*0.3</f>
        <v>150.29999999999998</v>
      </c>
    </row>
    <row r="181" spans="1:10" ht="12.75">
      <c r="A181" t="s">
        <v>97</v>
      </c>
      <c r="B181" t="s">
        <v>96</v>
      </c>
      <c r="C181" s="25" t="s">
        <v>39</v>
      </c>
      <c r="D181" s="6">
        <v>304</v>
      </c>
      <c r="E181" s="3">
        <v>1</v>
      </c>
      <c r="F181" s="3">
        <f>D181*E181</f>
        <v>304</v>
      </c>
      <c r="G181" s="3">
        <f>F181*1.12</f>
        <v>340.48</v>
      </c>
      <c r="H181" s="17" t="s">
        <v>157</v>
      </c>
      <c r="I181">
        <v>395</v>
      </c>
      <c r="J181" s="23">
        <f>F181*0.3</f>
        <v>91.2</v>
      </c>
    </row>
    <row r="182" spans="1:10" ht="12.75">
      <c r="A182" t="s">
        <v>37</v>
      </c>
      <c r="B182" t="s">
        <v>32</v>
      </c>
      <c r="C182" s="25" t="s">
        <v>14</v>
      </c>
      <c r="D182" s="6">
        <v>400</v>
      </c>
      <c r="E182" s="3">
        <v>1</v>
      </c>
      <c r="F182" s="3">
        <f>D182*E182</f>
        <v>400</v>
      </c>
      <c r="G182" s="3">
        <f>F182*1.12</f>
        <v>448.00000000000006</v>
      </c>
      <c r="H182" t="s">
        <v>134</v>
      </c>
      <c r="I182">
        <v>520</v>
      </c>
      <c r="J182" s="23">
        <f>F182*0.3</f>
        <v>120</v>
      </c>
    </row>
    <row r="183" spans="1:10" ht="12.75">
      <c r="A183" t="s">
        <v>121</v>
      </c>
      <c r="B183" t="s">
        <v>32</v>
      </c>
      <c r="C183" s="25" t="s">
        <v>34</v>
      </c>
      <c r="D183" s="6">
        <v>270</v>
      </c>
      <c r="E183" s="3">
        <v>1</v>
      </c>
      <c r="F183" s="3">
        <f>D183*E183</f>
        <v>270</v>
      </c>
      <c r="G183" s="3">
        <f>F183*1.12</f>
        <v>302.40000000000003</v>
      </c>
      <c r="H183" t="s">
        <v>134</v>
      </c>
      <c r="I183">
        <v>350</v>
      </c>
      <c r="J183" s="23">
        <f>F183*0.3</f>
        <v>81</v>
      </c>
    </row>
    <row r="184" spans="1:10" ht="12.75">
      <c r="A184" t="s">
        <v>108</v>
      </c>
      <c r="B184" t="s">
        <v>32</v>
      </c>
      <c r="C184" s="25" t="s">
        <v>14</v>
      </c>
      <c r="D184" s="6">
        <v>424</v>
      </c>
      <c r="E184" s="3">
        <v>1</v>
      </c>
      <c r="F184" s="3">
        <f>D184*E184</f>
        <v>424</v>
      </c>
      <c r="G184" s="17">
        <f>F184*1.12</f>
        <v>474.88000000000005</v>
      </c>
      <c r="H184" s="21" t="s">
        <v>134</v>
      </c>
      <c r="I184">
        <v>550</v>
      </c>
      <c r="J184" s="23">
        <f>F184*0.3</f>
        <v>127.19999999999999</v>
      </c>
    </row>
    <row r="185" spans="1:10" ht="12.75">
      <c r="A185" t="s">
        <v>135</v>
      </c>
      <c r="B185" t="s">
        <v>32</v>
      </c>
      <c r="C185" s="25" t="s">
        <v>34</v>
      </c>
      <c r="D185" s="6">
        <v>162</v>
      </c>
      <c r="E185" s="3">
        <v>1</v>
      </c>
      <c r="F185" s="3">
        <f>D185*E185</f>
        <v>162</v>
      </c>
      <c r="G185" s="3">
        <f>F185*1.12</f>
        <v>181.44000000000003</v>
      </c>
      <c r="H185" s="21" t="s">
        <v>134</v>
      </c>
      <c r="I185">
        <v>210</v>
      </c>
      <c r="J185" s="23">
        <f>F185*0.3</f>
        <v>48.6</v>
      </c>
    </row>
    <row r="186" spans="1:10" ht="12.75">
      <c r="A186" t="s">
        <v>118</v>
      </c>
      <c r="B186" t="s">
        <v>13</v>
      </c>
      <c r="C186" s="25" t="s">
        <v>25</v>
      </c>
      <c r="D186" s="6">
        <v>246</v>
      </c>
      <c r="E186" s="3">
        <v>1</v>
      </c>
      <c r="F186" s="3">
        <f>D186*E186</f>
        <v>246</v>
      </c>
      <c r="G186" s="17">
        <f>F186*1.12</f>
        <v>275.52000000000004</v>
      </c>
      <c r="H186" s="21" t="s">
        <v>134</v>
      </c>
      <c r="I186">
        <v>320</v>
      </c>
      <c r="J186" s="23">
        <f>F186*0.3</f>
        <v>73.8</v>
      </c>
    </row>
    <row r="187" spans="1:10" ht="12.75">
      <c r="A187" t="s">
        <v>76</v>
      </c>
      <c r="B187" t="s">
        <v>13</v>
      </c>
      <c r="C187" s="25" t="s">
        <v>25</v>
      </c>
      <c r="D187" s="6">
        <v>246</v>
      </c>
      <c r="E187" s="3">
        <v>1</v>
      </c>
      <c r="F187" s="3">
        <f>D187*E187</f>
        <v>246</v>
      </c>
      <c r="G187" s="3">
        <f>F187*1.12</f>
        <v>275.52000000000004</v>
      </c>
      <c r="H187" s="19" t="s">
        <v>134</v>
      </c>
      <c r="I187">
        <v>320</v>
      </c>
      <c r="J187" s="23">
        <f>F187*0.3</f>
        <v>73.8</v>
      </c>
    </row>
    <row r="188" spans="1:10" ht="12.75">
      <c r="A188" t="s">
        <v>133</v>
      </c>
      <c r="B188" t="s">
        <v>13</v>
      </c>
      <c r="C188" s="25" t="s">
        <v>34</v>
      </c>
      <c r="D188" s="6">
        <v>383</v>
      </c>
      <c r="E188" s="3">
        <v>1</v>
      </c>
      <c r="F188" s="3">
        <f>D188*E188</f>
        <v>383</v>
      </c>
      <c r="G188" s="17">
        <f>F188*1.12</f>
        <v>428.96000000000004</v>
      </c>
      <c r="H188" s="16" t="s">
        <v>134</v>
      </c>
      <c r="I188">
        <v>498</v>
      </c>
      <c r="J188" s="23">
        <f>F188*0.3</f>
        <v>114.89999999999999</v>
      </c>
    </row>
    <row r="189" spans="1:10" ht="12.75">
      <c r="A189" t="s">
        <v>70</v>
      </c>
      <c r="B189" t="s">
        <v>23</v>
      </c>
      <c r="C189" s="25" t="s">
        <v>14</v>
      </c>
      <c r="D189" s="6">
        <v>470</v>
      </c>
      <c r="E189" s="3">
        <v>1</v>
      </c>
      <c r="F189" s="3">
        <f>D189*E189</f>
        <v>470</v>
      </c>
      <c r="G189" s="17">
        <f>F189*1.12</f>
        <v>526.4000000000001</v>
      </c>
      <c r="H189" s="22" t="s">
        <v>134</v>
      </c>
      <c r="I189">
        <v>610</v>
      </c>
      <c r="J189" s="23">
        <f>F189*0.3</f>
        <v>141</v>
      </c>
    </row>
    <row r="190" spans="1:10" ht="12.75">
      <c r="A190" t="s">
        <v>46</v>
      </c>
      <c r="B190" t="s">
        <v>47</v>
      </c>
      <c r="C190" s="26" t="s">
        <v>22</v>
      </c>
      <c r="D190" s="6">
        <v>362</v>
      </c>
      <c r="E190" s="3">
        <v>1</v>
      </c>
      <c r="F190" s="3">
        <f>D190*E190</f>
        <v>362</v>
      </c>
      <c r="G190" s="3">
        <f>F190*1.15</f>
        <v>416.29999999999995</v>
      </c>
      <c r="H190" s="19" t="s">
        <v>138</v>
      </c>
      <c r="I190">
        <v>470</v>
      </c>
      <c r="J190" s="23">
        <f>F190*0.3</f>
        <v>108.6</v>
      </c>
    </row>
    <row r="191" spans="1:10" ht="12.75">
      <c r="A191" t="s">
        <v>50</v>
      </c>
      <c r="B191" t="s">
        <v>47</v>
      </c>
      <c r="C191" s="26" t="s">
        <v>48</v>
      </c>
      <c r="D191" s="6">
        <v>685</v>
      </c>
      <c r="E191" s="3">
        <v>1</v>
      </c>
      <c r="F191" s="3">
        <f>D191*E191</f>
        <v>685</v>
      </c>
      <c r="G191" s="3">
        <f>F191*1.15</f>
        <v>787.7499999999999</v>
      </c>
      <c r="H191" s="20" t="s">
        <v>138</v>
      </c>
      <c r="I191">
        <v>890</v>
      </c>
      <c r="J191" s="23">
        <f>F191*0.3</f>
        <v>205.5</v>
      </c>
    </row>
    <row r="192" spans="1:10" ht="12.75">
      <c r="A192" t="s">
        <v>139</v>
      </c>
      <c r="B192" t="s">
        <v>140</v>
      </c>
      <c r="C192" s="26" t="s">
        <v>141</v>
      </c>
      <c r="D192" s="6">
        <v>177</v>
      </c>
      <c r="E192" s="3">
        <v>1</v>
      </c>
      <c r="F192" s="3">
        <f>D192*E192</f>
        <v>177</v>
      </c>
      <c r="G192" s="3">
        <f>F192*1.15</f>
        <v>203.54999999999998</v>
      </c>
      <c r="H192" t="s">
        <v>138</v>
      </c>
      <c r="I192">
        <v>230</v>
      </c>
      <c r="J192" s="23">
        <f>F192*0.3</f>
        <v>53.1</v>
      </c>
    </row>
    <row r="193" spans="1:10" ht="12.75">
      <c r="A193" t="s">
        <v>142</v>
      </c>
      <c r="B193" t="s">
        <v>140</v>
      </c>
      <c r="C193" s="26" t="s">
        <v>141</v>
      </c>
      <c r="D193" s="6">
        <v>424</v>
      </c>
      <c r="E193" s="3">
        <v>1</v>
      </c>
      <c r="F193" s="3">
        <f>D193*E193</f>
        <v>424</v>
      </c>
      <c r="G193" s="3">
        <f>F193*1.15</f>
        <v>487.59999999999997</v>
      </c>
      <c r="H193" t="s">
        <v>138</v>
      </c>
      <c r="I193">
        <v>550</v>
      </c>
      <c r="J193" s="23">
        <f>F193*0.3</f>
        <v>127.19999999999999</v>
      </c>
    </row>
    <row r="194" spans="1:10" ht="12.75">
      <c r="A194" t="s">
        <v>143</v>
      </c>
      <c r="B194" t="s">
        <v>106</v>
      </c>
      <c r="C194" s="26" t="s">
        <v>39</v>
      </c>
      <c r="D194" s="6">
        <v>293</v>
      </c>
      <c r="E194" s="3">
        <v>1</v>
      </c>
      <c r="F194" s="3">
        <f>D194*E194</f>
        <v>293</v>
      </c>
      <c r="G194" s="3">
        <f>F194*1.15</f>
        <v>336.95</v>
      </c>
      <c r="H194" t="s">
        <v>138</v>
      </c>
      <c r="I194">
        <v>380</v>
      </c>
      <c r="J194" s="23">
        <f>F194*0.3</f>
        <v>87.89999999999999</v>
      </c>
    </row>
    <row r="195" spans="1:10" ht="12.75">
      <c r="A195" t="s">
        <v>105</v>
      </c>
      <c r="B195" t="s">
        <v>106</v>
      </c>
      <c r="C195" s="26" t="s">
        <v>39</v>
      </c>
      <c r="D195" s="6">
        <v>536</v>
      </c>
      <c r="E195" s="3">
        <v>1</v>
      </c>
      <c r="F195" s="3">
        <f>D195*E195</f>
        <v>536</v>
      </c>
      <c r="G195" s="3">
        <f>F195*1.15</f>
        <v>616.4</v>
      </c>
      <c r="H195" t="s">
        <v>138</v>
      </c>
      <c r="I195">
        <v>696</v>
      </c>
      <c r="J195" s="23">
        <f>F195*0.3</f>
        <v>160.79999999999998</v>
      </c>
    </row>
    <row r="196" spans="1:10" ht="12.75">
      <c r="A196" t="s">
        <v>88</v>
      </c>
      <c r="B196" t="s">
        <v>23</v>
      </c>
      <c r="C196" s="25" t="s">
        <v>89</v>
      </c>
      <c r="D196" s="6">
        <v>470</v>
      </c>
      <c r="E196" s="3">
        <v>1</v>
      </c>
      <c r="F196" s="3">
        <f>D196*E196</f>
        <v>470</v>
      </c>
      <c r="G196" s="17">
        <f>F196*1.12</f>
        <v>526.4000000000001</v>
      </c>
      <c r="H196" s="19" t="s">
        <v>90</v>
      </c>
      <c r="I196">
        <v>610</v>
      </c>
      <c r="J196" s="23">
        <f>F196*0.3</f>
        <v>141</v>
      </c>
    </row>
    <row r="197" spans="1:10" ht="12.75">
      <c r="A197" t="s">
        <v>91</v>
      </c>
      <c r="B197" t="s">
        <v>41</v>
      </c>
      <c r="C197" s="25" t="s">
        <v>89</v>
      </c>
      <c r="D197" s="6">
        <v>470</v>
      </c>
      <c r="E197" s="3">
        <v>1</v>
      </c>
      <c r="F197" s="3">
        <f>D197*E197</f>
        <v>470</v>
      </c>
      <c r="G197" s="3">
        <f>F197*1.12</f>
        <v>526.4000000000001</v>
      </c>
      <c r="H197" t="s">
        <v>90</v>
      </c>
      <c r="I197">
        <v>610</v>
      </c>
      <c r="J197" s="23">
        <f>F197*0.3</f>
        <v>141</v>
      </c>
    </row>
    <row r="198" spans="1:10" ht="12.75">
      <c r="A198" t="s">
        <v>69</v>
      </c>
      <c r="B198" t="s">
        <v>23</v>
      </c>
      <c r="C198" s="25" t="s">
        <v>25</v>
      </c>
      <c r="D198" s="6">
        <v>431</v>
      </c>
      <c r="E198" s="3">
        <v>1</v>
      </c>
      <c r="F198" s="3">
        <f>D198*E198</f>
        <v>431</v>
      </c>
      <c r="G198" s="3">
        <f>F198*1.12</f>
        <v>482.72</v>
      </c>
      <c r="H198" s="22" t="s">
        <v>24</v>
      </c>
      <c r="I198">
        <v>560</v>
      </c>
      <c r="J198" s="23">
        <f>F198*0.3</f>
        <v>129.29999999999998</v>
      </c>
    </row>
    <row r="199" spans="1:10" ht="12.75">
      <c r="A199" t="s">
        <v>82</v>
      </c>
      <c r="B199" t="s">
        <v>23</v>
      </c>
      <c r="C199" s="25" t="s">
        <v>22</v>
      </c>
      <c r="D199" s="6">
        <v>493</v>
      </c>
      <c r="E199" s="3">
        <v>1</v>
      </c>
      <c r="F199" s="3">
        <f>D199*E199</f>
        <v>493</v>
      </c>
      <c r="G199" s="3">
        <f>F199*1.12</f>
        <v>552.1600000000001</v>
      </c>
      <c r="H199" s="19" t="s">
        <v>24</v>
      </c>
      <c r="I199">
        <v>640</v>
      </c>
      <c r="J199" s="23">
        <f>F199*0.3</f>
        <v>147.9</v>
      </c>
    </row>
    <row r="200" spans="1:10" ht="12.75">
      <c r="A200" t="s">
        <v>27</v>
      </c>
      <c r="B200" t="s">
        <v>26</v>
      </c>
      <c r="C200" s="25" t="s">
        <v>25</v>
      </c>
      <c r="D200" s="6">
        <v>554</v>
      </c>
      <c r="E200" s="3">
        <v>1</v>
      </c>
      <c r="F200" s="3">
        <f>D200*E200</f>
        <v>554</v>
      </c>
      <c r="G200" s="3">
        <f>F200*1.12</f>
        <v>620.48</v>
      </c>
      <c r="H200" t="s">
        <v>24</v>
      </c>
      <c r="I200">
        <v>720</v>
      </c>
      <c r="J200" s="23">
        <f>F200*0.3</f>
        <v>166.2</v>
      </c>
    </row>
    <row r="201" spans="1:10" ht="12.75">
      <c r="A201" s="6" t="s">
        <v>56</v>
      </c>
      <c r="B201" s="6" t="s">
        <v>57</v>
      </c>
      <c r="C201" s="26" t="s">
        <v>22</v>
      </c>
      <c r="D201" s="6">
        <v>331</v>
      </c>
      <c r="E201" s="12">
        <v>1</v>
      </c>
      <c r="F201" s="12">
        <f>D201*E201</f>
        <v>331</v>
      </c>
      <c r="G201" s="17">
        <f>F201*1.05</f>
        <v>347.55</v>
      </c>
      <c r="H201" s="16" t="s">
        <v>170</v>
      </c>
      <c r="I201" s="6">
        <v>430</v>
      </c>
      <c r="J201" s="23">
        <f>F201*0.3</f>
        <v>99.3</v>
      </c>
    </row>
    <row r="202" spans="1:10" ht="12.75">
      <c r="A202" s="6" t="s">
        <v>56</v>
      </c>
      <c r="B202" s="6" t="s">
        <v>57</v>
      </c>
      <c r="C202" s="26" t="s">
        <v>48</v>
      </c>
      <c r="D202" s="6">
        <v>331</v>
      </c>
      <c r="E202" s="12">
        <v>1</v>
      </c>
      <c r="F202" s="12">
        <f>D202*E202</f>
        <v>331</v>
      </c>
      <c r="G202" s="17">
        <f>F202*1.05</f>
        <v>347.55</v>
      </c>
      <c r="H202" s="19" t="s">
        <v>170</v>
      </c>
      <c r="I202" s="6">
        <v>430</v>
      </c>
      <c r="J202" s="23">
        <f>F202*0.3</f>
        <v>99.3</v>
      </c>
    </row>
    <row r="203" spans="1:10" ht="12.75">
      <c r="A203" t="s">
        <v>49</v>
      </c>
      <c r="B203" t="s">
        <v>47</v>
      </c>
      <c r="C203" s="26" t="s">
        <v>22</v>
      </c>
      <c r="D203" s="6">
        <v>293</v>
      </c>
      <c r="E203" s="3">
        <v>1</v>
      </c>
      <c r="F203" s="3">
        <f>D203*E203</f>
        <v>293</v>
      </c>
      <c r="G203" s="17">
        <f>F203*1.05</f>
        <v>307.65000000000003</v>
      </c>
      <c r="H203" s="16" t="s">
        <v>170</v>
      </c>
      <c r="I203">
        <v>380</v>
      </c>
      <c r="J203" s="23">
        <f>F203*0.3</f>
        <v>87.89999999999999</v>
      </c>
    </row>
    <row r="204" spans="1:10" ht="12.75">
      <c r="A204" t="s">
        <v>171</v>
      </c>
      <c r="B204" t="s">
        <v>106</v>
      </c>
      <c r="C204" s="26" t="s">
        <v>172</v>
      </c>
      <c r="D204" s="6">
        <v>270</v>
      </c>
      <c r="E204" s="3">
        <v>1</v>
      </c>
      <c r="F204" s="3">
        <f>D204*E204</f>
        <v>270</v>
      </c>
      <c r="G204" s="17">
        <f>F204*1.05</f>
        <v>283.5</v>
      </c>
      <c r="H204" s="16" t="s">
        <v>170</v>
      </c>
      <c r="I204">
        <v>350</v>
      </c>
      <c r="J204" s="23">
        <f>F204*0.3</f>
        <v>81</v>
      </c>
    </row>
    <row r="205" spans="1:10" ht="12.75">
      <c r="A205" t="s">
        <v>173</v>
      </c>
      <c r="B205" t="s">
        <v>130</v>
      </c>
      <c r="C205" s="26" t="s">
        <v>172</v>
      </c>
      <c r="D205" s="6">
        <v>177</v>
      </c>
      <c r="E205" s="3">
        <v>1</v>
      </c>
      <c r="F205" s="3">
        <f>D205*E205</f>
        <v>177</v>
      </c>
      <c r="G205" s="17">
        <f>F205*1.05</f>
        <v>185.85</v>
      </c>
      <c r="H205" t="s">
        <v>170</v>
      </c>
      <c r="I205">
        <v>230</v>
      </c>
      <c r="J205" s="23">
        <f>F205*0.3</f>
        <v>53.1</v>
      </c>
    </row>
  </sheetData>
  <autoFilter ref="A1:H20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K31" sqref="K31"/>
    </sheetView>
  </sheetViews>
  <sheetFormatPr defaultColWidth="9.00390625" defaultRowHeight="12.75"/>
  <cols>
    <col min="1" max="1" width="28.00390625" style="0" customWidth="1"/>
    <col min="3" max="3" width="12.875" style="0" customWidth="1"/>
    <col min="5" max="5" width="10.375" style="0" customWidth="1"/>
    <col min="6" max="6" width="9.875" style="0" bestFit="1" customWidth="1"/>
    <col min="7" max="7" width="10.25390625" style="0" customWidth="1"/>
    <col min="8" max="8" width="12.00390625" style="0" customWidth="1"/>
    <col min="9" max="9" width="13.375" style="0" customWidth="1"/>
  </cols>
  <sheetData>
    <row r="1" spans="1:8" s="5" customFormat="1" ht="30">
      <c r="A1" s="4" t="s">
        <v>7</v>
      </c>
      <c r="B1" s="5" t="s">
        <v>11</v>
      </c>
      <c r="C1" s="15">
        <v>0.3</v>
      </c>
      <c r="D1" s="4" t="s">
        <v>8</v>
      </c>
      <c r="E1" s="5" t="s">
        <v>165</v>
      </c>
      <c r="F1" s="5" t="s">
        <v>205</v>
      </c>
      <c r="G1" s="5" t="s">
        <v>9</v>
      </c>
      <c r="H1" s="5" t="s">
        <v>10</v>
      </c>
    </row>
    <row r="2" spans="1:7" ht="12.75">
      <c r="A2" s="19" t="s">
        <v>16</v>
      </c>
      <c r="B2">
        <v>785</v>
      </c>
      <c r="C2" s="23">
        <f>B2*0.3</f>
        <v>235.5</v>
      </c>
      <c r="D2" s="3">
        <f aca="true" t="shared" si="0" ref="D2:D42">B2*1.12</f>
        <v>879.2</v>
      </c>
      <c r="E2" s="9">
        <v>236</v>
      </c>
      <c r="F2" s="10">
        <f aca="true" t="shared" si="1" ref="F2:F42">SUM(D2,-E2)</f>
        <v>643.2</v>
      </c>
      <c r="G2" s="9"/>
    </row>
    <row r="3" spans="1:7" ht="12.75">
      <c r="A3" s="17" t="s">
        <v>21</v>
      </c>
      <c r="B3">
        <v>239</v>
      </c>
      <c r="C3" s="23">
        <f aca="true" t="shared" si="2" ref="C3:C42">B3*0.3</f>
        <v>71.7</v>
      </c>
      <c r="D3" s="3">
        <f t="shared" si="0"/>
        <v>267.68</v>
      </c>
      <c r="E3" s="9">
        <v>72</v>
      </c>
      <c r="F3" s="10">
        <f>SUM(D3,-E3)</f>
        <v>195.68</v>
      </c>
      <c r="G3" s="9"/>
    </row>
    <row r="4" spans="1:7" ht="12.75">
      <c r="A4" s="19" t="s">
        <v>24</v>
      </c>
      <c r="B4">
        <v>1478</v>
      </c>
      <c r="C4" s="23">
        <f t="shared" si="2"/>
        <v>443.4</v>
      </c>
      <c r="D4" s="3">
        <f t="shared" si="0"/>
        <v>1655.3600000000001</v>
      </c>
      <c r="E4" s="9">
        <v>443</v>
      </c>
      <c r="F4" s="10">
        <f t="shared" si="1"/>
        <v>1212.3600000000001</v>
      </c>
      <c r="G4" s="9"/>
    </row>
    <row r="5" spans="1:7" ht="12.75">
      <c r="A5" s="19" t="s">
        <v>30</v>
      </c>
      <c r="B5">
        <v>1101</v>
      </c>
      <c r="C5" s="23">
        <f t="shared" si="2"/>
        <v>330.3</v>
      </c>
      <c r="D5" s="3">
        <f t="shared" si="0"/>
        <v>1233.1200000000001</v>
      </c>
      <c r="E5" s="9">
        <v>600</v>
      </c>
      <c r="F5" s="10">
        <f t="shared" si="1"/>
        <v>633.1200000000001</v>
      </c>
      <c r="G5" s="9"/>
    </row>
    <row r="6" spans="1:8" ht="12.75">
      <c r="A6" s="20" t="s">
        <v>35</v>
      </c>
      <c r="B6">
        <v>1725</v>
      </c>
      <c r="C6" s="23">
        <f t="shared" si="2"/>
        <v>517.5</v>
      </c>
      <c r="D6" s="3">
        <f t="shared" si="0"/>
        <v>1932.0000000000002</v>
      </c>
      <c r="E6" s="9">
        <v>518</v>
      </c>
      <c r="F6" s="10">
        <f t="shared" si="1"/>
        <v>1414.0000000000002</v>
      </c>
      <c r="G6" s="9"/>
      <c r="H6" s="8"/>
    </row>
    <row r="7" spans="1:9" ht="12.75">
      <c r="A7" s="20" t="s">
        <v>40</v>
      </c>
      <c r="B7">
        <v>2544</v>
      </c>
      <c r="C7" s="23">
        <f t="shared" si="2"/>
        <v>763.1999999999999</v>
      </c>
      <c r="D7" s="3">
        <f t="shared" si="0"/>
        <v>2849.28</v>
      </c>
      <c r="E7" s="9">
        <v>763</v>
      </c>
      <c r="F7" s="10">
        <f t="shared" si="1"/>
        <v>2086.28</v>
      </c>
      <c r="G7" s="9"/>
      <c r="I7" t="s">
        <v>147</v>
      </c>
    </row>
    <row r="8" spans="1:7" ht="12.75">
      <c r="A8" s="20" t="s">
        <v>43</v>
      </c>
      <c r="B8">
        <v>2102</v>
      </c>
      <c r="C8" s="23">
        <f t="shared" si="2"/>
        <v>630.6</v>
      </c>
      <c r="D8" s="3">
        <f t="shared" si="0"/>
        <v>2354.2400000000002</v>
      </c>
      <c r="E8" s="9">
        <v>631</v>
      </c>
      <c r="F8" s="10">
        <f t="shared" si="1"/>
        <v>1723.2400000000002</v>
      </c>
      <c r="G8" s="9"/>
    </row>
    <row r="9" spans="1:7" ht="12.75">
      <c r="A9" s="19" t="s">
        <v>44</v>
      </c>
      <c r="B9">
        <v>2305</v>
      </c>
      <c r="C9" s="23">
        <f t="shared" si="2"/>
        <v>691.5</v>
      </c>
      <c r="D9" s="3">
        <f t="shared" si="0"/>
        <v>2581.6000000000004</v>
      </c>
      <c r="E9" s="9">
        <v>1500</v>
      </c>
      <c r="F9" s="10">
        <f t="shared" si="1"/>
        <v>1081.6000000000004</v>
      </c>
      <c r="G9" s="9"/>
    </row>
    <row r="10" spans="1:7" ht="12.75">
      <c r="A10" s="19" t="s">
        <v>45</v>
      </c>
      <c r="B10">
        <v>3125</v>
      </c>
      <c r="C10" s="23">
        <f t="shared" si="2"/>
        <v>937.5</v>
      </c>
      <c r="D10" s="3">
        <f t="shared" si="0"/>
        <v>3500.0000000000005</v>
      </c>
      <c r="E10" s="9">
        <v>938</v>
      </c>
      <c r="F10" s="10">
        <f t="shared" si="1"/>
        <v>2562.0000000000005</v>
      </c>
      <c r="G10" s="9"/>
    </row>
    <row r="11" spans="1:9" ht="12.75">
      <c r="A11" s="19" t="s">
        <v>77</v>
      </c>
      <c r="B11">
        <v>669</v>
      </c>
      <c r="C11" s="23">
        <f t="shared" si="2"/>
        <v>200.7</v>
      </c>
      <c r="D11" s="3">
        <f t="shared" si="0"/>
        <v>749.2800000000001</v>
      </c>
      <c r="E11" s="9">
        <v>496</v>
      </c>
      <c r="F11" s="10">
        <f t="shared" si="1"/>
        <v>253.2800000000001</v>
      </c>
      <c r="G11" s="9"/>
      <c r="I11" s="7" t="s">
        <v>119</v>
      </c>
    </row>
    <row r="12" spans="1:7" ht="12.75">
      <c r="A12" s="19" t="s">
        <v>79</v>
      </c>
      <c r="B12">
        <v>1754</v>
      </c>
      <c r="C12" s="23">
        <f t="shared" si="2"/>
        <v>526.1999999999999</v>
      </c>
      <c r="D12" s="3">
        <f t="shared" si="0"/>
        <v>1964.4800000000002</v>
      </c>
      <c r="E12" s="9">
        <v>526</v>
      </c>
      <c r="F12" s="10">
        <f t="shared" si="1"/>
        <v>1438.4800000000002</v>
      </c>
      <c r="G12" s="9"/>
    </row>
    <row r="13" spans="1:7" ht="12.75">
      <c r="A13" s="19" t="s">
        <v>90</v>
      </c>
      <c r="B13">
        <v>940</v>
      </c>
      <c r="C13" s="23">
        <f t="shared" si="2"/>
        <v>282</v>
      </c>
      <c r="D13" s="3">
        <f t="shared" si="0"/>
        <v>1052.8000000000002</v>
      </c>
      <c r="E13" s="9">
        <v>316</v>
      </c>
      <c r="F13" s="10">
        <f t="shared" si="1"/>
        <v>736.8000000000002</v>
      </c>
      <c r="G13" s="9"/>
    </row>
    <row r="14" spans="1:8" ht="12.75">
      <c r="A14" s="19" t="s">
        <v>94</v>
      </c>
      <c r="B14">
        <v>2659</v>
      </c>
      <c r="C14" s="23">
        <f t="shared" si="2"/>
        <v>797.6999999999999</v>
      </c>
      <c r="D14" s="3">
        <f t="shared" si="0"/>
        <v>2978.0800000000004</v>
      </c>
      <c r="E14" s="9">
        <v>1928</v>
      </c>
      <c r="F14" s="10">
        <f t="shared" si="1"/>
        <v>1050.0800000000004</v>
      </c>
      <c r="G14" s="9"/>
      <c r="H14" s="8"/>
    </row>
    <row r="15" spans="1:7" ht="12.75">
      <c r="A15" s="19" t="s">
        <v>101</v>
      </c>
      <c r="B15">
        <v>7321</v>
      </c>
      <c r="C15" s="23">
        <f t="shared" si="2"/>
        <v>2196.2999999999997</v>
      </c>
      <c r="D15" s="3">
        <f>B15*1.1</f>
        <v>8053.1</v>
      </c>
      <c r="E15" s="9">
        <v>2196</v>
      </c>
      <c r="F15" s="10">
        <f t="shared" si="1"/>
        <v>5857.1</v>
      </c>
      <c r="G15" s="9"/>
    </row>
    <row r="16" spans="1:7" ht="12.75">
      <c r="A16" s="19" t="s">
        <v>120</v>
      </c>
      <c r="B16">
        <v>2857</v>
      </c>
      <c r="C16" s="23">
        <f t="shared" si="2"/>
        <v>857.1</v>
      </c>
      <c r="D16" s="3">
        <f>B16*1.07</f>
        <v>3056.9900000000002</v>
      </c>
      <c r="E16" s="9">
        <v>857</v>
      </c>
      <c r="F16" s="10">
        <f t="shared" si="1"/>
        <v>2199.9900000000002</v>
      </c>
      <c r="G16" s="9"/>
    </row>
    <row r="17" spans="1:7" ht="12.75">
      <c r="A17" s="19" t="s">
        <v>126</v>
      </c>
      <c r="B17">
        <v>1948</v>
      </c>
      <c r="C17" s="23">
        <f t="shared" si="2"/>
        <v>584.4</v>
      </c>
      <c r="D17" s="3">
        <f t="shared" si="0"/>
        <v>2181.76</v>
      </c>
      <c r="E17" s="9">
        <v>584</v>
      </c>
      <c r="F17" s="10">
        <f t="shared" si="1"/>
        <v>1597.7600000000002</v>
      </c>
      <c r="G17" s="9"/>
    </row>
    <row r="18" spans="1:7" ht="12.75">
      <c r="A18" s="19" t="s">
        <v>127</v>
      </c>
      <c r="B18">
        <v>1284</v>
      </c>
      <c r="C18" s="23">
        <f t="shared" si="2"/>
        <v>385.2</v>
      </c>
      <c r="D18" s="3">
        <f t="shared" si="0"/>
        <v>1438.0800000000002</v>
      </c>
      <c r="E18" s="24">
        <v>385</v>
      </c>
      <c r="F18" s="10">
        <f t="shared" si="1"/>
        <v>1053.0800000000002</v>
      </c>
      <c r="G18" s="9"/>
    </row>
    <row r="19" spans="1:7" ht="12.75">
      <c r="A19" s="19" t="s">
        <v>134</v>
      </c>
      <c r="B19">
        <v>2601</v>
      </c>
      <c r="C19" s="23">
        <f t="shared" si="2"/>
        <v>780.3</v>
      </c>
      <c r="D19" s="3">
        <f t="shared" si="0"/>
        <v>2913.1200000000003</v>
      </c>
      <c r="E19" s="9">
        <v>874</v>
      </c>
      <c r="F19" s="10">
        <f t="shared" si="1"/>
        <v>2039.1200000000003</v>
      </c>
      <c r="G19" s="9"/>
    </row>
    <row r="20" spans="1:7" ht="12.75">
      <c r="A20" s="20" t="s">
        <v>138</v>
      </c>
      <c r="B20">
        <v>2477</v>
      </c>
      <c r="C20" s="23">
        <f t="shared" si="2"/>
        <v>743.1</v>
      </c>
      <c r="D20" s="3">
        <f>B20*1.15</f>
        <v>2848.5499999999997</v>
      </c>
      <c r="E20" s="9">
        <v>2849</v>
      </c>
      <c r="F20" s="10">
        <f t="shared" si="1"/>
        <v>-0.45000000000027285</v>
      </c>
      <c r="G20" s="9">
        <v>0</v>
      </c>
    </row>
    <row r="21" spans="1:7" ht="12.75">
      <c r="A21" s="20" t="s">
        <v>149</v>
      </c>
      <c r="B21">
        <v>2397</v>
      </c>
      <c r="C21" s="23">
        <f t="shared" si="2"/>
        <v>719.1</v>
      </c>
      <c r="D21" s="3">
        <f t="shared" si="0"/>
        <v>2684.6400000000003</v>
      </c>
      <c r="E21" s="9">
        <v>719</v>
      </c>
      <c r="F21" s="10">
        <f t="shared" si="1"/>
        <v>1965.6400000000003</v>
      </c>
      <c r="G21" s="9"/>
    </row>
    <row r="22" spans="1:7" ht="12.75">
      <c r="A22" s="17" t="s">
        <v>157</v>
      </c>
      <c r="B22">
        <v>3923</v>
      </c>
      <c r="C22" s="23">
        <f t="shared" si="2"/>
        <v>1176.8999999999999</v>
      </c>
      <c r="D22" s="3">
        <f t="shared" si="0"/>
        <v>4393.76</v>
      </c>
      <c r="E22" s="9">
        <v>1200</v>
      </c>
      <c r="F22" s="10">
        <f t="shared" si="1"/>
        <v>3193.76</v>
      </c>
      <c r="G22" s="9"/>
    </row>
    <row r="23" spans="1:7" ht="12.75">
      <c r="A23" s="19" t="s">
        <v>161</v>
      </c>
      <c r="B23">
        <v>1586</v>
      </c>
      <c r="C23" s="23">
        <f t="shared" si="2"/>
        <v>475.79999999999995</v>
      </c>
      <c r="D23" s="3">
        <f t="shared" si="0"/>
        <v>1776.3200000000002</v>
      </c>
      <c r="E23" s="9">
        <v>476</v>
      </c>
      <c r="F23" s="10">
        <f t="shared" si="1"/>
        <v>1300.3200000000002</v>
      </c>
      <c r="G23" s="9"/>
    </row>
    <row r="24" spans="1:7" ht="12.75">
      <c r="A24" s="19" t="s">
        <v>164</v>
      </c>
      <c r="B24">
        <v>246</v>
      </c>
      <c r="C24" s="23">
        <f t="shared" si="2"/>
        <v>73.8</v>
      </c>
      <c r="D24" s="3">
        <f t="shared" si="0"/>
        <v>275.52000000000004</v>
      </c>
      <c r="E24" s="9">
        <v>74</v>
      </c>
      <c r="F24" s="10">
        <f>SUM(D24,-E24)</f>
        <v>201.52000000000004</v>
      </c>
      <c r="G24" s="9"/>
    </row>
    <row r="25" spans="1:7" ht="12.75">
      <c r="A25" s="22" t="s">
        <v>166</v>
      </c>
      <c r="B25">
        <v>1673</v>
      </c>
      <c r="C25" s="23">
        <f t="shared" si="2"/>
        <v>501.9</v>
      </c>
      <c r="D25" s="3">
        <f>B25*1.01</f>
        <v>1689.73</v>
      </c>
      <c r="E25" s="9">
        <v>502</v>
      </c>
      <c r="F25" s="10">
        <f t="shared" si="1"/>
        <v>1187.73</v>
      </c>
      <c r="G25" s="9"/>
    </row>
    <row r="26" spans="1:7" ht="12.75">
      <c r="A26" s="20" t="s">
        <v>168</v>
      </c>
      <c r="B26">
        <v>1039</v>
      </c>
      <c r="C26" s="23">
        <f t="shared" si="2"/>
        <v>311.7</v>
      </c>
      <c r="D26" s="3">
        <f>B26*1.1</f>
        <v>1142.9</v>
      </c>
      <c r="E26" s="9">
        <v>312</v>
      </c>
      <c r="F26" s="10">
        <f t="shared" si="1"/>
        <v>830.9000000000001</v>
      </c>
      <c r="G26" s="9"/>
    </row>
    <row r="27" spans="1:7" ht="12.75">
      <c r="A27" s="20" t="s">
        <v>169</v>
      </c>
      <c r="B27">
        <v>270</v>
      </c>
      <c r="C27" s="23">
        <f t="shared" si="2"/>
        <v>81</v>
      </c>
      <c r="D27" s="3">
        <f t="shared" si="0"/>
        <v>302.40000000000003</v>
      </c>
      <c r="E27" s="9">
        <v>81</v>
      </c>
      <c r="F27" s="10">
        <f t="shared" si="1"/>
        <v>221.40000000000003</v>
      </c>
      <c r="G27" s="9"/>
    </row>
    <row r="28" spans="1:8" ht="12.75">
      <c r="A28" s="18" t="s">
        <v>170</v>
      </c>
      <c r="B28">
        <v>1402</v>
      </c>
      <c r="C28" s="23">
        <f t="shared" si="2"/>
        <v>420.59999999999997</v>
      </c>
      <c r="D28" s="3">
        <f>B28*1.05</f>
        <v>1472.1000000000001</v>
      </c>
      <c r="E28" s="9">
        <v>421</v>
      </c>
      <c r="F28" s="10">
        <f t="shared" si="1"/>
        <v>1051.1000000000001</v>
      </c>
      <c r="G28" s="9"/>
      <c r="H28" s="8"/>
    </row>
    <row r="29" spans="1:8" ht="12.75">
      <c r="A29" s="16" t="s">
        <v>174</v>
      </c>
      <c r="B29">
        <v>1169</v>
      </c>
      <c r="C29" s="23">
        <f t="shared" si="2"/>
        <v>350.7</v>
      </c>
      <c r="D29" s="3">
        <f>B29*1.01</f>
        <v>1180.69</v>
      </c>
      <c r="E29" s="9">
        <v>351</v>
      </c>
      <c r="F29" s="10">
        <f t="shared" si="1"/>
        <v>829.69</v>
      </c>
      <c r="G29" s="9"/>
      <c r="H29" s="11"/>
    </row>
    <row r="30" spans="1:7" ht="12.75">
      <c r="A30" s="18" t="s">
        <v>176</v>
      </c>
      <c r="B30">
        <v>4049</v>
      </c>
      <c r="C30" s="23">
        <f t="shared" si="2"/>
        <v>1214.7</v>
      </c>
      <c r="D30" s="3">
        <f t="shared" si="0"/>
        <v>4534.88</v>
      </c>
      <c r="E30" s="9">
        <v>1215</v>
      </c>
      <c r="F30" s="10">
        <f t="shared" si="1"/>
        <v>3319.88</v>
      </c>
      <c r="G30" s="9"/>
    </row>
    <row r="31" spans="1:8" ht="12.75">
      <c r="A31" s="19" t="s">
        <v>186</v>
      </c>
      <c r="B31">
        <v>1390</v>
      </c>
      <c r="C31" s="3">
        <f t="shared" si="2"/>
        <v>417</v>
      </c>
      <c r="D31" s="3">
        <f>B31*1.15</f>
        <v>1598.4999999999998</v>
      </c>
      <c r="E31" s="9">
        <v>417</v>
      </c>
      <c r="F31" s="10">
        <f>SUM(D31,-E31)</f>
        <v>1181.4999999999998</v>
      </c>
      <c r="G31" s="9"/>
      <c r="H31" s="11"/>
    </row>
    <row r="32" spans="1:7" ht="12.75">
      <c r="A32" s="6" t="s">
        <v>188</v>
      </c>
      <c r="B32">
        <v>475</v>
      </c>
      <c r="C32" s="3">
        <f t="shared" si="2"/>
        <v>142.5</v>
      </c>
      <c r="D32" s="3">
        <f t="shared" si="0"/>
        <v>532</v>
      </c>
      <c r="E32" s="9">
        <v>143</v>
      </c>
      <c r="F32" s="10">
        <f t="shared" si="1"/>
        <v>389</v>
      </c>
      <c r="G32" s="9"/>
    </row>
    <row r="33" spans="1:8" ht="12.75">
      <c r="A33" s="6" t="s">
        <v>190</v>
      </c>
      <c r="B33">
        <v>887</v>
      </c>
      <c r="C33" s="3">
        <f t="shared" si="2"/>
        <v>266.09999999999997</v>
      </c>
      <c r="D33" s="3">
        <f t="shared" si="0"/>
        <v>993.44</v>
      </c>
      <c r="E33" s="9">
        <v>266</v>
      </c>
      <c r="F33" s="10">
        <f t="shared" si="1"/>
        <v>727.44</v>
      </c>
      <c r="G33" s="9"/>
      <c r="H33" s="11"/>
    </row>
    <row r="34" spans="1:8" ht="12.75">
      <c r="A34" s="6" t="s">
        <v>193</v>
      </c>
      <c r="B34">
        <v>5776</v>
      </c>
      <c r="C34" s="3">
        <f t="shared" si="2"/>
        <v>1732.8</v>
      </c>
      <c r="D34" s="3">
        <f>B34*1.1</f>
        <v>6353.6</v>
      </c>
      <c r="E34" s="9">
        <v>821</v>
      </c>
      <c r="F34" s="10">
        <f t="shared" si="1"/>
        <v>5532.6</v>
      </c>
      <c r="G34" s="9"/>
      <c r="H34">
        <v>-912</v>
      </c>
    </row>
    <row r="35" spans="1:8" ht="12.75">
      <c r="A35" s="6" t="s">
        <v>197</v>
      </c>
      <c r="B35">
        <v>170</v>
      </c>
      <c r="C35" s="3">
        <f t="shared" si="2"/>
        <v>51</v>
      </c>
      <c r="D35" s="3">
        <f t="shared" si="0"/>
        <v>190.4</v>
      </c>
      <c r="E35" s="9">
        <v>0</v>
      </c>
      <c r="F35" s="10">
        <f t="shared" si="1"/>
        <v>190.4</v>
      </c>
      <c r="G35" s="9"/>
      <c r="H35" s="11"/>
    </row>
    <row r="36" spans="3:7" ht="12.75">
      <c r="C36" s="3">
        <f t="shared" si="2"/>
        <v>0</v>
      </c>
      <c r="D36" s="3">
        <f t="shared" si="0"/>
        <v>0</v>
      </c>
      <c r="E36" s="9">
        <v>0</v>
      </c>
      <c r="F36" s="10">
        <f t="shared" si="1"/>
        <v>0</v>
      </c>
      <c r="G36" s="9"/>
    </row>
    <row r="37" spans="3:7" ht="12.75">
      <c r="C37" s="3">
        <f t="shared" si="2"/>
        <v>0</v>
      </c>
      <c r="D37" s="3">
        <f t="shared" si="0"/>
        <v>0</v>
      </c>
      <c r="E37" s="9">
        <v>0</v>
      </c>
      <c r="F37" s="10">
        <f t="shared" si="1"/>
        <v>0</v>
      </c>
      <c r="G37" s="9"/>
    </row>
    <row r="38" spans="3:7" ht="12.75">
      <c r="C38" s="3">
        <f t="shared" si="2"/>
        <v>0</v>
      </c>
      <c r="D38" s="3">
        <f t="shared" si="0"/>
        <v>0</v>
      </c>
      <c r="E38" s="9">
        <v>0</v>
      </c>
      <c r="F38" s="10">
        <f>SUM(D38,-E38)</f>
        <v>0</v>
      </c>
      <c r="G38" s="9"/>
    </row>
    <row r="39" spans="3:8" ht="12.75">
      <c r="C39" s="3">
        <f t="shared" si="2"/>
        <v>0</v>
      </c>
      <c r="D39" s="3">
        <f t="shared" si="0"/>
        <v>0</v>
      </c>
      <c r="E39" s="9">
        <v>0</v>
      </c>
      <c r="F39" s="10">
        <f>SUM(D39,-E39)</f>
        <v>0</v>
      </c>
      <c r="G39" s="9"/>
      <c r="H39" s="11"/>
    </row>
    <row r="40" spans="3:7" ht="12.75">
      <c r="C40" s="3">
        <f t="shared" si="2"/>
        <v>0</v>
      </c>
      <c r="D40" s="3">
        <f t="shared" si="0"/>
        <v>0</v>
      </c>
      <c r="E40" s="9">
        <v>0</v>
      </c>
      <c r="F40" s="10">
        <f t="shared" si="1"/>
        <v>0</v>
      </c>
      <c r="G40" s="9"/>
    </row>
    <row r="41" spans="3:7" ht="12.75">
      <c r="C41" s="3">
        <f t="shared" si="2"/>
        <v>0</v>
      </c>
      <c r="D41" s="3">
        <f t="shared" si="0"/>
        <v>0</v>
      </c>
      <c r="E41" s="9">
        <v>0</v>
      </c>
      <c r="F41" s="10">
        <f t="shared" si="1"/>
        <v>0</v>
      </c>
      <c r="G41" s="9"/>
    </row>
    <row r="42" spans="3:7" ht="12.75">
      <c r="C42" s="3">
        <f t="shared" si="2"/>
        <v>0</v>
      </c>
      <c r="D42" s="3">
        <f t="shared" si="0"/>
        <v>0</v>
      </c>
      <c r="E42" s="9">
        <v>0</v>
      </c>
      <c r="F42" s="10">
        <f t="shared" si="1"/>
        <v>0</v>
      </c>
      <c r="G42" s="9"/>
    </row>
    <row r="45" ht="12.75">
      <c r="A45" s="7"/>
    </row>
    <row r="49" spans="1:3" ht="15">
      <c r="A49" s="13"/>
      <c r="C49" s="7"/>
    </row>
    <row r="50" ht="12.75">
      <c r="A50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2015-05-15T03:27:20Z</dcterms:modified>
  <cp:category/>
  <cp:version/>
  <cp:contentType/>
  <cp:contentStatus/>
</cp:coreProperties>
</file>