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6540" activeTab="2"/>
  </bookViews>
  <sheets>
    <sheet name="Заказы" sheetId="1" r:id="rId1"/>
    <sheet name="Оплаты" sheetId="2" r:id="rId2"/>
    <sheet name="Раздачи" sheetId="3" r:id="rId3"/>
  </sheets>
  <definedNames>
    <definedName name="_xlnm._FilterDatabase" localSheetId="0" hidden="1">'Заказы'!$A$1:$H$129</definedName>
  </definedNames>
  <calcPr fullCalcOnLoad="1" refMode="R1C1"/>
</workbook>
</file>

<file path=xl/sharedStrings.xml><?xml version="1.0" encoding="utf-8"?>
<sst xmlns="http://schemas.openxmlformats.org/spreadsheetml/2006/main" count="568" uniqueCount="188">
  <si>
    <t>цена</t>
  </si>
  <si>
    <t>кол-во</t>
  </si>
  <si>
    <t>сумма</t>
  </si>
  <si>
    <t>сумма с орг</t>
  </si>
  <si>
    <t>уз</t>
  </si>
  <si>
    <t>сумма заказа</t>
  </si>
  <si>
    <t>с орг%  всего</t>
  </si>
  <si>
    <t>оплачено ранее</t>
  </si>
  <si>
    <t>к оплате</t>
  </si>
  <si>
    <t>оплачено</t>
  </si>
  <si>
    <t>переплата/ недоплата</t>
  </si>
  <si>
    <t>тр.</t>
  </si>
  <si>
    <t>депозит/ долг (-)</t>
  </si>
  <si>
    <t>РЦР</t>
  </si>
  <si>
    <t>сдано/ выдано</t>
  </si>
  <si>
    <t>автор</t>
  </si>
  <si>
    <t>серия</t>
  </si>
  <si>
    <t>название</t>
  </si>
  <si>
    <t>natashka-dereza</t>
  </si>
  <si>
    <t>Волшебники кисти</t>
  </si>
  <si>
    <t>Чарушин</t>
  </si>
  <si>
    <t>Чарушинские зверята</t>
  </si>
  <si>
    <t>Читают все</t>
  </si>
  <si>
    <t>Ollena</t>
  </si>
  <si>
    <t>Родом из детства</t>
  </si>
  <si>
    <t>DJulik</t>
  </si>
  <si>
    <t>Рыжая</t>
  </si>
  <si>
    <t>L@da</t>
  </si>
  <si>
    <t>*Star#</t>
  </si>
  <si>
    <t>FieRinka</t>
  </si>
  <si>
    <t>Добрая феечка с вредным характером</t>
  </si>
  <si>
    <t>Колпакова О.</t>
  </si>
  <si>
    <t>Лобо</t>
  </si>
  <si>
    <t>Сетон-Томпсон Э.</t>
  </si>
  <si>
    <t>Приключения барона Мюнхаузена</t>
  </si>
  <si>
    <t>Распе</t>
  </si>
  <si>
    <t>Надюлька</t>
  </si>
  <si>
    <t>Хитрая ворона</t>
  </si>
  <si>
    <t>Иванов А.</t>
  </si>
  <si>
    <t>Кто чем поет?</t>
  </si>
  <si>
    <t>Бианки В.В.</t>
  </si>
  <si>
    <t>Фордевинд</t>
  </si>
  <si>
    <t>Добро пожаловать в Папенбург</t>
  </si>
  <si>
    <t>Хоббит: Путешествие по книге. Лениздат</t>
  </si>
  <si>
    <t>Лениздат</t>
  </si>
  <si>
    <t>Олсен К.</t>
  </si>
  <si>
    <t>Великан, который мечтал играть на скрипке</t>
  </si>
  <si>
    <t>Ватьян А.</t>
  </si>
  <si>
    <t>Валько</t>
  </si>
  <si>
    <t>От Пскова до Архангельска. Иллюстрированный путеводитель для детей и родителей</t>
  </si>
  <si>
    <t>Флюгер</t>
  </si>
  <si>
    <t>nadia1984</t>
  </si>
  <si>
    <t>Пищик</t>
  </si>
  <si>
    <t>Что за зверь?</t>
  </si>
  <si>
    <t>Кто там в темноте?</t>
  </si>
  <si>
    <t>Дрихель В.</t>
  </si>
  <si>
    <t>Бродский И.</t>
  </si>
  <si>
    <t>Харрис Дж.</t>
  </si>
  <si>
    <t>LULABY</t>
  </si>
  <si>
    <t>Истории на сон грядущий</t>
  </si>
  <si>
    <t>Теремок</t>
  </si>
  <si>
    <t>Жили-были</t>
  </si>
  <si>
    <t>Кот Котофеевич</t>
  </si>
  <si>
    <t>Репка.</t>
  </si>
  <si>
    <t>Сказка и раскраска</t>
  </si>
  <si>
    <t>Заячьи слёзы</t>
  </si>
  <si>
    <t>Разноцветные азбуки</t>
  </si>
  <si>
    <t>Азбука Деда Мороза</t>
  </si>
  <si>
    <t>Усачёв А.А.</t>
  </si>
  <si>
    <t>Котенька-коток</t>
  </si>
  <si>
    <t>lilya-5503</t>
  </si>
  <si>
    <t>Русские богатыри</t>
  </si>
  <si>
    <t>Илья Муромец</t>
  </si>
  <si>
    <t>Надеждин Н.</t>
  </si>
  <si>
    <t>А-а-азбука</t>
  </si>
  <si>
    <t>Воронцов Н.</t>
  </si>
  <si>
    <t>ValyaMaz</t>
  </si>
  <si>
    <t>Волк и лиса. Небо пало.</t>
  </si>
  <si>
    <t>Зайкина избушка</t>
  </si>
  <si>
    <t>Заячьи слёзы.</t>
  </si>
  <si>
    <t>Бабушкины книжки</t>
  </si>
  <si>
    <t>Лесные домишки.</t>
  </si>
  <si>
    <t>Листопадничек.</t>
  </si>
  <si>
    <t>Мангуста.</t>
  </si>
  <si>
    <t>Птичьи разговоры.</t>
  </si>
  <si>
    <t>Хвосты.</t>
  </si>
  <si>
    <t>Чей нос лучше?</t>
  </si>
  <si>
    <t>Соколов-Микитов И.С.</t>
  </si>
  <si>
    <t>Житков Б.С.</t>
  </si>
  <si>
    <t>Бишка.</t>
  </si>
  <si>
    <t>Бобровый пруд.</t>
  </si>
  <si>
    <t>Ушинский К.Д.</t>
  </si>
  <si>
    <t>Сладков Н.И.</t>
  </si>
  <si>
    <t>Каменка-плясунья.</t>
  </si>
  <si>
    <t>Медведь-рыбак</t>
  </si>
  <si>
    <t>Невыданные звери</t>
  </si>
  <si>
    <t>Невидимки песков</t>
  </si>
  <si>
    <t>Почему Тюпа не ловит птиц.</t>
  </si>
  <si>
    <t>Цапля</t>
  </si>
  <si>
    <t>Пираты Кошачьего моря: На абордаж!</t>
  </si>
  <si>
    <t>Пираты Кошачьего моря: Остров забытых сокровищ</t>
  </si>
  <si>
    <t>Амасова А.</t>
  </si>
  <si>
    <t>BHV</t>
  </si>
  <si>
    <t>Сундук мертвеца</t>
  </si>
  <si>
    <t>Запаренко</t>
  </si>
  <si>
    <t>Фотография для детей и подростков</t>
  </si>
  <si>
    <t>Охота за сокровищами</t>
  </si>
  <si>
    <t>Счастливая Е.</t>
  </si>
  <si>
    <t>Таинственный остров</t>
  </si>
  <si>
    <t>Путешествие в страну компьютерной графики</t>
  </si>
  <si>
    <t>Скрылина С.</t>
  </si>
  <si>
    <t>vaska</t>
  </si>
  <si>
    <t>Мика Бесстрашный Охотник</t>
  </si>
  <si>
    <t>Эльшнер</t>
  </si>
  <si>
    <t>Баю-баюшки-баю</t>
  </si>
  <si>
    <t>В зоопарке</t>
  </si>
  <si>
    <t>Чарушины Е. и Н.</t>
  </si>
  <si>
    <t>Как рисовать мультики</t>
  </si>
  <si>
    <t>Евгения_Ф</t>
  </si>
  <si>
    <t>Иммунология, микробиология, иммунопатология кожи</t>
  </si>
  <si>
    <t>Бином</t>
  </si>
  <si>
    <t>Караулов</t>
  </si>
  <si>
    <t>Jokondich29</t>
  </si>
  <si>
    <t>МЕДпресс-информ</t>
  </si>
  <si>
    <t>Атлас по дерматологии 2-е изд.</t>
  </si>
  <si>
    <t>Рёкен М.</t>
  </si>
  <si>
    <t>Roxette</t>
  </si>
  <si>
    <t>Вавилонская башня и другие библейские предания. Под ред. Чуковского К.И.</t>
  </si>
  <si>
    <t>Oksana0302</t>
  </si>
  <si>
    <t>Неандертальский мальчик в школе и дома</t>
  </si>
  <si>
    <t>Мальмузи Л.</t>
  </si>
  <si>
    <t>Неандертальский мальчик и кроманьонцы</t>
  </si>
  <si>
    <t>Неандертальский мальчик или большой поход</t>
  </si>
  <si>
    <t>Кошки</t>
  </si>
  <si>
    <t>Лессинг Д.</t>
  </si>
  <si>
    <t>Клиника наследственных дерматозов. Атлас-справочник</t>
  </si>
  <si>
    <t>Суколин Г.И.</t>
  </si>
  <si>
    <t>Кто открыл Америку?</t>
  </si>
  <si>
    <t>Puma S</t>
  </si>
  <si>
    <t>Сказки дядюшки Римуса. Братец Кролик и Братец Воробушек</t>
  </si>
  <si>
    <t>Приключения капитана Врунгеля</t>
  </si>
  <si>
    <t>Некрасов А.</t>
  </si>
  <si>
    <t>Лёля и Минька</t>
  </si>
  <si>
    <t>Зощенко М.</t>
  </si>
  <si>
    <t>Ириска37</t>
  </si>
  <si>
    <t>Дневник медвежонка</t>
  </si>
  <si>
    <t>Цыферов Г.</t>
  </si>
  <si>
    <t>Лесные разведчики</t>
  </si>
  <si>
    <t>МЦНМО</t>
  </si>
  <si>
    <t>Кац Е.М.</t>
  </si>
  <si>
    <t>Необычная математика. Тетрадка логических заданий для детей 7-8 лет. 2-е изд.,испр. и доп.</t>
  </si>
  <si>
    <t>Математика "плюс". Сборник занимательных заданий для детей 7-8 лет 2-е изд.,стер.</t>
  </si>
  <si>
    <t>Необычная математика. Тетрадка логических заданий для детей 6-7 лет. 2-е изд.</t>
  </si>
  <si>
    <t>AlesiaZ</t>
  </si>
  <si>
    <t>Чарушин Е.И.</t>
  </si>
  <si>
    <t>Колыбельные</t>
  </si>
  <si>
    <t>Баю-баю-баюшки…</t>
  </si>
  <si>
    <t>Сон да Дрёма…</t>
  </si>
  <si>
    <t>Спи, Ванюша…</t>
  </si>
  <si>
    <t>Ходит сон по сеничкам…</t>
  </si>
  <si>
    <t>Pomodore</t>
  </si>
  <si>
    <t>Рисуем сказочных героев и не только. Как этому научиться быстро и правильно</t>
  </si>
  <si>
    <t>Большие открытия маленького львенка</t>
  </si>
  <si>
    <t>Богат В.</t>
  </si>
  <si>
    <t>Веселые приключения с лошадками и пони! Задания, пазлы, тесты и лабиринты</t>
  </si>
  <si>
    <t>Питер</t>
  </si>
  <si>
    <t>Зарядка для мозгов. Игры и пазлы для умных ребят</t>
  </si>
  <si>
    <t>Развивающие головоломки для детей от 7 до 10 лет</t>
  </si>
  <si>
    <t>Бабушка пилит малиновый пирог</t>
  </si>
  <si>
    <t>Веселая яблоня сидит на диване</t>
  </si>
  <si>
    <t>Необычная математика Тетрадка логических заданий для детей 5-6 лет</t>
  </si>
  <si>
    <t>Пирог с математикой.Игры для детей 4-7 лет. 4-е изд.</t>
  </si>
  <si>
    <t>Сорокина Т.Б.</t>
  </si>
  <si>
    <t>786+289+171</t>
  </si>
  <si>
    <t>330+420</t>
  </si>
  <si>
    <t>тр.=S*0,05698</t>
  </si>
  <si>
    <t>РЦРДобрый</t>
  </si>
  <si>
    <t>РЦРУчительская</t>
  </si>
  <si>
    <t>РЦРГорский</t>
  </si>
  <si>
    <t>ОВЗ Ника</t>
  </si>
  <si>
    <t>ВЗ</t>
  </si>
  <si>
    <t>РЦРЗатулинка</t>
  </si>
  <si>
    <t>РЦРБердск</t>
  </si>
  <si>
    <t>в заказ natashka-dereza или наоборот</t>
  </si>
  <si>
    <t>РЦРМеркурий</t>
  </si>
  <si>
    <t>РЦРЗаельцовский</t>
  </si>
  <si>
    <t>НГУ</t>
  </si>
  <si>
    <t>1570+470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</si>
</sst>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р_."/>
    <numFmt numFmtId="166" formatCode="0.0"/>
    <numFmt numFmtId="167" formatCode="#,##0_р_.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</numFmts>
  <fonts count="9">
    <font>
      <sz val="10"/>
      <name val="Arial Cyr"/>
      <family val="0"/>
    </font>
    <font>
      <b/>
      <sz val="10"/>
      <name val="Arial Cyr"/>
      <family val="0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0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 horizontal="center" wrapText="1"/>
    </xf>
    <xf numFmtId="165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7" fontId="7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 horizontal="left"/>
    </xf>
    <xf numFmtId="0" fontId="0" fillId="2" borderId="0" xfId="0" applyFill="1" applyAlignment="1">
      <alignment/>
    </xf>
    <xf numFmtId="0" fontId="0" fillId="2" borderId="2" xfId="0" applyFill="1" applyBorder="1" applyAlignment="1">
      <alignment horizontal="left" vertical="center" wrapText="1"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Font="1" applyFill="1" applyBorder="1" applyAlignment="1">
      <alignment/>
    </xf>
    <xf numFmtId="0" fontId="8" fillId="0" borderId="0" xfId="0" applyFon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4" xfId="0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5" xfId="0" applyBorder="1" applyAlignment="1">
      <alignment/>
    </xf>
    <xf numFmtId="0" fontId="0" fillId="0" borderId="2" xfId="0" applyFill="1" applyBorder="1" applyAlignment="1">
      <alignment horizontal="left" vertical="center" wrapText="1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2" xfId="0" applyFill="1" applyBorder="1" applyAlignment="1">
      <alignment/>
    </xf>
    <xf numFmtId="0" fontId="0" fillId="2" borderId="0" xfId="0" applyFill="1" applyAlignment="1">
      <alignment horizontal="left" vertical="center" wrapText="1"/>
    </xf>
    <xf numFmtId="0" fontId="0" fillId="0" borderId="6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6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Border="1" applyAlignment="1">
      <alignment/>
    </xf>
    <xf numFmtId="165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2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23.125" style="0" customWidth="1"/>
    <col min="2" max="2" width="45.625" style="10" customWidth="1"/>
    <col min="3" max="3" width="21.625" style="0" customWidth="1"/>
    <col min="4" max="4" width="9.125" style="10" customWidth="1"/>
    <col min="7" max="7" width="11.875" style="14" customWidth="1"/>
    <col min="8" max="8" width="12.125" style="10" customWidth="1"/>
  </cols>
  <sheetData>
    <row r="1" spans="1:8" s="1" customFormat="1" ht="12.75">
      <c r="A1" s="1" t="s">
        <v>16</v>
      </c>
      <c r="B1" s="2" t="s">
        <v>17</v>
      </c>
      <c r="C1" s="1" t="s">
        <v>15</v>
      </c>
      <c r="D1" s="2" t="s">
        <v>0</v>
      </c>
      <c r="E1" s="1" t="s">
        <v>1</v>
      </c>
      <c r="F1" s="1" t="s">
        <v>2</v>
      </c>
      <c r="G1" s="13" t="s">
        <v>3</v>
      </c>
      <c r="H1" s="2" t="s">
        <v>4</v>
      </c>
    </row>
    <row r="2" spans="1:8" ht="13.5" thickBot="1">
      <c r="A2" t="s">
        <v>41</v>
      </c>
      <c r="B2" s="46" t="s">
        <v>49</v>
      </c>
      <c r="C2" s="47"/>
      <c r="D2" s="19">
        <v>246.4</v>
      </c>
      <c r="E2" s="3">
        <v>1</v>
      </c>
      <c r="F2" s="3">
        <f>D2*E2</f>
        <v>246.4</v>
      </c>
      <c r="G2" s="12">
        <f>F2*1.01</f>
        <v>248.864</v>
      </c>
      <c r="H2" s="10" t="s">
        <v>28</v>
      </c>
    </row>
    <row r="3" spans="1:8" ht="12.75">
      <c r="A3" s="49" t="s">
        <v>71</v>
      </c>
      <c r="B3" s="50" t="s">
        <v>72</v>
      </c>
      <c r="C3" s="51" t="s">
        <v>73</v>
      </c>
      <c r="D3" s="49">
        <v>153.24</v>
      </c>
      <c r="E3" s="52">
        <v>1</v>
      </c>
      <c r="F3" s="52">
        <f>D3*E3</f>
        <v>153.24</v>
      </c>
      <c r="G3" s="53">
        <f>F3*1.12</f>
        <v>171.6288</v>
      </c>
      <c r="H3" s="49" t="s">
        <v>153</v>
      </c>
    </row>
    <row r="4" spans="1:8" ht="12.75">
      <c r="A4" t="s">
        <v>22</v>
      </c>
      <c r="B4" s="37" t="s">
        <v>145</v>
      </c>
      <c r="C4" s="42" t="s">
        <v>146</v>
      </c>
      <c r="D4" s="10">
        <v>153.6</v>
      </c>
      <c r="E4" s="3">
        <v>2</v>
      </c>
      <c r="F4" s="3">
        <f>D4*E4</f>
        <v>307.2</v>
      </c>
      <c r="G4" s="12">
        <f>F4*1.12</f>
        <v>344.064</v>
      </c>
      <c r="H4" s="10" t="s">
        <v>153</v>
      </c>
    </row>
    <row r="5" spans="1:8" ht="13.5" thickBot="1">
      <c r="A5" t="s">
        <v>22</v>
      </c>
      <c r="B5" s="48" t="s">
        <v>37</v>
      </c>
      <c r="C5" s="47" t="s">
        <v>38</v>
      </c>
      <c r="D5" s="10">
        <v>153.2</v>
      </c>
      <c r="E5" s="3">
        <v>2</v>
      </c>
      <c r="F5" s="3">
        <f>D5*E5</f>
        <v>306.4</v>
      </c>
      <c r="G5" s="12">
        <f>F5*1.12</f>
        <v>343.168</v>
      </c>
      <c r="H5" s="10" t="s">
        <v>153</v>
      </c>
    </row>
    <row r="6" spans="1:8" ht="12.75">
      <c r="A6" s="54" t="s">
        <v>102</v>
      </c>
      <c r="B6" s="50" t="s">
        <v>106</v>
      </c>
      <c r="C6" s="55" t="s">
        <v>104</v>
      </c>
      <c r="D6" s="49">
        <v>151.2</v>
      </c>
      <c r="E6" s="52">
        <v>1</v>
      </c>
      <c r="F6" s="52">
        <f>D6*E6</f>
        <v>151.2</v>
      </c>
      <c r="G6" s="53">
        <f>F6*1.12</f>
        <v>169.344</v>
      </c>
      <c r="H6" s="49" t="s">
        <v>25</v>
      </c>
    </row>
    <row r="7" spans="1:8" ht="12.75">
      <c r="A7" t="s">
        <v>102</v>
      </c>
      <c r="B7" s="37" t="s">
        <v>108</v>
      </c>
      <c r="C7" s="42" t="s">
        <v>104</v>
      </c>
      <c r="D7" s="10">
        <v>143.2</v>
      </c>
      <c r="E7" s="3">
        <v>1</v>
      </c>
      <c r="F7" s="3">
        <f>D7*E7</f>
        <v>143.2</v>
      </c>
      <c r="G7" s="12">
        <f>F7*1.12</f>
        <v>160.38400000000001</v>
      </c>
      <c r="H7" s="10" t="s">
        <v>25</v>
      </c>
    </row>
    <row r="8" spans="1:8" ht="12.75">
      <c r="A8" t="s">
        <v>148</v>
      </c>
      <c r="B8" s="37" t="s">
        <v>169</v>
      </c>
      <c r="C8" s="16" t="s">
        <v>149</v>
      </c>
      <c r="D8" s="17">
        <v>83.04</v>
      </c>
      <c r="E8" s="3">
        <v>1</v>
      </c>
      <c r="F8" s="3">
        <f>D8*E8</f>
        <v>83.04</v>
      </c>
      <c r="G8" s="12">
        <f>F8*1.12</f>
        <v>93.00480000000002</v>
      </c>
      <c r="H8" s="10" t="s">
        <v>25</v>
      </c>
    </row>
    <row r="9" spans="1:8" ht="12.75">
      <c r="A9" t="s">
        <v>148</v>
      </c>
      <c r="B9" s="37" t="s">
        <v>151</v>
      </c>
      <c r="C9" s="16" t="s">
        <v>149</v>
      </c>
      <c r="D9" s="17">
        <v>73.84</v>
      </c>
      <c r="E9" s="3">
        <v>1</v>
      </c>
      <c r="F9" s="3">
        <f>D9*E9</f>
        <v>73.84</v>
      </c>
      <c r="G9" s="12">
        <f>F9*1.12</f>
        <v>82.70080000000002</v>
      </c>
      <c r="H9" s="10" t="s">
        <v>25</v>
      </c>
    </row>
    <row r="10" spans="1:8" ht="12.75">
      <c r="A10" t="s">
        <v>148</v>
      </c>
      <c r="B10" s="37" t="s">
        <v>152</v>
      </c>
      <c r="C10" s="16" t="s">
        <v>149</v>
      </c>
      <c r="D10" s="17">
        <v>92.32</v>
      </c>
      <c r="E10" s="3">
        <v>1</v>
      </c>
      <c r="F10" s="3">
        <f>D10*E10</f>
        <v>92.32</v>
      </c>
      <c r="G10" s="12">
        <f>F10*1.12</f>
        <v>103.3984</v>
      </c>
      <c r="H10" s="10" t="s">
        <v>25</v>
      </c>
    </row>
    <row r="11" spans="1:8" ht="12.75">
      <c r="A11" t="s">
        <v>148</v>
      </c>
      <c r="B11" s="37" t="s">
        <v>150</v>
      </c>
      <c r="C11" s="16" t="s">
        <v>149</v>
      </c>
      <c r="D11" s="17">
        <v>92.32</v>
      </c>
      <c r="E11" s="3">
        <v>1</v>
      </c>
      <c r="F11" s="3">
        <f>D11*E11</f>
        <v>92.32</v>
      </c>
      <c r="G11" s="12">
        <f>F11*1.12</f>
        <v>103.3984</v>
      </c>
      <c r="H11" s="10" t="s">
        <v>25</v>
      </c>
    </row>
    <row r="12" spans="1:8" ht="12.75">
      <c r="A12" t="s">
        <v>148</v>
      </c>
      <c r="B12" s="37" t="s">
        <v>171</v>
      </c>
      <c r="C12" s="16" t="s">
        <v>149</v>
      </c>
      <c r="D12" s="17">
        <v>69.2</v>
      </c>
      <c r="E12" s="3">
        <v>1</v>
      </c>
      <c r="F12" s="3">
        <f>D12*E12</f>
        <v>69.2</v>
      </c>
      <c r="G12" s="12">
        <f>F12*1.12</f>
        <v>77.504</v>
      </c>
      <c r="H12" s="10" t="s">
        <v>25</v>
      </c>
    </row>
    <row r="13" spans="1:8" ht="12.75">
      <c r="A13" t="s">
        <v>41</v>
      </c>
      <c r="B13" s="37" t="s">
        <v>105</v>
      </c>
      <c r="C13" s="41" t="s">
        <v>107</v>
      </c>
      <c r="D13" s="19">
        <v>254.56</v>
      </c>
      <c r="E13" s="3">
        <v>1</v>
      </c>
      <c r="F13" s="3">
        <f>D13*E13</f>
        <v>254.56</v>
      </c>
      <c r="G13" s="12">
        <f>F13*1.12</f>
        <v>285.10720000000003</v>
      </c>
      <c r="H13" s="10" t="s">
        <v>25</v>
      </c>
    </row>
    <row r="14" spans="1:8" ht="13.5" thickBot="1">
      <c r="A14" t="s">
        <v>22</v>
      </c>
      <c r="B14" s="48" t="s">
        <v>34</v>
      </c>
      <c r="C14" s="47" t="s">
        <v>35</v>
      </c>
      <c r="D14" s="10">
        <v>153.2</v>
      </c>
      <c r="E14" s="3">
        <v>1</v>
      </c>
      <c r="F14" s="3">
        <f>D14*E14</f>
        <v>153.2</v>
      </c>
      <c r="G14" s="12">
        <f>F14*1.12</f>
        <v>171.584</v>
      </c>
      <c r="H14" s="10" t="s">
        <v>25</v>
      </c>
    </row>
    <row r="15" spans="1:8" ht="12.75">
      <c r="A15" s="54" t="s">
        <v>59</v>
      </c>
      <c r="B15" s="49" t="s">
        <v>112</v>
      </c>
      <c r="C15" s="55" t="s">
        <v>113</v>
      </c>
      <c r="D15" s="56">
        <v>122.4</v>
      </c>
      <c r="E15" s="52">
        <v>1</v>
      </c>
      <c r="F15" s="52">
        <f>D15*E15</f>
        <v>122.4</v>
      </c>
      <c r="G15" s="53">
        <f>F15*1.12</f>
        <v>137.08800000000002</v>
      </c>
      <c r="H15" s="49" t="s">
        <v>29</v>
      </c>
    </row>
    <row r="16" spans="1:8" ht="12.75">
      <c r="A16" t="s">
        <v>24</v>
      </c>
      <c r="B16" s="10" t="s">
        <v>114</v>
      </c>
      <c r="C16" s="16"/>
      <c r="D16" s="19">
        <v>153.6</v>
      </c>
      <c r="E16" s="3">
        <v>1</v>
      </c>
      <c r="F16" s="3">
        <f>D16*E16</f>
        <v>153.6</v>
      </c>
      <c r="G16" s="12">
        <f>F16*1.12</f>
        <v>172.032</v>
      </c>
      <c r="H16" s="10" t="s">
        <v>29</v>
      </c>
    </row>
    <row r="17" spans="1:8" ht="12.75">
      <c r="A17" t="s">
        <v>24</v>
      </c>
      <c r="B17" s="10" t="s">
        <v>115</v>
      </c>
      <c r="C17" s="16" t="s">
        <v>116</v>
      </c>
      <c r="D17" s="19">
        <v>153.6</v>
      </c>
      <c r="E17" s="3">
        <v>1</v>
      </c>
      <c r="F17" s="3">
        <f>D17*E17</f>
        <v>153.6</v>
      </c>
      <c r="G17" s="12">
        <f>F17*1.12</f>
        <v>172.032</v>
      </c>
      <c r="H17" s="10" t="s">
        <v>29</v>
      </c>
    </row>
    <row r="18" spans="1:8" ht="12.75">
      <c r="A18" t="s">
        <v>24</v>
      </c>
      <c r="B18" s="10" t="s">
        <v>69</v>
      </c>
      <c r="C18" s="16"/>
      <c r="D18" s="19">
        <v>153.6</v>
      </c>
      <c r="E18" s="3">
        <v>1</v>
      </c>
      <c r="F18" s="3">
        <f>D18*E18</f>
        <v>153.6</v>
      </c>
      <c r="G18" s="12">
        <f>F18*1.12</f>
        <v>172.032</v>
      </c>
      <c r="H18" s="10" t="s">
        <v>29</v>
      </c>
    </row>
    <row r="19" spans="1:8" ht="13.5" thickBot="1">
      <c r="A19" t="s">
        <v>22</v>
      </c>
      <c r="B19" s="10" t="s">
        <v>30</v>
      </c>
      <c r="C19" s="47" t="s">
        <v>31</v>
      </c>
      <c r="D19" s="10">
        <v>153.6</v>
      </c>
      <c r="E19" s="3">
        <v>1</v>
      </c>
      <c r="F19" s="3">
        <f>D19*E19</f>
        <v>153.6</v>
      </c>
      <c r="G19" s="12">
        <f>F19*1.12</f>
        <v>172.032</v>
      </c>
      <c r="H19" s="10" t="s">
        <v>29</v>
      </c>
    </row>
    <row r="20" spans="1:8" ht="12.75">
      <c r="A20" s="54" t="s">
        <v>120</v>
      </c>
      <c r="B20" s="49" t="s">
        <v>119</v>
      </c>
      <c r="C20" s="55" t="s">
        <v>121</v>
      </c>
      <c r="D20" s="49">
        <v>545.6</v>
      </c>
      <c r="E20" s="52">
        <v>1</v>
      </c>
      <c r="F20" s="52">
        <f>D20*E20</f>
        <v>545.6</v>
      </c>
      <c r="G20" s="53">
        <f>F20*1.12</f>
        <v>611.0720000000001</v>
      </c>
      <c r="H20" s="49" t="s">
        <v>122</v>
      </c>
    </row>
    <row r="21" spans="1:8" ht="12.75">
      <c r="A21" t="s">
        <v>120</v>
      </c>
      <c r="B21" s="10" t="s">
        <v>135</v>
      </c>
      <c r="C21" t="s">
        <v>136</v>
      </c>
      <c r="D21" s="10">
        <v>396</v>
      </c>
      <c r="E21" s="3">
        <v>1</v>
      </c>
      <c r="F21" s="3">
        <f>D21*E21</f>
        <v>396</v>
      </c>
      <c r="G21" s="12">
        <f>F21*1.12</f>
        <v>443.52000000000004</v>
      </c>
      <c r="H21" s="10" t="s">
        <v>122</v>
      </c>
    </row>
    <row r="22" spans="1:8" ht="12.75">
      <c r="A22" t="s">
        <v>44</v>
      </c>
      <c r="B22" s="37" t="s">
        <v>133</v>
      </c>
      <c r="C22" t="s">
        <v>134</v>
      </c>
      <c r="D22" s="10">
        <v>60.92</v>
      </c>
      <c r="E22" s="3">
        <v>1</v>
      </c>
      <c r="F22" s="3">
        <f>D22*E22</f>
        <v>60.92</v>
      </c>
      <c r="G22" s="12">
        <f>F22*1.12</f>
        <v>68.2304</v>
      </c>
      <c r="H22" s="10" t="s">
        <v>122</v>
      </c>
    </row>
    <row r="23" spans="1:8" ht="13.5" thickBot="1">
      <c r="A23" t="s">
        <v>123</v>
      </c>
      <c r="B23" s="48" t="s">
        <v>124</v>
      </c>
      <c r="C23" s="39" t="s">
        <v>125</v>
      </c>
      <c r="D23" s="17">
        <v>1232</v>
      </c>
      <c r="E23" s="3">
        <v>1</v>
      </c>
      <c r="F23" s="3">
        <f>D23*E23</f>
        <v>1232</v>
      </c>
      <c r="G23" s="12">
        <f>F23*1.12</f>
        <v>1379.8400000000001</v>
      </c>
      <c r="H23" s="10" t="s">
        <v>122</v>
      </c>
    </row>
    <row r="24" spans="1:8" ht="12.75">
      <c r="A24" s="54" t="s">
        <v>102</v>
      </c>
      <c r="B24" s="50" t="s">
        <v>106</v>
      </c>
      <c r="C24" s="54" t="s">
        <v>104</v>
      </c>
      <c r="D24" s="49">
        <v>151.2</v>
      </c>
      <c r="E24" s="52">
        <v>1</v>
      </c>
      <c r="F24" s="52">
        <f>D24*E24</f>
        <v>151.2</v>
      </c>
      <c r="G24" s="53">
        <f>F24*1.12</f>
        <v>169.344</v>
      </c>
      <c r="H24" s="49" t="s">
        <v>27</v>
      </c>
    </row>
    <row r="25" spans="1:8" ht="13.5" thickBot="1">
      <c r="A25" t="s">
        <v>22</v>
      </c>
      <c r="B25" s="48" t="s">
        <v>34</v>
      </c>
      <c r="C25" t="s">
        <v>35</v>
      </c>
      <c r="D25" s="10">
        <v>153.2</v>
      </c>
      <c r="E25" s="3">
        <v>1</v>
      </c>
      <c r="F25" s="3">
        <f>D25*E25</f>
        <v>153.2</v>
      </c>
      <c r="G25" s="12">
        <f>F25*1.12</f>
        <v>171.584</v>
      </c>
      <c r="H25" s="10" t="s">
        <v>27</v>
      </c>
    </row>
    <row r="26" spans="1:8" ht="12.75">
      <c r="A26" s="54" t="s">
        <v>66</v>
      </c>
      <c r="B26" s="49" t="s">
        <v>74</v>
      </c>
      <c r="C26" s="54" t="s">
        <v>75</v>
      </c>
      <c r="D26" s="56">
        <v>153.6</v>
      </c>
      <c r="E26" s="52">
        <v>1</v>
      </c>
      <c r="F26" s="52">
        <f>D26*E26</f>
        <v>153.6</v>
      </c>
      <c r="G26" s="53">
        <f>F26*1.12</f>
        <v>172.032</v>
      </c>
      <c r="H26" s="49" t="s">
        <v>70</v>
      </c>
    </row>
    <row r="27" spans="1:8" ht="12.75">
      <c r="A27" t="s">
        <v>24</v>
      </c>
      <c r="B27" s="10" t="s">
        <v>142</v>
      </c>
      <c r="C27" s="39" t="s">
        <v>143</v>
      </c>
      <c r="D27" s="19">
        <v>153.6</v>
      </c>
      <c r="E27" s="3">
        <v>1</v>
      </c>
      <c r="F27" s="3">
        <f>D27*E27</f>
        <v>153.6</v>
      </c>
      <c r="G27" s="12">
        <f>F27*1.12</f>
        <v>172.032</v>
      </c>
      <c r="H27" s="10" t="s">
        <v>70</v>
      </c>
    </row>
    <row r="28" spans="1:8" ht="12.75">
      <c r="A28" s="10" t="s">
        <v>71</v>
      </c>
      <c r="B28" s="10" t="s">
        <v>72</v>
      </c>
      <c r="C28" s="10" t="s">
        <v>73</v>
      </c>
      <c r="D28" s="17">
        <v>153.24</v>
      </c>
      <c r="E28" s="3">
        <v>1</v>
      </c>
      <c r="F28" s="3">
        <f>D28*E28</f>
        <v>153.24</v>
      </c>
      <c r="G28" s="12">
        <f>F28*1.12</f>
        <v>171.6288</v>
      </c>
      <c r="H28" s="10" t="s">
        <v>70</v>
      </c>
    </row>
    <row r="29" spans="1:8" ht="12.75">
      <c r="A29" t="s">
        <v>22</v>
      </c>
      <c r="B29" s="10" t="s">
        <v>140</v>
      </c>
      <c r="C29" t="s">
        <v>141</v>
      </c>
      <c r="D29" s="10">
        <v>153.2</v>
      </c>
      <c r="E29" s="3">
        <v>1</v>
      </c>
      <c r="F29" s="3">
        <f>D29*E29</f>
        <v>153.2</v>
      </c>
      <c r="G29" s="12">
        <f>F29*1.12</f>
        <v>171.584</v>
      </c>
      <c r="H29" s="10" t="s">
        <v>70</v>
      </c>
    </row>
    <row r="30" spans="1:8" ht="13.5" thickBot="1">
      <c r="A30" t="s">
        <v>22</v>
      </c>
      <c r="B30" s="10" t="s">
        <v>37</v>
      </c>
      <c r="C30" t="s">
        <v>38</v>
      </c>
      <c r="D30" s="10">
        <v>153.2</v>
      </c>
      <c r="E30" s="3">
        <v>1</v>
      </c>
      <c r="F30" s="3">
        <f>D30*E30</f>
        <v>153.2</v>
      </c>
      <c r="G30" s="12">
        <f>F30*1.12</f>
        <v>171.584</v>
      </c>
      <c r="H30" s="10" t="s">
        <v>70</v>
      </c>
    </row>
    <row r="31" spans="1:8" ht="12.75">
      <c r="A31" s="54" t="s">
        <v>61</v>
      </c>
      <c r="B31" s="49" t="s">
        <v>62</v>
      </c>
      <c r="C31" s="54"/>
      <c r="D31" s="56">
        <v>30.16</v>
      </c>
      <c r="E31" s="52">
        <v>1</v>
      </c>
      <c r="F31" s="52">
        <f>D31*E31</f>
        <v>30.16</v>
      </c>
      <c r="G31" s="53">
        <f>F31*1.12</f>
        <v>33.7792</v>
      </c>
      <c r="H31" s="49" t="s">
        <v>58</v>
      </c>
    </row>
    <row r="32" spans="1:8" ht="12.75">
      <c r="A32" t="s">
        <v>61</v>
      </c>
      <c r="B32" s="10" t="s">
        <v>63</v>
      </c>
      <c r="D32" s="15">
        <v>30.16</v>
      </c>
      <c r="E32" s="3">
        <v>1</v>
      </c>
      <c r="F32" s="3">
        <f>D32*E32</f>
        <v>30.16</v>
      </c>
      <c r="G32" s="12">
        <f>F32*1.12</f>
        <v>33.7792</v>
      </c>
      <c r="H32" s="10" t="s">
        <v>58</v>
      </c>
    </row>
    <row r="33" spans="1:8" ht="12.75">
      <c r="A33" t="s">
        <v>61</v>
      </c>
      <c r="B33" s="10" t="s">
        <v>60</v>
      </c>
      <c r="D33" s="15">
        <v>30.16</v>
      </c>
      <c r="E33" s="3">
        <v>1</v>
      </c>
      <c r="F33" s="3">
        <f>D33*E33</f>
        <v>30.16</v>
      </c>
      <c r="G33" s="12">
        <f>F33*1.12</f>
        <v>33.7792</v>
      </c>
      <c r="H33" s="10" t="s">
        <v>58</v>
      </c>
    </row>
    <row r="34" spans="1:8" ht="12.75">
      <c r="A34" t="s">
        <v>66</v>
      </c>
      <c r="B34" s="10" t="s">
        <v>67</v>
      </c>
      <c r="C34" s="39" t="s">
        <v>68</v>
      </c>
      <c r="D34" s="15">
        <v>153.6</v>
      </c>
      <c r="E34" s="3">
        <v>1</v>
      </c>
      <c r="F34" s="3">
        <f>D34*E34</f>
        <v>153.6</v>
      </c>
      <c r="G34" s="12">
        <f>F34*1.12</f>
        <v>172.032</v>
      </c>
      <c r="H34" s="10" t="s">
        <v>58</v>
      </c>
    </row>
    <row r="35" spans="1:8" ht="12.75">
      <c r="A35" t="s">
        <v>24</v>
      </c>
      <c r="B35" s="10" t="s">
        <v>69</v>
      </c>
      <c r="C35" s="18"/>
      <c r="D35" s="19">
        <v>153.6</v>
      </c>
      <c r="E35" s="3">
        <v>1</v>
      </c>
      <c r="F35" s="3">
        <f>D35*E35</f>
        <v>153.6</v>
      </c>
      <c r="G35" s="12">
        <f>F35*1.12</f>
        <v>172.032</v>
      </c>
      <c r="H35" s="10" t="s">
        <v>58</v>
      </c>
    </row>
    <row r="36" spans="1:8" ht="13.5" thickBot="1">
      <c r="A36" s="10" t="s">
        <v>64</v>
      </c>
      <c r="B36" s="10" t="s">
        <v>65</v>
      </c>
      <c r="C36" s="10"/>
      <c r="D36" s="10">
        <v>18.48</v>
      </c>
      <c r="E36" s="3">
        <v>1</v>
      </c>
      <c r="F36" s="3">
        <f>D36*E36</f>
        <v>18.48</v>
      </c>
      <c r="G36" s="12">
        <f>F36*1.12</f>
        <v>20.6976</v>
      </c>
      <c r="H36" s="10" t="s">
        <v>58</v>
      </c>
    </row>
    <row r="37" spans="1:8" ht="12.75">
      <c r="A37" s="54" t="s">
        <v>19</v>
      </c>
      <c r="B37" s="49" t="s">
        <v>54</v>
      </c>
      <c r="C37" s="57" t="s">
        <v>55</v>
      </c>
      <c r="D37" s="49">
        <v>184</v>
      </c>
      <c r="E37" s="52">
        <v>1</v>
      </c>
      <c r="F37" s="52">
        <f>D37*E37</f>
        <v>184</v>
      </c>
      <c r="G37" s="53">
        <f>F37*1.12</f>
        <v>206.08</v>
      </c>
      <c r="H37" s="49" t="s">
        <v>51</v>
      </c>
    </row>
    <row r="38" spans="1:8" ht="12.75">
      <c r="A38" t="s">
        <v>41</v>
      </c>
      <c r="B38" s="10" t="s">
        <v>46</v>
      </c>
      <c r="C38" s="16" t="s">
        <v>47</v>
      </c>
      <c r="D38" s="17">
        <v>155.68</v>
      </c>
      <c r="E38" s="3">
        <v>1</v>
      </c>
      <c r="F38" s="3">
        <f>D38*E38</f>
        <v>155.68</v>
      </c>
      <c r="G38" s="12">
        <f>F38*1.12</f>
        <v>174.36160000000004</v>
      </c>
      <c r="H38" s="10" t="s">
        <v>51</v>
      </c>
    </row>
    <row r="39" spans="1:8" ht="12.75">
      <c r="A39" s="10" t="s">
        <v>21</v>
      </c>
      <c r="B39" s="36" t="s">
        <v>52</v>
      </c>
      <c r="C39" s="17" t="s">
        <v>20</v>
      </c>
      <c r="D39" s="10">
        <v>30.16</v>
      </c>
      <c r="E39" s="11">
        <v>1</v>
      </c>
      <c r="F39" s="3">
        <f>D39*E39</f>
        <v>30.16</v>
      </c>
      <c r="G39" s="12">
        <f>F39*1.12</f>
        <v>33.7792</v>
      </c>
      <c r="H39" s="10" t="s">
        <v>51</v>
      </c>
    </row>
    <row r="40" spans="1:8" ht="13.5" thickBot="1">
      <c r="A40" s="10" t="s">
        <v>21</v>
      </c>
      <c r="B40" s="10" t="s">
        <v>53</v>
      </c>
      <c r="C40" s="17" t="s">
        <v>20</v>
      </c>
      <c r="D40" s="10">
        <v>30.16</v>
      </c>
      <c r="E40" s="11">
        <v>1</v>
      </c>
      <c r="F40" s="3">
        <f>D40*E40</f>
        <v>30.16</v>
      </c>
      <c r="G40" s="12">
        <f>F40*1.12</f>
        <v>33.7792</v>
      </c>
      <c r="H40" s="10" t="s">
        <v>51</v>
      </c>
    </row>
    <row r="41" spans="1:8" ht="12.75">
      <c r="A41" s="54" t="s">
        <v>102</v>
      </c>
      <c r="B41" s="49" t="s">
        <v>103</v>
      </c>
      <c r="C41" s="54" t="s">
        <v>104</v>
      </c>
      <c r="D41" s="49">
        <v>151.2</v>
      </c>
      <c r="E41" s="52">
        <v>1</v>
      </c>
      <c r="F41" s="52">
        <f>D41*E41</f>
        <v>151.2</v>
      </c>
      <c r="G41" s="53">
        <f>F41*1.07</f>
        <v>161.784</v>
      </c>
      <c r="H41" s="49" t="s">
        <v>18</v>
      </c>
    </row>
    <row r="42" spans="1:8" ht="13.5" thickBot="1">
      <c r="A42" t="s">
        <v>22</v>
      </c>
      <c r="B42" s="10" t="s">
        <v>37</v>
      </c>
      <c r="C42" t="s">
        <v>38</v>
      </c>
      <c r="D42" s="10">
        <v>153.2</v>
      </c>
      <c r="E42" s="3">
        <v>1</v>
      </c>
      <c r="F42" s="3">
        <f>D42*E42</f>
        <v>153.2</v>
      </c>
      <c r="G42" s="12">
        <f>F42*1.07</f>
        <v>163.924</v>
      </c>
      <c r="H42" s="10" t="s">
        <v>18</v>
      </c>
    </row>
    <row r="43" spans="1:8" ht="12.75">
      <c r="A43" s="54" t="s">
        <v>102</v>
      </c>
      <c r="B43" s="49" t="s">
        <v>162</v>
      </c>
      <c r="C43" s="54" t="s">
        <v>163</v>
      </c>
      <c r="D43" s="49">
        <v>199.2</v>
      </c>
      <c r="E43" s="52">
        <v>1</v>
      </c>
      <c r="F43" s="52">
        <f>D43*E43</f>
        <v>199.2</v>
      </c>
      <c r="G43" s="53">
        <f>F43*1.12</f>
        <v>223.104</v>
      </c>
      <c r="H43" s="49" t="s">
        <v>128</v>
      </c>
    </row>
    <row r="44" spans="1:8" ht="12.75">
      <c r="A44" s="10" t="s">
        <v>22</v>
      </c>
      <c r="B44" s="10" t="s">
        <v>127</v>
      </c>
      <c r="C44" s="17"/>
      <c r="D44" s="10">
        <v>153.6</v>
      </c>
      <c r="E44" s="11">
        <v>2</v>
      </c>
      <c r="F44" s="3">
        <f>D44*E44</f>
        <v>307.2</v>
      </c>
      <c r="G44" s="12">
        <f>F44*1.12</f>
        <v>344.064</v>
      </c>
      <c r="H44" s="10" t="s">
        <v>128</v>
      </c>
    </row>
    <row r="45" spans="1:8" ht="12.75">
      <c r="A45" t="s">
        <v>22</v>
      </c>
      <c r="B45" s="10" t="s">
        <v>30</v>
      </c>
      <c r="C45" s="43" t="s">
        <v>31</v>
      </c>
      <c r="D45" s="10">
        <v>153.6</v>
      </c>
      <c r="E45" s="3">
        <v>1</v>
      </c>
      <c r="F45" s="3">
        <f>D45*E45</f>
        <v>153.6</v>
      </c>
      <c r="G45" s="12">
        <f>F45*1.12</f>
        <v>172.032</v>
      </c>
      <c r="H45" s="10" t="s">
        <v>128</v>
      </c>
    </row>
    <row r="46" spans="1:8" ht="13.5" thickBot="1">
      <c r="A46" t="s">
        <v>22</v>
      </c>
      <c r="B46" s="10" t="s">
        <v>37</v>
      </c>
      <c r="C46" s="43" t="s">
        <v>38</v>
      </c>
      <c r="D46" s="10">
        <v>153.2</v>
      </c>
      <c r="E46" s="3">
        <v>1</v>
      </c>
      <c r="F46" s="3">
        <f>D46*E46</f>
        <v>153.2</v>
      </c>
      <c r="G46" s="12">
        <f>F46*1.12</f>
        <v>171.584</v>
      </c>
      <c r="H46" s="10" t="s">
        <v>128</v>
      </c>
    </row>
    <row r="47" spans="1:8" ht="12.75">
      <c r="A47" s="54" t="s">
        <v>102</v>
      </c>
      <c r="B47" s="49" t="s">
        <v>109</v>
      </c>
      <c r="C47" s="54" t="s">
        <v>110</v>
      </c>
      <c r="D47" s="49">
        <v>143.2</v>
      </c>
      <c r="E47" s="52">
        <v>1</v>
      </c>
      <c r="F47" s="52">
        <f>D47*E47</f>
        <v>143.2</v>
      </c>
      <c r="G47" s="53">
        <f>F47*1</f>
        <v>143.2</v>
      </c>
      <c r="H47" s="49" t="s">
        <v>23</v>
      </c>
    </row>
    <row r="48" spans="1:8" ht="12.75">
      <c r="A48" t="s">
        <v>102</v>
      </c>
      <c r="B48" s="17" t="s">
        <v>167</v>
      </c>
      <c r="C48" s="43" t="s">
        <v>172</v>
      </c>
      <c r="D48" s="10">
        <v>119.2</v>
      </c>
      <c r="E48" s="3">
        <v>1</v>
      </c>
      <c r="F48" s="3">
        <f>D48*E48</f>
        <v>119.2</v>
      </c>
      <c r="G48" s="12">
        <f>F48*1</f>
        <v>119.2</v>
      </c>
      <c r="H48" s="10" t="s">
        <v>23</v>
      </c>
    </row>
    <row r="49" spans="1:8" ht="12.75">
      <c r="A49" t="s">
        <v>102</v>
      </c>
      <c r="B49" s="17" t="s">
        <v>161</v>
      </c>
      <c r="C49" s="43" t="s">
        <v>104</v>
      </c>
      <c r="D49" s="10">
        <v>151.2</v>
      </c>
      <c r="E49" s="3">
        <v>1</v>
      </c>
      <c r="F49" s="3">
        <f>D49*E49</f>
        <v>151.2</v>
      </c>
      <c r="G49" s="12">
        <f>F49*1</f>
        <v>151.2</v>
      </c>
      <c r="H49" s="10" t="s">
        <v>23</v>
      </c>
    </row>
    <row r="50" spans="1:8" ht="12.75">
      <c r="A50" t="s">
        <v>102</v>
      </c>
      <c r="B50" s="17" t="s">
        <v>103</v>
      </c>
      <c r="C50" s="43" t="s">
        <v>104</v>
      </c>
      <c r="D50" s="10">
        <v>151.2</v>
      </c>
      <c r="E50" s="3">
        <v>1</v>
      </c>
      <c r="F50" s="3">
        <f>D50*E50</f>
        <v>151.2</v>
      </c>
      <c r="G50" s="12">
        <f>F50*1</f>
        <v>151.2</v>
      </c>
      <c r="H50" s="10" t="s">
        <v>23</v>
      </c>
    </row>
    <row r="51" spans="1:8" ht="12.75">
      <c r="A51" t="s">
        <v>148</v>
      </c>
      <c r="B51" s="17" t="s">
        <v>171</v>
      </c>
      <c r="C51" s="18" t="s">
        <v>149</v>
      </c>
      <c r="D51" s="17">
        <v>69.2</v>
      </c>
      <c r="E51" s="3">
        <v>1</v>
      </c>
      <c r="F51" s="3">
        <f>D51*E51</f>
        <v>69.2</v>
      </c>
      <c r="G51" s="12">
        <f>F51*1.12</f>
        <v>77.504</v>
      </c>
      <c r="H51" s="10" t="s">
        <v>23</v>
      </c>
    </row>
    <row r="52" spans="1:8" ht="12.75">
      <c r="A52" t="s">
        <v>165</v>
      </c>
      <c r="B52" s="10" t="s">
        <v>164</v>
      </c>
      <c r="C52" s="39"/>
      <c r="D52" s="17">
        <v>124.48</v>
      </c>
      <c r="E52" s="3">
        <v>1</v>
      </c>
      <c r="F52" s="3">
        <f>D52*E52</f>
        <v>124.48</v>
      </c>
      <c r="G52" s="12">
        <f>F52*1</f>
        <v>124.48</v>
      </c>
      <c r="H52" s="10" t="s">
        <v>23</v>
      </c>
    </row>
    <row r="53" spans="1:8" ht="12.75">
      <c r="A53" t="s">
        <v>165</v>
      </c>
      <c r="B53" s="10" t="s">
        <v>166</v>
      </c>
      <c r="C53" s="39"/>
      <c r="D53" s="17">
        <v>112.96</v>
      </c>
      <c r="E53" s="3">
        <v>1</v>
      </c>
      <c r="F53" s="3">
        <f>D53*E53</f>
        <v>112.96</v>
      </c>
      <c r="G53" s="12">
        <f>F53*1</f>
        <v>112.96</v>
      </c>
      <c r="H53" s="10" t="s">
        <v>23</v>
      </c>
    </row>
    <row r="54" spans="1:8" ht="12.75">
      <c r="A54" t="s">
        <v>41</v>
      </c>
      <c r="B54" s="10" t="s">
        <v>42</v>
      </c>
      <c r="C54" s="39" t="s">
        <v>48</v>
      </c>
      <c r="D54" s="15">
        <v>200</v>
      </c>
      <c r="E54" s="3">
        <v>1</v>
      </c>
      <c r="F54" s="3">
        <f>D54*E54</f>
        <v>200</v>
      </c>
      <c r="G54" s="12">
        <f>F54*1</f>
        <v>200</v>
      </c>
      <c r="H54" s="10" t="s">
        <v>23</v>
      </c>
    </row>
    <row r="55" spans="1:8" ht="12.75">
      <c r="A55" t="s">
        <v>41</v>
      </c>
      <c r="B55" s="35" t="s">
        <v>99</v>
      </c>
      <c r="C55" s="16" t="s">
        <v>101</v>
      </c>
      <c r="D55" s="19">
        <v>208.8</v>
      </c>
      <c r="E55" s="3">
        <v>1</v>
      </c>
      <c r="F55" s="3">
        <f>D55*E55</f>
        <v>208.8</v>
      </c>
      <c r="G55" s="12">
        <f>F55*1</f>
        <v>208.8</v>
      </c>
      <c r="H55" s="10" t="s">
        <v>23</v>
      </c>
    </row>
    <row r="56" spans="1:8" ht="25.5">
      <c r="A56" t="s">
        <v>41</v>
      </c>
      <c r="B56" s="35" t="s">
        <v>100</v>
      </c>
      <c r="C56" s="16" t="s">
        <v>101</v>
      </c>
      <c r="D56" s="19">
        <v>208.8</v>
      </c>
      <c r="E56" s="3">
        <v>1</v>
      </c>
      <c r="F56" s="3">
        <f>D56*E56</f>
        <v>208.8</v>
      </c>
      <c r="G56" s="12">
        <f>F56*1</f>
        <v>208.8</v>
      </c>
      <c r="H56" s="10" t="s">
        <v>23</v>
      </c>
    </row>
    <row r="57" spans="1:8" ht="13.5" thickBot="1">
      <c r="A57" t="s">
        <v>41</v>
      </c>
      <c r="B57" s="48" t="s">
        <v>105</v>
      </c>
      <c r="C57" s="58" t="s">
        <v>107</v>
      </c>
      <c r="D57" s="19">
        <v>254.56</v>
      </c>
      <c r="E57" s="3">
        <v>1</v>
      </c>
      <c r="F57" s="3">
        <f>D57*E57</f>
        <v>254.56</v>
      </c>
      <c r="G57" s="12">
        <f>F57*1</f>
        <v>254.56</v>
      </c>
      <c r="H57" s="10" t="s">
        <v>23</v>
      </c>
    </row>
    <row r="58" spans="1:8" ht="12.75">
      <c r="A58" s="54" t="s">
        <v>102</v>
      </c>
      <c r="B58" s="50" t="s">
        <v>106</v>
      </c>
      <c r="C58" s="54" t="s">
        <v>104</v>
      </c>
      <c r="D58" s="49">
        <v>151.2</v>
      </c>
      <c r="E58" s="52">
        <v>1</v>
      </c>
      <c r="F58" s="52">
        <f>D58*E58</f>
        <v>151.2</v>
      </c>
      <c r="G58" s="53">
        <f>F58*1.12</f>
        <v>169.344</v>
      </c>
      <c r="H58" s="49" t="s">
        <v>160</v>
      </c>
    </row>
    <row r="59" spans="1:8" ht="12.75">
      <c r="A59" t="s">
        <v>102</v>
      </c>
      <c r="B59" s="37" t="s">
        <v>161</v>
      </c>
      <c r="C59" t="s">
        <v>104</v>
      </c>
      <c r="D59" s="10">
        <v>151.2</v>
      </c>
      <c r="E59" s="3">
        <v>1</v>
      </c>
      <c r="F59" s="3">
        <f>D59*E59</f>
        <v>151.2</v>
      </c>
      <c r="G59" s="12">
        <f>F59*1.12</f>
        <v>169.344</v>
      </c>
      <c r="H59" s="10" t="s">
        <v>160</v>
      </c>
    </row>
    <row r="60" spans="1:8" ht="12.75">
      <c r="A60" t="s">
        <v>102</v>
      </c>
      <c r="B60" s="37" t="s">
        <v>108</v>
      </c>
      <c r="C60" t="s">
        <v>104</v>
      </c>
      <c r="D60" s="10">
        <v>143.2</v>
      </c>
      <c r="E60" s="3">
        <v>1</v>
      </c>
      <c r="F60" s="3">
        <f>D60*E60</f>
        <v>143.2</v>
      </c>
      <c r="G60" s="12">
        <f>F60*1.12</f>
        <v>160.38400000000001</v>
      </c>
      <c r="H60" s="10" t="s">
        <v>160</v>
      </c>
    </row>
    <row r="61" spans="1:8" ht="12.75">
      <c r="A61" t="s">
        <v>41</v>
      </c>
      <c r="B61" s="37" t="s">
        <v>42</v>
      </c>
      <c r="C61" s="39" t="s">
        <v>48</v>
      </c>
      <c r="D61" s="15">
        <v>200</v>
      </c>
      <c r="E61" s="3">
        <v>1</v>
      </c>
      <c r="F61" s="3">
        <f>D61*E61</f>
        <v>200</v>
      </c>
      <c r="G61" s="12">
        <f>F61*1.12</f>
        <v>224.00000000000003</v>
      </c>
      <c r="H61" s="10" t="s">
        <v>160</v>
      </c>
    </row>
    <row r="62" spans="1:8" ht="13.5" thickBot="1">
      <c r="A62" t="s">
        <v>22</v>
      </c>
      <c r="B62" s="48" t="s">
        <v>30</v>
      </c>
      <c r="C62" t="s">
        <v>31</v>
      </c>
      <c r="D62" s="10">
        <v>153.6</v>
      </c>
      <c r="E62" s="3">
        <v>2</v>
      </c>
      <c r="F62" s="3">
        <f>D62*E62</f>
        <v>307.2</v>
      </c>
      <c r="G62" s="12">
        <f>F62*1.12</f>
        <v>344.064</v>
      </c>
      <c r="H62" s="10" t="s">
        <v>160</v>
      </c>
    </row>
    <row r="63" spans="1:8" ht="12.75">
      <c r="A63" s="54" t="s">
        <v>80</v>
      </c>
      <c r="B63" s="59" t="s">
        <v>83</v>
      </c>
      <c r="C63" s="57" t="s">
        <v>88</v>
      </c>
      <c r="D63" s="49">
        <v>42.48</v>
      </c>
      <c r="E63" s="52">
        <v>1</v>
      </c>
      <c r="F63" s="52">
        <f>D63*E63</f>
        <v>42.48</v>
      </c>
      <c r="G63" s="53">
        <f>F63*1.12</f>
        <v>47.577600000000004</v>
      </c>
      <c r="H63" s="49" t="s">
        <v>138</v>
      </c>
    </row>
    <row r="64" spans="1:8" ht="12.75">
      <c r="A64" t="s">
        <v>80</v>
      </c>
      <c r="B64" s="35" t="s">
        <v>84</v>
      </c>
      <c r="C64" s="39" t="s">
        <v>40</v>
      </c>
      <c r="D64" s="10">
        <v>42.48</v>
      </c>
      <c r="E64" s="3">
        <v>1</v>
      </c>
      <c r="F64" s="3">
        <f>D64*E64</f>
        <v>42.48</v>
      </c>
      <c r="G64" s="12">
        <f>F64*1.12</f>
        <v>47.577600000000004</v>
      </c>
      <c r="H64" s="10" t="s">
        <v>138</v>
      </c>
    </row>
    <row r="65" spans="1:8" ht="12.75">
      <c r="A65" t="s">
        <v>19</v>
      </c>
      <c r="B65" s="10" t="s">
        <v>137</v>
      </c>
      <c r="C65" s="39" t="s">
        <v>56</v>
      </c>
      <c r="D65" s="17">
        <v>184</v>
      </c>
      <c r="E65" s="3">
        <v>1</v>
      </c>
      <c r="F65" s="3">
        <f>D65*E65</f>
        <v>184</v>
      </c>
      <c r="G65" s="12">
        <f>F65*1.12</f>
        <v>206.08</v>
      </c>
      <c r="H65" s="10" t="s">
        <v>138</v>
      </c>
    </row>
    <row r="66" spans="1:8" ht="12.75">
      <c r="A66" t="s">
        <v>19</v>
      </c>
      <c r="B66" s="10" t="s">
        <v>39</v>
      </c>
      <c r="C66" s="39" t="s">
        <v>40</v>
      </c>
      <c r="D66" s="17">
        <v>184</v>
      </c>
      <c r="E66" s="3">
        <v>1</v>
      </c>
      <c r="F66" s="3">
        <f>D66*E66</f>
        <v>184</v>
      </c>
      <c r="G66" s="12">
        <f>F66*1.12</f>
        <v>206.08</v>
      </c>
      <c r="H66" s="10" t="s">
        <v>138</v>
      </c>
    </row>
    <row r="67" spans="1:8" ht="12.75">
      <c r="A67" t="s">
        <v>19</v>
      </c>
      <c r="B67" s="10" t="s">
        <v>139</v>
      </c>
      <c r="C67" t="s">
        <v>57</v>
      </c>
      <c r="D67" s="10">
        <v>184</v>
      </c>
      <c r="E67" s="3">
        <v>1</v>
      </c>
      <c r="F67" s="3">
        <f>D67*E67</f>
        <v>184</v>
      </c>
      <c r="G67" s="12">
        <f>F67*1.12</f>
        <v>206.08</v>
      </c>
      <c r="H67" s="10" t="s">
        <v>138</v>
      </c>
    </row>
    <row r="68" spans="1:8" ht="13.5" thickBot="1">
      <c r="A68" s="10" t="s">
        <v>21</v>
      </c>
      <c r="B68" s="36" t="s">
        <v>90</v>
      </c>
      <c r="C68" s="39" t="s">
        <v>92</v>
      </c>
      <c r="D68" s="10">
        <v>30.16</v>
      </c>
      <c r="E68" s="11">
        <v>1</v>
      </c>
      <c r="F68" s="3">
        <f>D68*E68</f>
        <v>30.16</v>
      </c>
      <c r="G68" s="12">
        <f>F68*1.12</f>
        <v>33.7792</v>
      </c>
      <c r="H68" s="10" t="s">
        <v>138</v>
      </c>
    </row>
    <row r="69" spans="1:8" ht="12.75">
      <c r="A69" s="54" t="s">
        <v>61</v>
      </c>
      <c r="B69" s="59" t="s">
        <v>79</v>
      </c>
      <c r="C69" s="54"/>
      <c r="D69" s="56">
        <v>30.16</v>
      </c>
      <c r="E69" s="52">
        <v>1</v>
      </c>
      <c r="F69" s="52">
        <f>D69*E69</f>
        <v>30.16</v>
      </c>
      <c r="G69" s="53">
        <f>F69*1.12</f>
        <v>33.7792</v>
      </c>
      <c r="H69" s="49" t="s">
        <v>126</v>
      </c>
    </row>
    <row r="70" spans="1:8" ht="13.5" thickBot="1">
      <c r="A70" t="s">
        <v>24</v>
      </c>
      <c r="B70" s="10" t="s">
        <v>114</v>
      </c>
      <c r="C70" s="39"/>
      <c r="D70" s="19">
        <v>153.6</v>
      </c>
      <c r="E70" s="3">
        <v>1</v>
      </c>
      <c r="F70" s="3">
        <f>D70*E70</f>
        <v>153.6</v>
      </c>
      <c r="G70" s="12">
        <f>F70*1.12</f>
        <v>172.032</v>
      </c>
      <c r="H70" s="10" t="s">
        <v>126</v>
      </c>
    </row>
    <row r="71" spans="1:8" ht="12.75">
      <c r="A71" s="54" t="s">
        <v>80</v>
      </c>
      <c r="B71" s="59" t="s">
        <v>81</v>
      </c>
      <c r="C71" s="57" t="s">
        <v>40</v>
      </c>
      <c r="D71" s="49">
        <v>42.48</v>
      </c>
      <c r="E71" s="52">
        <v>1</v>
      </c>
      <c r="F71" s="52">
        <f>D71*E71</f>
        <v>42.48</v>
      </c>
      <c r="G71" s="53">
        <f>F71*1.12</f>
        <v>47.577600000000004</v>
      </c>
      <c r="H71" s="49" t="s">
        <v>76</v>
      </c>
    </row>
    <row r="72" spans="1:8" ht="12.75">
      <c r="A72" t="s">
        <v>80</v>
      </c>
      <c r="B72" s="36" t="s">
        <v>82</v>
      </c>
      <c r="C72" s="39" t="s">
        <v>87</v>
      </c>
      <c r="D72" s="10">
        <v>42.48</v>
      </c>
      <c r="E72" s="3">
        <v>1</v>
      </c>
      <c r="F72" s="3">
        <f>D72*E72</f>
        <v>42.48</v>
      </c>
      <c r="G72" s="12">
        <f>F72*1.12</f>
        <v>47.577600000000004</v>
      </c>
      <c r="H72" s="10" t="s">
        <v>76</v>
      </c>
    </row>
    <row r="73" spans="1:8" ht="12.75">
      <c r="A73" t="s">
        <v>80</v>
      </c>
      <c r="B73" s="36" t="s">
        <v>83</v>
      </c>
      <c r="C73" s="39" t="s">
        <v>88</v>
      </c>
      <c r="D73" s="10">
        <v>42.48</v>
      </c>
      <c r="E73" s="3">
        <v>1</v>
      </c>
      <c r="F73" s="3">
        <f>D73*E73</f>
        <v>42.48</v>
      </c>
      <c r="G73" s="12">
        <f>F73*1.12</f>
        <v>47.577600000000004</v>
      </c>
      <c r="H73" s="10" t="s">
        <v>76</v>
      </c>
    </row>
    <row r="74" spans="1:8" ht="12.75">
      <c r="A74" t="s">
        <v>80</v>
      </c>
      <c r="B74" s="36" t="s">
        <v>84</v>
      </c>
      <c r="C74" s="39" t="s">
        <v>40</v>
      </c>
      <c r="D74" s="10">
        <v>42.48</v>
      </c>
      <c r="E74" s="3">
        <v>1</v>
      </c>
      <c r="F74" s="3">
        <f>D74*E74</f>
        <v>42.48</v>
      </c>
      <c r="G74" s="12">
        <f>F74*1.12</f>
        <v>47.577600000000004</v>
      </c>
      <c r="H74" s="10" t="s">
        <v>76</v>
      </c>
    </row>
    <row r="75" spans="1:8" ht="12.75">
      <c r="A75" t="s">
        <v>80</v>
      </c>
      <c r="B75" s="36" t="s">
        <v>85</v>
      </c>
      <c r="C75" s="39" t="s">
        <v>40</v>
      </c>
      <c r="D75" s="10">
        <v>42.48</v>
      </c>
      <c r="E75" s="3">
        <v>1</v>
      </c>
      <c r="F75" s="3">
        <f>D75*E75</f>
        <v>42.48</v>
      </c>
      <c r="G75" s="12">
        <f>F75*1.12</f>
        <v>47.577600000000004</v>
      </c>
      <c r="H75" s="10" t="s">
        <v>76</v>
      </c>
    </row>
    <row r="76" spans="1:8" ht="12.75">
      <c r="A76" s="26" t="s">
        <v>80</v>
      </c>
      <c r="B76" s="45" t="s">
        <v>86</v>
      </c>
      <c r="C76" s="45" t="s">
        <v>40</v>
      </c>
      <c r="D76" s="26">
        <v>0</v>
      </c>
      <c r="E76" s="28">
        <v>1</v>
      </c>
      <c r="F76" s="28">
        <f>D76*E76</f>
        <v>0</v>
      </c>
      <c r="G76" s="29">
        <f>F76*1.12</f>
        <v>0</v>
      </c>
      <c r="H76" s="26" t="s">
        <v>76</v>
      </c>
    </row>
    <row r="77" spans="1:8" ht="12.75">
      <c r="A77" t="s">
        <v>61</v>
      </c>
      <c r="B77" s="36" t="s">
        <v>77</v>
      </c>
      <c r="D77" s="15">
        <v>30.16</v>
      </c>
      <c r="E77" s="3">
        <v>1</v>
      </c>
      <c r="F77" s="3">
        <f>D77*E77</f>
        <v>30.16</v>
      </c>
      <c r="G77" s="12">
        <f>F77*1.12</f>
        <v>33.7792</v>
      </c>
      <c r="H77" s="10" t="s">
        <v>76</v>
      </c>
    </row>
    <row r="78" spans="1:8" ht="12.75">
      <c r="A78" t="s">
        <v>61</v>
      </c>
      <c r="B78" s="36" t="s">
        <v>78</v>
      </c>
      <c r="D78" s="15">
        <v>30.16</v>
      </c>
      <c r="E78" s="3">
        <v>1</v>
      </c>
      <c r="F78" s="3">
        <f>D78*E78</f>
        <v>30.16</v>
      </c>
      <c r="G78" s="12">
        <f>F78*1.12</f>
        <v>33.7792</v>
      </c>
      <c r="H78" s="10" t="s">
        <v>76</v>
      </c>
    </row>
    <row r="79" spans="1:8" ht="12.75">
      <c r="A79" t="s">
        <v>61</v>
      </c>
      <c r="B79" s="36" t="s">
        <v>79</v>
      </c>
      <c r="D79" s="15">
        <v>30.16</v>
      </c>
      <c r="E79" s="3">
        <v>1</v>
      </c>
      <c r="F79" s="3">
        <f>D79*E79</f>
        <v>30.16</v>
      </c>
      <c r="G79" s="12">
        <f>F79*1.12</f>
        <v>33.7792</v>
      </c>
      <c r="H79" s="10" t="s">
        <v>76</v>
      </c>
    </row>
    <row r="80" spans="1:9" ht="12.75">
      <c r="A80" t="s">
        <v>61</v>
      </c>
      <c r="B80" s="10" t="s">
        <v>62</v>
      </c>
      <c r="D80" s="15">
        <v>30.16</v>
      </c>
      <c r="E80" s="3">
        <v>1</v>
      </c>
      <c r="F80" s="3">
        <f>D80*E80</f>
        <v>30.16</v>
      </c>
      <c r="G80" s="12">
        <f>F80*1.12</f>
        <v>33.7792</v>
      </c>
      <c r="H80" s="10" t="s">
        <v>76</v>
      </c>
      <c r="I80" s="10"/>
    </row>
    <row r="81" spans="1:9" ht="12.75">
      <c r="A81" t="s">
        <v>61</v>
      </c>
      <c r="B81" s="10" t="s">
        <v>63</v>
      </c>
      <c r="D81" s="15">
        <v>30.16</v>
      </c>
      <c r="E81" s="3">
        <v>1</v>
      </c>
      <c r="F81" s="3">
        <f>D81*E81</f>
        <v>30.16</v>
      </c>
      <c r="G81" s="12">
        <f>F81*1.12</f>
        <v>33.7792</v>
      </c>
      <c r="H81" s="10" t="s">
        <v>76</v>
      </c>
      <c r="I81" s="10"/>
    </row>
    <row r="82" spans="1:8" ht="12.75">
      <c r="A82" t="s">
        <v>61</v>
      </c>
      <c r="B82" s="10" t="s">
        <v>60</v>
      </c>
      <c r="D82" s="15">
        <v>30.16</v>
      </c>
      <c r="E82" s="3">
        <v>1</v>
      </c>
      <c r="F82" s="3">
        <f>D82*E82</f>
        <v>30.16</v>
      </c>
      <c r="G82" s="12">
        <f>F82*1.12</f>
        <v>33.7792</v>
      </c>
      <c r="H82" s="10" t="s">
        <v>76</v>
      </c>
    </row>
    <row r="83" spans="1:8" ht="12.75">
      <c r="A83" t="s">
        <v>155</v>
      </c>
      <c r="B83" s="10" t="s">
        <v>156</v>
      </c>
      <c r="D83" s="15">
        <v>30.16</v>
      </c>
      <c r="E83" s="3">
        <v>1</v>
      </c>
      <c r="F83" s="3">
        <f>D83*E83</f>
        <v>30.16</v>
      </c>
      <c r="G83" s="12">
        <f>F83*1.12</f>
        <v>33.7792</v>
      </c>
      <c r="H83" s="10" t="s">
        <v>76</v>
      </c>
    </row>
    <row r="84" spans="1:8" ht="12.75">
      <c r="A84" t="s">
        <v>155</v>
      </c>
      <c r="B84" s="10" t="s">
        <v>157</v>
      </c>
      <c r="D84" s="15">
        <v>30.16</v>
      </c>
      <c r="E84" s="3">
        <v>1</v>
      </c>
      <c r="F84" s="3">
        <f>D84*E84</f>
        <v>30.16</v>
      </c>
      <c r="G84" s="12">
        <f>F84*1.12</f>
        <v>33.7792</v>
      </c>
      <c r="H84" s="10" t="s">
        <v>76</v>
      </c>
    </row>
    <row r="85" spans="1:8" ht="12.75">
      <c r="A85" t="s">
        <v>155</v>
      </c>
      <c r="B85" s="10" t="s">
        <v>158</v>
      </c>
      <c r="D85" s="15">
        <v>30.16</v>
      </c>
      <c r="E85" s="3">
        <v>1</v>
      </c>
      <c r="F85" s="3">
        <f>D85*E85</f>
        <v>30.16</v>
      </c>
      <c r="G85" s="12">
        <f>F85*1.12</f>
        <v>33.7792</v>
      </c>
      <c r="H85" s="10" t="s">
        <v>76</v>
      </c>
    </row>
    <row r="86" spans="1:8" ht="12.75">
      <c r="A86" t="s">
        <v>155</v>
      </c>
      <c r="B86" s="10" t="s">
        <v>159</v>
      </c>
      <c r="D86" s="15">
        <v>30.16</v>
      </c>
      <c r="E86" s="3">
        <v>1</v>
      </c>
      <c r="F86" s="3">
        <f>D86*E86</f>
        <v>30.16</v>
      </c>
      <c r="G86" s="12">
        <f>F86*1.12</f>
        <v>33.7792</v>
      </c>
      <c r="H86" s="10" t="s">
        <v>76</v>
      </c>
    </row>
    <row r="87" spans="1:8" ht="12.75">
      <c r="A87" s="10" t="s">
        <v>64</v>
      </c>
      <c r="B87" s="10" t="s">
        <v>65</v>
      </c>
      <c r="C87" s="10"/>
      <c r="D87" s="10">
        <v>18.48</v>
      </c>
      <c r="E87" s="3">
        <v>1</v>
      </c>
      <c r="F87" s="3">
        <f>D87*E87</f>
        <v>18.48</v>
      </c>
      <c r="G87" s="12">
        <f>F87*1.12</f>
        <v>20.6976</v>
      </c>
      <c r="H87" s="10" t="s">
        <v>76</v>
      </c>
    </row>
    <row r="88" spans="1:8" ht="12.75">
      <c r="A88" s="10" t="s">
        <v>64</v>
      </c>
      <c r="B88" s="10" t="s">
        <v>60</v>
      </c>
      <c r="C88" s="10"/>
      <c r="D88" s="10">
        <v>30.16</v>
      </c>
      <c r="E88" s="3">
        <v>1</v>
      </c>
      <c r="F88" s="3">
        <f>D88*E88</f>
        <v>30.16</v>
      </c>
      <c r="G88" s="12">
        <f>F88*1.12</f>
        <v>33.7792</v>
      </c>
      <c r="H88" s="10" t="s">
        <v>76</v>
      </c>
    </row>
    <row r="89" spans="1:8" ht="12.75">
      <c r="A89" s="10" t="s">
        <v>21</v>
      </c>
      <c r="B89" s="36" t="s">
        <v>89</v>
      </c>
      <c r="C89" s="39" t="s">
        <v>91</v>
      </c>
      <c r="D89" s="10">
        <v>30.16</v>
      </c>
      <c r="E89" s="11">
        <v>1</v>
      </c>
      <c r="F89" s="3">
        <f>D89*E89</f>
        <v>30.16</v>
      </c>
      <c r="G89" s="12">
        <f>F89*1.12</f>
        <v>33.7792</v>
      </c>
      <c r="H89" s="10" t="s">
        <v>76</v>
      </c>
    </row>
    <row r="90" spans="1:8" ht="12.75">
      <c r="A90" s="10" t="s">
        <v>21</v>
      </c>
      <c r="B90" s="36" t="s">
        <v>90</v>
      </c>
      <c r="C90" s="39" t="s">
        <v>92</v>
      </c>
      <c r="D90" s="10">
        <v>30.16</v>
      </c>
      <c r="E90" s="11">
        <v>1</v>
      </c>
      <c r="F90" s="3">
        <f>D90*E90</f>
        <v>30.16</v>
      </c>
      <c r="G90" s="12">
        <f>F90*1.12</f>
        <v>33.7792</v>
      </c>
      <c r="H90" s="10" t="s">
        <v>76</v>
      </c>
    </row>
    <row r="91" spans="1:8" ht="12.75">
      <c r="A91" s="10" t="s">
        <v>21</v>
      </c>
      <c r="B91" s="36" t="s">
        <v>93</v>
      </c>
      <c r="C91" s="10" t="s">
        <v>92</v>
      </c>
      <c r="D91" s="10">
        <v>30.16</v>
      </c>
      <c r="E91" s="11">
        <v>1</v>
      </c>
      <c r="F91" s="3">
        <f>D91*E91</f>
        <v>30.16</v>
      </c>
      <c r="G91" s="12">
        <f>F91*1.12</f>
        <v>33.7792</v>
      </c>
      <c r="H91" s="10" t="s">
        <v>76</v>
      </c>
    </row>
    <row r="92" spans="1:8" ht="12.75">
      <c r="A92" s="10" t="s">
        <v>21</v>
      </c>
      <c r="B92" s="36" t="s">
        <v>94</v>
      </c>
      <c r="C92" s="10" t="s">
        <v>20</v>
      </c>
      <c r="D92" s="10">
        <v>30.16</v>
      </c>
      <c r="E92" s="11">
        <v>1</v>
      </c>
      <c r="F92" s="3">
        <f>D92*E92</f>
        <v>30.16</v>
      </c>
      <c r="G92" s="12">
        <f>F92*1.12</f>
        <v>33.7792</v>
      </c>
      <c r="H92" s="10" t="s">
        <v>76</v>
      </c>
    </row>
    <row r="93" spans="1:8" ht="12.75">
      <c r="A93" s="10" t="s">
        <v>21</v>
      </c>
      <c r="B93" s="36" t="s">
        <v>96</v>
      </c>
      <c r="C93" s="10" t="s">
        <v>92</v>
      </c>
      <c r="D93" s="10">
        <v>30.16</v>
      </c>
      <c r="E93" s="11">
        <v>1</v>
      </c>
      <c r="F93" s="3">
        <f>D93*E93</f>
        <v>30.16</v>
      </c>
      <c r="G93" s="12">
        <f>F93*1.12</f>
        <v>33.7792</v>
      </c>
      <c r="H93" s="10" t="s">
        <v>76</v>
      </c>
    </row>
    <row r="94" spans="1:8" ht="12.75">
      <c r="A94" s="10" t="s">
        <v>21</v>
      </c>
      <c r="B94" s="36" t="s">
        <v>95</v>
      </c>
      <c r="C94" s="10" t="s">
        <v>20</v>
      </c>
      <c r="D94" s="10">
        <v>30.16</v>
      </c>
      <c r="E94" s="11">
        <v>1</v>
      </c>
      <c r="F94" s="3">
        <f>D94*E94</f>
        <v>30.16</v>
      </c>
      <c r="G94" s="12">
        <f>F94*1.12</f>
        <v>33.7792</v>
      </c>
      <c r="H94" s="10" t="s">
        <v>76</v>
      </c>
    </row>
    <row r="95" spans="1:8" ht="12.75">
      <c r="A95" s="10" t="s">
        <v>21</v>
      </c>
      <c r="B95" s="10" t="s">
        <v>52</v>
      </c>
      <c r="C95" s="10" t="s">
        <v>20</v>
      </c>
      <c r="D95" s="10">
        <v>30.16</v>
      </c>
      <c r="E95" s="11">
        <v>1</v>
      </c>
      <c r="F95" s="3">
        <f>D95*E95</f>
        <v>30.16</v>
      </c>
      <c r="G95" s="12">
        <f>F95*1.12</f>
        <v>33.7792</v>
      </c>
      <c r="H95" s="10" t="s">
        <v>76</v>
      </c>
    </row>
    <row r="96" spans="1:8" ht="12.75">
      <c r="A96" s="26" t="s">
        <v>21</v>
      </c>
      <c r="B96" s="45" t="s">
        <v>97</v>
      </c>
      <c r="C96" s="26" t="s">
        <v>20</v>
      </c>
      <c r="D96" s="26">
        <v>0</v>
      </c>
      <c r="E96" s="28">
        <v>1</v>
      </c>
      <c r="F96" s="28">
        <f>D96*E96</f>
        <v>0</v>
      </c>
      <c r="G96" s="29">
        <f>F96*1.12</f>
        <v>0</v>
      </c>
      <c r="H96" s="26" t="s">
        <v>76</v>
      </c>
    </row>
    <row r="97" spans="1:8" ht="12.75">
      <c r="A97" s="10" t="s">
        <v>21</v>
      </c>
      <c r="B97" s="10" t="s">
        <v>98</v>
      </c>
      <c r="C97" s="10" t="s">
        <v>20</v>
      </c>
      <c r="D97" s="10">
        <v>30.16</v>
      </c>
      <c r="E97" s="11">
        <v>1</v>
      </c>
      <c r="F97" s="3">
        <f>D97*E97</f>
        <v>30.16</v>
      </c>
      <c r="G97" s="12">
        <f>F97*1.12</f>
        <v>33.7792</v>
      </c>
      <c r="H97" s="10" t="s">
        <v>76</v>
      </c>
    </row>
    <row r="98" spans="1:8" ht="13.5" thickBot="1">
      <c r="A98" s="10" t="s">
        <v>21</v>
      </c>
      <c r="B98" s="10" t="s">
        <v>53</v>
      </c>
      <c r="C98" s="10" t="s">
        <v>20</v>
      </c>
      <c r="D98" s="10">
        <v>30.16</v>
      </c>
      <c r="E98" s="11">
        <v>1</v>
      </c>
      <c r="F98" s="3">
        <f>D98*E98</f>
        <v>30.16</v>
      </c>
      <c r="G98" s="12">
        <f>F98*1.12</f>
        <v>33.7792</v>
      </c>
      <c r="H98" s="10" t="s">
        <v>76</v>
      </c>
    </row>
    <row r="99" spans="1:8" ht="12.75">
      <c r="A99" s="49" t="s">
        <v>71</v>
      </c>
      <c r="B99" s="49" t="s">
        <v>72</v>
      </c>
      <c r="C99" s="49" t="s">
        <v>73</v>
      </c>
      <c r="D99" s="49">
        <v>153.24</v>
      </c>
      <c r="E99" s="52">
        <v>1</v>
      </c>
      <c r="F99" s="52">
        <f>D99*E99</f>
        <v>153.24</v>
      </c>
      <c r="G99" s="53">
        <f>F99*1.07</f>
        <v>163.9668</v>
      </c>
      <c r="H99" s="49" t="s">
        <v>111</v>
      </c>
    </row>
    <row r="100" spans="1:8" ht="13.5" thickBot="1">
      <c r="A100" t="s">
        <v>41</v>
      </c>
      <c r="B100" s="10" t="s">
        <v>117</v>
      </c>
      <c r="C100" s="39" t="s">
        <v>104</v>
      </c>
      <c r="D100" s="15">
        <v>250.72</v>
      </c>
      <c r="E100" s="3">
        <v>1</v>
      </c>
      <c r="F100" s="3">
        <f>D100*E100</f>
        <v>250.72</v>
      </c>
      <c r="G100" s="12">
        <f>F100*1.12</f>
        <v>280.80640000000005</v>
      </c>
      <c r="H100" s="25" t="s">
        <v>118</v>
      </c>
    </row>
    <row r="101" spans="1:8" ht="12.75">
      <c r="A101" s="54" t="s">
        <v>80</v>
      </c>
      <c r="B101" s="59" t="s">
        <v>81</v>
      </c>
      <c r="C101" s="57" t="s">
        <v>40</v>
      </c>
      <c r="D101" s="49">
        <v>42.48</v>
      </c>
      <c r="E101" s="52">
        <v>1</v>
      </c>
      <c r="F101" s="52">
        <f>D101*E101</f>
        <v>42.48</v>
      </c>
      <c r="G101" s="53">
        <f>F101*1.12</f>
        <v>47.577600000000004</v>
      </c>
      <c r="H101" s="49" t="s">
        <v>144</v>
      </c>
    </row>
    <row r="102" spans="1:8" ht="12.75">
      <c r="A102" t="s">
        <v>80</v>
      </c>
      <c r="B102" s="36" t="s">
        <v>82</v>
      </c>
      <c r="C102" s="16" t="s">
        <v>87</v>
      </c>
      <c r="D102" s="10">
        <v>42.48</v>
      </c>
      <c r="E102" s="3">
        <v>1</v>
      </c>
      <c r="F102" s="3">
        <f>D102*E102</f>
        <v>42.48</v>
      </c>
      <c r="G102" s="12">
        <f>F102*1.12</f>
        <v>47.577600000000004</v>
      </c>
      <c r="H102" s="10" t="s">
        <v>144</v>
      </c>
    </row>
    <row r="103" spans="1:8" ht="12.75">
      <c r="A103" t="s">
        <v>80</v>
      </c>
      <c r="B103" s="36" t="s">
        <v>83</v>
      </c>
      <c r="C103" s="16" t="s">
        <v>88</v>
      </c>
      <c r="D103" s="10">
        <v>42.48</v>
      </c>
      <c r="E103" s="3">
        <v>1</v>
      </c>
      <c r="F103" s="3">
        <f>D103*E103</f>
        <v>42.48</v>
      </c>
      <c r="G103" s="12">
        <f>F103*1.12</f>
        <v>47.577600000000004</v>
      </c>
      <c r="H103" s="10" t="s">
        <v>144</v>
      </c>
    </row>
    <row r="104" spans="1:8" ht="12.75">
      <c r="A104" t="s">
        <v>80</v>
      </c>
      <c r="B104" s="36" t="s">
        <v>84</v>
      </c>
      <c r="C104" s="16" t="s">
        <v>40</v>
      </c>
      <c r="D104" s="10">
        <v>42.48</v>
      </c>
      <c r="E104" s="3">
        <v>1</v>
      </c>
      <c r="F104" s="3">
        <f>D104*E104</f>
        <v>42.48</v>
      </c>
      <c r="G104" s="12">
        <f>F104*1.12</f>
        <v>47.577600000000004</v>
      </c>
      <c r="H104" s="10" t="s">
        <v>144</v>
      </c>
    </row>
    <row r="105" spans="1:8" ht="12.75">
      <c r="A105" t="s">
        <v>80</v>
      </c>
      <c r="B105" s="36" t="s">
        <v>85</v>
      </c>
      <c r="C105" s="16" t="s">
        <v>40</v>
      </c>
      <c r="D105" s="10">
        <v>42.48</v>
      </c>
      <c r="E105" s="3">
        <v>1</v>
      </c>
      <c r="F105" s="3">
        <f>D105*E105</f>
        <v>42.48</v>
      </c>
      <c r="G105" s="12">
        <f>F105*1.12</f>
        <v>47.577600000000004</v>
      </c>
      <c r="H105" s="10" t="s">
        <v>144</v>
      </c>
    </row>
    <row r="106" spans="1:8" ht="12.75">
      <c r="A106" t="s">
        <v>19</v>
      </c>
      <c r="B106" s="10" t="s">
        <v>137</v>
      </c>
      <c r="C106" s="16" t="s">
        <v>56</v>
      </c>
      <c r="D106" s="17">
        <v>184</v>
      </c>
      <c r="E106" s="3">
        <v>1</v>
      </c>
      <c r="F106" s="3">
        <f>D106*E106</f>
        <v>184</v>
      </c>
      <c r="G106" s="12">
        <f>F106*1.12</f>
        <v>206.08</v>
      </c>
      <c r="H106" s="10" t="s">
        <v>144</v>
      </c>
    </row>
    <row r="107" spans="1:8" ht="12.75">
      <c r="A107" t="s">
        <v>19</v>
      </c>
      <c r="B107" s="10" t="s">
        <v>39</v>
      </c>
      <c r="C107" s="16" t="s">
        <v>40</v>
      </c>
      <c r="D107" s="17">
        <v>184</v>
      </c>
      <c r="E107" s="3">
        <v>1</v>
      </c>
      <c r="F107" s="3">
        <f>D107*E107</f>
        <v>184</v>
      </c>
      <c r="G107" s="12">
        <f>F107*1.12</f>
        <v>206.08</v>
      </c>
      <c r="H107" s="10" t="s">
        <v>144</v>
      </c>
    </row>
    <row r="108" spans="1:8" ht="12.75">
      <c r="A108" s="26" t="s">
        <v>24</v>
      </c>
      <c r="B108" s="26" t="s">
        <v>142</v>
      </c>
      <c r="C108" s="27" t="s">
        <v>143</v>
      </c>
      <c r="D108" s="30">
        <v>0</v>
      </c>
      <c r="E108" s="28">
        <v>1</v>
      </c>
      <c r="F108" s="28">
        <f>D108*E108</f>
        <v>0</v>
      </c>
      <c r="G108" s="29">
        <f>F108*1.12</f>
        <v>0</v>
      </c>
      <c r="H108" s="26" t="s">
        <v>144</v>
      </c>
    </row>
    <row r="109" spans="1:8" ht="12.75">
      <c r="A109" t="s">
        <v>24</v>
      </c>
      <c r="B109" s="10" t="s">
        <v>147</v>
      </c>
      <c r="C109" s="16" t="s">
        <v>40</v>
      </c>
      <c r="D109" s="19">
        <v>153.6</v>
      </c>
      <c r="E109" s="3">
        <v>1</v>
      </c>
      <c r="F109" s="3">
        <f>D109*E109</f>
        <v>153.6</v>
      </c>
      <c r="G109" s="12">
        <f>F109*1.12</f>
        <v>172.032</v>
      </c>
      <c r="H109" s="10" t="s">
        <v>144</v>
      </c>
    </row>
    <row r="110" spans="1:8" ht="12.75">
      <c r="A110" t="s">
        <v>24</v>
      </c>
      <c r="B110" s="10" t="s">
        <v>94</v>
      </c>
      <c r="C110" s="16" t="s">
        <v>154</v>
      </c>
      <c r="D110" s="19">
        <v>153.6</v>
      </c>
      <c r="E110" s="3">
        <v>1</v>
      </c>
      <c r="F110" s="3">
        <f>D110*E110</f>
        <v>153.6</v>
      </c>
      <c r="G110" s="12">
        <f>F110*1.12</f>
        <v>172.032</v>
      </c>
      <c r="H110" s="10" t="s">
        <v>144</v>
      </c>
    </row>
    <row r="111" spans="1:8" ht="12.75">
      <c r="A111" s="10" t="s">
        <v>71</v>
      </c>
      <c r="B111" s="10" t="s">
        <v>72</v>
      </c>
      <c r="C111" s="44" t="s">
        <v>73</v>
      </c>
      <c r="D111" s="17">
        <v>153.24</v>
      </c>
      <c r="E111" s="3">
        <v>2</v>
      </c>
      <c r="F111" s="3">
        <f>D111*E111</f>
        <v>306.48</v>
      </c>
      <c r="G111" s="12">
        <f>F111*1.12</f>
        <v>343.2576</v>
      </c>
      <c r="H111" s="10" t="s">
        <v>144</v>
      </c>
    </row>
    <row r="112" spans="1:8" ht="13.5" thickBot="1">
      <c r="A112" t="s">
        <v>22</v>
      </c>
      <c r="B112" s="10" t="s">
        <v>145</v>
      </c>
      <c r="C112" s="47" t="s">
        <v>146</v>
      </c>
      <c r="D112" s="10">
        <v>153.6</v>
      </c>
      <c r="E112" s="3">
        <v>1</v>
      </c>
      <c r="F112" s="3">
        <f>D112*E112</f>
        <v>153.6</v>
      </c>
      <c r="G112" s="12">
        <f>F112*1.12</f>
        <v>172.032</v>
      </c>
      <c r="H112" s="10" t="s">
        <v>144</v>
      </c>
    </row>
    <row r="113" spans="1:8" ht="12.75">
      <c r="A113" s="54" t="s">
        <v>22</v>
      </c>
      <c r="B113" s="49" t="s">
        <v>129</v>
      </c>
      <c r="C113" s="55" t="s">
        <v>130</v>
      </c>
      <c r="D113" s="49">
        <v>153.2</v>
      </c>
      <c r="E113" s="52">
        <v>1</v>
      </c>
      <c r="F113" s="52">
        <f>D113*E113</f>
        <v>153.2</v>
      </c>
      <c r="G113" s="53">
        <f>F113*1.12</f>
        <v>171.584</v>
      </c>
      <c r="H113" s="49" t="s">
        <v>36</v>
      </c>
    </row>
    <row r="114" spans="1:8" ht="12.75">
      <c r="A114" t="s">
        <v>22</v>
      </c>
      <c r="B114" s="10" t="s">
        <v>131</v>
      </c>
      <c r="C114" s="42" t="s">
        <v>130</v>
      </c>
      <c r="D114" s="10">
        <v>153.2</v>
      </c>
      <c r="E114" s="3">
        <v>1</v>
      </c>
      <c r="F114" s="3">
        <f>D114*E114</f>
        <v>153.2</v>
      </c>
      <c r="G114" s="12">
        <f>F114*1.12</f>
        <v>171.584</v>
      </c>
      <c r="H114" s="10" t="s">
        <v>36</v>
      </c>
    </row>
    <row r="115" spans="1:8" ht="12.75">
      <c r="A115" t="s">
        <v>22</v>
      </c>
      <c r="B115" s="10" t="s">
        <v>132</v>
      </c>
      <c r="C115" s="42" t="s">
        <v>130</v>
      </c>
      <c r="D115" s="10">
        <v>153.2</v>
      </c>
      <c r="E115" s="3">
        <v>1</v>
      </c>
      <c r="F115" s="3">
        <f>D115*E115</f>
        <v>153.2</v>
      </c>
      <c r="G115" s="12">
        <f>F115*1.12</f>
        <v>171.584</v>
      </c>
      <c r="H115" s="10" t="s">
        <v>36</v>
      </c>
    </row>
    <row r="116" spans="1:8" ht="13.5" thickBot="1">
      <c r="A116" t="s">
        <v>22</v>
      </c>
      <c r="B116" s="10" t="s">
        <v>37</v>
      </c>
      <c r="C116" s="47" t="s">
        <v>38</v>
      </c>
      <c r="D116" s="10">
        <v>153.2</v>
      </c>
      <c r="E116" s="3">
        <v>1</v>
      </c>
      <c r="F116" s="3">
        <f>D116*E116</f>
        <v>153.2</v>
      </c>
      <c r="G116" s="12">
        <f>F116*1.12</f>
        <v>171.584</v>
      </c>
      <c r="H116" s="10" t="s">
        <v>36</v>
      </c>
    </row>
    <row r="117" spans="1:8" ht="12.75">
      <c r="A117" s="54" t="s">
        <v>19</v>
      </c>
      <c r="B117" s="49" t="s">
        <v>39</v>
      </c>
      <c r="C117" s="60" t="s">
        <v>40</v>
      </c>
      <c r="D117" s="49">
        <v>184</v>
      </c>
      <c r="E117" s="52">
        <v>1</v>
      </c>
      <c r="F117" s="52">
        <f>D117*E117</f>
        <v>184</v>
      </c>
      <c r="G117" s="53">
        <f>F117*1.12</f>
        <v>206.08</v>
      </c>
      <c r="H117" s="49" t="s">
        <v>26</v>
      </c>
    </row>
    <row r="118" spans="1:8" ht="12.75">
      <c r="A118" t="s">
        <v>44</v>
      </c>
      <c r="B118" s="10" t="s">
        <v>43</v>
      </c>
      <c r="C118" s="16" t="s">
        <v>45</v>
      </c>
      <c r="D118" s="10">
        <v>153.24</v>
      </c>
      <c r="E118" s="3">
        <v>1</v>
      </c>
      <c r="F118" s="3">
        <f>D118*E118</f>
        <v>153.24</v>
      </c>
      <c r="G118" s="12">
        <f>F118*1.12</f>
        <v>171.6288</v>
      </c>
      <c r="H118" s="10" t="s">
        <v>26</v>
      </c>
    </row>
    <row r="119" spans="1:8" ht="12.75">
      <c r="A119" t="s">
        <v>148</v>
      </c>
      <c r="B119" s="10" t="s">
        <v>168</v>
      </c>
      <c r="C119" s="16" t="s">
        <v>149</v>
      </c>
      <c r="D119" s="17">
        <v>83.04</v>
      </c>
      <c r="E119" s="3">
        <v>1</v>
      </c>
      <c r="F119" s="3">
        <f>D119*E119</f>
        <v>83.04</v>
      </c>
      <c r="G119" s="12">
        <f>F119*1.12</f>
        <v>93.00480000000002</v>
      </c>
      <c r="H119" s="10" t="s">
        <v>26</v>
      </c>
    </row>
    <row r="120" spans="1:8" ht="12.75">
      <c r="A120" t="s">
        <v>148</v>
      </c>
      <c r="B120" s="10" t="s">
        <v>169</v>
      </c>
      <c r="C120" s="16" t="s">
        <v>149</v>
      </c>
      <c r="D120" s="17">
        <v>83.04</v>
      </c>
      <c r="E120" s="3">
        <v>1</v>
      </c>
      <c r="F120" s="3">
        <f>D120*E120</f>
        <v>83.04</v>
      </c>
      <c r="G120" s="12">
        <f>F120*1.12</f>
        <v>93.00480000000002</v>
      </c>
      <c r="H120" s="10" t="s">
        <v>26</v>
      </c>
    </row>
    <row r="121" spans="1:8" ht="12.75">
      <c r="A121" t="s">
        <v>148</v>
      </c>
      <c r="B121" s="10" t="s">
        <v>170</v>
      </c>
      <c r="C121" s="16" t="s">
        <v>149</v>
      </c>
      <c r="D121" s="17">
        <v>92.32</v>
      </c>
      <c r="E121" s="3">
        <v>1</v>
      </c>
      <c r="F121" s="3">
        <f>D121*E121</f>
        <v>92.32</v>
      </c>
      <c r="G121" s="12">
        <f>F121*1.12</f>
        <v>103.3984</v>
      </c>
      <c r="H121" s="10" t="s">
        <v>26</v>
      </c>
    </row>
    <row r="122" spans="1:8" ht="12.75">
      <c r="A122" t="s">
        <v>148</v>
      </c>
      <c r="B122" s="10" t="s">
        <v>152</v>
      </c>
      <c r="C122" s="18" t="s">
        <v>149</v>
      </c>
      <c r="D122" s="17">
        <v>92.32</v>
      </c>
      <c r="E122" s="3">
        <v>1</v>
      </c>
      <c r="F122" s="3">
        <f>D122*E122</f>
        <v>92.32</v>
      </c>
      <c r="G122" s="12">
        <f>F122*1.12</f>
        <v>103.3984</v>
      </c>
      <c r="H122" s="24" t="s">
        <v>26</v>
      </c>
    </row>
    <row r="123" spans="1:8" ht="12.75">
      <c r="A123" t="s">
        <v>148</v>
      </c>
      <c r="B123" s="10" t="s">
        <v>171</v>
      </c>
      <c r="C123" s="39" t="s">
        <v>149</v>
      </c>
      <c r="D123" s="17">
        <v>69.2</v>
      </c>
      <c r="E123" s="3">
        <v>1</v>
      </c>
      <c r="F123" s="3">
        <f>D123*E123</f>
        <v>69.2</v>
      </c>
      <c r="G123" s="12">
        <f>F123*1.12</f>
        <v>77.504</v>
      </c>
      <c r="H123" s="10" t="s">
        <v>26</v>
      </c>
    </row>
    <row r="124" spans="1:8" ht="12.75">
      <c r="A124" t="s">
        <v>41</v>
      </c>
      <c r="B124" s="10" t="s">
        <v>46</v>
      </c>
      <c r="C124" s="39" t="s">
        <v>47</v>
      </c>
      <c r="D124" s="17">
        <v>155.68</v>
      </c>
      <c r="E124" s="3">
        <v>1</v>
      </c>
      <c r="F124" s="3">
        <f>D124*E124</f>
        <v>155.68</v>
      </c>
      <c r="G124" s="12">
        <f>F124*1.12</f>
        <v>174.36160000000004</v>
      </c>
      <c r="H124" s="10" t="s">
        <v>26</v>
      </c>
    </row>
    <row r="125" spans="1:8" ht="12.75">
      <c r="A125" t="s">
        <v>41</v>
      </c>
      <c r="B125" s="37" t="s">
        <v>42</v>
      </c>
      <c r="C125" s="16" t="s">
        <v>48</v>
      </c>
      <c r="D125" s="15">
        <v>200</v>
      </c>
      <c r="E125" s="3">
        <v>1</v>
      </c>
      <c r="F125" s="3">
        <f>D125*E125</f>
        <v>200</v>
      </c>
      <c r="G125" s="12">
        <f>F125*1.12</f>
        <v>224.00000000000003</v>
      </c>
      <c r="H125" s="10" t="s">
        <v>26</v>
      </c>
    </row>
    <row r="126" spans="1:8" ht="12.75">
      <c r="A126" t="s">
        <v>41</v>
      </c>
      <c r="B126" s="38" t="s">
        <v>49</v>
      </c>
      <c r="C126" s="42"/>
      <c r="D126" s="19">
        <v>246.4</v>
      </c>
      <c r="E126" s="3">
        <v>1</v>
      </c>
      <c r="F126" s="3">
        <f>D126*E126</f>
        <v>246.4</v>
      </c>
      <c r="G126" s="12">
        <f>F126*1.12</f>
        <v>275.968</v>
      </c>
      <c r="H126" s="10" t="s">
        <v>26</v>
      </c>
    </row>
    <row r="127" spans="1:8" ht="12.75">
      <c r="A127" t="s">
        <v>41</v>
      </c>
      <c r="B127" s="10" t="s">
        <v>50</v>
      </c>
      <c r="C127" s="16" t="s">
        <v>47</v>
      </c>
      <c r="D127" s="19">
        <v>156</v>
      </c>
      <c r="E127" s="3">
        <v>1</v>
      </c>
      <c r="F127" s="3">
        <f>D127*E127</f>
        <v>156</v>
      </c>
      <c r="G127" s="12">
        <f>F127*1.12</f>
        <v>174.72000000000003</v>
      </c>
      <c r="H127" s="10" t="s">
        <v>26</v>
      </c>
    </row>
    <row r="128" spans="1:8" ht="12.75">
      <c r="A128" t="s">
        <v>22</v>
      </c>
      <c r="B128" s="10" t="s">
        <v>30</v>
      </c>
      <c r="C128" s="40" t="s">
        <v>31</v>
      </c>
      <c r="D128" s="10">
        <v>153.6</v>
      </c>
      <c r="E128" s="3">
        <v>1</v>
      </c>
      <c r="F128" s="3">
        <f>D128*E128</f>
        <v>153.6</v>
      </c>
      <c r="G128" s="12">
        <f>F128*1.12</f>
        <v>172.032</v>
      </c>
      <c r="H128" s="10" t="s">
        <v>26</v>
      </c>
    </row>
    <row r="129" spans="1:8" ht="12.75">
      <c r="A129" t="s">
        <v>22</v>
      </c>
      <c r="B129" s="10" t="s">
        <v>32</v>
      </c>
      <c r="C129" s="40" t="s">
        <v>33</v>
      </c>
      <c r="D129" s="10">
        <v>153.2</v>
      </c>
      <c r="E129" s="3">
        <v>1</v>
      </c>
      <c r="F129" s="3">
        <f>D129*E129</f>
        <v>153.2</v>
      </c>
      <c r="G129" s="12">
        <f>F129*1.12</f>
        <v>171.584</v>
      </c>
      <c r="H129" s="10" t="s">
        <v>26</v>
      </c>
    </row>
    <row r="130" spans="4:7" ht="12.75">
      <c r="D130" s="19"/>
      <c r="E130" s="3"/>
      <c r="F130" s="3"/>
      <c r="G130" s="12"/>
    </row>
    <row r="132" ht="12.75">
      <c r="A132" s="10"/>
    </row>
  </sheetData>
  <autoFilter ref="A1:H12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"/>
    </sheetView>
  </sheetViews>
  <sheetFormatPr defaultColWidth="9.00390625" defaultRowHeight="12.75"/>
  <cols>
    <col min="1" max="1" width="21.375" style="0" customWidth="1"/>
    <col min="4" max="4" width="10.375" style="0" customWidth="1"/>
    <col min="6" max="6" width="10.25390625" style="0" customWidth="1"/>
    <col min="7" max="7" width="12.00390625" style="0" customWidth="1"/>
  </cols>
  <sheetData>
    <row r="1" spans="1:9" s="5" customFormat="1" ht="30">
      <c r="A1" s="4"/>
      <c r="B1" s="5" t="s">
        <v>5</v>
      </c>
      <c r="C1" s="4" t="s">
        <v>6</v>
      </c>
      <c r="D1" s="5" t="s">
        <v>7</v>
      </c>
      <c r="E1" s="5" t="s">
        <v>8</v>
      </c>
      <c r="F1" s="5" t="s">
        <v>9</v>
      </c>
      <c r="G1" s="5" t="s">
        <v>10</v>
      </c>
      <c r="H1" s="5" t="s">
        <v>11</v>
      </c>
      <c r="I1" s="5" t="s">
        <v>12</v>
      </c>
    </row>
    <row r="2" spans="1:8" ht="12.75">
      <c r="A2" s="10" t="s">
        <v>28</v>
      </c>
      <c r="B2">
        <v>246.4</v>
      </c>
      <c r="C2" s="22">
        <f>B2*1.01</f>
        <v>248.864</v>
      </c>
      <c r="D2">
        <v>0</v>
      </c>
      <c r="E2" s="21">
        <f aca="true" t="shared" si="0" ref="E2:E22">SUM(C2,-D2)</f>
        <v>248.864</v>
      </c>
      <c r="F2" s="23">
        <v>249</v>
      </c>
      <c r="H2" s="32">
        <f>B2*0.05698</f>
        <v>14.039872</v>
      </c>
    </row>
    <row r="3" spans="1:8" ht="12.75">
      <c r="A3" s="10" t="s">
        <v>153</v>
      </c>
      <c r="B3">
        <v>766.84</v>
      </c>
      <c r="C3" s="22">
        <f aca="true" t="shared" si="1" ref="C3:C10">B3*1.12</f>
        <v>858.8608000000002</v>
      </c>
      <c r="D3" s="20">
        <v>0</v>
      </c>
      <c r="E3" s="21">
        <f t="shared" si="0"/>
        <v>858.8608000000002</v>
      </c>
      <c r="F3" s="23">
        <v>859</v>
      </c>
      <c r="H3" s="32">
        <f aca="true" t="shared" si="2" ref="H3:H22">B3*0.05698</f>
        <v>43.694543200000005</v>
      </c>
    </row>
    <row r="4" spans="1:10" ht="12.75">
      <c r="A4" s="10" t="s">
        <v>25</v>
      </c>
      <c r="B4">
        <v>1112.88</v>
      </c>
      <c r="C4" s="22">
        <f t="shared" si="1"/>
        <v>1246.4256000000003</v>
      </c>
      <c r="D4" s="20">
        <v>0</v>
      </c>
      <c r="E4" s="21">
        <f t="shared" si="0"/>
        <v>1246.4256000000003</v>
      </c>
      <c r="F4" s="23">
        <v>1246</v>
      </c>
      <c r="H4" s="32">
        <f t="shared" si="2"/>
        <v>63.41190240000001</v>
      </c>
      <c r="J4" t="s">
        <v>173</v>
      </c>
    </row>
    <row r="5" spans="1:8" ht="12.75">
      <c r="A5" s="24" t="s">
        <v>29</v>
      </c>
      <c r="B5">
        <v>736.8</v>
      </c>
      <c r="C5" s="22">
        <f t="shared" si="1"/>
        <v>825.216</v>
      </c>
      <c r="D5" s="20">
        <v>0</v>
      </c>
      <c r="E5" s="21">
        <f t="shared" si="0"/>
        <v>825.216</v>
      </c>
      <c r="F5" s="23">
        <v>825</v>
      </c>
      <c r="H5" s="32">
        <f t="shared" si="2"/>
        <v>41.982864</v>
      </c>
    </row>
    <row r="6" spans="1:8" ht="12.75">
      <c r="A6" s="10" t="s">
        <v>122</v>
      </c>
      <c r="B6">
        <v>2234.52</v>
      </c>
      <c r="C6" s="22">
        <f t="shared" si="1"/>
        <v>2502.6624</v>
      </c>
      <c r="D6" s="20">
        <v>0</v>
      </c>
      <c r="E6" s="21">
        <f t="shared" si="0"/>
        <v>2502.6624</v>
      </c>
      <c r="F6" s="23">
        <v>2503</v>
      </c>
      <c r="H6" s="32">
        <f t="shared" si="2"/>
        <v>127.3229496</v>
      </c>
    </row>
    <row r="7" spans="1:8" ht="12.75">
      <c r="A7" s="10" t="s">
        <v>27</v>
      </c>
      <c r="B7">
        <v>304.4</v>
      </c>
      <c r="C7" s="22">
        <f t="shared" si="1"/>
        <v>340.928</v>
      </c>
      <c r="D7" s="20">
        <v>0</v>
      </c>
      <c r="E7" s="21">
        <f t="shared" si="0"/>
        <v>340.928</v>
      </c>
      <c r="F7" s="23">
        <v>341</v>
      </c>
      <c r="H7" s="32">
        <f t="shared" si="2"/>
        <v>17.344712</v>
      </c>
    </row>
    <row r="8" spans="1:8" ht="12.75">
      <c r="A8" s="15" t="s">
        <v>70</v>
      </c>
      <c r="B8">
        <v>766.84</v>
      </c>
      <c r="C8" s="22">
        <f t="shared" si="1"/>
        <v>858.8608000000002</v>
      </c>
      <c r="D8" s="20">
        <v>0</v>
      </c>
      <c r="E8" s="21">
        <f t="shared" si="0"/>
        <v>858.8608000000002</v>
      </c>
      <c r="F8" s="23">
        <v>860</v>
      </c>
      <c r="H8" s="32">
        <f t="shared" si="2"/>
        <v>43.694543200000005</v>
      </c>
    </row>
    <row r="9" spans="1:8" ht="12.75">
      <c r="A9" s="10" t="s">
        <v>58</v>
      </c>
      <c r="B9">
        <v>416.16</v>
      </c>
      <c r="C9" s="22">
        <f t="shared" si="1"/>
        <v>466.09920000000005</v>
      </c>
      <c r="D9" s="20">
        <v>0</v>
      </c>
      <c r="E9" s="21">
        <f t="shared" si="0"/>
        <v>466.09920000000005</v>
      </c>
      <c r="F9" s="23">
        <v>467</v>
      </c>
      <c r="G9">
        <v>1</v>
      </c>
      <c r="H9" s="32">
        <f t="shared" si="2"/>
        <v>23.712796800000003</v>
      </c>
    </row>
    <row r="10" spans="1:9" ht="12.75">
      <c r="A10" s="10" t="s">
        <v>51</v>
      </c>
      <c r="B10">
        <v>400</v>
      </c>
      <c r="C10" s="22">
        <f t="shared" si="1"/>
        <v>448.00000000000006</v>
      </c>
      <c r="D10" s="20">
        <v>0</v>
      </c>
      <c r="E10" s="21">
        <f t="shared" si="0"/>
        <v>448.00000000000006</v>
      </c>
      <c r="F10" s="23">
        <v>660</v>
      </c>
      <c r="G10">
        <v>212</v>
      </c>
      <c r="H10" s="32">
        <f t="shared" si="2"/>
        <v>22.792</v>
      </c>
      <c r="I10">
        <v>183</v>
      </c>
    </row>
    <row r="11" spans="1:8" ht="12.75">
      <c r="A11" s="10" t="s">
        <v>18</v>
      </c>
      <c r="B11">
        <v>304.4</v>
      </c>
      <c r="C11" s="22">
        <f>B11*1.07</f>
        <v>325.70799999999997</v>
      </c>
      <c r="D11" s="20">
        <v>0</v>
      </c>
      <c r="E11" s="21">
        <f t="shared" si="0"/>
        <v>325.70799999999997</v>
      </c>
      <c r="F11" s="23">
        <v>326</v>
      </c>
      <c r="H11" s="32">
        <f t="shared" si="2"/>
        <v>17.344712</v>
      </c>
    </row>
    <row r="12" spans="1:8" ht="12.75">
      <c r="A12" s="10" t="s">
        <v>128</v>
      </c>
      <c r="B12">
        <v>813.2</v>
      </c>
      <c r="C12" s="22">
        <f>B12*1.12</f>
        <v>910.7840000000001</v>
      </c>
      <c r="D12" s="20">
        <v>0</v>
      </c>
      <c r="E12" s="21">
        <f t="shared" si="0"/>
        <v>910.7840000000001</v>
      </c>
      <c r="F12" s="23">
        <v>911</v>
      </c>
      <c r="H12" s="32">
        <f t="shared" si="2"/>
        <v>46.336136</v>
      </c>
    </row>
    <row r="13" spans="1:8" ht="12.75">
      <c r="A13" s="10" t="s">
        <v>23</v>
      </c>
      <c r="B13">
        <v>1674.4</v>
      </c>
      <c r="C13" s="22">
        <f>B13*1</f>
        <v>1674.4</v>
      </c>
      <c r="D13" s="20">
        <v>0</v>
      </c>
      <c r="E13" s="21">
        <f t="shared" si="0"/>
        <v>1674.4</v>
      </c>
      <c r="F13" s="23">
        <v>1674</v>
      </c>
      <c r="H13" s="32">
        <f t="shared" si="2"/>
        <v>95.407312</v>
      </c>
    </row>
    <row r="14" spans="1:8" ht="12.75">
      <c r="A14" s="10" t="s">
        <v>160</v>
      </c>
      <c r="B14">
        <v>952.8</v>
      </c>
      <c r="C14" s="22">
        <f>B14*1.12</f>
        <v>1067.136</v>
      </c>
      <c r="D14" s="20">
        <v>0</v>
      </c>
      <c r="E14" s="21">
        <f t="shared" si="0"/>
        <v>1067.136</v>
      </c>
      <c r="F14" s="23">
        <v>1066</v>
      </c>
      <c r="G14">
        <v>-1</v>
      </c>
      <c r="H14" s="32">
        <f t="shared" si="2"/>
        <v>54.290544</v>
      </c>
    </row>
    <row r="15" spans="1:10" ht="12.75">
      <c r="A15" s="10" t="s">
        <v>138</v>
      </c>
      <c r="B15">
        <v>667.12</v>
      </c>
      <c r="C15" s="22">
        <f>B15*1.12</f>
        <v>747.1744000000001</v>
      </c>
      <c r="D15" s="20">
        <v>0</v>
      </c>
      <c r="E15" s="21">
        <f t="shared" si="0"/>
        <v>747.1744000000001</v>
      </c>
      <c r="F15" s="23">
        <v>750</v>
      </c>
      <c r="G15">
        <v>3</v>
      </c>
      <c r="H15" s="32">
        <f t="shared" si="2"/>
        <v>38.0124976</v>
      </c>
      <c r="J15" t="s">
        <v>174</v>
      </c>
    </row>
    <row r="16" spans="1:8" ht="12.75">
      <c r="A16" s="10" t="s">
        <v>126</v>
      </c>
      <c r="B16">
        <v>183.76</v>
      </c>
      <c r="C16" s="22">
        <f>B16*1.12</f>
        <v>205.8112</v>
      </c>
      <c r="D16" s="20">
        <v>0</v>
      </c>
      <c r="E16" s="21">
        <f t="shared" si="0"/>
        <v>205.8112</v>
      </c>
      <c r="F16" s="23">
        <v>206</v>
      </c>
      <c r="H16" s="32">
        <f t="shared" si="2"/>
        <v>10.4706448</v>
      </c>
    </row>
    <row r="17" spans="1:8" ht="12.75">
      <c r="A17" s="10" t="s">
        <v>76</v>
      </c>
      <c r="B17">
        <v>834.08</v>
      </c>
      <c r="C17" s="22">
        <f>B17*1.12</f>
        <v>934.1696000000002</v>
      </c>
      <c r="D17" s="20">
        <v>0</v>
      </c>
      <c r="E17" s="21">
        <f t="shared" si="0"/>
        <v>934.1696000000002</v>
      </c>
      <c r="F17" s="23">
        <v>934</v>
      </c>
      <c r="H17" s="32">
        <f t="shared" si="2"/>
        <v>47.5258784</v>
      </c>
    </row>
    <row r="18" spans="1:8" ht="12.75">
      <c r="A18" s="10" t="s">
        <v>111</v>
      </c>
      <c r="B18">
        <v>153.24</v>
      </c>
      <c r="C18" s="22">
        <f>B18*1.07</f>
        <v>163.9668</v>
      </c>
      <c r="D18" s="20">
        <v>0</v>
      </c>
      <c r="E18" s="21">
        <f t="shared" si="0"/>
        <v>163.9668</v>
      </c>
      <c r="F18" s="23">
        <v>164</v>
      </c>
      <c r="H18" s="32">
        <f t="shared" si="2"/>
        <v>8.7316152</v>
      </c>
    </row>
    <row r="19" spans="1:12" ht="12.75">
      <c r="A19" s="25" t="s">
        <v>118</v>
      </c>
      <c r="B19">
        <v>250.72</v>
      </c>
      <c r="C19" s="22">
        <f>B19*1.12</f>
        <v>280.80640000000005</v>
      </c>
      <c r="D19" s="20">
        <v>0</v>
      </c>
      <c r="E19" s="21">
        <f t="shared" si="0"/>
        <v>280.80640000000005</v>
      </c>
      <c r="F19" s="23">
        <v>281</v>
      </c>
      <c r="H19" s="32">
        <f t="shared" si="2"/>
        <v>14.2860256</v>
      </c>
      <c r="L19" s="31"/>
    </row>
    <row r="20" spans="1:8" ht="12.75">
      <c r="A20" s="10" t="s">
        <v>144</v>
      </c>
      <c r="B20">
        <v>1347.68</v>
      </c>
      <c r="C20" s="22">
        <f>B20*1.12</f>
        <v>1509.4016000000001</v>
      </c>
      <c r="D20" s="20">
        <v>0</v>
      </c>
      <c r="E20" s="21">
        <f t="shared" si="0"/>
        <v>1509.4016000000001</v>
      </c>
      <c r="F20" s="23">
        <v>1511</v>
      </c>
      <c r="G20">
        <v>2</v>
      </c>
      <c r="H20" s="32">
        <f t="shared" si="2"/>
        <v>76.79080640000001</v>
      </c>
    </row>
    <row r="21" spans="1:8" ht="12.75">
      <c r="A21" s="10" t="s">
        <v>36</v>
      </c>
      <c r="B21">
        <v>612.8</v>
      </c>
      <c r="C21" s="22">
        <f>B21*1.12</f>
        <v>686.336</v>
      </c>
      <c r="D21" s="20">
        <v>0</v>
      </c>
      <c r="E21" s="21">
        <f t="shared" si="0"/>
        <v>686.336</v>
      </c>
      <c r="F21" s="23">
        <v>688</v>
      </c>
      <c r="H21" s="32">
        <f t="shared" si="2"/>
        <v>34.917344</v>
      </c>
    </row>
    <row r="22" spans="1:10" ht="12.75">
      <c r="A22" s="10" t="s">
        <v>26</v>
      </c>
      <c r="B22">
        <v>1822.04</v>
      </c>
      <c r="C22" s="22">
        <f>B22*1.12</f>
        <v>2040.6848000000002</v>
      </c>
      <c r="D22" s="20">
        <v>0</v>
      </c>
      <c r="E22" s="21">
        <f t="shared" si="0"/>
        <v>2040.6848000000002</v>
      </c>
      <c r="F22" s="23">
        <v>2040</v>
      </c>
      <c r="G22">
        <v>-1</v>
      </c>
      <c r="H22" s="32">
        <f t="shared" si="2"/>
        <v>103.8198392</v>
      </c>
      <c r="J22" t="s">
        <v>187</v>
      </c>
    </row>
    <row r="23" ht="12.75">
      <c r="D23">
        <v>0</v>
      </c>
    </row>
    <row r="26" spans="1:2" ht="12.75">
      <c r="A26" t="s">
        <v>175</v>
      </c>
      <c r="B26">
        <v>945.93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0.125" style="10" customWidth="1"/>
    <col min="2" max="2" width="27.125" style="0" customWidth="1"/>
    <col min="3" max="3" width="10.375" style="0" customWidth="1"/>
    <col min="4" max="4" width="11.75390625" style="0" customWidth="1"/>
    <col min="5" max="5" width="10.375" style="0" customWidth="1"/>
  </cols>
  <sheetData>
    <row r="1" spans="1:5" s="9" customFormat="1" ht="25.5">
      <c r="A1" s="34" t="s">
        <v>4</v>
      </c>
      <c r="B1" s="6" t="s">
        <v>13</v>
      </c>
      <c r="C1" s="6" t="s">
        <v>11</v>
      </c>
      <c r="D1" s="7" t="s">
        <v>14</v>
      </c>
      <c r="E1" s="8"/>
    </row>
    <row r="2" spans="1:4" ht="12.75">
      <c r="A2" s="10" t="s">
        <v>28</v>
      </c>
      <c r="B2" t="s">
        <v>180</v>
      </c>
      <c r="C2">
        <v>14</v>
      </c>
      <c r="D2" s="33"/>
    </row>
    <row r="3" spans="1:4" ht="12.75">
      <c r="A3" s="10" t="s">
        <v>153</v>
      </c>
      <c r="C3">
        <v>44</v>
      </c>
      <c r="D3" s="33"/>
    </row>
    <row r="4" spans="1:4" ht="12.75">
      <c r="A4" s="10" t="s">
        <v>25</v>
      </c>
      <c r="B4" t="s">
        <v>177</v>
      </c>
      <c r="C4">
        <v>63</v>
      </c>
      <c r="D4" s="33"/>
    </row>
    <row r="5" spans="1:4" ht="12.75">
      <c r="A5" s="24" t="s">
        <v>29</v>
      </c>
      <c r="B5" t="s">
        <v>178</v>
      </c>
      <c r="C5">
        <v>42</v>
      </c>
      <c r="D5" s="33"/>
    </row>
    <row r="6" spans="1:4" ht="12.75">
      <c r="A6" s="10" t="s">
        <v>122</v>
      </c>
      <c r="B6" t="s">
        <v>178</v>
      </c>
      <c r="C6">
        <v>127</v>
      </c>
      <c r="D6" s="33"/>
    </row>
    <row r="7" spans="1:4" ht="12.75">
      <c r="A7" s="10" t="s">
        <v>27</v>
      </c>
      <c r="B7" t="s">
        <v>182</v>
      </c>
      <c r="C7">
        <v>17</v>
      </c>
      <c r="D7" s="33"/>
    </row>
    <row r="8" spans="1:4" ht="12.75">
      <c r="A8" s="15" t="s">
        <v>70</v>
      </c>
      <c r="B8" t="s">
        <v>176</v>
      </c>
      <c r="C8">
        <v>44</v>
      </c>
      <c r="D8" s="33"/>
    </row>
    <row r="9" spans="1:4" ht="12.75">
      <c r="A9" s="10" t="s">
        <v>58</v>
      </c>
      <c r="B9" t="s">
        <v>184</v>
      </c>
      <c r="C9">
        <v>23</v>
      </c>
      <c r="D9" s="33"/>
    </row>
    <row r="10" spans="1:4" ht="12.75">
      <c r="A10" s="10" t="s">
        <v>51</v>
      </c>
      <c r="B10" t="s">
        <v>186</v>
      </c>
      <c r="C10">
        <v>0</v>
      </c>
      <c r="D10" s="33">
        <v>42089</v>
      </c>
    </row>
    <row r="11" spans="1:4" ht="12.75">
      <c r="A11" s="10" t="s">
        <v>18</v>
      </c>
      <c r="B11" t="s">
        <v>180</v>
      </c>
      <c r="C11">
        <v>17</v>
      </c>
      <c r="D11" s="33"/>
    </row>
    <row r="12" spans="1:4" ht="12.75">
      <c r="A12" s="10" t="s">
        <v>128</v>
      </c>
      <c r="B12" t="s">
        <v>180</v>
      </c>
      <c r="C12">
        <v>46</v>
      </c>
      <c r="D12" s="33"/>
    </row>
    <row r="13" spans="1:4" ht="12.75">
      <c r="A13" s="10" t="s">
        <v>160</v>
      </c>
      <c r="B13" t="s">
        <v>179</v>
      </c>
      <c r="C13">
        <v>55</v>
      </c>
      <c r="D13" s="33"/>
    </row>
    <row r="14" spans="1:4" ht="12.75">
      <c r="A14" s="10" t="s">
        <v>138</v>
      </c>
      <c r="B14" t="s">
        <v>176</v>
      </c>
      <c r="C14">
        <v>35</v>
      </c>
      <c r="D14" s="33"/>
    </row>
    <row r="15" spans="1:4" ht="12.75">
      <c r="A15" s="10" t="s">
        <v>126</v>
      </c>
      <c r="B15" t="s">
        <v>181</v>
      </c>
      <c r="C15">
        <v>10</v>
      </c>
      <c r="D15" s="33"/>
    </row>
    <row r="16" spans="1:4" ht="12.75">
      <c r="A16" s="10" t="s">
        <v>76</v>
      </c>
      <c r="B16" t="s">
        <v>180</v>
      </c>
      <c r="C16">
        <v>48</v>
      </c>
      <c r="D16" s="33"/>
    </row>
    <row r="17" spans="1:4" ht="12.75">
      <c r="A17" s="10" t="s">
        <v>111</v>
      </c>
      <c r="B17" t="s">
        <v>183</v>
      </c>
      <c r="C17">
        <v>9</v>
      </c>
      <c r="D17" s="33"/>
    </row>
    <row r="18" spans="1:4" ht="12.75">
      <c r="A18" s="25" t="s">
        <v>118</v>
      </c>
      <c r="B18" t="s">
        <v>176</v>
      </c>
      <c r="C18">
        <v>14</v>
      </c>
      <c r="D18" s="33"/>
    </row>
    <row r="19" spans="1:4" ht="12.75">
      <c r="A19" s="10" t="s">
        <v>144</v>
      </c>
      <c r="C19">
        <v>75</v>
      </c>
      <c r="D19" s="33"/>
    </row>
    <row r="20" spans="1:4" ht="12.75">
      <c r="A20" s="10" t="s">
        <v>36</v>
      </c>
      <c r="B20" t="s">
        <v>185</v>
      </c>
      <c r="C20">
        <v>35</v>
      </c>
      <c r="D20" s="33"/>
    </row>
    <row r="21" spans="1:4" ht="12.75">
      <c r="A21" s="10" t="s">
        <v>26</v>
      </c>
      <c r="C21">
        <v>105</v>
      </c>
      <c r="D21" s="33"/>
    </row>
    <row r="22" ht="12.75">
      <c r="D22" s="3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Olga</cp:lastModifiedBy>
  <dcterms:created xsi:type="dcterms:W3CDTF">2012-11-30T08:13:59Z</dcterms:created>
  <dcterms:modified xsi:type="dcterms:W3CDTF">2015-03-24T14:19:15Z</dcterms:modified>
  <cp:category/>
  <cp:version/>
  <cp:contentType/>
  <cp:contentStatus/>
</cp:coreProperties>
</file>