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КП-30" sheetId="1" r:id="rId1"/>
    <sheet name="Оплаты" sheetId="2" r:id="rId2"/>
    <sheet name="Раздачи" sheetId="3" r:id="rId3"/>
  </sheets>
  <definedNames>
    <definedName name="_xlnm._FilterDatabase" localSheetId="0" hidden="1">'КП-30'!$A$1:$H$143</definedName>
  </definedNames>
  <calcPr fullCalcOnLoad="1" refMode="R1C1"/>
</workbook>
</file>

<file path=xl/sharedStrings.xml><?xml version="1.0" encoding="utf-8"?>
<sst xmlns="http://schemas.openxmlformats.org/spreadsheetml/2006/main" count="628" uniqueCount="242">
  <si>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</si>
  <si>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</si>
  <si>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</si>
  <si>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</si>
  <si>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</si>
  <si>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</si>
  <si>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</si>
  <si>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</si>
  <si>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</si>
  <si>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</si>
  <si>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</si>
  <si>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</si>
  <si>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</si>
  <si>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</si>
  <si>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</si>
  <si>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</si>
  <si>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</si>
  <si>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всего</t>
  </si>
  <si>
    <t>Джемпер для мальчика ПДК501001н</t>
  </si>
  <si>
    <t>Строитель</t>
  </si>
  <si>
    <t>56-110</t>
  </si>
  <si>
    <t>Kemga</t>
  </si>
  <si>
    <t>Джемпер женск. ЖДД169812н леопард коричневый</t>
  </si>
  <si>
    <t>Женская одежда</t>
  </si>
  <si>
    <t>88-164</t>
  </si>
  <si>
    <t>Ollena</t>
  </si>
  <si>
    <t>62-122</t>
  </si>
  <si>
    <t>Куртка для мальчика ПДД467110</t>
  </si>
  <si>
    <t>Северное сияние</t>
  </si>
  <si>
    <t>60-116</t>
  </si>
  <si>
    <t>Джемпер для девочки ДДД506067</t>
  </si>
  <si>
    <t>Любавушка</t>
  </si>
  <si>
    <t>72-140</t>
  </si>
  <si>
    <t>Брюки для мальчика ПББ704258</t>
  </si>
  <si>
    <t>64-128</t>
  </si>
  <si>
    <t>Джипы в разрезе</t>
  </si>
  <si>
    <t>Джемпер для девочки ДДБ500067</t>
  </si>
  <si>
    <t>68-134</t>
  </si>
  <si>
    <t>Джемпер для девочки ДДД356067</t>
  </si>
  <si>
    <t>Мир цветов</t>
  </si>
  <si>
    <t>76-146</t>
  </si>
  <si>
    <t>Носки утепленные детские УТТ544 синий</t>
  </si>
  <si>
    <t>Комплект нательный детский УНК630 бирюза</t>
  </si>
  <si>
    <t>Trevira</t>
  </si>
  <si>
    <t>84-158</t>
  </si>
  <si>
    <t>Комплект нательный детский УНК630 синий</t>
  </si>
  <si>
    <t>Комплект нательный мужской МНК143 синий</t>
  </si>
  <si>
    <t>100-176</t>
  </si>
  <si>
    <t>Комплект нательный мужской МНК143 черный</t>
  </si>
  <si>
    <t>96-182</t>
  </si>
  <si>
    <t>96-188</t>
  </si>
  <si>
    <t>мамаМакара</t>
  </si>
  <si>
    <t>Комплект нательный детский УНК630 ярко-розовый</t>
  </si>
  <si>
    <t>Носки утепленные детские УТТ544 ярко-розовый</t>
  </si>
  <si>
    <t>светлячок 1981</t>
  </si>
  <si>
    <t>Юлия Швецова</t>
  </si>
  <si>
    <t>Носки утепленные детские УТТ544 бирюза</t>
  </si>
  <si>
    <t>Носки утепленные детские УТТ544 вода</t>
  </si>
  <si>
    <t>Носки утепленные детские УТТ544 морская волна</t>
  </si>
  <si>
    <t>Брюки для мальчика ПББ394</t>
  </si>
  <si>
    <t>Джемпер для мальчика ПДД395 т.-коричневый</t>
  </si>
  <si>
    <t>Охота</t>
  </si>
  <si>
    <t>Гарнитур для девочки ДНГ553001</t>
  </si>
  <si>
    <t>Малышка</t>
  </si>
  <si>
    <t>Джемпер для девочки ДДБ151001 розовый</t>
  </si>
  <si>
    <t>акция</t>
  </si>
  <si>
    <t>единичная распродажа</t>
  </si>
  <si>
    <t>Мой герой</t>
  </si>
  <si>
    <t>Бриджи для девочки ДБР661800</t>
  </si>
  <si>
    <t>Раскрась город</t>
  </si>
  <si>
    <t>Anney</t>
  </si>
  <si>
    <t>Комплект нательный детский УНК630 светло-серый</t>
  </si>
  <si>
    <t>52-98</t>
  </si>
  <si>
    <t>chibisun</t>
  </si>
  <si>
    <t>Носки утепленные детские УТТ544 светло-серый</t>
  </si>
  <si>
    <t>Кальсоны для мальчика ПНЛ610200 черный</t>
  </si>
  <si>
    <t>88-170</t>
  </si>
  <si>
    <t>ХНаталья</t>
  </si>
  <si>
    <t>92-164</t>
  </si>
  <si>
    <t>Olesya_k</t>
  </si>
  <si>
    <t>110(104)-164</t>
  </si>
  <si>
    <t>Кальсоны мужские МНЛ194 черный</t>
  </si>
  <si>
    <t>90(100)-188</t>
  </si>
  <si>
    <t>90(100)-182</t>
  </si>
  <si>
    <t>Надюлька</t>
  </si>
  <si>
    <t>Сарафан для девочки ДПС545131н розовый/ клетка</t>
  </si>
  <si>
    <t>Штучный</t>
  </si>
  <si>
    <t>Шорты для девочки ДШК948258 красный</t>
  </si>
  <si>
    <t>Фестиваль</t>
  </si>
  <si>
    <t>Брюки для девочки ДББ940800 красный</t>
  </si>
  <si>
    <t>54-104</t>
  </si>
  <si>
    <t>Сарафан для девочки ДПС545131н розовый/клетка</t>
  </si>
  <si>
    <t>Ustin1975</t>
  </si>
  <si>
    <t>Платье для девочки ДПД314067н красный/цветы</t>
  </si>
  <si>
    <t>Джемпер для девочки ДДБ644001 розовый</t>
  </si>
  <si>
    <t>Кальсоны для мальчика ПНЛ610200 морская волна</t>
  </si>
  <si>
    <t>Natural</t>
  </si>
  <si>
    <t>100-182</t>
  </si>
  <si>
    <t>Кальсоны для мальчика ПНЛ573069 черный+серый</t>
  </si>
  <si>
    <t>В цвету...</t>
  </si>
  <si>
    <t>Головной убор детский УГШ100 светло-розовый</t>
  </si>
  <si>
    <t>Merimo Wool</t>
  </si>
  <si>
    <t>Носки утепленные женские ЖТТ536 бирюза</t>
  </si>
  <si>
    <t>Носки утепленные мужские МТТ551 синий</t>
  </si>
  <si>
    <r>
      <t xml:space="preserve">Носки утепленные </t>
    </r>
    <r>
      <rPr>
        <sz val="10"/>
        <color indexed="13"/>
        <rFont val="Arial Cyr"/>
        <family val="0"/>
      </rPr>
      <t>женские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мужские МТТ551</t>
    </r>
    <r>
      <rPr>
        <sz val="10"/>
        <rFont val="Arial Cyr"/>
        <family val="0"/>
      </rPr>
      <t xml:space="preserve"> черный</t>
    </r>
  </si>
  <si>
    <r>
      <t>Носки утепленные детские УТТ544</t>
    </r>
    <r>
      <rPr>
        <sz val="10"/>
        <rFont val="Arial Cyr"/>
        <family val="0"/>
      </rPr>
      <t xml:space="preserve"> светло-серый</t>
    </r>
  </si>
  <si>
    <t>Пижама детск. УНЖ201001 самолеты оливковый+оливковый</t>
  </si>
  <si>
    <t>Пижама детск. УНЖ201001 самолеты синий+синий</t>
  </si>
  <si>
    <t>Брюки для девочки ДДБ940800 розовый</t>
  </si>
  <si>
    <t>Брюки для девочки ДДБ940258 василек</t>
  </si>
  <si>
    <t>Рейтузы для девочки ДРМ155146 полоска ассорти</t>
  </si>
  <si>
    <t>Luda</t>
  </si>
  <si>
    <t>Рейтузы женские ЖНЛ559 синий</t>
  </si>
  <si>
    <t>102(96)-158</t>
  </si>
  <si>
    <t>Платье для девочки ДПБ112732 голубой</t>
  </si>
  <si>
    <t>Комплект домашний для девочки 2ДДР466023 оранжевый+зеленый/Лисенок</t>
  </si>
  <si>
    <t>Домашняя одежда</t>
  </si>
  <si>
    <t>Комплект домашний для мальчика 2ПДР1428001н</t>
  </si>
  <si>
    <t>Отпуск на море</t>
  </si>
  <si>
    <t>Белье</t>
  </si>
  <si>
    <t>Комплект домашний для девочки ДКР660067 голубой+красный</t>
  </si>
  <si>
    <t>Комплект домашний для мальчика 2ПДР1818001 голубой+темно-синий/Севастополь</t>
  </si>
  <si>
    <t>Андреевский флаг</t>
  </si>
  <si>
    <t>Комплект домашний для мальчика 2ПДР1428001н полоска синий+темно-синий/Севастополь</t>
  </si>
  <si>
    <t>80-152</t>
  </si>
  <si>
    <t>Гарнитур бельевой для девочки 7ДНТ718001н сон сирень</t>
  </si>
  <si>
    <t>Гарнитур бельевой для девочки 5ДНТ653001н цветочки розовый р.84-158</t>
  </si>
  <si>
    <t>Гарнитур бельевой для девочки 5ДНТ653001н мелкоцвет голубой</t>
  </si>
  <si>
    <t>Гарнитур бельевой для девочки 5ДНТ651001н сердечки розовый</t>
  </si>
  <si>
    <t>Рейтузы для девочки ДРЛ142067 ярко-розовый</t>
  </si>
  <si>
    <t>Алиса</t>
  </si>
  <si>
    <t>Трусы для девочки ДНТ034001н кулир малина/сердечки</t>
  </si>
  <si>
    <t>Пижама детская УНЖ601067 св.-розовый+коралл/Десерт</t>
  </si>
  <si>
    <t>Комплект домашний для мальчика 2П2Д1426001н белый+полоска синий/Севастополь</t>
  </si>
  <si>
    <t>Пижама детск. УНЖ201138 техника синий+синий</t>
  </si>
  <si>
    <t>Джемпер детск. ЮДД126138н белый+клетка розовый/Мышата и пирожное</t>
  </si>
  <si>
    <t>Малышам</t>
  </si>
  <si>
    <t>Рейтузы для девочки ДРЛ911727 ластик рисунчатый сирень</t>
  </si>
  <si>
    <t>Комплект домашний для девочки ДКБ862001 оранжевый+клетка крупная оранжевый/Зебра в цветах</t>
  </si>
  <si>
    <t>Заповедник</t>
  </si>
  <si>
    <t>Кружевница</t>
  </si>
  <si>
    <t>Комплект для девочки 3Д2ДШ1382001 оранж+клетка крупная оранж/Зебра</t>
  </si>
  <si>
    <t>Сафари</t>
  </si>
  <si>
    <t>Комплект для мальчика 3Д2ДБ1092067 голубой+салат+морская волна Ботинки+стрелок</t>
  </si>
  <si>
    <t>Стрелок</t>
  </si>
  <si>
    <t>Трусы для девочки ДНТ418001н сирень/сон</t>
  </si>
  <si>
    <t>84-164</t>
  </si>
  <si>
    <t>Пижама детск. УНЖ501067н белый+клетка красный/Кошечка</t>
  </si>
  <si>
    <t>Комплект для мальчика ПНГ173001н беж/Тигр</t>
  </si>
  <si>
    <t>Клуб зверей</t>
  </si>
  <si>
    <t>Пижама детская УНЖ501001 белый+оливковый/Самолет</t>
  </si>
  <si>
    <t>Пижама детская УНЖ103067 св.-роз.+корал</t>
  </si>
  <si>
    <t>Пижама для мальчика УНЖ801067 голубой+т.-синий</t>
  </si>
  <si>
    <t>Флот</t>
  </si>
  <si>
    <t>Гарнитур для девочки ДНГ684001н завиток красный</t>
  </si>
  <si>
    <t>Комплект верхний для девочки 2ДДП169135 сливки+белый</t>
  </si>
  <si>
    <t>Смешарики</t>
  </si>
  <si>
    <t>Пижама для мальчика УНЖ801067 голубой+темно-синий/Броненосец</t>
  </si>
  <si>
    <t>*Star#</t>
  </si>
  <si>
    <t>Комплект домашний для мальчика УНЖ134138 черный/Скачущий конь</t>
  </si>
  <si>
    <t>Джемпер для девочки ДДД993067 голубой</t>
  </si>
  <si>
    <t>Гарнитур бельевой для мальчика 5ПНП661001н полоска тедди синий</t>
  </si>
  <si>
    <t>Комплект нательный детск. УНК630025 черный</t>
  </si>
  <si>
    <t>Сорочка для девочки ДНН866067н</t>
  </si>
  <si>
    <t>Поиграем</t>
  </si>
  <si>
    <t>Головной убор детский УГШ076 черный</t>
  </si>
  <si>
    <t>Кальсоны мужск. МНЛ575069 черный</t>
  </si>
  <si>
    <t>Носки утепленные женские ЖТТ536025 синий</t>
  </si>
  <si>
    <t>Носки утепленные женские ЖТТ536025 ярко-розовый</t>
  </si>
  <si>
    <t>Рейтузы женские ЖНЛ559 черный</t>
  </si>
  <si>
    <t>98(92)-176</t>
  </si>
  <si>
    <t>HELGA_YA</t>
  </si>
  <si>
    <t>120-188</t>
  </si>
  <si>
    <t>ССМ</t>
  </si>
  <si>
    <t>valeka</t>
  </si>
  <si>
    <t>96-170</t>
  </si>
  <si>
    <t>Лакомка</t>
  </si>
  <si>
    <t>Комплект для девочки ДНЖ373001н</t>
  </si>
  <si>
    <t>замена Лакомка</t>
  </si>
  <si>
    <t>Комплект домашний 2ДДБ468067 малина+бирюза</t>
  </si>
  <si>
    <t>Верный друг</t>
  </si>
  <si>
    <t>Брюки для девочки ДББ940258 морская волна</t>
  </si>
  <si>
    <t>Брюки для девочки ДББ472131 морская волна</t>
  </si>
  <si>
    <t>Пижама детская УНЖ701067 персик+коралл/Рукоделие</t>
  </si>
  <si>
    <t>Карымова Наталья</t>
  </si>
  <si>
    <t>108-188</t>
  </si>
  <si>
    <t>Сорочка для девочки ДНН507700 вышивка розовый</t>
  </si>
  <si>
    <t>Комплект для девочки ДНГ681088</t>
  </si>
  <si>
    <t>Комплект для девочки ДНГ453700</t>
  </si>
  <si>
    <t>Куртка для мальчика ПДД429</t>
  </si>
  <si>
    <t>Комплект для девочки ДНГ453001н красный/игрушки</t>
  </si>
  <si>
    <t>Комплект нательный детский УНК630025 салат</t>
  </si>
  <si>
    <t>Комплект нательный детский ПНК629025 синий</t>
  </si>
  <si>
    <t>Комплект нательный детский ПНК629025 морская волна</t>
  </si>
  <si>
    <t>Bovtochka</t>
  </si>
  <si>
    <t>Комплект нательный женский ЖНК558 черный</t>
  </si>
  <si>
    <t>106(100)-164</t>
  </si>
  <si>
    <t>ivolga</t>
  </si>
  <si>
    <t>Натуськ_а</t>
  </si>
  <si>
    <t>Рейтузы для девочки ДРЛ911727 ластик рисунчатый бирюза</t>
  </si>
  <si>
    <t>Рейтузы для девочки ДРЛ911727 ластик рисунчатый оранжевый</t>
  </si>
  <si>
    <t>Рейтузы для девочки ДРЛ911727 ластик рисунчатый розовый</t>
  </si>
  <si>
    <t>Распашонка ясельн. ЯРР483001н капитан</t>
  </si>
  <si>
    <t>Белье ясельное</t>
  </si>
  <si>
    <t>Распашонка ясельн. ЯРП092001н голубой/регата</t>
  </si>
  <si>
    <t>44-68</t>
  </si>
  <si>
    <t>Распашонка ясельн. ЯРП092001н сирень/мультик</t>
  </si>
  <si>
    <t>48-74</t>
  </si>
  <si>
    <t>Кофта ясельн. ЯКД680067/сливки+голубой</t>
  </si>
  <si>
    <t>Енотик</t>
  </si>
  <si>
    <t>42-62</t>
  </si>
  <si>
    <t>Ползунки ясельн. ЯПВ518001н беж/плюша</t>
  </si>
  <si>
    <t>Katenok</t>
  </si>
  <si>
    <t>Носки утепленные детские УТТ544 салат</t>
  </si>
  <si>
    <t>Носки утепленные мужские МТТ551 морская волна</t>
  </si>
  <si>
    <t>Носки утепленные мужские МТТ551 черный</t>
  </si>
  <si>
    <t>Носки утепленные мужские МТТ551 светло-серый</t>
  </si>
  <si>
    <t>1092+187</t>
  </si>
  <si>
    <t>Комплект нательный мужской МНК143 светло-серый</t>
  </si>
  <si>
    <t>4956+222</t>
  </si>
  <si>
    <t>2104+153</t>
  </si>
  <si>
    <t>В четверг переброс из Щ:</t>
  </si>
  <si>
    <t>Заельц., Калинина, Нива, Первомайка, Учительская, ОВЗ Ника, МЖК, Меркурий</t>
  </si>
  <si>
    <t>В четверг переброс из А:</t>
  </si>
  <si>
    <t>В пятницу переброс из А:</t>
  </si>
  <si>
    <t>Нива, Затулинка, Горский, пл.Ленина, Н-скГлавный, Западный</t>
  </si>
  <si>
    <t>Речной, Добрый</t>
  </si>
  <si>
    <t>РЦРПервомайка</t>
  </si>
  <si>
    <t>Щ</t>
  </si>
  <si>
    <t>ОВЗ Ника</t>
  </si>
  <si>
    <t>ВЗ</t>
  </si>
  <si>
    <t>из дома</t>
  </si>
  <si>
    <t>РЦРпл.Ленина</t>
  </si>
  <si>
    <t>РЦРНива</t>
  </si>
  <si>
    <t>РЦРКалинина</t>
  </si>
  <si>
    <t>РЦРРечной</t>
  </si>
  <si>
    <t>РЦРГорский</t>
  </si>
  <si>
    <t>РЦРМеркурий</t>
  </si>
  <si>
    <t>РЦРА</t>
  </si>
  <si>
    <t>перевела на карту</t>
  </si>
  <si>
    <t>1852+485</t>
  </si>
  <si>
    <t>НГУ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</si>
</sst>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57"/>
      <name val="Arial Cyr"/>
      <family val="0"/>
    </font>
    <font>
      <sz val="10"/>
      <color indexed="47"/>
      <name val="Arial Cyr"/>
      <family val="0"/>
    </font>
    <font>
      <b/>
      <sz val="10"/>
      <color indexed="5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12" customWidth="1"/>
    <col min="7" max="7" width="11.875" style="0" customWidth="1"/>
    <col min="8" max="8" width="16.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 ht="12.75">
      <c r="A2" s="22" t="s">
        <v>160</v>
      </c>
      <c r="B2" s="22" t="s">
        <v>130</v>
      </c>
      <c r="C2" s="22" t="s">
        <v>90</v>
      </c>
      <c r="D2" s="22">
        <v>129</v>
      </c>
      <c r="E2" s="23">
        <v>0</v>
      </c>
      <c r="F2" s="23">
        <f>D2*E2</f>
        <v>0</v>
      </c>
      <c r="G2" s="23">
        <f>F2*1.12</f>
        <v>0</v>
      </c>
      <c r="H2" s="22" t="s">
        <v>92</v>
      </c>
      <c r="I2" s="22"/>
    </row>
    <row r="3" spans="1:8" ht="12.75">
      <c r="A3" t="s">
        <v>129</v>
      </c>
      <c r="B3" t="s">
        <v>130</v>
      </c>
      <c r="C3" s="24" t="s">
        <v>20</v>
      </c>
      <c r="D3" s="20">
        <v>75</v>
      </c>
      <c r="E3" s="3">
        <v>1</v>
      </c>
      <c r="F3" s="3">
        <f aca="true" t="shared" si="0" ref="F3:F25">D3*E3</f>
        <v>75</v>
      </c>
      <c r="G3" s="3">
        <f>F3*1.12</f>
        <v>84.00000000000001</v>
      </c>
      <c r="H3" t="s">
        <v>70</v>
      </c>
    </row>
    <row r="4" spans="1:8" ht="12.75">
      <c r="A4" t="s">
        <v>121</v>
      </c>
      <c r="B4" t="s">
        <v>122</v>
      </c>
      <c r="C4" s="24" t="s">
        <v>26</v>
      </c>
      <c r="D4" s="20">
        <v>220</v>
      </c>
      <c r="E4" s="3">
        <v>1</v>
      </c>
      <c r="F4" s="3">
        <f t="shared" si="0"/>
        <v>220</v>
      </c>
      <c r="G4" s="3">
        <f>F4*1</f>
        <v>220</v>
      </c>
      <c r="H4" t="s">
        <v>25</v>
      </c>
    </row>
    <row r="5" spans="1:8" ht="12.75">
      <c r="A5" t="s">
        <v>128</v>
      </c>
      <c r="B5" t="s">
        <v>119</v>
      </c>
      <c r="C5" s="24" t="s">
        <v>44</v>
      </c>
      <c r="D5" s="20">
        <v>150</v>
      </c>
      <c r="E5" s="3">
        <v>1</v>
      </c>
      <c r="F5" s="3">
        <f t="shared" si="0"/>
        <v>150</v>
      </c>
      <c r="G5" s="3">
        <f>F5*1</f>
        <v>150</v>
      </c>
      <c r="H5" t="s">
        <v>25</v>
      </c>
    </row>
    <row r="6" spans="1:8" ht="12.75">
      <c r="A6" t="s">
        <v>127</v>
      </c>
      <c r="B6" t="s">
        <v>119</v>
      </c>
      <c r="C6" s="24" t="s">
        <v>124</v>
      </c>
      <c r="D6" s="20">
        <v>150</v>
      </c>
      <c r="E6" s="3">
        <v>1</v>
      </c>
      <c r="F6" s="3">
        <f t="shared" si="0"/>
        <v>150</v>
      </c>
      <c r="G6" s="3">
        <f>F6*1</f>
        <v>150</v>
      </c>
      <c r="H6" t="s">
        <v>25</v>
      </c>
    </row>
    <row r="7" spans="1:8" ht="12.75">
      <c r="A7" t="s">
        <v>126</v>
      </c>
      <c r="B7" t="s">
        <v>119</v>
      </c>
      <c r="C7" s="24" t="s">
        <v>44</v>
      </c>
      <c r="D7" s="20">
        <v>150</v>
      </c>
      <c r="E7" s="3">
        <v>1</v>
      </c>
      <c r="F7" s="3">
        <f t="shared" si="0"/>
        <v>150</v>
      </c>
      <c r="G7" s="3">
        <f>F7*1</f>
        <v>150</v>
      </c>
      <c r="H7" t="s">
        <v>25</v>
      </c>
    </row>
    <row r="8" spans="1:8" ht="12.75">
      <c r="A8" t="s">
        <v>125</v>
      </c>
      <c r="B8" t="s">
        <v>119</v>
      </c>
      <c r="C8" s="24" t="s">
        <v>124</v>
      </c>
      <c r="D8" s="20">
        <v>180</v>
      </c>
      <c r="E8" s="3">
        <v>1</v>
      </c>
      <c r="F8" s="3">
        <f t="shared" si="0"/>
        <v>180</v>
      </c>
      <c r="G8" s="3">
        <f>F8*1</f>
        <v>180</v>
      </c>
      <c r="H8" t="s">
        <v>25</v>
      </c>
    </row>
    <row r="9" spans="1:8" s="12" customFormat="1" ht="12.75">
      <c r="A9" s="12" t="s">
        <v>161</v>
      </c>
      <c r="B9" s="12" t="s">
        <v>119</v>
      </c>
      <c r="C9" s="24" t="s">
        <v>37</v>
      </c>
      <c r="D9" s="20">
        <v>150</v>
      </c>
      <c r="E9" s="18">
        <v>1</v>
      </c>
      <c r="F9" s="18">
        <f t="shared" si="0"/>
        <v>150</v>
      </c>
      <c r="G9" s="18">
        <f aca="true" t="shared" si="1" ref="G9:G87">F9*1.12</f>
        <v>168.00000000000003</v>
      </c>
      <c r="H9" s="12" t="s">
        <v>92</v>
      </c>
    </row>
    <row r="10" spans="1:8" s="12" customFormat="1" ht="12.75">
      <c r="A10" s="12" t="s">
        <v>190</v>
      </c>
      <c r="B10" s="12" t="s">
        <v>119</v>
      </c>
      <c r="C10" s="24" t="s">
        <v>90</v>
      </c>
      <c r="D10" s="21">
        <v>73</v>
      </c>
      <c r="E10" s="18">
        <v>1</v>
      </c>
      <c r="F10" s="18">
        <f t="shared" si="0"/>
        <v>73</v>
      </c>
      <c r="G10" s="3">
        <f>F10*1.15</f>
        <v>83.94999999999999</v>
      </c>
      <c r="H10" s="12" t="s">
        <v>77</v>
      </c>
    </row>
    <row r="11" spans="1:8" s="12" customFormat="1" ht="12.75">
      <c r="A11" s="12" t="s">
        <v>188</v>
      </c>
      <c r="B11" s="12" t="s">
        <v>119</v>
      </c>
      <c r="C11" s="24" t="s">
        <v>90</v>
      </c>
      <c r="D11" s="21">
        <v>73</v>
      </c>
      <c r="E11" s="18">
        <v>1</v>
      </c>
      <c r="F11" s="18">
        <f t="shared" si="0"/>
        <v>73</v>
      </c>
      <c r="G11" s="3">
        <f>F11*1.15</f>
        <v>83.94999999999999</v>
      </c>
      <c r="H11" s="12" t="s">
        <v>77</v>
      </c>
    </row>
    <row r="12" spans="1:8" s="12" customFormat="1" ht="12.75">
      <c r="A12" s="12" t="s">
        <v>187</v>
      </c>
      <c r="B12" s="12" t="s">
        <v>119</v>
      </c>
      <c r="C12" s="24" t="s">
        <v>72</v>
      </c>
      <c r="D12" s="21">
        <v>70</v>
      </c>
      <c r="E12" s="18">
        <v>1</v>
      </c>
      <c r="F12" s="18">
        <f t="shared" si="0"/>
        <v>70</v>
      </c>
      <c r="G12" s="3">
        <f>F12*1.15</f>
        <v>80.5</v>
      </c>
      <c r="H12" s="12" t="s">
        <v>77</v>
      </c>
    </row>
    <row r="13" spans="1:8" ht="12.75">
      <c r="A13" t="s">
        <v>131</v>
      </c>
      <c r="B13" t="s">
        <v>119</v>
      </c>
      <c r="C13" s="24" t="s">
        <v>29</v>
      </c>
      <c r="D13" s="20">
        <v>30</v>
      </c>
      <c r="E13" s="3">
        <v>1</v>
      </c>
      <c r="F13" s="3">
        <f t="shared" si="0"/>
        <v>30</v>
      </c>
      <c r="G13" s="3">
        <f t="shared" si="1"/>
        <v>33.6</v>
      </c>
      <c r="H13" t="s">
        <v>70</v>
      </c>
    </row>
    <row r="14" spans="1:8" ht="12.75">
      <c r="A14" t="s">
        <v>131</v>
      </c>
      <c r="B14" t="s">
        <v>119</v>
      </c>
      <c r="C14" s="24" t="s">
        <v>26</v>
      </c>
      <c r="D14" s="20">
        <v>30</v>
      </c>
      <c r="E14" s="3">
        <v>1</v>
      </c>
      <c r="F14" s="3">
        <f t="shared" si="0"/>
        <v>30</v>
      </c>
      <c r="G14" s="3">
        <f t="shared" si="1"/>
        <v>33.6</v>
      </c>
      <c r="H14" t="s">
        <v>70</v>
      </c>
    </row>
    <row r="15" spans="1:8" ht="12.75">
      <c r="A15" t="s">
        <v>145</v>
      </c>
      <c r="B15" t="s">
        <v>119</v>
      </c>
      <c r="C15" s="24" t="s">
        <v>146</v>
      </c>
      <c r="D15" s="20">
        <v>30</v>
      </c>
      <c r="E15" s="3">
        <v>4</v>
      </c>
      <c r="F15" s="3">
        <f t="shared" si="0"/>
        <v>120</v>
      </c>
      <c r="G15" s="3">
        <f t="shared" si="1"/>
        <v>134.4</v>
      </c>
      <c r="H15" t="s">
        <v>25</v>
      </c>
    </row>
    <row r="16" spans="1:8" s="12" customFormat="1" ht="12.75">
      <c r="A16" s="12" t="s">
        <v>211</v>
      </c>
      <c r="B16" s="12" t="s">
        <v>203</v>
      </c>
      <c r="C16" s="24" t="s">
        <v>210</v>
      </c>
      <c r="D16" s="20">
        <v>60</v>
      </c>
      <c r="E16" s="18">
        <v>1</v>
      </c>
      <c r="F16" s="18">
        <f t="shared" si="0"/>
        <v>60</v>
      </c>
      <c r="G16" s="18">
        <f>F16*1.15</f>
        <v>69</v>
      </c>
      <c r="H16" s="12" t="s">
        <v>198</v>
      </c>
    </row>
    <row r="17" spans="1:8" s="12" customFormat="1" ht="12.75">
      <c r="A17" s="12" t="s">
        <v>204</v>
      </c>
      <c r="B17" s="12" t="s">
        <v>203</v>
      </c>
      <c r="C17" s="24" t="s">
        <v>205</v>
      </c>
      <c r="D17" s="20">
        <v>40</v>
      </c>
      <c r="E17" s="18">
        <v>1</v>
      </c>
      <c r="F17" s="18">
        <f>D17*E17</f>
        <v>40</v>
      </c>
      <c r="G17" s="18">
        <f>F17*1.15</f>
        <v>46</v>
      </c>
      <c r="H17" s="12" t="s">
        <v>198</v>
      </c>
    </row>
    <row r="18" spans="1:8" s="12" customFormat="1" ht="12.75">
      <c r="A18" s="12" t="s">
        <v>206</v>
      </c>
      <c r="B18" s="12" t="s">
        <v>203</v>
      </c>
      <c r="C18" s="24" t="s">
        <v>205</v>
      </c>
      <c r="D18" s="20">
        <v>40</v>
      </c>
      <c r="E18" s="18">
        <v>1</v>
      </c>
      <c r="F18" s="18">
        <f>D18*E18</f>
        <v>40</v>
      </c>
      <c r="G18" s="18">
        <f>F18*1.15</f>
        <v>46</v>
      </c>
      <c r="H18" s="12" t="s">
        <v>198</v>
      </c>
    </row>
    <row r="19" spans="1:8" s="12" customFormat="1" ht="12.75">
      <c r="A19" s="12" t="s">
        <v>202</v>
      </c>
      <c r="B19" s="12" t="s">
        <v>203</v>
      </c>
      <c r="C19" s="24" t="s">
        <v>207</v>
      </c>
      <c r="D19" s="20">
        <v>30</v>
      </c>
      <c r="E19" s="18">
        <v>1</v>
      </c>
      <c r="F19" s="18">
        <f>D19*E19</f>
        <v>30</v>
      </c>
      <c r="G19" s="18">
        <f>F19*1.15</f>
        <v>34.5</v>
      </c>
      <c r="H19" s="12" t="s">
        <v>198</v>
      </c>
    </row>
    <row r="20" spans="1:8" ht="12.75">
      <c r="A20" t="s">
        <v>179</v>
      </c>
      <c r="B20" t="s">
        <v>180</v>
      </c>
      <c r="C20" s="24" t="s">
        <v>72</v>
      </c>
      <c r="D20" s="20">
        <v>298</v>
      </c>
      <c r="E20" s="3">
        <v>1</v>
      </c>
      <c r="F20" s="3">
        <f t="shared" si="0"/>
        <v>298</v>
      </c>
      <c r="G20" s="3">
        <f t="shared" si="1"/>
        <v>333.76000000000005</v>
      </c>
      <c r="H20" t="s">
        <v>92</v>
      </c>
    </row>
    <row r="21" spans="1:8" ht="12.75">
      <c r="A21" t="s">
        <v>33</v>
      </c>
      <c r="B21" t="s">
        <v>35</v>
      </c>
      <c r="C21" s="24" t="s">
        <v>34</v>
      </c>
      <c r="D21" s="20">
        <v>150</v>
      </c>
      <c r="E21" s="3">
        <v>1</v>
      </c>
      <c r="F21" s="3">
        <f t="shared" si="0"/>
        <v>150</v>
      </c>
      <c r="G21" s="3">
        <f>F21*1</f>
        <v>150</v>
      </c>
      <c r="H21" t="s">
        <v>25</v>
      </c>
    </row>
    <row r="22" spans="1:8" ht="12.75">
      <c r="A22" t="s">
        <v>115</v>
      </c>
      <c r="B22" t="s">
        <v>116</v>
      </c>
      <c r="C22" s="24" t="s">
        <v>29</v>
      </c>
      <c r="D22" s="20">
        <v>240</v>
      </c>
      <c r="E22" s="3">
        <v>1</v>
      </c>
      <c r="F22" s="3">
        <f t="shared" si="0"/>
        <v>240</v>
      </c>
      <c r="G22" s="3">
        <f t="shared" si="1"/>
        <v>268.8</v>
      </c>
      <c r="H22" t="s">
        <v>92</v>
      </c>
    </row>
    <row r="23" spans="1:8" ht="12.75">
      <c r="A23" t="s">
        <v>120</v>
      </c>
      <c r="B23" t="s">
        <v>116</v>
      </c>
      <c r="C23" s="24" t="s">
        <v>90</v>
      </c>
      <c r="D23" s="20">
        <v>180</v>
      </c>
      <c r="E23" s="3">
        <v>1</v>
      </c>
      <c r="F23" s="3">
        <f t="shared" si="0"/>
        <v>180</v>
      </c>
      <c r="G23" s="3">
        <f t="shared" si="1"/>
        <v>201.60000000000002</v>
      </c>
      <c r="H23" t="s">
        <v>92</v>
      </c>
    </row>
    <row r="24" spans="1:8" ht="12.75">
      <c r="A24" t="s">
        <v>159</v>
      </c>
      <c r="B24" t="s">
        <v>116</v>
      </c>
      <c r="C24" s="24" t="s">
        <v>29</v>
      </c>
      <c r="D24" s="20">
        <v>220</v>
      </c>
      <c r="E24" s="3">
        <v>1</v>
      </c>
      <c r="F24" s="3">
        <f t="shared" si="0"/>
        <v>220</v>
      </c>
      <c r="G24" s="3">
        <f>F24*1.01</f>
        <v>222.2</v>
      </c>
      <c r="H24" t="s">
        <v>158</v>
      </c>
    </row>
    <row r="25" spans="1:8" ht="12.75">
      <c r="A25" t="s">
        <v>106</v>
      </c>
      <c r="B25" t="s">
        <v>116</v>
      </c>
      <c r="C25" s="24" t="s">
        <v>29</v>
      </c>
      <c r="D25" s="21">
        <v>160</v>
      </c>
      <c r="E25" s="3">
        <v>1</v>
      </c>
      <c r="F25" s="3">
        <f t="shared" si="0"/>
        <v>160</v>
      </c>
      <c r="G25" s="3">
        <f>F25*1</f>
        <v>160</v>
      </c>
      <c r="H25" t="s">
        <v>25</v>
      </c>
    </row>
    <row r="26" spans="1:8" ht="12.75">
      <c r="A26" t="s">
        <v>107</v>
      </c>
      <c r="B26" t="s">
        <v>116</v>
      </c>
      <c r="C26" s="24" t="s">
        <v>26</v>
      </c>
      <c r="D26" s="21">
        <v>160</v>
      </c>
      <c r="E26" s="3">
        <v>1</v>
      </c>
      <c r="F26" s="3">
        <f aca="true" t="shared" si="2" ref="F26:F63">D26*E26</f>
        <v>160</v>
      </c>
      <c r="G26" s="3">
        <f>F26*1</f>
        <v>160</v>
      </c>
      <c r="H26" t="s">
        <v>25</v>
      </c>
    </row>
    <row r="27" spans="1:8" ht="12.75">
      <c r="A27" t="s">
        <v>134</v>
      </c>
      <c r="B27" t="s">
        <v>116</v>
      </c>
      <c r="C27" s="24" t="s">
        <v>29</v>
      </c>
      <c r="D27" s="20">
        <v>160</v>
      </c>
      <c r="E27" s="3">
        <v>1</v>
      </c>
      <c r="F27" s="3">
        <f t="shared" si="2"/>
        <v>160</v>
      </c>
      <c r="G27" s="3">
        <f>F27*1</f>
        <v>160</v>
      </c>
      <c r="H27" t="s">
        <v>25</v>
      </c>
    </row>
    <row r="28" spans="1:8" ht="12.75">
      <c r="A28" t="s">
        <v>150</v>
      </c>
      <c r="B28" t="s">
        <v>116</v>
      </c>
      <c r="C28" s="24" t="s">
        <v>32</v>
      </c>
      <c r="D28" s="20">
        <v>180</v>
      </c>
      <c r="E28" s="3">
        <v>1</v>
      </c>
      <c r="F28" s="3">
        <f t="shared" si="2"/>
        <v>180</v>
      </c>
      <c r="G28" s="3">
        <f t="shared" si="1"/>
        <v>201.60000000000002</v>
      </c>
      <c r="H28" t="s">
        <v>92</v>
      </c>
    </row>
    <row r="29" spans="1:8" ht="12.75">
      <c r="A29" t="s">
        <v>132</v>
      </c>
      <c r="B29" t="s">
        <v>116</v>
      </c>
      <c r="C29" s="24" t="s">
        <v>29</v>
      </c>
      <c r="D29" s="20">
        <v>180</v>
      </c>
      <c r="E29" s="3">
        <v>1</v>
      </c>
      <c r="F29" s="3">
        <f t="shared" si="2"/>
        <v>180</v>
      </c>
      <c r="G29" s="3">
        <f t="shared" si="1"/>
        <v>201.60000000000002</v>
      </c>
      <c r="H29" t="s">
        <v>92</v>
      </c>
    </row>
    <row r="30" spans="1:8" ht="12.75">
      <c r="A30" t="s">
        <v>183</v>
      </c>
      <c r="B30" t="s">
        <v>116</v>
      </c>
      <c r="C30" s="24" t="s">
        <v>29</v>
      </c>
      <c r="D30" s="20">
        <v>220</v>
      </c>
      <c r="E30" s="3">
        <v>1</v>
      </c>
      <c r="F30" s="3">
        <f t="shared" si="2"/>
        <v>220</v>
      </c>
      <c r="G30" s="3">
        <f t="shared" si="1"/>
        <v>246.40000000000003</v>
      </c>
      <c r="H30" t="s">
        <v>92</v>
      </c>
    </row>
    <row r="31" spans="1:9" ht="12.75">
      <c r="A31" s="12" t="s">
        <v>183</v>
      </c>
      <c r="B31" t="s">
        <v>116</v>
      </c>
      <c r="C31" s="24" t="s">
        <v>29</v>
      </c>
      <c r="D31" s="20">
        <v>220</v>
      </c>
      <c r="E31" s="18">
        <v>1</v>
      </c>
      <c r="F31" s="18">
        <f t="shared" si="2"/>
        <v>220</v>
      </c>
      <c r="G31" s="18">
        <f t="shared" si="1"/>
        <v>246.40000000000003</v>
      </c>
      <c r="H31" s="12" t="s">
        <v>70</v>
      </c>
      <c r="I31" s="12"/>
    </row>
    <row r="32" spans="1:8" s="12" customFormat="1" ht="12.75">
      <c r="A32" s="12" t="s">
        <v>199</v>
      </c>
      <c r="B32" s="12" t="s">
        <v>116</v>
      </c>
      <c r="C32" s="24" t="s">
        <v>29</v>
      </c>
      <c r="D32" s="21">
        <v>50</v>
      </c>
      <c r="E32" s="18">
        <v>1</v>
      </c>
      <c r="F32" s="18">
        <f t="shared" si="2"/>
        <v>50</v>
      </c>
      <c r="G32" s="18">
        <f t="shared" si="1"/>
        <v>56.00000000000001</v>
      </c>
      <c r="H32" s="12" t="s">
        <v>70</v>
      </c>
    </row>
    <row r="33" spans="1:8" s="12" customFormat="1" ht="12.75">
      <c r="A33" s="12" t="s">
        <v>199</v>
      </c>
      <c r="B33" s="12" t="s">
        <v>116</v>
      </c>
      <c r="C33" s="24" t="s">
        <v>29</v>
      </c>
      <c r="D33" s="21">
        <v>50</v>
      </c>
      <c r="E33" s="18">
        <v>1</v>
      </c>
      <c r="F33" s="18">
        <f t="shared" si="2"/>
        <v>50</v>
      </c>
      <c r="G33" s="18">
        <f t="shared" si="1"/>
        <v>56.00000000000001</v>
      </c>
      <c r="H33" t="s">
        <v>92</v>
      </c>
    </row>
    <row r="34" spans="1:8" s="12" customFormat="1" ht="12.75">
      <c r="A34" s="12" t="s">
        <v>200</v>
      </c>
      <c r="B34" s="12" t="s">
        <v>116</v>
      </c>
      <c r="C34" s="24" t="s">
        <v>20</v>
      </c>
      <c r="D34" s="21">
        <v>49</v>
      </c>
      <c r="E34" s="18">
        <v>1</v>
      </c>
      <c r="F34" s="18">
        <f t="shared" si="2"/>
        <v>49</v>
      </c>
      <c r="G34" s="18">
        <f t="shared" si="1"/>
        <v>54.88</v>
      </c>
      <c r="H34" t="s">
        <v>92</v>
      </c>
    </row>
    <row r="35" spans="1:8" s="12" customFormat="1" ht="12.75">
      <c r="A35" s="12" t="s">
        <v>201</v>
      </c>
      <c r="B35" s="12" t="s">
        <v>116</v>
      </c>
      <c r="C35" s="24" t="s">
        <v>20</v>
      </c>
      <c r="D35" s="21">
        <v>49</v>
      </c>
      <c r="E35" s="18">
        <v>1</v>
      </c>
      <c r="F35" s="18">
        <f t="shared" si="2"/>
        <v>49</v>
      </c>
      <c r="G35" s="18">
        <f t="shared" si="1"/>
        <v>54.88</v>
      </c>
      <c r="H35" t="s">
        <v>92</v>
      </c>
    </row>
    <row r="36" spans="1:8" ht="12.75">
      <c r="A36" t="s">
        <v>137</v>
      </c>
      <c r="B36" t="s">
        <v>116</v>
      </c>
      <c r="C36" s="24" t="s">
        <v>20</v>
      </c>
      <c r="D36" s="21">
        <v>35</v>
      </c>
      <c r="E36" s="3">
        <v>1</v>
      </c>
      <c r="F36" s="3">
        <f t="shared" si="2"/>
        <v>35</v>
      </c>
      <c r="G36" s="3">
        <f t="shared" si="1"/>
        <v>39.2</v>
      </c>
      <c r="H36" t="s">
        <v>70</v>
      </c>
    </row>
    <row r="37" spans="1:8" ht="12.75">
      <c r="A37" t="s">
        <v>137</v>
      </c>
      <c r="B37" t="s">
        <v>116</v>
      </c>
      <c r="C37" s="24" t="s">
        <v>29</v>
      </c>
      <c r="D37" s="21">
        <v>50</v>
      </c>
      <c r="E37" s="3">
        <v>1</v>
      </c>
      <c r="F37" s="3">
        <f t="shared" si="2"/>
        <v>50</v>
      </c>
      <c r="G37" s="3">
        <f t="shared" si="1"/>
        <v>56.00000000000001</v>
      </c>
      <c r="H37" t="s">
        <v>92</v>
      </c>
    </row>
    <row r="38" spans="1:9" ht="12.75">
      <c r="A38" s="22" t="s">
        <v>186</v>
      </c>
      <c r="B38" s="22" t="s">
        <v>116</v>
      </c>
      <c r="C38" s="22" t="s">
        <v>90</v>
      </c>
      <c r="D38" s="22">
        <v>75</v>
      </c>
      <c r="E38" s="23">
        <v>0</v>
      </c>
      <c r="F38" s="23">
        <f t="shared" si="2"/>
        <v>0</v>
      </c>
      <c r="G38" s="23">
        <f>F38*1.15</f>
        <v>0</v>
      </c>
      <c r="H38" s="22" t="s">
        <v>77</v>
      </c>
      <c r="I38" s="22"/>
    </row>
    <row r="39" spans="1:8" s="12" customFormat="1" ht="12.75">
      <c r="A39" s="12" t="s">
        <v>208</v>
      </c>
      <c r="B39" s="12" t="s">
        <v>209</v>
      </c>
      <c r="C39" s="24" t="s">
        <v>210</v>
      </c>
      <c r="D39" s="20">
        <v>55</v>
      </c>
      <c r="E39" s="18">
        <v>1</v>
      </c>
      <c r="F39" s="18">
        <f t="shared" si="2"/>
        <v>55</v>
      </c>
      <c r="G39" s="18">
        <f>F39*1.15</f>
        <v>63.24999999999999</v>
      </c>
      <c r="H39" s="12" t="s">
        <v>198</v>
      </c>
    </row>
    <row r="40" spans="1:8" s="12" customFormat="1" ht="12.75">
      <c r="A40" s="12" t="s">
        <v>208</v>
      </c>
      <c r="B40" s="12" t="s">
        <v>209</v>
      </c>
      <c r="C40" s="24" t="s">
        <v>205</v>
      </c>
      <c r="D40" s="20">
        <v>55</v>
      </c>
      <c r="E40" s="18">
        <v>1</v>
      </c>
      <c r="F40" s="18">
        <f t="shared" si="2"/>
        <v>55</v>
      </c>
      <c r="G40" s="18">
        <f>F40*1.15</f>
        <v>63.24999999999999</v>
      </c>
      <c r="H40" s="12" t="s">
        <v>198</v>
      </c>
    </row>
    <row r="41" spans="1:8" ht="12.75">
      <c r="A41" t="s">
        <v>22</v>
      </c>
      <c r="B41" t="s">
        <v>23</v>
      </c>
      <c r="C41" s="24" t="s">
        <v>24</v>
      </c>
      <c r="D41" s="12">
        <v>245</v>
      </c>
      <c r="E41" s="3">
        <v>1</v>
      </c>
      <c r="F41" s="3">
        <f t="shared" si="2"/>
        <v>245</v>
      </c>
      <c r="G41" s="3">
        <f>F41*1</f>
        <v>245</v>
      </c>
      <c r="H41" t="s">
        <v>25</v>
      </c>
    </row>
    <row r="42" spans="1:8" ht="12.75">
      <c r="A42" t="s">
        <v>138</v>
      </c>
      <c r="B42" t="s">
        <v>139</v>
      </c>
      <c r="C42" s="24" t="s">
        <v>29</v>
      </c>
      <c r="D42" s="20">
        <v>240</v>
      </c>
      <c r="E42" s="3">
        <v>1</v>
      </c>
      <c r="F42" s="3">
        <f t="shared" si="2"/>
        <v>240</v>
      </c>
      <c r="G42" s="3">
        <f t="shared" si="1"/>
        <v>268.8</v>
      </c>
      <c r="H42" t="s">
        <v>70</v>
      </c>
    </row>
    <row r="43" spans="1:8" ht="12.75">
      <c r="A43" t="s">
        <v>138</v>
      </c>
      <c r="B43" t="s">
        <v>139</v>
      </c>
      <c r="C43" s="24" t="s">
        <v>24</v>
      </c>
      <c r="D43" s="20">
        <v>240</v>
      </c>
      <c r="E43" s="3">
        <v>1</v>
      </c>
      <c r="F43" s="3">
        <f t="shared" si="2"/>
        <v>240</v>
      </c>
      <c r="G43" s="3">
        <f>F43*1</f>
        <v>240</v>
      </c>
      <c r="H43" t="s">
        <v>25</v>
      </c>
    </row>
    <row r="44" spans="1:8" s="12" customFormat="1" ht="12.75">
      <c r="A44" s="12" t="s">
        <v>148</v>
      </c>
      <c r="B44" s="12" t="s">
        <v>149</v>
      </c>
      <c r="C44" s="24" t="s">
        <v>37</v>
      </c>
      <c r="D44" s="21">
        <v>112</v>
      </c>
      <c r="E44" s="18">
        <v>1</v>
      </c>
      <c r="F44" s="18">
        <f t="shared" si="2"/>
        <v>112</v>
      </c>
      <c r="G44" s="18">
        <f t="shared" si="1"/>
        <v>125.44000000000001</v>
      </c>
      <c r="H44" s="12" t="s">
        <v>92</v>
      </c>
    </row>
    <row r="45" spans="1:8" s="12" customFormat="1" ht="12.75">
      <c r="A45" s="12" t="s">
        <v>154</v>
      </c>
      <c r="B45" s="12" t="s">
        <v>140</v>
      </c>
      <c r="C45" s="24" t="s">
        <v>20</v>
      </c>
      <c r="D45" s="12">
        <v>123</v>
      </c>
      <c r="E45" s="18">
        <v>1</v>
      </c>
      <c r="F45" s="18">
        <f t="shared" si="2"/>
        <v>123</v>
      </c>
      <c r="G45" s="18">
        <f t="shared" si="1"/>
        <v>137.76000000000002</v>
      </c>
      <c r="H45" s="12" t="s">
        <v>70</v>
      </c>
    </row>
    <row r="46" spans="1:8" s="12" customFormat="1" ht="12.75">
      <c r="A46" s="12" t="s">
        <v>177</v>
      </c>
      <c r="B46" s="12" t="s">
        <v>176</v>
      </c>
      <c r="C46" s="24" t="s">
        <v>90</v>
      </c>
      <c r="D46" s="20">
        <v>175</v>
      </c>
      <c r="E46" s="18">
        <v>1</v>
      </c>
      <c r="F46" s="18">
        <f t="shared" si="2"/>
        <v>175</v>
      </c>
      <c r="G46" s="18">
        <f t="shared" si="1"/>
        <v>196.00000000000003</v>
      </c>
      <c r="H46" t="s">
        <v>92</v>
      </c>
    </row>
    <row r="47" spans="1:8" ht="12.75">
      <c r="A47" t="s">
        <v>36</v>
      </c>
      <c r="B47" t="s">
        <v>31</v>
      </c>
      <c r="C47" s="24" t="s">
        <v>32</v>
      </c>
      <c r="D47" s="20">
        <v>125</v>
      </c>
      <c r="E47" s="3">
        <v>1</v>
      </c>
      <c r="F47" s="3">
        <f>D47*E47</f>
        <v>125</v>
      </c>
      <c r="G47" s="3">
        <f>F47*1</f>
        <v>125</v>
      </c>
      <c r="H47" t="s">
        <v>25</v>
      </c>
    </row>
    <row r="48" spans="1:8" ht="12.75">
      <c r="A48" t="s">
        <v>30</v>
      </c>
      <c r="B48" t="s">
        <v>31</v>
      </c>
      <c r="C48" s="24" t="s">
        <v>37</v>
      </c>
      <c r="D48" s="20">
        <v>125</v>
      </c>
      <c r="E48" s="3">
        <v>1</v>
      </c>
      <c r="F48" s="3">
        <f t="shared" si="2"/>
        <v>125</v>
      </c>
      <c r="G48" s="3">
        <f>F48*1</f>
        <v>125</v>
      </c>
      <c r="H48" t="s">
        <v>25</v>
      </c>
    </row>
    <row r="49" spans="1:8" ht="12.75">
      <c r="A49" t="s">
        <v>135</v>
      </c>
      <c r="B49" t="s">
        <v>136</v>
      </c>
      <c r="C49" s="24" t="s">
        <v>20</v>
      </c>
      <c r="D49" s="20">
        <v>95</v>
      </c>
      <c r="E49" s="3">
        <v>1</v>
      </c>
      <c r="F49" s="3">
        <f t="shared" si="2"/>
        <v>95</v>
      </c>
      <c r="G49" s="3">
        <f t="shared" si="1"/>
        <v>106.4</v>
      </c>
      <c r="H49" t="s">
        <v>70</v>
      </c>
    </row>
    <row r="50" spans="1:8" ht="12.75">
      <c r="A50" t="s">
        <v>151</v>
      </c>
      <c r="B50" t="s">
        <v>136</v>
      </c>
      <c r="C50" s="24" t="s">
        <v>90</v>
      </c>
      <c r="D50" s="12">
        <v>242</v>
      </c>
      <c r="E50" s="3">
        <v>1</v>
      </c>
      <c r="F50" s="3">
        <f t="shared" si="2"/>
        <v>242</v>
      </c>
      <c r="G50" s="3">
        <f t="shared" si="1"/>
        <v>271.04</v>
      </c>
      <c r="H50" t="s">
        <v>92</v>
      </c>
    </row>
    <row r="51" spans="1:9" s="12" customFormat="1" ht="12.75">
      <c r="A51" s="22" t="s">
        <v>147</v>
      </c>
      <c r="B51" s="22" t="s">
        <v>136</v>
      </c>
      <c r="C51" s="22" t="s">
        <v>20</v>
      </c>
      <c r="D51" s="22">
        <v>207</v>
      </c>
      <c r="E51" s="23">
        <v>0</v>
      </c>
      <c r="F51" s="23">
        <f t="shared" si="2"/>
        <v>0</v>
      </c>
      <c r="G51" s="23">
        <f t="shared" si="1"/>
        <v>0</v>
      </c>
      <c r="H51" s="22" t="s">
        <v>92</v>
      </c>
      <c r="I51" s="22" t="s">
        <v>178</v>
      </c>
    </row>
    <row r="52" spans="1:8" ht="12.75">
      <c r="A52" t="s">
        <v>62</v>
      </c>
      <c r="B52" t="s">
        <v>63</v>
      </c>
      <c r="C52" s="24" t="s">
        <v>20</v>
      </c>
      <c r="D52" s="12">
        <v>112</v>
      </c>
      <c r="E52" s="3">
        <v>1</v>
      </c>
      <c r="F52" s="3">
        <f t="shared" si="2"/>
        <v>112</v>
      </c>
      <c r="G52" s="3">
        <f t="shared" si="1"/>
        <v>125.44000000000001</v>
      </c>
      <c r="H52" t="s">
        <v>70</v>
      </c>
    </row>
    <row r="53" spans="1:8" ht="12.75">
      <c r="A53" t="s">
        <v>38</v>
      </c>
      <c r="B53" t="s">
        <v>39</v>
      </c>
      <c r="C53" s="24" t="s">
        <v>40</v>
      </c>
      <c r="D53" s="20">
        <v>115</v>
      </c>
      <c r="E53" s="3">
        <v>1</v>
      </c>
      <c r="F53" s="3">
        <f>D53*E53</f>
        <v>115</v>
      </c>
      <c r="G53" s="3">
        <f>F53*1</f>
        <v>115</v>
      </c>
      <c r="H53" t="s">
        <v>25</v>
      </c>
    </row>
    <row r="54" spans="1:8" ht="12.75">
      <c r="A54" t="s">
        <v>64</v>
      </c>
      <c r="B54" t="s">
        <v>67</v>
      </c>
      <c r="C54" s="24" t="s">
        <v>20</v>
      </c>
      <c r="D54" s="20">
        <v>98</v>
      </c>
      <c r="E54" s="3">
        <v>1</v>
      </c>
      <c r="F54" s="3">
        <f t="shared" si="2"/>
        <v>98</v>
      </c>
      <c r="G54" s="3">
        <f t="shared" si="1"/>
        <v>109.76</v>
      </c>
      <c r="H54" t="s">
        <v>70</v>
      </c>
    </row>
    <row r="55" spans="1:8" ht="12.75">
      <c r="A55" t="s">
        <v>64</v>
      </c>
      <c r="B55" t="s">
        <v>67</v>
      </c>
      <c r="C55" s="24" t="s">
        <v>29</v>
      </c>
      <c r="D55" s="20">
        <v>98</v>
      </c>
      <c r="E55" s="3">
        <v>1</v>
      </c>
      <c r="F55" s="3">
        <f t="shared" si="2"/>
        <v>98</v>
      </c>
      <c r="G55" s="3">
        <f t="shared" si="1"/>
        <v>109.76</v>
      </c>
      <c r="H55" t="s">
        <v>70</v>
      </c>
    </row>
    <row r="56" spans="1:8" ht="12.75">
      <c r="A56" t="s">
        <v>133</v>
      </c>
      <c r="B56" t="s">
        <v>118</v>
      </c>
      <c r="C56" s="24" t="s">
        <v>34</v>
      </c>
      <c r="D56" s="20">
        <v>210</v>
      </c>
      <c r="E56" s="3">
        <v>1</v>
      </c>
      <c r="F56" s="3">
        <f t="shared" si="2"/>
        <v>210</v>
      </c>
      <c r="G56" s="3">
        <f t="shared" si="1"/>
        <v>235.20000000000002</v>
      </c>
      <c r="H56" t="s">
        <v>25</v>
      </c>
    </row>
    <row r="57" spans="1:8" ht="12.75">
      <c r="A57" t="s">
        <v>123</v>
      </c>
      <c r="B57" t="s">
        <v>118</v>
      </c>
      <c r="C57" s="24" t="s">
        <v>124</v>
      </c>
      <c r="D57" s="20">
        <v>220</v>
      </c>
      <c r="E57" s="3">
        <v>1</v>
      </c>
      <c r="F57" s="3">
        <f t="shared" si="2"/>
        <v>220</v>
      </c>
      <c r="G57" s="3">
        <f t="shared" si="1"/>
        <v>246.40000000000003</v>
      </c>
      <c r="H57" t="s">
        <v>25</v>
      </c>
    </row>
    <row r="58" spans="1:8" ht="12.75">
      <c r="A58" t="s">
        <v>117</v>
      </c>
      <c r="B58" t="s">
        <v>118</v>
      </c>
      <c r="C58" s="24" t="s">
        <v>32</v>
      </c>
      <c r="D58" s="20">
        <v>220</v>
      </c>
      <c r="E58" s="3">
        <v>1</v>
      </c>
      <c r="F58" s="3">
        <f t="shared" si="2"/>
        <v>220</v>
      </c>
      <c r="G58" s="3">
        <f t="shared" si="1"/>
        <v>246.40000000000003</v>
      </c>
      <c r="H58" t="s">
        <v>92</v>
      </c>
    </row>
    <row r="59" spans="1:8" ht="12.75">
      <c r="A59" t="s">
        <v>59</v>
      </c>
      <c r="B59" t="s">
        <v>61</v>
      </c>
      <c r="C59" s="24" t="s">
        <v>34</v>
      </c>
      <c r="D59" s="12">
        <v>326</v>
      </c>
      <c r="E59" s="3">
        <v>1</v>
      </c>
      <c r="F59" s="3">
        <f t="shared" si="2"/>
        <v>326</v>
      </c>
      <c r="G59" s="3">
        <f>F59*1.15</f>
        <v>374.9</v>
      </c>
      <c r="H59" t="s">
        <v>174</v>
      </c>
    </row>
    <row r="60" spans="1:8" ht="12.75">
      <c r="A60" t="s">
        <v>59</v>
      </c>
      <c r="B60" t="s">
        <v>61</v>
      </c>
      <c r="C60" s="24" t="s">
        <v>32</v>
      </c>
      <c r="D60" s="12">
        <v>326</v>
      </c>
      <c r="E60" s="3">
        <v>1</v>
      </c>
      <c r="F60" s="3">
        <f t="shared" si="2"/>
        <v>326</v>
      </c>
      <c r="G60" s="3">
        <f>F60*1.15</f>
        <v>374.9</v>
      </c>
      <c r="H60" t="s">
        <v>55</v>
      </c>
    </row>
    <row r="61" spans="1:8" ht="12.75">
      <c r="A61" t="s">
        <v>60</v>
      </c>
      <c r="B61" t="s">
        <v>61</v>
      </c>
      <c r="C61" s="24" t="s">
        <v>32</v>
      </c>
      <c r="D61" s="12">
        <v>295</v>
      </c>
      <c r="E61" s="3">
        <v>1</v>
      </c>
      <c r="F61" s="3">
        <f t="shared" si="2"/>
        <v>295</v>
      </c>
      <c r="G61" s="3">
        <f>F61*1.15</f>
        <v>339.25</v>
      </c>
      <c r="H61" t="s">
        <v>55</v>
      </c>
    </row>
    <row r="62" spans="1:8" ht="12.75">
      <c r="A62" t="s">
        <v>189</v>
      </c>
      <c r="B62" t="s">
        <v>61</v>
      </c>
      <c r="C62" s="24" t="s">
        <v>34</v>
      </c>
      <c r="D62" s="12">
        <v>558</v>
      </c>
      <c r="E62" s="3">
        <v>1</v>
      </c>
      <c r="F62" s="3">
        <f t="shared" si="2"/>
        <v>558</v>
      </c>
      <c r="G62" s="3">
        <f>F62*1.15</f>
        <v>641.6999999999999</v>
      </c>
      <c r="H62" t="s">
        <v>174</v>
      </c>
    </row>
    <row r="63" spans="1:9" ht="12.75">
      <c r="A63" s="22" t="s">
        <v>163</v>
      </c>
      <c r="B63" s="22" t="s">
        <v>164</v>
      </c>
      <c r="C63" s="22" t="s">
        <v>72</v>
      </c>
      <c r="D63" s="22">
        <v>110</v>
      </c>
      <c r="E63" s="23">
        <v>0</v>
      </c>
      <c r="F63" s="23">
        <f t="shared" si="2"/>
        <v>0</v>
      </c>
      <c r="G63" s="23">
        <f t="shared" si="1"/>
        <v>0</v>
      </c>
      <c r="H63" s="22" t="s">
        <v>92</v>
      </c>
      <c r="I63" s="22"/>
    </row>
    <row r="64" spans="1:8" s="12" customFormat="1" ht="12.75">
      <c r="A64" s="12" t="s">
        <v>68</v>
      </c>
      <c r="B64" s="12" t="s">
        <v>69</v>
      </c>
      <c r="C64" s="24" t="s">
        <v>20</v>
      </c>
      <c r="D64" s="20">
        <v>110</v>
      </c>
      <c r="E64" s="18">
        <v>1</v>
      </c>
      <c r="F64" s="18">
        <f aca="true" t="shared" si="3" ref="F64:F78">D64*E64</f>
        <v>110</v>
      </c>
      <c r="G64" s="3">
        <f t="shared" si="1"/>
        <v>123.20000000000002</v>
      </c>
      <c r="H64" t="s">
        <v>92</v>
      </c>
    </row>
    <row r="65" spans="1:8" s="12" customFormat="1" ht="12.75">
      <c r="A65" s="12" t="s">
        <v>68</v>
      </c>
      <c r="B65" s="12" t="s">
        <v>69</v>
      </c>
      <c r="C65" s="24" t="s">
        <v>29</v>
      </c>
      <c r="D65" s="20">
        <v>110</v>
      </c>
      <c r="E65" s="18">
        <v>1</v>
      </c>
      <c r="F65" s="18">
        <f t="shared" si="3"/>
        <v>110</v>
      </c>
      <c r="G65" s="3">
        <f t="shared" si="1"/>
        <v>123.20000000000002</v>
      </c>
      <c r="H65" t="s">
        <v>70</v>
      </c>
    </row>
    <row r="66" spans="1:8" ht="12.75">
      <c r="A66" t="s">
        <v>94</v>
      </c>
      <c r="B66" t="s">
        <v>69</v>
      </c>
      <c r="C66" s="24" t="s">
        <v>20</v>
      </c>
      <c r="D66" s="20">
        <v>78</v>
      </c>
      <c r="E66" s="3">
        <v>1</v>
      </c>
      <c r="F66" s="3">
        <f t="shared" si="3"/>
        <v>78</v>
      </c>
      <c r="G66" s="3">
        <f t="shared" si="1"/>
        <v>87.36000000000001</v>
      </c>
      <c r="H66" t="s">
        <v>92</v>
      </c>
    </row>
    <row r="67" spans="1:8" ht="12.75">
      <c r="A67" t="s">
        <v>94</v>
      </c>
      <c r="B67" t="s">
        <v>69</v>
      </c>
      <c r="C67" s="24" t="s">
        <v>29</v>
      </c>
      <c r="D67" s="20">
        <v>78</v>
      </c>
      <c r="E67" s="3">
        <v>1</v>
      </c>
      <c r="F67" s="3">
        <f t="shared" si="3"/>
        <v>78</v>
      </c>
      <c r="G67" s="3">
        <f t="shared" si="1"/>
        <v>87.36000000000001</v>
      </c>
      <c r="H67" t="s">
        <v>70</v>
      </c>
    </row>
    <row r="68" spans="1:8" ht="12.75">
      <c r="A68" t="s">
        <v>141</v>
      </c>
      <c r="B68" t="s">
        <v>142</v>
      </c>
      <c r="C68" s="24" t="s">
        <v>29</v>
      </c>
      <c r="D68" s="20">
        <v>250</v>
      </c>
      <c r="E68" s="3">
        <v>1</v>
      </c>
      <c r="F68" s="3">
        <f t="shared" si="3"/>
        <v>250</v>
      </c>
      <c r="G68" s="3">
        <f t="shared" si="1"/>
        <v>280</v>
      </c>
      <c r="H68" t="s">
        <v>92</v>
      </c>
    </row>
    <row r="69" spans="1:8" ht="12.75">
      <c r="A69" t="s">
        <v>27</v>
      </c>
      <c r="B69" t="s">
        <v>28</v>
      </c>
      <c r="C69" s="24" t="s">
        <v>29</v>
      </c>
      <c r="D69" s="20">
        <v>315</v>
      </c>
      <c r="E69" s="3">
        <v>1</v>
      </c>
      <c r="F69" s="3">
        <f t="shared" si="3"/>
        <v>315</v>
      </c>
      <c r="G69" s="3">
        <f>F69*1</f>
        <v>315</v>
      </c>
      <c r="H69" t="s">
        <v>25</v>
      </c>
    </row>
    <row r="70" spans="1:8" ht="12.75">
      <c r="A70" t="s">
        <v>155</v>
      </c>
      <c r="B70" t="s">
        <v>156</v>
      </c>
      <c r="C70" s="24" t="s">
        <v>90</v>
      </c>
      <c r="D70" s="20">
        <v>350</v>
      </c>
      <c r="E70" s="3">
        <v>1</v>
      </c>
      <c r="F70" s="3">
        <f t="shared" si="3"/>
        <v>350</v>
      </c>
      <c r="G70" s="3">
        <f t="shared" si="1"/>
        <v>392.00000000000006</v>
      </c>
      <c r="H70" t="s">
        <v>92</v>
      </c>
    </row>
    <row r="71" spans="1:8" ht="12.75">
      <c r="A71" t="s">
        <v>143</v>
      </c>
      <c r="B71" t="s">
        <v>144</v>
      </c>
      <c r="C71" s="24" t="s">
        <v>37</v>
      </c>
      <c r="D71" s="20">
        <v>320</v>
      </c>
      <c r="E71" s="3">
        <v>1</v>
      </c>
      <c r="F71" s="3">
        <f t="shared" si="3"/>
        <v>320</v>
      </c>
      <c r="G71" s="3">
        <f t="shared" si="1"/>
        <v>358.40000000000003</v>
      </c>
      <c r="H71" t="s">
        <v>92</v>
      </c>
    </row>
    <row r="72" spans="1:8" ht="12.75">
      <c r="A72" t="s">
        <v>18</v>
      </c>
      <c r="B72" t="s">
        <v>19</v>
      </c>
      <c r="C72" s="24" t="s">
        <v>20</v>
      </c>
      <c r="D72" s="20">
        <v>129</v>
      </c>
      <c r="E72" s="3">
        <v>1</v>
      </c>
      <c r="F72" s="3">
        <f t="shared" si="3"/>
        <v>129</v>
      </c>
      <c r="G72" s="3">
        <f t="shared" si="1"/>
        <v>144.48000000000002</v>
      </c>
      <c r="H72" t="s">
        <v>21</v>
      </c>
    </row>
    <row r="73" spans="1:8" ht="12.75">
      <c r="A73" t="s">
        <v>87</v>
      </c>
      <c r="B73" t="s">
        <v>88</v>
      </c>
      <c r="C73" s="24" t="s">
        <v>29</v>
      </c>
      <c r="D73" s="20">
        <v>117</v>
      </c>
      <c r="E73" s="3">
        <v>1</v>
      </c>
      <c r="F73" s="3">
        <f t="shared" si="3"/>
        <v>117</v>
      </c>
      <c r="G73" s="3">
        <f t="shared" si="1"/>
        <v>131.04000000000002</v>
      </c>
      <c r="H73" t="s">
        <v>70</v>
      </c>
    </row>
    <row r="74" spans="1:8" ht="12.75">
      <c r="A74" t="s">
        <v>157</v>
      </c>
      <c r="B74" t="s">
        <v>153</v>
      </c>
      <c r="C74" s="24" t="s">
        <v>29</v>
      </c>
      <c r="D74" s="20">
        <v>250</v>
      </c>
      <c r="E74" s="3">
        <v>1</v>
      </c>
      <c r="F74" s="3">
        <f t="shared" si="3"/>
        <v>250</v>
      </c>
      <c r="G74" s="3">
        <f>F74*1.01</f>
        <v>252.5</v>
      </c>
      <c r="H74" t="s">
        <v>158</v>
      </c>
    </row>
    <row r="75" spans="1:8" ht="12.75">
      <c r="A75" t="s">
        <v>152</v>
      </c>
      <c r="B75" t="s">
        <v>153</v>
      </c>
      <c r="C75" s="24" t="s">
        <v>37</v>
      </c>
      <c r="D75" s="20">
        <v>250</v>
      </c>
      <c r="E75" s="3">
        <v>1</v>
      </c>
      <c r="F75" s="3">
        <f t="shared" si="3"/>
        <v>250</v>
      </c>
      <c r="G75" s="3">
        <f t="shared" si="1"/>
        <v>280</v>
      </c>
      <c r="H75" t="s">
        <v>92</v>
      </c>
    </row>
    <row r="76" spans="1:8" ht="12.75">
      <c r="A76" t="s">
        <v>182</v>
      </c>
      <c r="B76" t="s">
        <v>86</v>
      </c>
      <c r="C76" s="24" t="s">
        <v>29</v>
      </c>
      <c r="D76" s="20">
        <v>179</v>
      </c>
      <c r="E76" s="3">
        <v>1</v>
      </c>
      <c r="F76" s="3">
        <f>D76*E76</f>
        <v>179</v>
      </c>
      <c r="G76" s="3">
        <f>F76*1.12</f>
        <v>200.48000000000002</v>
      </c>
      <c r="H76" t="s">
        <v>92</v>
      </c>
    </row>
    <row r="77" spans="1:8" ht="12.75">
      <c r="A77" t="s">
        <v>109</v>
      </c>
      <c r="B77" t="s">
        <v>86</v>
      </c>
      <c r="C77" s="24" t="s">
        <v>72</v>
      </c>
      <c r="D77" s="20">
        <v>85</v>
      </c>
      <c r="E77" s="3">
        <v>1</v>
      </c>
      <c r="F77" s="3">
        <f>D77*E77</f>
        <v>85</v>
      </c>
      <c r="G77" s="3">
        <f>F77*1.12</f>
        <v>95.2</v>
      </c>
      <c r="H77" t="s">
        <v>92</v>
      </c>
    </row>
    <row r="78" spans="1:8" ht="12.75">
      <c r="A78" t="s">
        <v>181</v>
      </c>
      <c r="B78" t="s">
        <v>86</v>
      </c>
      <c r="C78" s="24" t="s">
        <v>20</v>
      </c>
      <c r="D78" s="20">
        <v>85</v>
      </c>
      <c r="E78" s="3">
        <v>1</v>
      </c>
      <c r="F78" s="3">
        <f t="shared" si="3"/>
        <v>85</v>
      </c>
      <c r="G78" s="3">
        <f t="shared" si="1"/>
        <v>95.2</v>
      </c>
      <c r="H78" t="s">
        <v>70</v>
      </c>
    </row>
    <row r="79" spans="1:8" ht="12.75">
      <c r="A79" t="s">
        <v>89</v>
      </c>
      <c r="B79" t="s">
        <v>86</v>
      </c>
      <c r="C79" s="24" t="s">
        <v>90</v>
      </c>
      <c r="D79" s="20">
        <v>72</v>
      </c>
      <c r="E79" s="3">
        <v>1</v>
      </c>
      <c r="F79" s="3">
        <f>D79*E79</f>
        <v>72</v>
      </c>
      <c r="G79" s="3">
        <f>F79*1.12</f>
        <v>80.64000000000001</v>
      </c>
      <c r="H79" t="s">
        <v>70</v>
      </c>
    </row>
    <row r="80" spans="1:8" ht="12.75">
      <c r="A80" t="s">
        <v>108</v>
      </c>
      <c r="B80" t="s">
        <v>86</v>
      </c>
      <c r="C80" s="24" t="s">
        <v>90</v>
      </c>
      <c r="D80" s="20">
        <v>72</v>
      </c>
      <c r="E80" s="3">
        <v>1</v>
      </c>
      <c r="F80" s="3">
        <f>D80*E80</f>
        <v>72</v>
      </c>
      <c r="G80" s="3">
        <f t="shared" si="1"/>
        <v>80.64000000000001</v>
      </c>
      <c r="H80" t="s">
        <v>92</v>
      </c>
    </row>
    <row r="81" spans="1:8" ht="12.75">
      <c r="A81" t="s">
        <v>114</v>
      </c>
      <c r="B81" t="s">
        <v>86</v>
      </c>
      <c r="C81" s="24" t="s">
        <v>20</v>
      </c>
      <c r="D81" s="20">
        <v>198</v>
      </c>
      <c r="E81" s="3">
        <v>1</v>
      </c>
      <c r="F81" s="3">
        <f aca="true" t="shared" si="4" ref="F81:F88">D81*E81</f>
        <v>198</v>
      </c>
      <c r="G81" s="3">
        <f>F81*1.12</f>
        <v>221.76000000000002</v>
      </c>
      <c r="H81" t="s">
        <v>92</v>
      </c>
    </row>
    <row r="82" spans="1:8" ht="12.75">
      <c r="A82" t="s">
        <v>93</v>
      </c>
      <c r="B82" t="s">
        <v>86</v>
      </c>
      <c r="C82" s="24" t="s">
        <v>20</v>
      </c>
      <c r="D82" s="20">
        <v>143</v>
      </c>
      <c r="E82" s="3">
        <v>1</v>
      </c>
      <c r="F82" s="3">
        <f t="shared" si="4"/>
        <v>143</v>
      </c>
      <c r="G82" s="3">
        <f>F82*1.12</f>
        <v>160.16000000000003</v>
      </c>
      <c r="H82" t="s">
        <v>70</v>
      </c>
    </row>
    <row r="83" spans="1:8" ht="12.75">
      <c r="A83" t="s">
        <v>93</v>
      </c>
      <c r="B83" t="s">
        <v>86</v>
      </c>
      <c r="C83" s="24" t="s">
        <v>20</v>
      </c>
      <c r="D83" s="20">
        <v>143</v>
      </c>
      <c r="E83" s="3">
        <v>1</v>
      </c>
      <c r="F83" s="3">
        <f t="shared" si="4"/>
        <v>143</v>
      </c>
      <c r="G83" s="3">
        <f>F83*1.12</f>
        <v>160.16000000000003</v>
      </c>
      <c r="H83" t="s">
        <v>92</v>
      </c>
    </row>
    <row r="84" spans="1:8" ht="12.75">
      <c r="A84" t="s">
        <v>110</v>
      </c>
      <c r="B84" t="s">
        <v>86</v>
      </c>
      <c r="C84" s="24" t="s">
        <v>90</v>
      </c>
      <c r="D84" s="20">
        <v>78</v>
      </c>
      <c r="E84" s="3">
        <v>1</v>
      </c>
      <c r="F84" s="3">
        <f t="shared" si="4"/>
        <v>78</v>
      </c>
      <c r="G84" s="3">
        <f>F84*1.12</f>
        <v>87.36000000000001</v>
      </c>
      <c r="H84" t="s">
        <v>92</v>
      </c>
    </row>
    <row r="85" spans="1:8" ht="12.75">
      <c r="A85" t="s">
        <v>85</v>
      </c>
      <c r="B85" t="s">
        <v>86</v>
      </c>
      <c r="C85" s="24" t="s">
        <v>20</v>
      </c>
      <c r="D85" s="20">
        <v>143</v>
      </c>
      <c r="E85" s="3">
        <v>1</v>
      </c>
      <c r="F85" s="3">
        <f t="shared" si="4"/>
        <v>143</v>
      </c>
      <c r="G85" s="3">
        <f t="shared" si="1"/>
        <v>160.16000000000003</v>
      </c>
      <c r="H85" t="s">
        <v>70</v>
      </c>
    </row>
    <row r="86" spans="1:9" ht="12.75">
      <c r="A86" s="22" t="s">
        <v>91</v>
      </c>
      <c r="B86" s="22" t="s">
        <v>86</v>
      </c>
      <c r="C86" s="22" t="s">
        <v>20</v>
      </c>
      <c r="D86" s="22">
        <v>143</v>
      </c>
      <c r="E86" s="23">
        <v>0</v>
      </c>
      <c r="F86" s="23">
        <f t="shared" si="4"/>
        <v>0</v>
      </c>
      <c r="G86" s="23">
        <f t="shared" si="1"/>
        <v>0</v>
      </c>
      <c r="H86" s="22" t="s">
        <v>92</v>
      </c>
      <c r="I86" s="22"/>
    </row>
    <row r="87" spans="1:8" ht="12.75">
      <c r="A87" t="s">
        <v>95</v>
      </c>
      <c r="B87" t="s">
        <v>96</v>
      </c>
      <c r="C87" s="24" t="s">
        <v>24</v>
      </c>
      <c r="D87" s="12">
        <v>336</v>
      </c>
      <c r="E87" s="3">
        <v>1</v>
      </c>
      <c r="F87" s="3">
        <f t="shared" si="4"/>
        <v>336</v>
      </c>
      <c r="G87" s="3">
        <f t="shared" si="1"/>
        <v>376.32000000000005</v>
      </c>
      <c r="H87" t="s">
        <v>21</v>
      </c>
    </row>
    <row r="88" spans="1:8" ht="12.75">
      <c r="A88" t="s">
        <v>75</v>
      </c>
      <c r="B88" t="s">
        <v>96</v>
      </c>
      <c r="C88" s="24" t="s">
        <v>76</v>
      </c>
      <c r="D88" s="12">
        <v>336</v>
      </c>
      <c r="E88" s="3">
        <v>1</v>
      </c>
      <c r="F88" s="3">
        <f t="shared" si="4"/>
        <v>336</v>
      </c>
      <c r="G88" s="3">
        <f>F88*1.15</f>
        <v>386.4</v>
      </c>
      <c r="H88" t="s">
        <v>77</v>
      </c>
    </row>
    <row r="89" spans="1:8" ht="12.75">
      <c r="A89" t="s">
        <v>98</v>
      </c>
      <c r="B89" t="s">
        <v>101</v>
      </c>
      <c r="C89" s="24" t="s">
        <v>24</v>
      </c>
      <c r="D89" s="12">
        <v>560</v>
      </c>
      <c r="E89" s="3">
        <v>1</v>
      </c>
      <c r="F89" s="3">
        <f aca="true" t="shared" si="5" ref="F89:F99">D89*E89</f>
        <v>560</v>
      </c>
      <c r="G89" s="3">
        <f>F89*1.15</f>
        <v>644</v>
      </c>
      <c r="H89" t="s">
        <v>99</v>
      </c>
    </row>
    <row r="90" spans="1:8" ht="12.75">
      <c r="A90" t="s">
        <v>98</v>
      </c>
      <c r="B90" t="s">
        <v>101</v>
      </c>
      <c r="C90" s="24" t="s">
        <v>76</v>
      </c>
      <c r="D90" s="12">
        <v>560</v>
      </c>
      <c r="E90" s="3">
        <v>1</v>
      </c>
      <c r="F90" s="3">
        <f t="shared" si="5"/>
        <v>560</v>
      </c>
      <c r="G90" s="3">
        <f>F90*1.15</f>
        <v>644</v>
      </c>
      <c r="H90" t="s">
        <v>77</v>
      </c>
    </row>
    <row r="91" spans="1:8" ht="12.75">
      <c r="A91" t="s">
        <v>166</v>
      </c>
      <c r="B91" t="s">
        <v>101</v>
      </c>
      <c r="C91" s="24" t="s">
        <v>175</v>
      </c>
      <c r="D91" s="12">
        <v>706</v>
      </c>
      <c r="E91" s="3">
        <v>1</v>
      </c>
      <c r="F91" s="3">
        <f t="shared" si="5"/>
        <v>706</v>
      </c>
      <c r="G91" s="3">
        <f>F91*1.01</f>
        <v>713.0600000000001</v>
      </c>
      <c r="H91" t="s">
        <v>25</v>
      </c>
    </row>
    <row r="92" spans="1:8" ht="12.75">
      <c r="A92" t="s">
        <v>166</v>
      </c>
      <c r="B92" t="s">
        <v>101</v>
      </c>
      <c r="C92" s="24" t="s">
        <v>97</v>
      </c>
      <c r="D92" s="12">
        <v>720</v>
      </c>
      <c r="E92" s="3">
        <v>1</v>
      </c>
      <c r="F92" s="3">
        <f t="shared" si="5"/>
        <v>720</v>
      </c>
      <c r="G92" s="3">
        <f>F92*1.12</f>
        <v>806.4000000000001</v>
      </c>
      <c r="H92" t="s">
        <v>21</v>
      </c>
    </row>
    <row r="93" spans="1:8" ht="12.75">
      <c r="A93" t="s">
        <v>100</v>
      </c>
      <c r="B93" t="s">
        <v>43</v>
      </c>
      <c r="C93" s="24">
        <v>52</v>
      </c>
      <c r="D93" s="12">
        <v>183</v>
      </c>
      <c r="E93" s="3">
        <v>1</v>
      </c>
      <c r="F93" s="3">
        <f>D93*E93</f>
        <v>183</v>
      </c>
      <c r="G93" s="3">
        <f>F93*1.15</f>
        <v>210.45</v>
      </c>
      <c r="H93" t="s">
        <v>73</v>
      </c>
    </row>
    <row r="94" spans="1:8" ht="12.75">
      <c r="A94" t="s">
        <v>165</v>
      </c>
      <c r="B94" t="s">
        <v>43</v>
      </c>
      <c r="C94" s="24">
        <v>56</v>
      </c>
      <c r="D94" s="12">
        <v>183</v>
      </c>
      <c r="E94" s="3">
        <v>1</v>
      </c>
      <c r="F94" s="3">
        <f>D94*E94</f>
        <v>183</v>
      </c>
      <c r="G94" s="18">
        <f>F94*1.12</f>
        <v>204.96</v>
      </c>
      <c r="H94" t="s">
        <v>184</v>
      </c>
    </row>
    <row r="95" spans="1:9" ht="12.75">
      <c r="A95" s="12" t="s">
        <v>165</v>
      </c>
      <c r="B95" s="12" t="s">
        <v>43</v>
      </c>
      <c r="C95" s="24">
        <v>56</v>
      </c>
      <c r="D95" s="12">
        <v>183</v>
      </c>
      <c r="E95" s="18">
        <v>1</v>
      </c>
      <c r="F95" s="18">
        <f t="shared" si="5"/>
        <v>183</v>
      </c>
      <c r="G95" s="18">
        <f>F95*1.12</f>
        <v>204.96</v>
      </c>
      <c r="H95" s="12" t="s">
        <v>111</v>
      </c>
      <c r="I95" s="12"/>
    </row>
    <row r="96" spans="1:8" ht="12.75">
      <c r="A96" t="s">
        <v>81</v>
      </c>
      <c r="B96" t="s">
        <v>43</v>
      </c>
      <c r="C96" s="24" t="s">
        <v>83</v>
      </c>
      <c r="D96" s="12">
        <v>424</v>
      </c>
      <c r="E96" s="3">
        <v>1</v>
      </c>
      <c r="F96" s="3">
        <f t="shared" si="5"/>
        <v>424</v>
      </c>
      <c r="G96" s="3">
        <f>F96*1.12</f>
        <v>474.88000000000005</v>
      </c>
      <c r="H96" t="s">
        <v>84</v>
      </c>
    </row>
    <row r="97" spans="1:8" ht="12.75">
      <c r="A97" t="s">
        <v>81</v>
      </c>
      <c r="B97" t="s">
        <v>43</v>
      </c>
      <c r="C97" s="24" t="s">
        <v>82</v>
      </c>
      <c r="D97" s="12">
        <v>424</v>
      </c>
      <c r="E97" s="3">
        <v>1</v>
      </c>
      <c r="F97" s="3">
        <f t="shared" si="5"/>
        <v>424</v>
      </c>
      <c r="G97" s="3">
        <f>F97*1.12</f>
        <v>474.88000000000005</v>
      </c>
      <c r="H97" t="s">
        <v>84</v>
      </c>
    </row>
    <row r="98" spans="1:8" ht="12.75">
      <c r="A98" t="s">
        <v>193</v>
      </c>
      <c r="B98" t="s">
        <v>43</v>
      </c>
      <c r="C98" s="24" t="s">
        <v>29</v>
      </c>
      <c r="D98" s="12">
        <v>579</v>
      </c>
      <c r="E98" s="3">
        <v>1</v>
      </c>
      <c r="F98" s="3">
        <f t="shared" si="5"/>
        <v>579</v>
      </c>
      <c r="G98" s="3">
        <f>F98*1</f>
        <v>579</v>
      </c>
      <c r="H98" t="s">
        <v>25</v>
      </c>
    </row>
    <row r="99" spans="1:8" ht="12.75">
      <c r="A99" t="s">
        <v>192</v>
      </c>
      <c r="B99" t="s">
        <v>43</v>
      </c>
      <c r="C99" s="24" t="s">
        <v>34</v>
      </c>
      <c r="D99" s="12">
        <v>579</v>
      </c>
      <c r="E99" s="3">
        <v>1</v>
      </c>
      <c r="F99" s="3">
        <f t="shared" si="5"/>
        <v>579</v>
      </c>
      <c r="G99" s="3">
        <f>F99*1.12</f>
        <v>648.48</v>
      </c>
      <c r="H99" t="s">
        <v>194</v>
      </c>
    </row>
    <row r="100" spans="1:8" ht="12.75">
      <c r="A100" t="s">
        <v>42</v>
      </c>
      <c r="B100" t="s">
        <v>43</v>
      </c>
      <c r="C100" s="24" t="s">
        <v>20</v>
      </c>
      <c r="D100" s="12">
        <v>544</v>
      </c>
      <c r="E100" s="3">
        <v>1</v>
      </c>
      <c r="F100" s="3">
        <f>D100*E100</f>
        <v>544</v>
      </c>
      <c r="G100" s="3">
        <f>F100*1.12</f>
        <v>609.2800000000001</v>
      </c>
      <c r="H100" t="s">
        <v>51</v>
      </c>
    </row>
    <row r="101" spans="1:8" ht="12.75">
      <c r="A101" t="s">
        <v>191</v>
      </c>
      <c r="B101" t="s">
        <v>43</v>
      </c>
      <c r="C101" s="24" t="s">
        <v>29</v>
      </c>
      <c r="D101" s="12">
        <v>579</v>
      </c>
      <c r="E101" s="3">
        <v>1</v>
      </c>
      <c r="F101" s="3">
        <f>D101*E101</f>
        <v>579</v>
      </c>
      <c r="G101" s="3">
        <f>F101*1.12</f>
        <v>648.48</v>
      </c>
      <c r="H101" t="s">
        <v>194</v>
      </c>
    </row>
    <row r="102" spans="1:8" ht="12.75">
      <c r="A102" t="s">
        <v>71</v>
      </c>
      <c r="B102" t="s">
        <v>43</v>
      </c>
      <c r="C102" s="24" t="s">
        <v>72</v>
      </c>
      <c r="D102" s="12">
        <v>544</v>
      </c>
      <c r="E102" s="3">
        <v>1</v>
      </c>
      <c r="F102" s="3">
        <f>D102*E102</f>
        <v>544</v>
      </c>
      <c r="G102" s="3">
        <f>F102*1.15</f>
        <v>625.5999999999999</v>
      </c>
      <c r="H102" t="s">
        <v>73</v>
      </c>
    </row>
    <row r="103" spans="1:8" ht="12.75">
      <c r="A103" t="s">
        <v>71</v>
      </c>
      <c r="B103" t="s">
        <v>43</v>
      </c>
      <c r="C103" s="24" t="s">
        <v>44</v>
      </c>
      <c r="D103" s="12">
        <v>662</v>
      </c>
      <c r="E103" s="3">
        <v>1</v>
      </c>
      <c r="F103" s="3">
        <f aca="true" t="shared" si="6" ref="F103:F125">D103*E103</f>
        <v>662</v>
      </c>
      <c r="G103" s="3">
        <f>F103*1.12</f>
        <v>741.44</v>
      </c>
      <c r="H103" t="s">
        <v>51</v>
      </c>
    </row>
    <row r="104" spans="1:8" ht="12.75">
      <c r="A104" t="s">
        <v>45</v>
      </c>
      <c r="B104" t="s">
        <v>43</v>
      </c>
      <c r="C104" s="24" t="s">
        <v>20</v>
      </c>
      <c r="D104" s="12">
        <v>544</v>
      </c>
      <c r="E104" s="3">
        <v>2</v>
      </c>
      <c r="F104" s="3">
        <f t="shared" si="6"/>
        <v>1088</v>
      </c>
      <c r="G104" s="3">
        <f>F104*1.12</f>
        <v>1218.5600000000002</v>
      </c>
      <c r="H104" t="s">
        <v>51</v>
      </c>
    </row>
    <row r="105" spans="1:8" ht="12.75">
      <c r="A105" t="s">
        <v>45</v>
      </c>
      <c r="B105" t="s">
        <v>43</v>
      </c>
      <c r="C105" s="24" t="s">
        <v>34</v>
      </c>
      <c r="D105" s="12">
        <v>579</v>
      </c>
      <c r="E105" s="3">
        <v>1</v>
      </c>
      <c r="F105" s="3">
        <f t="shared" si="6"/>
        <v>579</v>
      </c>
      <c r="G105" s="3">
        <f>F105*1.12</f>
        <v>648.48</v>
      </c>
      <c r="H105" t="s">
        <v>51</v>
      </c>
    </row>
    <row r="106" spans="1:8" ht="12.75">
      <c r="A106" t="s">
        <v>45</v>
      </c>
      <c r="B106" t="s">
        <v>43</v>
      </c>
      <c r="C106" s="24" t="s">
        <v>32</v>
      </c>
      <c r="D106" s="12">
        <v>632</v>
      </c>
      <c r="E106" s="3">
        <v>1</v>
      </c>
      <c r="F106" s="3">
        <f t="shared" si="6"/>
        <v>632</v>
      </c>
      <c r="G106" s="3">
        <f>F106*1.12</f>
        <v>707.84</v>
      </c>
      <c r="H106" t="s">
        <v>51</v>
      </c>
    </row>
    <row r="107" spans="1:8" ht="12.75">
      <c r="A107" t="s">
        <v>45</v>
      </c>
      <c r="B107" t="s">
        <v>43</v>
      </c>
      <c r="C107" s="24" t="s">
        <v>32</v>
      </c>
      <c r="D107" s="12">
        <v>632</v>
      </c>
      <c r="E107" s="3">
        <v>1</v>
      </c>
      <c r="F107" s="3">
        <f t="shared" si="6"/>
        <v>632</v>
      </c>
      <c r="G107" s="3">
        <f>F107*1.15</f>
        <v>726.8</v>
      </c>
      <c r="H107" t="s">
        <v>54</v>
      </c>
    </row>
    <row r="108" spans="1:8" ht="12.75">
      <c r="A108" t="s">
        <v>162</v>
      </c>
      <c r="B108" t="s">
        <v>43</v>
      </c>
      <c r="C108" s="24" t="s">
        <v>32</v>
      </c>
      <c r="D108" s="12">
        <v>632</v>
      </c>
      <c r="E108" s="3">
        <v>1</v>
      </c>
      <c r="F108" s="3">
        <f t="shared" si="6"/>
        <v>632</v>
      </c>
      <c r="G108" s="3">
        <f>F108*1</f>
        <v>632</v>
      </c>
      <c r="H108" t="s">
        <v>25</v>
      </c>
    </row>
    <row r="109" spans="1:8" ht="12.75">
      <c r="A109" t="s">
        <v>52</v>
      </c>
      <c r="B109" t="s">
        <v>43</v>
      </c>
      <c r="C109" s="24" t="s">
        <v>20</v>
      </c>
      <c r="D109" s="12">
        <v>544</v>
      </c>
      <c r="E109" s="3">
        <v>1</v>
      </c>
      <c r="F109" s="3">
        <f t="shared" si="6"/>
        <v>544</v>
      </c>
      <c r="G109" s="3">
        <f>F109*1.15</f>
        <v>625.5999999999999</v>
      </c>
      <c r="H109" t="s">
        <v>54</v>
      </c>
    </row>
    <row r="110" spans="1:8" ht="12.75">
      <c r="A110" t="s">
        <v>52</v>
      </c>
      <c r="B110" t="s">
        <v>43</v>
      </c>
      <c r="C110" s="24" t="s">
        <v>34</v>
      </c>
      <c r="D110" s="12">
        <v>579</v>
      </c>
      <c r="E110" s="3">
        <v>1</v>
      </c>
      <c r="F110" s="3">
        <f t="shared" si="6"/>
        <v>579</v>
      </c>
      <c r="G110" s="3">
        <f>F110*1.15</f>
        <v>665.8499999999999</v>
      </c>
      <c r="H110" t="s">
        <v>197</v>
      </c>
    </row>
    <row r="111" spans="1:8" ht="12.75">
      <c r="A111" t="s">
        <v>195</v>
      </c>
      <c r="B111" t="s">
        <v>43</v>
      </c>
      <c r="C111" s="24" t="s">
        <v>196</v>
      </c>
      <c r="D111" s="12">
        <v>946</v>
      </c>
      <c r="E111" s="3">
        <v>1</v>
      </c>
      <c r="F111" s="3">
        <f t="shared" si="6"/>
        <v>946</v>
      </c>
      <c r="G111" s="3">
        <f>F111*1.15</f>
        <v>1087.8999999999999</v>
      </c>
      <c r="H111" t="s">
        <v>197</v>
      </c>
    </row>
    <row r="112" spans="1:8" ht="12.75">
      <c r="A112" t="s">
        <v>195</v>
      </c>
      <c r="B112" t="s">
        <v>43</v>
      </c>
      <c r="C112" s="24" t="s">
        <v>80</v>
      </c>
      <c r="D112" s="12">
        <v>988</v>
      </c>
      <c r="E112" s="18">
        <v>1</v>
      </c>
      <c r="F112" s="18">
        <f t="shared" si="6"/>
        <v>988</v>
      </c>
      <c r="G112" s="3">
        <f>F112*1.15</f>
        <v>1136.1999999999998</v>
      </c>
      <c r="H112" t="s">
        <v>73</v>
      </c>
    </row>
    <row r="113" spans="1:8" ht="12.75">
      <c r="A113" t="s">
        <v>46</v>
      </c>
      <c r="B113" t="s">
        <v>43</v>
      </c>
      <c r="C113" s="24" t="s">
        <v>78</v>
      </c>
      <c r="D113" s="12">
        <v>857</v>
      </c>
      <c r="E113" s="18">
        <v>1</v>
      </c>
      <c r="F113" s="18">
        <f t="shared" si="6"/>
        <v>857</v>
      </c>
      <c r="G113" s="3">
        <f>F113*1.15</f>
        <v>985.55</v>
      </c>
      <c r="H113" t="s">
        <v>79</v>
      </c>
    </row>
    <row r="114" spans="1:8" ht="12.75">
      <c r="A114" t="s">
        <v>46</v>
      </c>
      <c r="B114" t="s">
        <v>43</v>
      </c>
      <c r="C114" s="24" t="s">
        <v>47</v>
      </c>
      <c r="D114" s="12">
        <v>921</v>
      </c>
      <c r="E114" s="3">
        <v>1</v>
      </c>
      <c r="F114" s="3">
        <f t="shared" si="6"/>
        <v>921</v>
      </c>
      <c r="G114" s="3">
        <f>F114*1.12</f>
        <v>1031.5200000000002</v>
      </c>
      <c r="H114" t="s">
        <v>51</v>
      </c>
    </row>
    <row r="115" spans="1:8" ht="12.75">
      <c r="A115" t="s">
        <v>48</v>
      </c>
      <c r="B115" t="s">
        <v>43</v>
      </c>
      <c r="C115" s="24" t="s">
        <v>49</v>
      </c>
      <c r="D115" s="12">
        <v>921</v>
      </c>
      <c r="E115" s="3">
        <v>1</v>
      </c>
      <c r="F115" s="3">
        <f t="shared" si="6"/>
        <v>921</v>
      </c>
      <c r="G115" s="3">
        <f>F115*1.12</f>
        <v>1031.5200000000002</v>
      </c>
      <c r="H115" t="s">
        <v>51</v>
      </c>
    </row>
    <row r="116" spans="1:8" ht="12.75">
      <c r="A116" t="s">
        <v>48</v>
      </c>
      <c r="B116" t="s">
        <v>43</v>
      </c>
      <c r="C116" s="24" t="s">
        <v>50</v>
      </c>
      <c r="D116" s="12">
        <v>921</v>
      </c>
      <c r="E116" s="3">
        <v>1</v>
      </c>
      <c r="F116" s="3">
        <f t="shared" si="6"/>
        <v>921</v>
      </c>
      <c r="G116" s="3">
        <f>F116*1.12</f>
        <v>1031.5200000000002</v>
      </c>
      <c r="H116" t="s">
        <v>51</v>
      </c>
    </row>
    <row r="117" spans="1:8" s="12" customFormat="1" ht="12.75">
      <c r="A117" s="12" t="s">
        <v>218</v>
      </c>
      <c r="B117" s="12" t="s">
        <v>43</v>
      </c>
      <c r="C117" s="24" t="s">
        <v>185</v>
      </c>
      <c r="D117" s="12">
        <v>969</v>
      </c>
      <c r="E117" s="18">
        <v>1</v>
      </c>
      <c r="F117" s="18">
        <f>D117*E117</f>
        <v>969</v>
      </c>
      <c r="G117" s="18">
        <f>F117*1.12</f>
        <v>1085.2800000000002</v>
      </c>
      <c r="H117" s="12" t="s">
        <v>184</v>
      </c>
    </row>
    <row r="118" spans="1:8" ht="12.75">
      <c r="A118" t="s">
        <v>48</v>
      </c>
      <c r="B118" t="s">
        <v>43</v>
      </c>
      <c r="C118" s="24" t="s">
        <v>172</v>
      </c>
      <c r="D118" s="12">
        <v>1023</v>
      </c>
      <c r="E118" s="3">
        <v>2</v>
      </c>
      <c r="F118" s="3">
        <f t="shared" si="6"/>
        <v>2046</v>
      </c>
      <c r="G118" s="3">
        <f aca="true" t="shared" si="7" ref="G118:G124">F118*1.15</f>
        <v>2352.8999999999996</v>
      </c>
      <c r="H118" t="s">
        <v>173</v>
      </c>
    </row>
    <row r="119" spans="1:8" s="12" customFormat="1" ht="12.75">
      <c r="A119" s="12" t="s">
        <v>56</v>
      </c>
      <c r="B119" t="s">
        <v>43</v>
      </c>
      <c r="C119" s="25">
        <v>22</v>
      </c>
      <c r="D119" s="12">
        <v>115</v>
      </c>
      <c r="E119" s="18">
        <v>1</v>
      </c>
      <c r="F119" s="18">
        <f t="shared" si="6"/>
        <v>115</v>
      </c>
      <c r="G119" s="3">
        <f t="shared" si="7"/>
        <v>132.25</v>
      </c>
      <c r="H119" t="s">
        <v>55</v>
      </c>
    </row>
    <row r="120" spans="1:8" s="12" customFormat="1" ht="12.75">
      <c r="A120" s="12" t="s">
        <v>57</v>
      </c>
      <c r="B120" t="s">
        <v>43</v>
      </c>
      <c r="C120" s="25">
        <v>22</v>
      </c>
      <c r="D120" s="12">
        <v>115</v>
      </c>
      <c r="E120" s="18">
        <v>1</v>
      </c>
      <c r="F120" s="18">
        <f t="shared" si="6"/>
        <v>115</v>
      </c>
      <c r="G120" s="3">
        <f t="shared" si="7"/>
        <v>132.25</v>
      </c>
      <c r="H120" t="s">
        <v>55</v>
      </c>
    </row>
    <row r="121" spans="1:8" s="12" customFormat="1" ht="12.75">
      <c r="A121" s="12" t="s">
        <v>58</v>
      </c>
      <c r="B121" t="s">
        <v>43</v>
      </c>
      <c r="C121" s="24">
        <v>22</v>
      </c>
      <c r="D121" s="12">
        <v>115</v>
      </c>
      <c r="E121" s="18">
        <v>1</v>
      </c>
      <c r="F121" s="18">
        <f t="shared" si="6"/>
        <v>115</v>
      </c>
      <c r="G121" s="3">
        <f t="shared" si="7"/>
        <v>132.25</v>
      </c>
      <c r="H121" t="s">
        <v>55</v>
      </c>
    </row>
    <row r="122" spans="1:8" s="12" customFormat="1" ht="12.75">
      <c r="A122" s="12" t="s">
        <v>213</v>
      </c>
      <c r="B122" s="12" t="s">
        <v>43</v>
      </c>
      <c r="C122" s="24">
        <v>16</v>
      </c>
      <c r="D122" s="12">
        <v>115</v>
      </c>
      <c r="E122" s="18">
        <v>1</v>
      </c>
      <c r="F122" s="18">
        <f t="shared" si="6"/>
        <v>115</v>
      </c>
      <c r="G122" s="18">
        <f>F122*1.05</f>
        <v>120.75</v>
      </c>
      <c r="H122" s="12" t="s">
        <v>212</v>
      </c>
    </row>
    <row r="123" spans="1:8" s="12" customFormat="1" ht="12.75">
      <c r="A123" s="12" t="s">
        <v>74</v>
      </c>
      <c r="B123" t="s">
        <v>43</v>
      </c>
      <c r="C123" s="24">
        <v>16</v>
      </c>
      <c r="D123" s="12">
        <v>115</v>
      </c>
      <c r="E123" s="18">
        <v>1</v>
      </c>
      <c r="F123" s="18">
        <f t="shared" si="6"/>
        <v>115</v>
      </c>
      <c r="G123" s="3">
        <f t="shared" si="7"/>
        <v>132.25</v>
      </c>
      <c r="H123" t="s">
        <v>73</v>
      </c>
    </row>
    <row r="124" spans="1:8" s="12" customFormat="1" ht="12.75">
      <c r="A124" s="12" t="s">
        <v>105</v>
      </c>
      <c r="B124" t="s">
        <v>43</v>
      </c>
      <c r="C124" s="24">
        <v>22</v>
      </c>
      <c r="D124" s="12">
        <v>115</v>
      </c>
      <c r="E124" s="18">
        <v>1</v>
      </c>
      <c r="F124" s="18">
        <f>D124*E124</f>
        <v>115</v>
      </c>
      <c r="G124" s="3">
        <f t="shared" si="7"/>
        <v>132.25</v>
      </c>
      <c r="H124" t="s">
        <v>55</v>
      </c>
    </row>
    <row r="125" spans="1:8" ht="12.75">
      <c r="A125" t="s">
        <v>41</v>
      </c>
      <c r="B125" t="s">
        <v>43</v>
      </c>
      <c r="C125" s="24">
        <v>14</v>
      </c>
      <c r="D125" s="12">
        <v>115</v>
      </c>
      <c r="E125" s="3">
        <v>1</v>
      </c>
      <c r="F125" s="3">
        <f t="shared" si="6"/>
        <v>115</v>
      </c>
      <c r="G125" s="3">
        <f>F125*1.12</f>
        <v>128.8</v>
      </c>
      <c r="H125" t="s">
        <v>51</v>
      </c>
    </row>
    <row r="126" spans="1:8" ht="12.75">
      <c r="A126" t="s">
        <v>41</v>
      </c>
      <c r="B126" t="s">
        <v>43</v>
      </c>
      <c r="C126" s="24">
        <v>22</v>
      </c>
      <c r="D126" s="12">
        <v>115</v>
      </c>
      <c r="E126" s="3">
        <v>1</v>
      </c>
      <c r="F126" s="3">
        <f aca="true" t="shared" si="8" ref="F126:F136">D126*E126</f>
        <v>115</v>
      </c>
      <c r="G126" s="3">
        <f>F126*1.12</f>
        <v>128.8</v>
      </c>
      <c r="H126" t="s">
        <v>51</v>
      </c>
    </row>
    <row r="127" spans="1:8" s="12" customFormat="1" ht="12.75">
      <c r="A127" s="12" t="s">
        <v>41</v>
      </c>
      <c r="B127" t="s">
        <v>43</v>
      </c>
      <c r="C127" s="24">
        <v>22</v>
      </c>
      <c r="D127" s="12">
        <v>115</v>
      </c>
      <c r="E127" s="18">
        <v>1</v>
      </c>
      <c r="F127" s="18">
        <f t="shared" si="8"/>
        <v>115</v>
      </c>
      <c r="G127" s="3">
        <f aca="true" t="shared" si="9" ref="G127:G139">F127*1.15</f>
        <v>132.25</v>
      </c>
      <c r="H127" t="s">
        <v>54</v>
      </c>
    </row>
    <row r="128" spans="1:8" s="12" customFormat="1" ht="12.75">
      <c r="A128" s="12" t="s">
        <v>53</v>
      </c>
      <c r="B128" t="s">
        <v>43</v>
      </c>
      <c r="C128" s="24">
        <v>14</v>
      </c>
      <c r="D128" s="12">
        <v>115</v>
      </c>
      <c r="E128" s="18">
        <v>1</v>
      </c>
      <c r="F128" s="18">
        <f t="shared" si="8"/>
        <v>115</v>
      </c>
      <c r="G128" s="3">
        <f t="shared" si="9"/>
        <v>132.25</v>
      </c>
      <c r="H128" t="s">
        <v>54</v>
      </c>
    </row>
    <row r="129" spans="1:8" s="12" customFormat="1" ht="12.75">
      <c r="A129" s="12" t="s">
        <v>53</v>
      </c>
      <c r="B129" t="s">
        <v>43</v>
      </c>
      <c r="C129" s="24">
        <v>14</v>
      </c>
      <c r="D129" s="12">
        <v>115</v>
      </c>
      <c r="E129" s="18">
        <v>1</v>
      </c>
      <c r="F129" s="18">
        <f t="shared" si="8"/>
        <v>115</v>
      </c>
      <c r="G129" s="3">
        <f>F129*1.12</f>
        <v>128.8</v>
      </c>
      <c r="H129" t="s">
        <v>92</v>
      </c>
    </row>
    <row r="130" spans="1:8" ht="12.75">
      <c r="A130" t="s">
        <v>102</v>
      </c>
      <c r="B130" t="s">
        <v>43</v>
      </c>
      <c r="C130" s="24">
        <v>23</v>
      </c>
      <c r="D130" s="12">
        <v>133</v>
      </c>
      <c r="E130" s="18">
        <v>1</v>
      </c>
      <c r="F130" s="18">
        <f t="shared" si="8"/>
        <v>133</v>
      </c>
      <c r="G130" s="3">
        <f t="shared" si="9"/>
        <v>152.95</v>
      </c>
      <c r="H130" t="s">
        <v>79</v>
      </c>
    </row>
    <row r="131" spans="1:9" ht="12.75">
      <c r="A131" s="22" t="s">
        <v>167</v>
      </c>
      <c r="B131" s="22" t="s">
        <v>43</v>
      </c>
      <c r="C131" s="22">
        <v>25</v>
      </c>
      <c r="D131" s="22">
        <v>133</v>
      </c>
      <c r="E131" s="23">
        <v>0</v>
      </c>
      <c r="F131" s="23">
        <f t="shared" si="8"/>
        <v>0</v>
      </c>
      <c r="G131" s="23">
        <f t="shared" si="9"/>
        <v>0</v>
      </c>
      <c r="H131" s="22" t="s">
        <v>92</v>
      </c>
      <c r="I131" s="22"/>
    </row>
    <row r="132" spans="1:8" ht="12.75">
      <c r="A132" t="s">
        <v>168</v>
      </c>
      <c r="B132" t="s">
        <v>43</v>
      </c>
      <c r="C132" s="24">
        <v>25</v>
      </c>
      <c r="D132" s="12">
        <v>133</v>
      </c>
      <c r="E132" s="18">
        <v>1</v>
      </c>
      <c r="F132" s="18">
        <f t="shared" si="8"/>
        <v>133</v>
      </c>
      <c r="G132" s="3">
        <f>F132*1.12</f>
        <v>148.96</v>
      </c>
      <c r="H132" t="s">
        <v>70</v>
      </c>
    </row>
    <row r="133" spans="1:8" s="12" customFormat="1" ht="12.75">
      <c r="A133" s="12" t="s">
        <v>214</v>
      </c>
      <c r="B133" s="12" t="s">
        <v>43</v>
      </c>
      <c r="C133" s="24">
        <v>27</v>
      </c>
      <c r="D133" s="12">
        <v>133</v>
      </c>
      <c r="E133" s="18">
        <v>1</v>
      </c>
      <c r="F133" s="18">
        <f t="shared" si="8"/>
        <v>133</v>
      </c>
      <c r="G133" s="18">
        <f>F133*1.05</f>
        <v>139.65</v>
      </c>
      <c r="H133" s="12" t="s">
        <v>212</v>
      </c>
    </row>
    <row r="134" spans="1:8" s="12" customFormat="1" ht="12.75">
      <c r="A134" s="12" t="s">
        <v>214</v>
      </c>
      <c r="B134" s="12" t="s">
        <v>43</v>
      </c>
      <c r="C134" s="24">
        <v>29</v>
      </c>
      <c r="D134" s="12">
        <v>133</v>
      </c>
      <c r="E134" s="18">
        <v>1</v>
      </c>
      <c r="F134" s="18">
        <f t="shared" si="8"/>
        <v>133</v>
      </c>
      <c r="G134" s="18">
        <f>F134*1.05</f>
        <v>139.65</v>
      </c>
      <c r="H134" s="12" t="s">
        <v>212</v>
      </c>
    </row>
    <row r="135" spans="1:8" s="12" customFormat="1" ht="12.75">
      <c r="A135" s="12" t="s">
        <v>216</v>
      </c>
      <c r="B135" s="12" t="s">
        <v>43</v>
      </c>
      <c r="C135" s="24">
        <v>27</v>
      </c>
      <c r="D135" s="12">
        <v>133</v>
      </c>
      <c r="E135" s="18">
        <v>1</v>
      </c>
      <c r="F135" s="18">
        <f t="shared" si="8"/>
        <v>133</v>
      </c>
      <c r="G135" s="18">
        <f>F135*1.05</f>
        <v>139.65</v>
      </c>
      <c r="H135" s="12" t="s">
        <v>212</v>
      </c>
    </row>
    <row r="136" spans="1:8" ht="12.75">
      <c r="A136" t="s">
        <v>103</v>
      </c>
      <c r="B136" t="s">
        <v>43</v>
      </c>
      <c r="C136" s="24">
        <v>25</v>
      </c>
      <c r="D136" s="12">
        <v>133</v>
      </c>
      <c r="E136" s="12">
        <v>1</v>
      </c>
      <c r="F136" s="12">
        <f t="shared" si="8"/>
        <v>133</v>
      </c>
      <c r="G136" s="3">
        <f t="shared" si="9"/>
        <v>152.95</v>
      </c>
      <c r="H136" t="s">
        <v>79</v>
      </c>
    </row>
    <row r="137" spans="1:8" s="12" customFormat="1" ht="12.75">
      <c r="A137" s="12" t="s">
        <v>104</v>
      </c>
      <c r="B137" t="s">
        <v>43</v>
      </c>
      <c r="C137" s="24">
        <v>25</v>
      </c>
      <c r="D137" s="12">
        <v>133</v>
      </c>
      <c r="E137" s="18">
        <v>1</v>
      </c>
      <c r="F137" s="18">
        <f>D137*E137</f>
        <v>133</v>
      </c>
      <c r="G137" s="3">
        <f>F137*1.15</f>
        <v>152.95</v>
      </c>
      <c r="H137" t="s">
        <v>73</v>
      </c>
    </row>
    <row r="138" spans="1:8" s="12" customFormat="1" ht="12.75">
      <c r="A138" s="12" t="s">
        <v>215</v>
      </c>
      <c r="B138" t="s">
        <v>43</v>
      </c>
      <c r="C138" s="24">
        <v>29</v>
      </c>
      <c r="D138" s="12">
        <v>133</v>
      </c>
      <c r="E138" s="18">
        <v>1</v>
      </c>
      <c r="F138" s="18">
        <f>D138*E138</f>
        <v>133</v>
      </c>
      <c r="G138" s="18">
        <f>F138*1.05</f>
        <v>139.65</v>
      </c>
      <c r="H138" s="12" t="s">
        <v>212</v>
      </c>
    </row>
    <row r="139" spans="1:8" ht="12.75">
      <c r="A139" t="s">
        <v>112</v>
      </c>
      <c r="B139" t="s">
        <v>43</v>
      </c>
      <c r="C139" s="24" t="s">
        <v>113</v>
      </c>
      <c r="D139" s="12">
        <v>430</v>
      </c>
      <c r="E139" s="12">
        <v>1</v>
      </c>
      <c r="F139" s="12">
        <f>D139*E139</f>
        <v>430</v>
      </c>
      <c r="G139" s="3">
        <f t="shared" si="9"/>
        <v>494.49999999999994</v>
      </c>
      <c r="H139" t="s">
        <v>79</v>
      </c>
    </row>
    <row r="140" spans="1:8" ht="12.75">
      <c r="A140" t="s">
        <v>169</v>
      </c>
      <c r="B140" t="s">
        <v>43</v>
      </c>
      <c r="C140" s="24" t="s">
        <v>170</v>
      </c>
      <c r="D140" s="12">
        <v>403</v>
      </c>
      <c r="E140" s="12">
        <v>1</v>
      </c>
      <c r="F140" s="12">
        <f>D140*E140</f>
        <v>403</v>
      </c>
      <c r="G140">
        <f>F140*1.12</f>
        <v>451.36000000000007</v>
      </c>
      <c r="H140" t="s">
        <v>171</v>
      </c>
    </row>
    <row r="141" s="12" customFormat="1" ht="12.75"/>
    <row r="142" ht="12.75">
      <c r="A142" s="20" t="s">
        <v>65</v>
      </c>
    </row>
    <row r="143" ht="12.75">
      <c r="A143" s="21" t="s">
        <v>66</v>
      </c>
    </row>
  </sheetData>
  <autoFilter ref="A1:H14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4" max="4" width="10.375" style="0" customWidth="1"/>
    <col min="5" max="5" width="9.875" style="0" bestFit="1" customWidth="1"/>
    <col min="6" max="6" width="10.25390625" style="0" customWidth="1"/>
    <col min="7" max="7" width="12.00390625" style="0" customWidth="1"/>
  </cols>
  <sheetData>
    <row r="1" spans="1:9" s="5" customFormat="1" ht="30">
      <c r="A1" s="4" t="s">
        <v>7</v>
      </c>
      <c r="B1" s="5" t="s">
        <v>17</v>
      </c>
      <c r="C1" s="4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10" ht="12.75">
      <c r="A2" t="s">
        <v>158</v>
      </c>
      <c r="B2">
        <v>470</v>
      </c>
      <c r="C2" s="3">
        <f>B2*1.01</f>
        <v>474.7</v>
      </c>
      <c r="D2">
        <v>0</v>
      </c>
      <c r="E2" s="16">
        <f aca="true" t="shared" si="0" ref="E2:E23">SUM(C2,-D2)</f>
        <v>474.7</v>
      </c>
      <c r="F2" s="15">
        <v>475</v>
      </c>
      <c r="H2" s="29">
        <f>B2*0.017977</f>
        <v>8.44919</v>
      </c>
      <c r="J2" s="13"/>
    </row>
    <row r="3" spans="1:10" ht="12.75">
      <c r="A3" t="s">
        <v>70</v>
      </c>
      <c r="B3">
        <v>2087</v>
      </c>
      <c r="C3" s="3">
        <f>B3*1.12</f>
        <v>2337.44</v>
      </c>
      <c r="D3" s="14">
        <v>0</v>
      </c>
      <c r="E3" s="16">
        <f t="shared" si="0"/>
        <v>2337.44</v>
      </c>
      <c r="F3" s="15">
        <v>2337</v>
      </c>
      <c r="H3" s="29">
        <f aca="true" t="shared" si="1" ref="H3:H23">B3*0.017977</f>
        <v>37.517999</v>
      </c>
      <c r="J3" s="13" t="s">
        <v>240</v>
      </c>
    </row>
    <row r="4" spans="1:8" ht="12.75">
      <c r="A4" t="s">
        <v>194</v>
      </c>
      <c r="B4">
        <v>1158</v>
      </c>
      <c r="C4" s="3">
        <f>B4*1.12</f>
        <v>1296.96</v>
      </c>
      <c r="D4">
        <v>0</v>
      </c>
      <c r="E4" s="16">
        <f t="shared" si="0"/>
        <v>1296.96</v>
      </c>
      <c r="F4" s="15">
        <v>1297</v>
      </c>
      <c r="H4" s="29">
        <f t="shared" si="1"/>
        <v>20.817366</v>
      </c>
    </row>
    <row r="5" spans="1:10" ht="12.75">
      <c r="A5" t="s">
        <v>73</v>
      </c>
      <c r="B5">
        <v>1963</v>
      </c>
      <c r="C5" s="3">
        <f>B5*1.15</f>
        <v>2257.45</v>
      </c>
      <c r="D5" s="17">
        <v>0</v>
      </c>
      <c r="E5" s="16">
        <f t="shared" si="0"/>
        <v>2257.45</v>
      </c>
      <c r="F5" s="15">
        <v>2257</v>
      </c>
      <c r="H5" s="29">
        <f t="shared" si="1"/>
        <v>35.288851</v>
      </c>
      <c r="J5" s="13" t="s">
        <v>220</v>
      </c>
    </row>
    <row r="6" spans="1:8" ht="12.75">
      <c r="A6" t="s">
        <v>171</v>
      </c>
      <c r="B6">
        <v>403</v>
      </c>
      <c r="C6" s="3">
        <f>B6*1.12</f>
        <v>451.36000000000007</v>
      </c>
      <c r="D6">
        <v>0</v>
      </c>
      <c r="E6" s="16">
        <f t="shared" si="0"/>
        <v>451.36000000000007</v>
      </c>
      <c r="F6" s="15">
        <v>451</v>
      </c>
      <c r="H6" s="29">
        <f t="shared" si="1"/>
        <v>7.244731</v>
      </c>
    </row>
    <row r="7" spans="1:8" ht="12.75">
      <c r="A7" t="s">
        <v>197</v>
      </c>
      <c r="B7">
        <v>1525</v>
      </c>
      <c r="C7" s="3">
        <f>B7*1.15</f>
        <v>1753.7499999999998</v>
      </c>
      <c r="D7">
        <v>0</v>
      </c>
      <c r="E7" s="16">
        <f t="shared" si="0"/>
        <v>1753.7499999999998</v>
      </c>
      <c r="F7" s="15">
        <v>1754</v>
      </c>
      <c r="H7" s="29">
        <f t="shared" si="1"/>
        <v>27.414925</v>
      </c>
    </row>
    <row r="8" spans="1:10" ht="12.75">
      <c r="A8" t="s">
        <v>212</v>
      </c>
      <c r="B8">
        <v>647</v>
      </c>
      <c r="C8" s="3">
        <f>B8*1.05</f>
        <v>679.35</v>
      </c>
      <c r="D8">
        <v>0</v>
      </c>
      <c r="E8" s="16">
        <f t="shared" si="0"/>
        <v>679.35</v>
      </c>
      <c r="F8" s="15">
        <v>679</v>
      </c>
      <c r="H8" s="29">
        <f t="shared" si="1"/>
        <v>11.631119</v>
      </c>
      <c r="J8" s="13"/>
    </row>
    <row r="9" spans="1:10" ht="12.75">
      <c r="A9" t="s">
        <v>21</v>
      </c>
      <c r="B9">
        <v>1185</v>
      </c>
      <c r="C9" s="3">
        <f>B9*1.12</f>
        <v>1327.2</v>
      </c>
      <c r="D9">
        <v>0</v>
      </c>
      <c r="E9" s="16">
        <f t="shared" si="0"/>
        <v>1327.2</v>
      </c>
      <c r="F9" s="15">
        <v>1300</v>
      </c>
      <c r="G9">
        <v>-27</v>
      </c>
      <c r="H9" s="29">
        <f t="shared" si="1"/>
        <v>21.302745</v>
      </c>
      <c r="J9" s="13"/>
    </row>
    <row r="10" spans="1:10" ht="12.75">
      <c r="A10" t="s">
        <v>111</v>
      </c>
      <c r="B10">
        <v>183</v>
      </c>
      <c r="C10" s="3">
        <f>B10*1.12</f>
        <v>204.96</v>
      </c>
      <c r="D10">
        <v>0</v>
      </c>
      <c r="E10" s="16">
        <f t="shared" si="0"/>
        <v>204.96</v>
      </c>
      <c r="F10" s="15">
        <v>205</v>
      </c>
      <c r="H10" s="29">
        <f t="shared" si="1"/>
        <v>3.289791</v>
      </c>
      <c r="J10" s="13"/>
    </row>
    <row r="11" spans="1:10" ht="12.75">
      <c r="A11" t="s">
        <v>79</v>
      </c>
      <c r="B11">
        <v>1553</v>
      </c>
      <c r="C11" s="3">
        <f>B11*1.15</f>
        <v>1785.9499999999998</v>
      </c>
      <c r="D11" s="14">
        <v>0</v>
      </c>
      <c r="E11" s="16">
        <f t="shared" si="0"/>
        <v>1785.9499999999998</v>
      </c>
      <c r="F11" s="15">
        <v>1786</v>
      </c>
      <c r="G11" s="14"/>
      <c r="H11" s="29">
        <f t="shared" si="1"/>
        <v>27.918281</v>
      </c>
      <c r="J11" s="13"/>
    </row>
    <row r="12" spans="1:8" ht="12.75">
      <c r="A12" t="s">
        <v>25</v>
      </c>
      <c r="B12">
        <v>5112</v>
      </c>
      <c r="C12" s="3">
        <f>B12*1</f>
        <v>5112</v>
      </c>
      <c r="D12" s="17">
        <v>0</v>
      </c>
      <c r="E12" s="16">
        <f t="shared" si="0"/>
        <v>5112</v>
      </c>
      <c r="F12" s="15">
        <v>5112</v>
      </c>
      <c r="H12" s="29">
        <f t="shared" si="1"/>
        <v>91.898424</v>
      </c>
    </row>
    <row r="13" spans="1:10" ht="12.75">
      <c r="A13" t="s">
        <v>92</v>
      </c>
      <c r="B13">
        <v>4623</v>
      </c>
      <c r="C13" s="3">
        <f>B13*1.12</f>
        <v>5177.76</v>
      </c>
      <c r="D13" s="17">
        <v>0</v>
      </c>
      <c r="E13" s="16">
        <f t="shared" si="0"/>
        <v>5177.76</v>
      </c>
      <c r="F13" s="15">
        <v>5178</v>
      </c>
      <c r="H13" s="29">
        <f t="shared" si="1"/>
        <v>83.107671</v>
      </c>
      <c r="J13" t="s">
        <v>219</v>
      </c>
    </row>
    <row r="14" spans="1:10" ht="12.75">
      <c r="A14" t="s">
        <v>174</v>
      </c>
      <c r="B14">
        <v>884</v>
      </c>
      <c r="C14" s="3">
        <f>B14*1.15</f>
        <v>1016.5999999999999</v>
      </c>
      <c r="D14">
        <v>0</v>
      </c>
      <c r="E14" s="16">
        <f t="shared" si="0"/>
        <v>1016.5999999999999</v>
      </c>
      <c r="F14" s="15">
        <v>1017</v>
      </c>
      <c r="H14" s="29">
        <f t="shared" si="1"/>
        <v>15.891668</v>
      </c>
      <c r="J14" s="13"/>
    </row>
    <row r="15" spans="1:8" ht="12.75">
      <c r="A15" t="s">
        <v>99</v>
      </c>
      <c r="B15">
        <v>560</v>
      </c>
      <c r="C15" s="3">
        <f>B15*1.15</f>
        <v>644</v>
      </c>
      <c r="D15" s="14">
        <v>0</v>
      </c>
      <c r="E15" s="16">
        <f t="shared" si="0"/>
        <v>644</v>
      </c>
      <c r="F15" s="15">
        <v>644</v>
      </c>
      <c r="H15" s="29">
        <f t="shared" si="1"/>
        <v>10.06712</v>
      </c>
    </row>
    <row r="16" spans="1:8" ht="12.75">
      <c r="A16" t="s">
        <v>184</v>
      </c>
      <c r="B16">
        <v>1152</v>
      </c>
      <c r="C16" s="3">
        <f>B16*1.12</f>
        <v>1290.2400000000002</v>
      </c>
      <c r="D16">
        <v>0</v>
      </c>
      <c r="E16" s="16">
        <f t="shared" si="0"/>
        <v>1290.2400000000002</v>
      </c>
      <c r="F16" s="15">
        <v>1290</v>
      </c>
      <c r="H16" s="29">
        <f t="shared" si="1"/>
        <v>20.709504</v>
      </c>
    </row>
    <row r="17" spans="1:11" ht="12.75">
      <c r="A17" t="s">
        <v>51</v>
      </c>
      <c r="B17">
        <v>6498</v>
      </c>
      <c r="C17" s="3">
        <f>B17*1.12</f>
        <v>7277.760000000001</v>
      </c>
      <c r="D17" s="17">
        <v>0</v>
      </c>
      <c r="E17" s="16">
        <f t="shared" si="0"/>
        <v>7277.760000000001</v>
      </c>
      <c r="F17" s="15">
        <v>7713.44</v>
      </c>
      <c r="G17" s="17">
        <v>435.68</v>
      </c>
      <c r="H17" s="29">
        <f t="shared" si="1"/>
        <v>116.81454599999999</v>
      </c>
      <c r="I17" s="35">
        <v>318.68</v>
      </c>
      <c r="J17" s="13"/>
      <c r="K17" s="33" t="s">
        <v>239</v>
      </c>
    </row>
    <row r="18" spans="1:10" ht="12.75">
      <c r="A18" t="s">
        <v>84</v>
      </c>
      <c r="B18">
        <v>848</v>
      </c>
      <c r="C18" s="3">
        <f>B18*1.12</f>
        <v>949.7600000000001</v>
      </c>
      <c r="D18" s="14">
        <v>0</v>
      </c>
      <c r="E18" s="16">
        <f t="shared" si="0"/>
        <v>949.7600000000001</v>
      </c>
      <c r="F18" s="15">
        <v>950</v>
      </c>
      <c r="H18" s="29">
        <f t="shared" si="1"/>
        <v>15.244496</v>
      </c>
      <c r="J18" s="13"/>
    </row>
    <row r="19" spans="1:10" ht="12.75">
      <c r="A19" t="s">
        <v>198</v>
      </c>
      <c r="B19">
        <v>280</v>
      </c>
      <c r="C19" s="3">
        <f>B19*1.15</f>
        <v>322</v>
      </c>
      <c r="D19">
        <v>0</v>
      </c>
      <c r="E19" s="16">
        <f t="shared" si="0"/>
        <v>322</v>
      </c>
      <c r="F19" s="15">
        <v>332</v>
      </c>
      <c r="H19" s="29">
        <f t="shared" si="1"/>
        <v>5.03356</v>
      </c>
      <c r="J19" s="13"/>
    </row>
    <row r="20" spans="1:9" ht="12.75">
      <c r="A20" t="s">
        <v>54</v>
      </c>
      <c r="B20">
        <v>1406</v>
      </c>
      <c r="C20" s="3">
        <f>B20*1.15</f>
        <v>1616.8999999999999</v>
      </c>
      <c r="D20" s="17">
        <v>0</v>
      </c>
      <c r="E20" s="16">
        <f t="shared" si="0"/>
        <v>1616.8999999999999</v>
      </c>
      <c r="F20" s="15">
        <v>1711.2</v>
      </c>
      <c r="G20" s="17">
        <v>94.3</v>
      </c>
      <c r="H20" s="29">
        <f t="shared" si="1"/>
        <v>25.275662</v>
      </c>
      <c r="I20" s="15">
        <v>69.3</v>
      </c>
    </row>
    <row r="21" spans="1:10" ht="12.75">
      <c r="A21" t="s">
        <v>173</v>
      </c>
      <c r="B21">
        <v>2046</v>
      </c>
      <c r="C21" s="3">
        <f>B21*1.15</f>
        <v>2352.8999999999996</v>
      </c>
      <c r="D21">
        <v>0</v>
      </c>
      <c r="E21" s="16">
        <f t="shared" si="0"/>
        <v>2352.8999999999996</v>
      </c>
      <c r="F21" s="15">
        <v>2353</v>
      </c>
      <c r="H21" s="29">
        <f t="shared" si="1"/>
        <v>36.780942</v>
      </c>
      <c r="J21" s="13"/>
    </row>
    <row r="22" spans="1:10" ht="12.75">
      <c r="A22" s="14" t="s">
        <v>77</v>
      </c>
      <c r="B22">
        <v>1112</v>
      </c>
      <c r="C22" s="3">
        <f>B22*1.15</f>
        <v>1278.8</v>
      </c>
      <c r="D22" s="17">
        <v>0</v>
      </c>
      <c r="E22" s="16">
        <f t="shared" si="0"/>
        <v>1278.8</v>
      </c>
      <c r="F22" s="15">
        <v>1279</v>
      </c>
      <c r="G22" s="17"/>
      <c r="H22" s="29">
        <f t="shared" si="1"/>
        <v>19.990424</v>
      </c>
      <c r="J22" s="13" t="s">
        <v>217</v>
      </c>
    </row>
    <row r="23" spans="1:10" ht="12.75">
      <c r="A23" t="s">
        <v>55</v>
      </c>
      <c r="B23">
        <v>1081</v>
      </c>
      <c r="C23" s="3">
        <f>B23*1.15</f>
        <v>1243.1499999999999</v>
      </c>
      <c r="D23" s="14">
        <v>0</v>
      </c>
      <c r="E23" s="16">
        <f t="shared" si="0"/>
        <v>1243.1499999999999</v>
      </c>
      <c r="F23" s="15">
        <v>1243</v>
      </c>
      <c r="G23" s="14"/>
      <c r="H23" s="29">
        <f t="shared" si="1"/>
        <v>19.433137</v>
      </c>
      <c r="J23" s="13"/>
    </row>
    <row r="25" ht="15">
      <c r="A25" s="19"/>
    </row>
    <row r="26" ht="15">
      <c r="A26" s="19"/>
    </row>
    <row r="27" ht="15">
      <c r="A27" s="19"/>
    </row>
    <row r="30" ht="12.75">
      <c r="A30" s="13"/>
    </row>
    <row r="31" ht="15">
      <c r="A31" s="19"/>
    </row>
    <row r="32" ht="15">
      <c r="A32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00390625" style="11" customWidth="1"/>
    <col min="2" max="2" width="20.125" style="11" customWidth="1"/>
    <col min="3" max="3" width="10.375" style="11" customWidth="1"/>
    <col min="4" max="4" width="11.75390625" style="11" customWidth="1"/>
    <col min="5" max="5" width="9.125" style="11" customWidth="1"/>
  </cols>
  <sheetData>
    <row r="1" spans="1:5" s="9" customFormat="1" ht="25.5">
      <c r="A1" s="6" t="s">
        <v>7</v>
      </c>
      <c r="B1" s="7" t="s">
        <v>15</v>
      </c>
      <c r="C1" s="7" t="s">
        <v>13</v>
      </c>
      <c r="D1" s="8" t="s">
        <v>16</v>
      </c>
      <c r="E1" s="10"/>
    </row>
    <row r="2" spans="1:3" ht="12.75">
      <c r="A2" t="s">
        <v>158</v>
      </c>
      <c r="B2" s="11" t="s">
        <v>230</v>
      </c>
      <c r="C2" s="11">
        <v>9</v>
      </c>
    </row>
    <row r="3" spans="1:3" ht="12.75">
      <c r="A3" s="32" t="s">
        <v>70</v>
      </c>
      <c r="B3" s="11" t="s">
        <v>232</v>
      </c>
      <c r="C3" s="11">
        <v>38</v>
      </c>
    </row>
    <row r="4" spans="1:3" ht="12.75">
      <c r="A4" t="s">
        <v>194</v>
      </c>
      <c r="C4" s="11">
        <v>21</v>
      </c>
    </row>
    <row r="5" spans="1:3" ht="12.75">
      <c r="A5" t="s">
        <v>73</v>
      </c>
      <c r="B5" s="30" t="s">
        <v>241</v>
      </c>
      <c r="C5" s="30">
        <v>35</v>
      </c>
    </row>
    <row r="6" spans="1:3" ht="12.75">
      <c r="A6" s="31" t="s">
        <v>171</v>
      </c>
      <c r="B6" s="11" t="s">
        <v>233</v>
      </c>
      <c r="C6" s="30">
        <v>7</v>
      </c>
    </row>
    <row r="7" spans="1:3" ht="12.75">
      <c r="A7" t="s">
        <v>197</v>
      </c>
      <c r="C7" s="30">
        <v>27</v>
      </c>
    </row>
    <row r="8" spans="1:3" ht="12.75">
      <c r="A8" t="s">
        <v>212</v>
      </c>
      <c r="B8" s="34" t="s">
        <v>228</v>
      </c>
      <c r="C8" s="30">
        <v>12</v>
      </c>
    </row>
    <row r="9" spans="1:3" ht="12.75">
      <c r="A9" t="s">
        <v>21</v>
      </c>
      <c r="B9" s="34" t="s">
        <v>228</v>
      </c>
      <c r="C9" s="30">
        <v>48</v>
      </c>
    </row>
    <row r="10" spans="1:3" ht="12.75">
      <c r="A10" t="s">
        <v>111</v>
      </c>
      <c r="B10" s="34" t="s">
        <v>228</v>
      </c>
      <c r="C10" s="30">
        <v>3</v>
      </c>
    </row>
    <row r="11" spans="1:3" ht="12.75">
      <c r="A11" s="32" t="s">
        <v>79</v>
      </c>
      <c r="B11" s="11" t="s">
        <v>236</v>
      </c>
      <c r="C11" s="30">
        <v>28</v>
      </c>
    </row>
    <row r="12" spans="1:3" ht="12.75">
      <c r="A12" t="s">
        <v>92</v>
      </c>
      <c r="C12" s="30">
        <v>83</v>
      </c>
    </row>
    <row r="13" spans="1:3" ht="12.75">
      <c r="A13" s="31" t="s">
        <v>174</v>
      </c>
      <c r="B13" s="14" t="s">
        <v>237</v>
      </c>
      <c r="C13" s="30">
        <v>16</v>
      </c>
    </row>
    <row r="14" spans="1:3" ht="12.75">
      <c r="A14" t="s">
        <v>99</v>
      </c>
      <c r="C14" s="30">
        <v>10</v>
      </c>
    </row>
    <row r="15" spans="1:3" ht="12.75">
      <c r="A15" t="s">
        <v>184</v>
      </c>
      <c r="B15" s="14" t="s">
        <v>241</v>
      </c>
      <c r="C15" s="30">
        <v>21</v>
      </c>
    </row>
    <row r="16" spans="1:3" ht="12.75">
      <c r="A16" s="31" t="s">
        <v>51</v>
      </c>
      <c r="B16" s="11" t="s">
        <v>229</v>
      </c>
      <c r="C16" s="30">
        <v>0</v>
      </c>
    </row>
    <row r="17" spans="1:3" ht="12.75">
      <c r="A17" s="31" t="s">
        <v>84</v>
      </c>
      <c r="B17" s="11" t="s">
        <v>234</v>
      </c>
      <c r="C17" s="30">
        <v>15</v>
      </c>
    </row>
    <row r="18" spans="1:3" ht="12.75">
      <c r="A18" s="31" t="s">
        <v>198</v>
      </c>
      <c r="B18" s="11" t="s">
        <v>227</v>
      </c>
      <c r="C18" s="30">
        <v>5</v>
      </c>
    </row>
    <row r="19" spans="1:3" ht="12.75">
      <c r="A19" s="31" t="s">
        <v>54</v>
      </c>
      <c r="B19" s="11" t="s">
        <v>233</v>
      </c>
      <c r="C19" s="30">
        <v>0</v>
      </c>
    </row>
    <row r="20" spans="1:3" ht="12.75">
      <c r="A20" t="s">
        <v>173</v>
      </c>
      <c r="B20" s="11" t="s">
        <v>231</v>
      </c>
      <c r="C20" s="30">
        <v>37</v>
      </c>
    </row>
    <row r="21" spans="1:3" ht="12.75">
      <c r="A21" s="33" t="s">
        <v>77</v>
      </c>
      <c r="B21" s="11" t="s">
        <v>235</v>
      </c>
      <c r="C21" s="30">
        <v>20</v>
      </c>
    </row>
    <row r="22" spans="1:3" ht="12.75">
      <c r="A22" s="27" t="s">
        <v>55</v>
      </c>
      <c r="B22" s="11" t="s">
        <v>238</v>
      </c>
      <c r="C22" s="30">
        <v>20</v>
      </c>
    </row>
    <row r="26" spans="1:5" ht="12.75">
      <c r="A26" s="26" t="s">
        <v>221</v>
      </c>
      <c r="B26" s="14" t="s">
        <v>222</v>
      </c>
      <c r="C26" s="14"/>
      <c r="D26" s="14"/>
      <c r="E26" s="14"/>
    </row>
    <row r="27" spans="1:5" ht="12.75">
      <c r="A27" s="27" t="s">
        <v>223</v>
      </c>
      <c r="B27" s="14" t="s">
        <v>225</v>
      </c>
      <c r="C27" s="14"/>
      <c r="D27" s="14"/>
      <c r="E27" s="14"/>
    </row>
    <row r="28" spans="1:2" ht="12.75">
      <c r="A28" s="28" t="s">
        <v>224</v>
      </c>
      <c r="B28" s="11" t="s">
        <v>226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2014-12-19T02:23:35Z</dcterms:modified>
  <cp:category/>
  <cp:version/>
  <cp:contentType/>
  <cp:contentStatus/>
</cp:coreProperties>
</file>