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0" windowHeight="6540" activeTab="3"/>
  </bookViews>
  <sheets>
    <sheet name="КП-29" sheetId="1" r:id="rId1"/>
    <sheet name="Натуральное термо" sheetId="2" r:id="rId2"/>
    <sheet name="Оплаты" sheetId="3" r:id="rId3"/>
    <sheet name="Раздачи" sheetId="4" r:id="rId4"/>
  </sheets>
  <definedNames>
    <definedName name="_xlnm._FilterDatabase" localSheetId="0" hidden="1">'КП-29'!$A$1:$H$149</definedName>
    <definedName name="_xlnm._FilterDatabase" localSheetId="1" hidden="1">'Натуральное термо'!$A$1:$H$53</definedName>
  </definedNames>
  <calcPr fullCalcOnLoad="1" refMode="R1C1"/>
</workbook>
</file>

<file path=xl/sharedStrings.xml><?xml version="1.0" encoding="utf-8"?>
<sst xmlns="http://schemas.openxmlformats.org/spreadsheetml/2006/main" count="937" uniqueCount="328">
  <si>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</si>
  <si>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</si>
  <si>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</si>
  <si>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</si>
  <si>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</si>
  <si>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</si>
  <si>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</si>
  <si>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</si>
  <si>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</si>
  <si>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</si>
  <si>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</si>
  <si>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</si>
  <si>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</si>
  <si>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</si>
  <si>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</si>
  <si>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</si>
  <si>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</si>
  <si>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</si>
  <si>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цвет</t>
  </si>
  <si>
    <t>всего</t>
  </si>
  <si>
    <t>ТБ</t>
  </si>
  <si>
    <t>Брюки ПББ394</t>
  </si>
  <si>
    <t>Охота</t>
  </si>
  <si>
    <t>60-116</t>
  </si>
  <si>
    <t>*Star#</t>
  </si>
  <si>
    <t>Ollena</t>
  </si>
  <si>
    <t>Юлия_Ч</t>
  </si>
  <si>
    <t>62-122</t>
  </si>
  <si>
    <t>MaMa K@terin@</t>
  </si>
  <si>
    <t>Djulik</t>
  </si>
  <si>
    <t xml:space="preserve">Брюки ПББ394 </t>
  </si>
  <si>
    <t>Дина М</t>
  </si>
  <si>
    <t>64-128</t>
  </si>
  <si>
    <t>Metel</t>
  </si>
  <si>
    <t>ShYulia</t>
  </si>
  <si>
    <t>72-140</t>
  </si>
  <si>
    <t>HELGA_YA</t>
  </si>
  <si>
    <t>Аркадия</t>
  </si>
  <si>
    <t>Джемпер ПДД236 олива</t>
  </si>
  <si>
    <t>Джемпер ПДД236 сливки</t>
  </si>
  <si>
    <t>Джемпер ПДД236  т.-коричневый</t>
  </si>
  <si>
    <t>Джемпер ПДД395 олива</t>
  </si>
  <si>
    <t>68-134</t>
  </si>
  <si>
    <t xml:space="preserve">Джемпер ПДД395 т.-коричневый </t>
  </si>
  <si>
    <t>Джемпер ПДД399</t>
  </si>
  <si>
    <t>Куртка ПДД429</t>
  </si>
  <si>
    <t xml:space="preserve">Куртка ПДД429 </t>
  </si>
  <si>
    <t>дозаказы</t>
  </si>
  <si>
    <t>термо-7. ч.2</t>
  </si>
  <si>
    <t>Ирина_Катя</t>
  </si>
  <si>
    <t>80-152</t>
  </si>
  <si>
    <t>Рейтузы для девочки ДРЛ619200</t>
  </si>
  <si>
    <t>mirrrinka</t>
  </si>
  <si>
    <t>54-104</t>
  </si>
  <si>
    <t>голубой</t>
  </si>
  <si>
    <t>Комплект нательный детск. УНК601200</t>
  </si>
  <si>
    <t>светло-розовый+белый</t>
  </si>
  <si>
    <t>Комплект нательный детск. УНК571069</t>
  </si>
  <si>
    <t>Евгения_Ф</t>
  </si>
  <si>
    <t>Gugushonok</t>
  </si>
  <si>
    <t>52-98</t>
  </si>
  <si>
    <t>Ustin1975</t>
  </si>
  <si>
    <t>вода+белый</t>
  </si>
  <si>
    <t>vaska</t>
  </si>
  <si>
    <t>56-110</t>
  </si>
  <si>
    <t>Konserva</t>
  </si>
  <si>
    <t>nadia1984</t>
  </si>
  <si>
    <t>Ромовая баба</t>
  </si>
  <si>
    <t>С_Нина</t>
  </si>
  <si>
    <t>черный+серый</t>
  </si>
  <si>
    <t>Комплект нательный детск. ПНК572069</t>
  </si>
  <si>
    <t>Жанна147</t>
  </si>
  <si>
    <t>96-182</t>
  </si>
  <si>
    <t>черный</t>
  </si>
  <si>
    <t>Кальсоны мужск. МНЛ575069</t>
  </si>
  <si>
    <t>Света и Мишутка</t>
  </si>
  <si>
    <t>88-176</t>
  </si>
  <si>
    <t>AlesiaZ</t>
  </si>
  <si>
    <t>84-158</t>
  </si>
  <si>
    <t>Кальсоны для мальчика ПНЛ610200</t>
  </si>
  <si>
    <t>Птица Пава</t>
  </si>
  <si>
    <t>nnNatasha</t>
  </si>
  <si>
    <t>морская волна</t>
  </si>
  <si>
    <t>Ast</t>
  </si>
  <si>
    <t>88-164</t>
  </si>
  <si>
    <t>Кальсоны для мальчика ПНЛ573069</t>
  </si>
  <si>
    <t>76-146</t>
  </si>
  <si>
    <t>ЭленВК</t>
  </si>
  <si>
    <t>КП-29</t>
  </si>
  <si>
    <t>Morgana</t>
  </si>
  <si>
    <t>Алёна_</t>
  </si>
  <si>
    <t>Комплект нательный женский ЖНК558 синий</t>
  </si>
  <si>
    <t>Trevira</t>
  </si>
  <si>
    <t>90(84)-164</t>
  </si>
  <si>
    <t>Юлия Швецова</t>
  </si>
  <si>
    <t>Кальсоны мужские МНЛ194 черный</t>
  </si>
  <si>
    <t>106(116)-182</t>
  </si>
  <si>
    <t>Юленька12345</t>
  </si>
  <si>
    <t>Круиз</t>
  </si>
  <si>
    <t>makareshka</t>
  </si>
  <si>
    <t>Морячка</t>
  </si>
  <si>
    <t>54-92</t>
  </si>
  <si>
    <t>Комплект нательный детск. ЮНК570069</t>
  </si>
  <si>
    <t>Комплект нательный детский ПНК629 синий</t>
  </si>
  <si>
    <t>Носки утепленные детские УТТ544 синий</t>
  </si>
  <si>
    <t>Рейтузы женские ЖНЛ559 черный</t>
  </si>
  <si>
    <t>94(88)-164</t>
  </si>
  <si>
    <t>Комплект нательный женский ЖНК558 черный</t>
  </si>
  <si>
    <t>106(100)-170</t>
  </si>
  <si>
    <t>98(92)-164</t>
  </si>
  <si>
    <t>Майка для девочки ДНМ120001н белый/Земляничка</t>
  </si>
  <si>
    <t>Трусы для девочки ДНТ034001н</t>
  </si>
  <si>
    <t>Земляничка</t>
  </si>
  <si>
    <t>Olga_86</t>
  </si>
  <si>
    <t>Комплект для девочки ДНГ453001 розовый+вишня</t>
  </si>
  <si>
    <t>Комплект для девочки ДНГ681001 сирень+фиолетовый</t>
  </si>
  <si>
    <t>Ролики</t>
  </si>
  <si>
    <t>Трусы для девочки ДНТ418001 розовый+вишня</t>
  </si>
  <si>
    <t>Трусы для девочки ДНТ418001 сирень+фиолетовый</t>
  </si>
  <si>
    <t>Фуфайка для девочки ДНФ926727 сирень</t>
  </si>
  <si>
    <t>Фуфайка для девочки ДНФ926727 голубой</t>
  </si>
  <si>
    <t>Штучный</t>
  </si>
  <si>
    <t>Джемпер для девочки ДДД628067 желтый/Звезды</t>
  </si>
  <si>
    <t>Джемпер для девочки ДДД864067 розовый</t>
  </si>
  <si>
    <t>Джемпер для девочки ДДД864067 оранжевый</t>
  </si>
  <si>
    <t>Гимназистка</t>
  </si>
  <si>
    <t>Брюки для девочки ДББ255258 коричневый</t>
  </si>
  <si>
    <t>единичные остатки</t>
  </si>
  <si>
    <t>Брюки для девочки ДББ940258 сирень</t>
  </si>
  <si>
    <t>Брюки для девочки ДББ940800 розовый</t>
  </si>
  <si>
    <t>Джемпер для девочки ДДД877067 белый</t>
  </si>
  <si>
    <t>Джемпер для девочки ДДК001001 салат</t>
  </si>
  <si>
    <t>Джемпер для девочки ДДК001001 желтый</t>
  </si>
  <si>
    <t>Джемпер для девочки ДДК613001 бирюза / цветущий луг</t>
  </si>
  <si>
    <t>64-122</t>
  </si>
  <si>
    <t>Джемпер детск. УДД656200 салат</t>
  </si>
  <si>
    <t>Юбка для девочки ДЮК459131 синий / школа</t>
  </si>
  <si>
    <t>Сарафан для девочки ДПС921131 салат</t>
  </si>
  <si>
    <t>Джемпер для девочки ДДД694067 беж / загадочный мир</t>
  </si>
  <si>
    <t>Джемпер для девочки ДДБ617800 розовый</t>
  </si>
  <si>
    <t>Магия</t>
  </si>
  <si>
    <t>Джемпер для девочки ДДК143001 бирюза</t>
  </si>
  <si>
    <t>Мой герой</t>
  </si>
  <si>
    <t>Хранители леса</t>
  </si>
  <si>
    <t>Комплект нательный детск. ПНК607200</t>
  </si>
  <si>
    <t>оливковый</t>
  </si>
  <si>
    <t>Пижама для мальчика УНЖ601051</t>
  </si>
  <si>
    <t>Северный ветер</t>
  </si>
  <si>
    <t>lok</t>
  </si>
  <si>
    <t>Пижама для мальчика УНЖ801067 беж+темно-синий/Дикий запад</t>
  </si>
  <si>
    <t>Домашняя одежда</t>
  </si>
  <si>
    <t>Флот</t>
  </si>
  <si>
    <t>Джемпер ПДД438067 серо-черный</t>
  </si>
  <si>
    <t>Чужая планета</t>
  </si>
  <si>
    <t>Джемпер ПДД395 сливки</t>
  </si>
  <si>
    <t>106(116)-188</t>
  </si>
  <si>
    <t>ССМ</t>
  </si>
  <si>
    <t>Комплект нательный детский УНК630025 оранжевый</t>
  </si>
  <si>
    <t>natkaD</t>
  </si>
  <si>
    <t>Головной убор детский УГШ100025 синий</t>
  </si>
  <si>
    <t>Белка-Шмелка</t>
  </si>
  <si>
    <t>Комплект нательный детский УНК630025 красный</t>
  </si>
  <si>
    <t>((Ryazhenka))</t>
  </si>
  <si>
    <t>Ахчи</t>
  </si>
  <si>
    <t>Комплект нательный детский УНК630025 ярко-розовый</t>
  </si>
  <si>
    <t>Головной убор детский УГШ100025 сливки</t>
  </si>
  <si>
    <t>Головной убор детский УГШ100 голубой</t>
  </si>
  <si>
    <t>Luda</t>
  </si>
  <si>
    <t>Комплект нательный детский ПНК629 черный</t>
  </si>
  <si>
    <t>Комплект нательный мужской МНК143 черный</t>
  </si>
  <si>
    <t>102(112)-176</t>
  </si>
  <si>
    <t>Кальсоны для мальчика ПНЛ627 синий</t>
  </si>
  <si>
    <t>Носки утепленные детские УТТ544 оранжевый</t>
  </si>
  <si>
    <t>Джемпер для девочки ДДК135800 серый/фиолетовый</t>
  </si>
  <si>
    <t>Шорты для девочки ДШК152800 фиолетовый</t>
  </si>
  <si>
    <t>Джемпер для девочки ДДБ123800</t>
  </si>
  <si>
    <t>Пиши мне в аську</t>
  </si>
  <si>
    <t>акции</t>
  </si>
  <si>
    <t>Жакет для девочки ДДД425258</t>
  </si>
  <si>
    <t>Джемпер УДК597001 белый+голубой/Достопримечательности Крыма</t>
  </si>
  <si>
    <t>Гарнитур для девочки ДНГ681001н землянички</t>
  </si>
  <si>
    <t>Мышата и сладости</t>
  </si>
  <si>
    <t>Кальсоны для мальчика ПНЛ627 светло-серый</t>
  </si>
  <si>
    <t>fortoona</t>
  </si>
  <si>
    <t>Комплект нательный детский УНК630 салатовый</t>
  </si>
  <si>
    <t>Майка для девочки ДНМ665001н зайки коричневый</t>
  </si>
  <si>
    <t>Зайчата</t>
  </si>
  <si>
    <t>Трусы для девочки ДНТ034001 оранжевый/Кролик малый</t>
  </si>
  <si>
    <t>Трусы для девочки ДНТ034001н зайки коричневый</t>
  </si>
  <si>
    <t>Рейтузы для девочки ДРЛ617029 светло-серый</t>
  </si>
  <si>
    <t>Alenushka72</t>
  </si>
  <si>
    <t>Fila</t>
  </si>
  <si>
    <t>Джемпер для девочки ДДК085001 серый</t>
  </si>
  <si>
    <t>Машенька</t>
  </si>
  <si>
    <t>Сарафан для девочки ДПС087001н красный</t>
  </si>
  <si>
    <t>Куртка для девочки ДДД300258 синий</t>
  </si>
  <si>
    <t>Снежная волна</t>
  </si>
  <si>
    <t>Шапка для девочки ДГШ335500 синий</t>
  </si>
  <si>
    <t>Шарм Джемпер для девочки ДДК470001 белый</t>
  </si>
  <si>
    <t>Джемпер для девочки ДДБ463001 розовый</t>
  </si>
  <si>
    <t>Шарм</t>
  </si>
  <si>
    <t>Юбка для девочки ДЮК398135н красный</t>
  </si>
  <si>
    <t>Русь</t>
  </si>
  <si>
    <t>Самолеты Трусы для мальчика ПНШ721001н серый+самолеты синий</t>
  </si>
  <si>
    <t>Гарнитур для мальчика ПНГ724001н белый+самолеты синий+серый/Самолет</t>
  </si>
  <si>
    <t>Самолеты</t>
  </si>
  <si>
    <t>Комплект в детский сад для мальчика 2ПДШ951001 беж+синий</t>
  </si>
  <si>
    <t>Дальние страны</t>
  </si>
  <si>
    <t>Джемпер для мальчика ПДБ532 беж</t>
  </si>
  <si>
    <t>Фотоаппарат</t>
  </si>
  <si>
    <t>Брюки для девочки ДББ940</t>
  </si>
  <si>
    <t>Головной убор берет ДГБ244</t>
  </si>
  <si>
    <t>Джемпер для девочки ДДК191 розовый</t>
  </si>
  <si>
    <t>Королева танца</t>
  </si>
  <si>
    <t>Джемпер для девочки ДДД822 коричневый</t>
  </si>
  <si>
    <t>Оберег</t>
  </si>
  <si>
    <t>Брюки для девочки ДББ940258 серый</t>
  </si>
  <si>
    <t>Брюки для девочки ДББ940258 василек</t>
  </si>
  <si>
    <t>Брюки для девочки ДББ940258 красный</t>
  </si>
  <si>
    <t>Брюки для девочки ДББ940800 красный</t>
  </si>
  <si>
    <t>Джемпер для мальчика ПДД469067 синий</t>
  </si>
  <si>
    <t>Северное сияние</t>
  </si>
  <si>
    <t>Джемпер ясельн. ЮДД779067 бежевый/бараш</t>
  </si>
  <si>
    <t>Джемпер ясельн. ЮДД779067 салатовый/крош</t>
  </si>
  <si>
    <t>Смешарики</t>
  </si>
  <si>
    <t>Полукомбинезон для мальчика УЗП892135н полоска беж/лосяш</t>
  </si>
  <si>
    <t>Жилет для мальчика ПДБ840110 морская волна+серый</t>
  </si>
  <si>
    <t>Куртка для мальчика ПДД826500</t>
  </si>
  <si>
    <t>Альпинисты</t>
  </si>
  <si>
    <t>Комплект нательный детский УНК630025 св.-серый</t>
  </si>
  <si>
    <t>ivolga</t>
  </si>
  <si>
    <t>DJulik</t>
  </si>
  <si>
    <t>Джемпер для мальчика ПДК045001 белый</t>
  </si>
  <si>
    <t>Комплект верхний для девочки ДКР705210</t>
  </si>
  <si>
    <t>Джемпер для девочки ДДБ616001</t>
  </si>
  <si>
    <t>Цветущий луг</t>
  </si>
  <si>
    <t>Джемпер для мальчика ПДБ430 сливки</t>
  </si>
  <si>
    <t>Джипы в разрезе</t>
  </si>
  <si>
    <t>92-170</t>
  </si>
  <si>
    <t>Комплект нательный детский УНК630025 синий</t>
  </si>
  <si>
    <r>
      <t>Юбка для девочки ДЮК607131</t>
    </r>
    <r>
      <rPr>
        <sz val="10"/>
        <rFont val="Arial Cyr"/>
        <family val="0"/>
      </rPr>
      <t xml:space="preserve"> зеленый</t>
    </r>
  </si>
  <si>
    <t>Платье для девочки ДПД260 синий</t>
  </si>
  <si>
    <t>Anney</t>
  </si>
  <si>
    <t>Майка для девочки ДНМ973001 белая</t>
  </si>
  <si>
    <t>Малышка</t>
  </si>
  <si>
    <t>Джемпер для мальчика ПДД496067 синий</t>
  </si>
  <si>
    <t>50-92</t>
  </si>
  <si>
    <t>Комплект верхний для мальчика 2ЮДШ076001 клетка вишня+синий</t>
  </si>
  <si>
    <t>Патруль-рейнджер</t>
  </si>
  <si>
    <t>Пижама детск. УНЖ201138 техника синий+синий</t>
  </si>
  <si>
    <t>Комплект верхний для девочки 3ДДБГ015067н</t>
  </si>
  <si>
    <t>Сарафан для девочки ДПС338001н</t>
  </si>
  <si>
    <t>Аленушка</t>
  </si>
  <si>
    <t>Джемпер для девочки ДДД772001</t>
  </si>
  <si>
    <t>Платье для девочки ДПБ112732 розовый</t>
  </si>
  <si>
    <t>Платье для девочки ДПК311067н оранжевый</t>
  </si>
  <si>
    <t>Комплект верхний на мальчика ЗПДРГ78001 терр+кор</t>
  </si>
  <si>
    <t xml:space="preserve">Праздник </t>
  </si>
  <si>
    <t>Куртка для девочки ДДД030258</t>
  </si>
  <si>
    <t>Юбка ДЮК008258н</t>
  </si>
  <si>
    <t>Комплект верхний для девочки 2ДДЮ078001 серый+красный</t>
  </si>
  <si>
    <t>Комплект верхний для девочки 2ДК026001н красный /горох</t>
  </si>
  <si>
    <t>48-86</t>
  </si>
  <si>
    <t>Комплект верхний для девочки 2ДДЮ015067н красный</t>
  </si>
  <si>
    <t>Планета растенй</t>
  </si>
  <si>
    <t>Комплект верхний для девочки 2ДДШ107001 оранжевый</t>
  </si>
  <si>
    <t>Комплект верхний для девочки 2ДДП609067 оранжевый+оранжевый</t>
  </si>
  <si>
    <t>Лисичка</t>
  </si>
  <si>
    <t>50-80</t>
  </si>
  <si>
    <t>Комплект верхний для девочки 3ДДБГ939258 красный</t>
  </si>
  <si>
    <t>Вишенка</t>
  </si>
  <si>
    <t>52-86</t>
  </si>
  <si>
    <t>Комплект верхний для девочки 2ДКЮ256820 бирюза+коричневый</t>
  </si>
  <si>
    <t>Дикие кошки</t>
  </si>
  <si>
    <t>Комплект верхний для девочки 4Д2ДБГ710067 малина+розовый+сливки</t>
  </si>
  <si>
    <t>Зайка</t>
  </si>
  <si>
    <t>Гарнитур для мальчика ДНГ479001 Герб</t>
  </si>
  <si>
    <t>Гарнитур для девочки ДНГ553001</t>
  </si>
  <si>
    <t>Цветочные узоры</t>
  </si>
  <si>
    <r>
      <t xml:space="preserve">Сарафан для девочки ДПС043001н </t>
    </r>
    <r>
      <rPr>
        <sz val="10"/>
        <color indexed="13"/>
        <rFont val="Arial Cyr"/>
        <family val="0"/>
      </rPr>
      <t>бирюза</t>
    </r>
    <r>
      <rPr>
        <sz val="10"/>
        <rFont val="Arial Cyr"/>
        <family val="0"/>
      </rPr>
      <t xml:space="preserve"> </t>
    </r>
    <r>
      <rPr>
        <sz val="10"/>
        <color indexed="10"/>
        <rFont val="Arial Cyr"/>
        <family val="0"/>
      </rPr>
      <t>розовый</t>
    </r>
    <r>
      <rPr>
        <sz val="10"/>
        <rFont val="Arial Cyr"/>
        <family val="0"/>
      </rPr>
      <t>/ цветочки</t>
    </r>
  </si>
  <si>
    <t>Комплект верхний для девочек 2ДДБ107001</t>
  </si>
  <si>
    <t>1411+480</t>
  </si>
  <si>
    <t>750+1454</t>
  </si>
  <si>
    <t>2600+1015</t>
  </si>
  <si>
    <t>835+1900+1957</t>
  </si>
  <si>
    <t>592+84</t>
  </si>
  <si>
    <t>665+165</t>
  </si>
  <si>
    <t>РЦРБердск</t>
  </si>
  <si>
    <t>РЦРКольцово</t>
  </si>
  <si>
    <t>РЦРЗаельцовский</t>
  </si>
  <si>
    <t>Щ</t>
  </si>
  <si>
    <t>РЦРТелецентр</t>
  </si>
  <si>
    <t>ОВЗ Ника</t>
  </si>
  <si>
    <t>РЦРНива</t>
  </si>
  <si>
    <t>РЦРДобрый</t>
  </si>
  <si>
    <t>865+631</t>
  </si>
  <si>
    <t>тр.=S*0,012075</t>
  </si>
  <si>
    <t>РЦРЁлка(Линево)</t>
  </si>
  <si>
    <t>ВЗ</t>
  </si>
  <si>
    <t>РЦРПервомайка</t>
  </si>
  <si>
    <t>РЦРГорский</t>
  </si>
  <si>
    <t>РЦРпл.Ленина</t>
  </si>
  <si>
    <t>РЦРМаркса</t>
  </si>
  <si>
    <t>РЦРМЖК</t>
  </si>
  <si>
    <t>РЦРУчительская</t>
  </si>
  <si>
    <t>из дома</t>
  </si>
  <si>
    <t>РЦРЁлка(Искитим)</t>
  </si>
  <si>
    <t>В четверг переброс из Щ:</t>
  </si>
  <si>
    <t>В четверг переброс из А:</t>
  </si>
  <si>
    <t>Заельц., Калинина, Нива, Первомайка, Учительская, ОВЗ Ника, МЖК, Меркурий</t>
  </si>
  <si>
    <t>Нива, Затулинка, Горский, пл.Ленина, Западный</t>
  </si>
  <si>
    <t>РЦРА</t>
  </si>
  <si>
    <t>РЦРЗатулинка</t>
  </si>
  <si>
    <t>и КП-28 - 4 р.</t>
  </si>
  <si>
    <t>и КП-28 - 44 р.</t>
  </si>
  <si>
    <t>НГУ 20.11.14</t>
  </si>
  <si>
    <t>РЦРЭкватор</t>
  </si>
  <si>
    <t>Milko</t>
  </si>
  <si>
    <t>м/г Барнаул Флагман</t>
  </si>
  <si>
    <r>
      <t>Пижама для мальчика УНЖ801067</t>
    </r>
    <r>
      <rPr>
        <sz val="10"/>
        <rFont val="Arial Cyr"/>
        <family val="0"/>
      </rPr>
      <t xml:space="preserve"> Герб</t>
    </r>
  </si>
  <si>
    <t>РЦРРодники</t>
  </si>
  <si>
    <t>РЦРЗападный</t>
  </si>
  <si>
    <t>7 плюс отравка 30</t>
  </si>
  <si>
    <t>5 плюс отправка 30</t>
  </si>
  <si>
    <t>1 р. с транспортных</t>
  </si>
  <si>
    <t>103 р. вернула на карту</t>
  </si>
  <si>
    <t>376 р. перебросила на предзаказ Лето-15</t>
  </si>
  <si>
    <t>130 р. перебросила на предзаказ Лето-15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</si>
</sst>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16"/>
      <color indexed="10"/>
      <name val="Arial Cyr"/>
      <family val="0"/>
    </font>
    <font>
      <b/>
      <sz val="10"/>
      <color indexed="5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0.875" style="0" customWidth="1"/>
    <col min="2" max="2" width="22.375" style="0" customWidth="1"/>
    <col min="3" max="3" width="10.75390625" style="0" customWidth="1"/>
    <col min="4" max="4" width="9.125" style="12" customWidth="1"/>
    <col min="7" max="7" width="11.875" style="0" customWidth="1"/>
    <col min="8" max="8" width="16.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32" customFormat="1" ht="12.75">
      <c r="A2" s="32" t="s">
        <v>251</v>
      </c>
      <c r="B2" s="12" t="s">
        <v>252</v>
      </c>
      <c r="C2" s="27" t="s">
        <v>53</v>
      </c>
      <c r="D2" s="19">
        <v>117</v>
      </c>
      <c r="E2" s="18">
        <v>1</v>
      </c>
      <c r="F2" s="18">
        <f>D2*E2</f>
        <v>117</v>
      </c>
      <c r="G2" s="3">
        <f>F2*1.12</f>
        <v>131.04000000000002</v>
      </c>
      <c r="H2" t="s">
        <v>242</v>
      </c>
    </row>
    <row r="3" spans="1:8" ht="12.75">
      <c r="A3" t="s">
        <v>226</v>
      </c>
      <c r="B3" t="s">
        <v>228</v>
      </c>
      <c r="C3" s="27" t="s">
        <v>23</v>
      </c>
      <c r="D3" s="19">
        <v>290</v>
      </c>
      <c r="E3" s="3">
        <v>1</v>
      </c>
      <c r="F3" s="18">
        <f>D3*E3</f>
        <v>290</v>
      </c>
      <c r="G3" s="3">
        <f>F3*1.12</f>
        <v>324.8</v>
      </c>
      <c r="H3" t="s">
        <v>66</v>
      </c>
    </row>
    <row r="4" spans="1:8" ht="12.75">
      <c r="A4" t="s">
        <v>227</v>
      </c>
      <c r="B4" t="s">
        <v>228</v>
      </c>
      <c r="C4" s="27" t="s">
        <v>64</v>
      </c>
      <c r="D4" s="19">
        <v>315</v>
      </c>
      <c r="E4" s="3">
        <v>1</v>
      </c>
      <c r="F4" s="18">
        <f>D4*E4</f>
        <v>315</v>
      </c>
      <c r="G4" s="3">
        <f>F4*1.12</f>
        <v>352.8</v>
      </c>
      <c r="H4" t="s">
        <v>66</v>
      </c>
    </row>
    <row r="5" spans="1:8" ht="12.75">
      <c r="A5" t="s">
        <v>269</v>
      </c>
      <c r="B5" t="s">
        <v>270</v>
      </c>
      <c r="C5" s="27" t="s">
        <v>271</v>
      </c>
      <c r="D5" s="19">
        <v>380</v>
      </c>
      <c r="E5" s="3">
        <v>1</v>
      </c>
      <c r="F5" s="18">
        <f>D5*E5</f>
        <v>380</v>
      </c>
      <c r="G5" s="3">
        <f>F5*1.1</f>
        <v>418.00000000000006</v>
      </c>
      <c r="H5" t="s">
        <v>61</v>
      </c>
    </row>
    <row r="6" spans="1:8" ht="12.75">
      <c r="A6" t="s">
        <v>253</v>
      </c>
      <c r="B6" s="12" t="s">
        <v>125</v>
      </c>
      <c r="C6" s="28" t="s">
        <v>64</v>
      </c>
      <c r="D6" s="19">
        <v>130</v>
      </c>
      <c r="E6" s="3">
        <v>1</v>
      </c>
      <c r="F6" s="3">
        <f aca="true" t="shared" si="0" ref="F6:F94">D6*E6</f>
        <v>130</v>
      </c>
      <c r="G6" s="3">
        <f>F6*1.12</f>
        <v>145.60000000000002</v>
      </c>
      <c r="H6" t="s">
        <v>242</v>
      </c>
    </row>
    <row r="7" spans="1:8" ht="12.75">
      <c r="A7" t="s">
        <v>253</v>
      </c>
      <c r="B7" s="12" t="s">
        <v>125</v>
      </c>
      <c r="C7" s="28" t="s">
        <v>64</v>
      </c>
      <c r="D7" s="19">
        <v>130</v>
      </c>
      <c r="E7" s="3">
        <v>1</v>
      </c>
      <c r="F7" s="3">
        <f>D7*E7</f>
        <v>130</v>
      </c>
      <c r="G7" s="3">
        <f>F7*1.1</f>
        <v>143</v>
      </c>
      <c r="H7" t="s">
        <v>61</v>
      </c>
    </row>
    <row r="8" spans="1:8" s="12" customFormat="1" ht="12.75">
      <c r="A8" s="12" t="s">
        <v>124</v>
      </c>
      <c r="B8" s="12" t="s">
        <v>125</v>
      </c>
      <c r="C8" s="27" t="s">
        <v>64</v>
      </c>
      <c r="D8" s="21">
        <v>106</v>
      </c>
      <c r="E8" s="18">
        <v>1</v>
      </c>
      <c r="F8" s="18">
        <f t="shared" si="0"/>
        <v>106</v>
      </c>
      <c r="G8" s="3">
        <f>F8*1.15</f>
        <v>121.89999999999999</v>
      </c>
      <c r="H8" t="s">
        <v>113</v>
      </c>
    </row>
    <row r="9" spans="1:8" ht="12.75">
      <c r="A9" s="12" t="s">
        <v>123</v>
      </c>
      <c r="B9" t="s">
        <v>125</v>
      </c>
      <c r="C9" s="27" t="s">
        <v>27</v>
      </c>
      <c r="D9" s="19">
        <v>76</v>
      </c>
      <c r="E9" s="3">
        <v>1</v>
      </c>
      <c r="F9" s="3">
        <f t="shared" si="0"/>
        <v>76</v>
      </c>
      <c r="G9" s="3">
        <f>F9*1.15</f>
        <v>87.39999999999999</v>
      </c>
      <c r="H9" t="s">
        <v>113</v>
      </c>
    </row>
    <row r="10" spans="1:8" s="34" customFormat="1" ht="12.75">
      <c r="A10" s="34" t="s">
        <v>206</v>
      </c>
      <c r="B10" s="34" t="s">
        <v>207</v>
      </c>
      <c r="C10" s="34" t="s">
        <v>27</v>
      </c>
      <c r="D10" s="34">
        <v>280</v>
      </c>
      <c r="E10" s="35">
        <v>0</v>
      </c>
      <c r="F10" s="35">
        <f>D10*E10</f>
        <v>0</v>
      </c>
      <c r="G10" s="35">
        <f>F10*1.12</f>
        <v>0</v>
      </c>
      <c r="H10" s="34" t="s">
        <v>191</v>
      </c>
    </row>
    <row r="11" spans="1:8" s="12" customFormat="1" ht="12.75">
      <c r="A11" s="12" t="s">
        <v>236</v>
      </c>
      <c r="B11" s="12" t="s">
        <v>237</v>
      </c>
      <c r="C11" s="27" t="s">
        <v>238</v>
      </c>
      <c r="D11" s="19">
        <v>72</v>
      </c>
      <c r="E11" s="18">
        <v>1</v>
      </c>
      <c r="F11" s="3">
        <f>D11*E11</f>
        <v>72</v>
      </c>
      <c r="G11" s="3">
        <f>F11*1.12</f>
        <v>80.64000000000001</v>
      </c>
      <c r="H11" t="s">
        <v>83</v>
      </c>
    </row>
    <row r="12" spans="1:8" s="34" customFormat="1" ht="12.75">
      <c r="A12" s="34" t="s">
        <v>272</v>
      </c>
      <c r="B12" s="34" t="s">
        <v>273</v>
      </c>
      <c r="C12" s="34" t="s">
        <v>50</v>
      </c>
      <c r="D12" s="34">
        <v>350</v>
      </c>
      <c r="E12" s="35">
        <v>0</v>
      </c>
      <c r="F12" s="35">
        <f>D12*E12</f>
        <v>0</v>
      </c>
      <c r="G12" s="35">
        <f>F12*1.1</f>
        <v>0</v>
      </c>
      <c r="H12" s="34" t="s">
        <v>61</v>
      </c>
    </row>
    <row r="13" spans="1:8" s="12" customFormat="1" ht="12.75">
      <c r="A13" s="12" t="s">
        <v>249</v>
      </c>
      <c r="B13" s="12" t="s">
        <v>150</v>
      </c>
      <c r="C13" s="27" t="s">
        <v>246</v>
      </c>
      <c r="D13" s="21">
        <v>175</v>
      </c>
      <c r="E13" s="18">
        <v>1</v>
      </c>
      <c r="F13" s="3">
        <f>D13*E13</f>
        <v>175</v>
      </c>
      <c r="G13" s="3">
        <f>F13*1.12</f>
        <v>196.00000000000003</v>
      </c>
      <c r="H13" t="s">
        <v>77</v>
      </c>
    </row>
    <row r="14" spans="1:8" ht="12.75">
      <c r="A14" t="s">
        <v>149</v>
      </c>
      <c r="B14" t="s">
        <v>150</v>
      </c>
      <c r="C14" s="27" t="s">
        <v>42</v>
      </c>
      <c r="D14" s="12">
        <v>279</v>
      </c>
      <c r="E14" s="3">
        <v>1</v>
      </c>
      <c r="F14" s="3">
        <f t="shared" si="0"/>
        <v>279</v>
      </c>
      <c r="G14" s="3">
        <f>F14*1.15</f>
        <v>320.84999999999997</v>
      </c>
      <c r="H14" t="s">
        <v>148</v>
      </c>
    </row>
    <row r="15" spans="1:8" ht="12.75">
      <c r="A15" t="s">
        <v>274</v>
      </c>
      <c r="B15" t="s">
        <v>275</v>
      </c>
      <c r="C15" s="27" t="s">
        <v>60</v>
      </c>
      <c r="D15" s="19">
        <v>380</v>
      </c>
      <c r="E15" s="3">
        <v>1</v>
      </c>
      <c r="F15" s="3">
        <f>D15*E15</f>
        <v>380</v>
      </c>
      <c r="G15" s="3">
        <f>F15*1.1</f>
        <v>418.00000000000006</v>
      </c>
      <c r="H15" t="s">
        <v>61</v>
      </c>
    </row>
    <row r="16" spans="1:8" ht="12.75">
      <c r="A16" t="s">
        <v>277</v>
      </c>
      <c r="B16" t="s">
        <v>186</v>
      </c>
      <c r="C16" s="27" t="s">
        <v>60</v>
      </c>
      <c r="D16" s="12">
        <v>123</v>
      </c>
      <c r="E16" s="3">
        <v>1</v>
      </c>
      <c r="F16" s="3">
        <f>D16*E16</f>
        <v>123</v>
      </c>
      <c r="G16" s="3">
        <f>F16*1.1</f>
        <v>135.3</v>
      </c>
      <c r="H16" t="s">
        <v>61</v>
      </c>
    </row>
    <row r="17" spans="1:8" ht="12.75">
      <c r="A17" t="s">
        <v>185</v>
      </c>
      <c r="B17" t="s">
        <v>186</v>
      </c>
      <c r="C17" s="27" t="s">
        <v>53</v>
      </c>
      <c r="D17" s="12">
        <v>70</v>
      </c>
      <c r="E17" s="3">
        <v>1</v>
      </c>
      <c r="F17" s="3">
        <f t="shared" si="0"/>
        <v>70</v>
      </c>
      <c r="G17" s="3">
        <f>F17*1.12</f>
        <v>78.4</v>
      </c>
      <c r="H17" t="s">
        <v>77</v>
      </c>
    </row>
    <row r="18" spans="1:8" ht="12.75">
      <c r="A18" t="s">
        <v>187</v>
      </c>
      <c r="B18" t="s">
        <v>186</v>
      </c>
      <c r="C18" s="27" t="s">
        <v>53</v>
      </c>
      <c r="D18" s="12">
        <v>51</v>
      </c>
      <c r="E18" s="3">
        <v>1</v>
      </c>
      <c r="F18" s="3">
        <f t="shared" si="0"/>
        <v>51</v>
      </c>
      <c r="G18" s="3">
        <f>F18*1.12</f>
        <v>57.120000000000005</v>
      </c>
      <c r="H18" t="s">
        <v>77</v>
      </c>
    </row>
    <row r="19" spans="1:8" ht="12.75">
      <c r="A19" t="s">
        <v>188</v>
      </c>
      <c r="B19" t="s">
        <v>186</v>
      </c>
      <c r="C19" s="27" t="s">
        <v>53</v>
      </c>
      <c r="D19" s="12">
        <v>45</v>
      </c>
      <c r="E19" s="3">
        <v>1</v>
      </c>
      <c r="F19" s="3">
        <f t="shared" si="0"/>
        <v>45</v>
      </c>
      <c r="G19" s="3">
        <f>F19*1.12</f>
        <v>50.400000000000006</v>
      </c>
      <c r="H19" t="s">
        <v>77</v>
      </c>
    </row>
    <row r="20" spans="1:8" ht="12.75">
      <c r="A20" t="s">
        <v>110</v>
      </c>
      <c r="B20" t="s">
        <v>112</v>
      </c>
      <c r="C20" s="27" t="s">
        <v>64</v>
      </c>
      <c r="D20" s="21">
        <v>49</v>
      </c>
      <c r="E20" s="3">
        <v>1</v>
      </c>
      <c r="F20" s="3">
        <f t="shared" si="0"/>
        <v>49</v>
      </c>
      <c r="G20" s="3">
        <f>F20*1.15</f>
        <v>56.349999999999994</v>
      </c>
      <c r="H20" t="s">
        <v>113</v>
      </c>
    </row>
    <row r="21" spans="1:8" ht="12.75">
      <c r="A21" t="s">
        <v>111</v>
      </c>
      <c r="B21" t="s">
        <v>112</v>
      </c>
      <c r="C21" s="27" t="s">
        <v>64</v>
      </c>
      <c r="D21" s="21">
        <v>34</v>
      </c>
      <c r="E21" s="3">
        <v>1</v>
      </c>
      <c r="F21" s="3">
        <f t="shared" si="0"/>
        <v>34</v>
      </c>
      <c r="G21" s="3">
        <f>F21*1.15</f>
        <v>39.099999999999994</v>
      </c>
      <c r="H21" t="s">
        <v>113</v>
      </c>
    </row>
    <row r="22" spans="1:8" ht="12.75">
      <c r="A22" t="s">
        <v>212</v>
      </c>
      <c r="B22" t="s">
        <v>213</v>
      </c>
      <c r="C22" s="27" t="s">
        <v>64</v>
      </c>
      <c r="D22" s="19">
        <v>143</v>
      </c>
      <c r="E22" s="3">
        <v>1</v>
      </c>
      <c r="F22" s="3">
        <f t="shared" si="0"/>
        <v>143</v>
      </c>
      <c r="G22" s="3">
        <f>F22*1.15</f>
        <v>164.45</v>
      </c>
      <c r="H22" s="12" t="s">
        <v>80</v>
      </c>
    </row>
    <row r="23" spans="1:8" ht="12.75">
      <c r="A23" t="s">
        <v>241</v>
      </c>
      <c r="B23" s="12" t="s">
        <v>98</v>
      </c>
      <c r="C23" s="27" t="s">
        <v>53</v>
      </c>
      <c r="D23" s="12">
        <v>230</v>
      </c>
      <c r="E23" s="3">
        <v>1</v>
      </c>
      <c r="F23" s="3">
        <f t="shared" si="0"/>
        <v>230</v>
      </c>
      <c r="G23" s="3">
        <f>F23*1.12</f>
        <v>257.6</v>
      </c>
      <c r="H23" t="s">
        <v>242</v>
      </c>
    </row>
    <row r="24" spans="1:8" ht="12.75">
      <c r="A24" t="s">
        <v>266</v>
      </c>
      <c r="B24" s="12" t="s">
        <v>267</v>
      </c>
      <c r="C24" s="27" t="s">
        <v>268</v>
      </c>
      <c r="D24" s="19">
        <v>220</v>
      </c>
      <c r="E24" s="3">
        <v>1</v>
      </c>
      <c r="F24" s="3">
        <f t="shared" si="0"/>
        <v>220</v>
      </c>
      <c r="G24" s="3">
        <f>F24*1.1</f>
        <v>242.00000000000003</v>
      </c>
      <c r="H24" t="s">
        <v>61</v>
      </c>
    </row>
    <row r="25" spans="1:8" ht="12.75">
      <c r="A25" s="12" t="s">
        <v>139</v>
      </c>
      <c r="B25" t="s">
        <v>140</v>
      </c>
      <c r="C25" s="27" t="s">
        <v>23</v>
      </c>
      <c r="D25" s="19">
        <v>72</v>
      </c>
      <c r="E25" s="3">
        <v>1</v>
      </c>
      <c r="F25" s="3">
        <f t="shared" si="0"/>
        <v>72</v>
      </c>
      <c r="G25" s="3">
        <f>F25*1.15</f>
        <v>82.8</v>
      </c>
      <c r="H25" t="s">
        <v>113</v>
      </c>
    </row>
    <row r="26" spans="1:8" s="12" customFormat="1" ht="12.75">
      <c r="A26" s="12" t="s">
        <v>243</v>
      </c>
      <c r="B26" s="12" t="s">
        <v>244</v>
      </c>
      <c r="C26" s="27" t="s">
        <v>60</v>
      </c>
      <c r="D26" s="12">
        <v>63</v>
      </c>
      <c r="E26" s="18">
        <v>1</v>
      </c>
      <c r="F26" s="18">
        <f t="shared" si="0"/>
        <v>63</v>
      </c>
      <c r="G26" s="3">
        <f>F26*1.12</f>
        <v>70.56</v>
      </c>
      <c r="H26" t="s">
        <v>242</v>
      </c>
    </row>
    <row r="27" spans="1:8" s="34" customFormat="1" ht="12.75">
      <c r="A27" s="34" t="s">
        <v>192</v>
      </c>
      <c r="B27" s="34" t="s">
        <v>193</v>
      </c>
      <c r="C27" s="34" t="s">
        <v>64</v>
      </c>
      <c r="D27" s="34">
        <v>72</v>
      </c>
      <c r="E27" s="35">
        <v>0</v>
      </c>
      <c r="F27" s="35">
        <f t="shared" si="0"/>
        <v>0</v>
      </c>
      <c r="G27" s="35">
        <f>F27*1.15</f>
        <v>0</v>
      </c>
      <c r="H27" s="34" t="s">
        <v>113</v>
      </c>
    </row>
    <row r="28" spans="1:8" s="34" customFormat="1" ht="12.75">
      <c r="A28" s="34" t="s">
        <v>261</v>
      </c>
      <c r="B28" s="34" t="s">
        <v>193</v>
      </c>
      <c r="C28" s="34" t="s">
        <v>262</v>
      </c>
      <c r="D28" s="34">
        <v>180</v>
      </c>
      <c r="E28" s="35">
        <v>0</v>
      </c>
      <c r="F28" s="35">
        <f t="shared" si="0"/>
        <v>0</v>
      </c>
      <c r="G28" s="35">
        <f>F28*1.1</f>
        <v>0</v>
      </c>
      <c r="H28" s="34" t="s">
        <v>61</v>
      </c>
    </row>
    <row r="29" spans="1:8" s="12" customFormat="1" ht="12.75">
      <c r="A29" s="12" t="s">
        <v>263</v>
      </c>
      <c r="B29" s="12" t="s">
        <v>193</v>
      </c>
      <c r="C29" s="27" t="s">
        <v>246</v>
      </c>
      <c r="D29" s="19">
        <v>250</v>
      </c>
      <c r="E29" s="18">
        <v>1</v>
      </c>
      <c r="F29" s="18">
        <f t="shared" si="0"/>
        <v>250</v>
      </c>
      <c r="G29" s="3">
        <f>F29*1.1</f>
        <v>275</v>
      </c>
      <c r="H29" t="s">
        <v>61</v>
      </c>
    </row>
    <row r="30" spans="1:8" s="12" customFormat="1" ht="12.75">
      <c r="A30" s="12" t="s">
        <v>260</v>
      </c>
      <c r="B30" s="12" t="s">
        <v>193</v>
      </c>
      <c r="C30" s="27" t="s">
        <v>262</v>
      </c>
      <c r="D30" s="19">
        <v>160</v>
      </c>
      <c r="E30" s="18">
        <v>1</v>
      </c>
      <c r="F30" s="18">
        <f t="shared" si="0"/>
        <v>160</v>
      </c>
      <c r="G30" s="3">
        <f>F30*1.1</f>
        <v>176</v>
      </c>
      <c r="H30" t="s">
        <v>61</v>
      </c>
    </row>
    <row r="31" spans="1:8" s="12" customFormat="1" ht="12.75">
      <c r="A31" t="s">
        <v>250</v>
      </c>
      <c r="B31" s="12" t="s">
        <v>193</v>
      </c>
      <c r="C31" s="27" t="s">
        <v>60</v>
      </c>
      <c r="D31" s="19">
        <v>350</v>
      </c>
      <c r="E31" s="18">
        <v>1</v>
      </c>
      <c r="F31" s="18">
        <f>D31*E31</f>
        <v>350</v>
      </c>
      <c r="G31" s="3">
        <f>F31*1.1</f>
        <v>385.00000000000006</v>
      </c>
      <c r="H31" t="s">
        <v>61</v>
      </c>
    </row>
    <row r="32" spans="1:8" s="12" customFormat="1" ht="12.75">
      <c r="A32" t="s">
        <v>250</v>
      </c>
      <c r="B32" s="12" t="s">
        <v>193</v>
      </c>
      <c r="C32" s="27" t="s">
        <v>64</v>
      </c>
      <c r="D32" s="19">
        <v>350</v>
      </c>
      <c r="E32" s="18">
        <v>1</v>
      </c>
      <c r="F32" s="18">
        <f t="shared" si="0"/>
        <v>350</v>
      </c>
      <c r="G32" s="3">
        <f>F32*1.12</f>
        <v>392.00000000000006</v>
      </c>
      <c r="H32" t="s">
        <v>242</v>
      </c>
    </row>
    <row r="33" spans="1:8" s="12" customFormat="1" ht="12.75">
      <c r="A33" t="s">
        <v>258</v>
      </c>
      <c r="B33" s="12" t="s">
        <v>193</v>
      </c>
      <c r="C33" s="27" t="s">
        <v>60</v>
      </c>
      <c r="D33" s="19">
        <v>322</v>
      </c>
      <c r="E33" s="18">
        <v>1</v>
      </c>
      <c r="F33" s="18">
        <f t="shared" si="0"/>
        <v>322</v>
      </c>
      <c r="G33" s="3">
        <f>F33*1.1</f>
        <v>354.20000000000005</v>
      </c>
      <c r="H33" t="s">
        <v>61</v>
      </c>
    </row>
    <row r="34" spans="1:8" s="12" customFormat="1" ht="12.75">
      <c r="A34" s="12" t="s">
        <v>194</v>
      </c>
      <c r="B34" s="12" t="s">
        <v>193</v>
      </c>
      <c r="C34" s="27" t="s">
        <v>64</v>
      </c>
      <c r="D34" s="19">
        <v>98</v>
      </c>
      <c r="E34" s="18">
        <v>1</v>
      </c>
      <c r="F34" s="18">
        <f t="shared" si="0"/>
        <v>98</v>
      </c>
      <c r="G34" s="3">
        <f>F34*1.15</f>
        <v>112.69999999999999</v>
      </c>
      <c r="H34" t="s">
        <v>113</v>
      </c>
    </row>
    <row r="35" spans="1:8" s="12" customFormat="1" ht="12.75">
      <c r="A35" s="12" t="s">
        <v>259</v>
      </c>
      <c r="B35" s="12" t="s">
        <v>193</v>
      </c>
      <c r="C35" s="27" t="s">
        <v>60</v>
      </c>
      <c r="D35" s="19">
        <v>150</v>
      </c>
      <c r="E35" s="18">
        <v>1</v>
      </c>
      <c r="F35" s="18">
        <f t="shared" si="0"/>
        <v>150</v>
      </c>
      <c r="G35" s="3">
        <f>F35*1.1</f>
        <v>165</v>
      </c>
      <c r="H35" t="s">
        <v>61</v>
      </c>
    </row>
    <row r="36" spans="1:8" ht="12.75">
      <c r="A36" s="12" t="s">
        <v>141</v>
      </c>
      <c r="B36" t="s">
        <v>142</v>
      </c>
      <c r="C36" s="27" t="s">
        <v>27</v>
      </c>
      <c r="D36" s="19">
        <v>64</v>
      </c>
      <c r="E36" s="3">
        <v>1</v>
      </c>
      <c r="F36" s="3">
        <f t="shared" si="0"/>
        <v>64</v>
      </c>
      <c r="G36" s="3">
        <f>F36*1.15</f>
        <v>73.6</v>
      </c>
      <c r="H36" t="s">
        <v>113</v>
      </c>
    </row>
    <row r="37" spans="1:8" s="12" customFormat="1" ht="12.75">
      <c r="A37" s="12" t="s">
        <v>210</v>
      </c>
      <c r="B37" s="12" t="s">
        <v>100</v>
      </c>
      <c r="C37" s="27" t="s">
        <v>53</v>
      </c>
      <c r="D37" s="12">
        <v>148</v>
      </c>
      <c r="E37" s="18">
        <v>1</v>
      </c>
      <c r="F37" s="3">
        <f>D37*E37</f>
        <v>148</v>
      </c>
      <c r="G37" s="3">
        <f>F37*1.15</f>
        <v>170.2</v>
      </c>
      <c r="H37" s="12" t="s">
        <v>80</v>
      </c>
    </row>
    <row r="38" spans="1:8" s="12" customFormat="1" ht="12.75">
      <c r="A38" s="12" t="s">
        <v>211</v>
      </c>
      <c r="B38" s="12" t="s">
        <v>100</v>
      </c>
      <c r="C38" s="27">
        <v>50</v>
      </c>
      <c r="D38" s="12">
        <v>90</v>
      </c>
      <c r="E38" s="18">
        <v>1</v>
      </c>
      <c r="F38" s="3">
        <f>D38*E38</f>
        <v>90</v>
      </c>
      <c r="G38" s="3">
        <f>F38*1.15</f>
        <v>103.49999999999999</v>
      </c>
      <c r="H38" s="12" t="s">
        <v>80</v>
      </c>
    </row>
    <row r="39" spans="1:8" s="12" customFormat="1" ht="12.75">
      <c r="A39" s="12" t="s">
        <v>233</v>
      </c>
      <c r="B39" s="12" t="s">
        <v>100</v>
      </c>
      <c r="C39" s="27" t="s">
        <v>64</v>
      </c>
      <c r="D39" s="12">
        <v>370</v>
      </c>
      <c r="E39" s="18">
        <v>1</v>
      </c>
      <c r="F39" s="3">
        <f>D39*E39</f>
        <v>370</v>
      </c>
      <c r="G39" s="3">
        <f>F39*1.15</f>
        <v>425.49999999999994</v>
      </c>
      <c r="H39" s="12" t="s">
        <v>80</v>
      </c>
    </row>
    <row r="40" spans="1:8" ht="12.75">
      <c r="A40" t="s">
        <v>180</v>
      </c>
      <c r="B40" t="s">
        <v>181</v>
      </c>
      <c r="C40" s="27" t="s">
        <v>53</v>
      </c>
      <c r="D40" s="12">
        <v>115</v>
      </c>
      <c r="E40" s="3">
        <v>1</v>
      </c>
      <c r="F40" s="3">
        <f t="shared" si="0"/>
        <v>115</v>
      </c>
      <c r="G40" s="3">
        <f>F40*1.12</f>
        <v>128.8</v>
      </c>
      <c r="H40" t="s">
        <v>77</v>
      </c>
    </row>
    <row r="41" spans="1:8" ht="12.75">
      <c r="A41" t="s">
        <v>214</v>
      </c>
      <c r="B41" t="s">
        <v>215</v>
      </c>
      <c r="C41" s="27" t="s">
        <v>64</v>
      </c>
      <c r="D41" s="12">
        <v>189</v>
      </c>
      <c r="E41" s="3">
        <v>1</v>
      </c>
      <c r="F41" s="3">
        <f>D41*E41</f>
        <v>189</v>
      </c>
      <c r="G41" s="3">
        <f>F41*1.15</f>
        <v>217.35</v>
      </c>
      <c r="H41" s="12" t="s">
        <v>80</v>
      </c>
    </row>
    <row r="42" spans="1:8" ht="12.75">
      <c r="A42" t="s">
        <v>21</v>
      </c>
      <c r="B42" t="s">
        <v>22</v>
      </c>
      <c r="C42" s="27" t="s">
        <v>23</v>
      </c>
      <c r="D42">
        <v>306</v>
      </c>
      <c r="E42" s="3">
        <v>1</v>
      </c>
      <c r="F42" s="3">
        <f t="shared" si="0"/>
        <v>306</v>
      </c>
      <c r="G42" s="3">
        <f>F42*1.01</f>
        <v>309.06</v>
      </c>
      <c r="H42" t="s">
        <v>24</v>
      </c>
    </row>
    <row r="43" spans="1:8" ht="12.75">
      <c r="A43" t="s">
        <v>21</v>
      </c>
      <c r="B43" t="s">
        <v>22</v>
      </c>
      <c r="C43" s="27" t="s">
        <v>23</v>
      </c>
      <c r="D43">
        <v>306</v>
      </c>
      <c r="E43" s="3">
        <v>1</v>
      </c>
      <c r="F43" s="3">
        <f t="shared" si="0"/>
        <v>306</v>
      </c>
      <c r="G43" s="3">
        <f>F43*1</f>
        <v>306</v>
      </c>
      <c r="H43" t="s">
        <v>25</v>
      </c>
    </row>
    <row r="44" spans="1:8" ht="12.75">
      <c r="A44" t="s">
        <v>21</v>
      </c>
      <c r="B44" t="s">
        <v>22</v>
      </c>
      <c r="C44" s="27" t="s">
        <v>23</v>
      </c>
      <c r="D44">
        <v>306</v>
      </c>
      <c r="E44" s="3">
        <v>1</v>
      </c>
      <c r="F44" s="3">
        <f t="shared" si="0"/>
        <v>306</v>
      </c>
      <c r="G44" s="3">
        <f>F44*1.05</f>
        <v>321.3</v>
      </c>
      <c r="H44" t="s">
        <v>26</v>
      </c>
    </row>
    <row r="45" spans="1:8" ht="12.75">
      <c r="A45" t="s">
        <v>21</v>
      </c>
      <c r="B45" t="s">
        <v>22</v>
      </c>
      <c r="C45" s="27" t="s">
        <v>27</v>
      </c>
      <c r="D45">
        <v>306</v>
      </c>
      <c r="E45" s="3">
        <v>1</v>
      </c>
      <c r="F45" s="3">
        <f t="shared" si="0"/>
        <v>306</v>
      </c>
      <c r="G45" s="3">
        <f>F45*1.12</f>
        <v>342.72</v>
      </c>
      <c r="H45" t="s">
        <v>28</v>
      </c>
    </row>
    <row r="46" spans="1:8" ht="12.75">
      <c r="A46" t="s">
        <v>21</v>
      </c>
      <c r="B46" t="s">
        <v>22</v>
      </c>
      <c r="C46" s="27" t="s">
        <v>27</v>
      </c>
      <c r="D46">
        <v>306</v>
      </c>
      <c r="E46" s="3">
        <v>1</v>
      </c>
      <c r="F46" s="3">
        <f t="shared" si="0"/>
        <v>306</v>
      </c>
      <c r="G46" s="3">
        <f>F46*1.12</f>
        <v>342.72</v>
      </c>
      <c r="H46" t="s">
        <v>29</v>
      </c>
    </row>
    <row r="47" spans="1:8" ht="12.75">
      <c r="A47" t="s">
        <v>30</v>
      </c>
      <c r="B47" t="s">
        <v>22</v>
      </c>
      <c r="C47" s="27" t="s">
        <v>27</v>
      </c>
      <c r="D47">
        <v>306</v>
      </c>
      <c r="E47" s="3">
        <v>1</v>
      </c>
      <c r="F47" s="3">
        <f t="shared" si="0"/>
        <v>306</v>
      </c>
      <c r="G47" s="3">
        <f>F47*1.12</f>
        <v>342.72</v>
      </c>
      <c r="H47" t="s">
        <v>31</v>
      </c>
    </row>
    <row r="48" spans="1:8" ht="12.75">
      <c r="A48" t="s">
        <v>21</v>
      </c>
      <c r="B48" t="s">
        <v>22</v>
      </c>
      <c r="C48" s="27" t="s">
        <v>27</v>
      </c>
      <c r="D48">
        <v>306</v>
      </c>
      <c r="E48" s="3">
        <v>1</v>
      </c>
      <c r="F48" s="3">
        <f t="shared" si="0"/>
        <v>306</v>
      </c>
      <c r="G48" s="3">
        <f>F48*1.05</f>
        <v>321.3</v>
      </c>
      <c r="H48" t="s">
        <v>26</v>
      </c>
    </row>
    <row r="49" spans="1:8" ht="12.75">
      <c r="A49" t="s">
        <v>21</v>
      </c>
      <c r="B49" t="s">
        <v>22</v>
      </c>
      <c r="C49" s="27" t="s">
        <v>32</v>
      </c>
      <c r="D49">
        <v>306</v>
      </c>
      <c r="E49" s="3">
        <v>1</v>
      </c>
      <c r="F49" s="3">
        <f t="shared" si="0"/>
        <v>306</v>
      </c>
      <c r="G49" s="3">
        <f>F49*1.12</f>
        <v>342.72</v>
      </c>
      <c r="H49" t="s">
        <v>33</v>
      </c>
    </row>
    <row r="50" spans="1:8" ht="12.75">
      <c r="A50" t="s">
        <v>21</v>
      </c>
      <c r="B50" t="s">
        <v>22</v>
      </c>
      <c r="C50" s="27" t="s">
        <v>32</v>
      </c>
      <c r="D50">
        <v>306</v>
      </c>
      <c r="E50" s="3">
        <v>1</v>
      </c>
      <c r="F50" s="3">
        <f t="shared" si="0"/>
        <v>306</v>
      </c>
      <c r="G50" s="3">
        <f>F50*1.12</f>
        <v>342.72</v>
      </c>
      <c r="H50" t="s">
        <v>34</v>
      </c>
    </row>
    <row r="51" spans="1:8" ht="12.75">
      <c r="A51" t="s">
        <v>21</v>
      </c>
      <c r="B51" t="s">
        <v>22</v>
      </c>
      <c r="C51" s="27" t="s">
        <v>35</v>
      </c>
      <c r="D51">
        <v>306</v>
      </c>
      <c r="E51" s="3">
        <v>1</v>
      </c>
      <c r="F51" s="3">
        <f t="shared" si="0"/>
        <v>306</v>
      </c>
      <c r="G51" s="3">
        <f>F51*1.12</f>
        <v>342.72</v>
      </c>
      <c r="H51" t="s">
        <v>36</v>
      </c>
    </row>
    <row r="52" spans="1:8" ht="12.75">
      <c r="A52" t="s">
        <v>30</v>
      </c>
      <c r="B52" t="s">
        <v>22</v>
      </c>
      <c r="C52" s="27" t="s">
        <v>35</v>
      </c>
      <c r="D52">
        <v>306</v>
      </c>
      <c r="E52" s="3">
        <v>1</v>
      </c>
      <c r="F52" s="3">
        <f t="shared" si="0"/>
        <v>306</v>
      </c>
      <c r="G52" s="3">
        <f>F52*1.12</f>
        <v>342.72</v>
      </c>
      <c r="H52" t="s">
        <v>37</v>
      </c>
    </row>
    <row r="53" spans="1:8" ht="12.75">
      <c r="A53" t="s">
        <v>38</v>
      </c>
      <c r="B53" t="s">
        <v>22</v>
      </c>
      <c r="C53" s="27" t="s">
        <v>23</v>
      </c>
      <c r="D53">
        <v>223</v>
      </c>
      <c r="E53" s="3">
        <v>1</v>
      </c>
      <c r="F53" s="3">
        <f t="shared" si="0"/>
        <v>223</v>
      </c>
      <c r="G53" s="3">
        <f>F53*1.05</f>
        <v>234.15</v>
      </c>
      <c r="H53" t="s">
        <v>26</v>
      </c>
    </row>
    <row r="54" spans="1:8" ht="12.75">
      <c r="A54" t="s">
        <v>38</v>
      </c>
      <c r="B54" t="s">
        <v>22</v>
      </c>
      <c r="C54" s="27" t="s">
        <v>27</v>
      </c>
      <c r="D54">
        <v>223</v>
      </c>
      <c r="E54" s="3">
        <v>1</v>
      </c>
      <c r="F54" s="3">
        <f t="shared" si="0"/>
        <v>223</v>
      </c>
      <c r="G54" s="3">
        <f>F54*1.12</f>
        <v>249.76000000000002</v>
      </c>
      <c r="H54" t="s">
        <v>28</v>
      </c>
    </row>
    <row r="55" spans="1:8" ht="12.75">
      <c r="A55" t="s">
        <v>39</v>
      </c>
      <c r="B55" t="s">
        <v>22</v>
      </c>
      <c r="C55" s="27" t="s">
        <v>23</v>
      </c>
      <c r="D55">
        <v>223</v>
      </c>
      <c r="E55" s="3">
        <v>1</v>
      </c>
      <c r="F55" s="3">
        <f t="shared" si="0"/>
        <v>223</v>
      </c>
      <c r="G55" s="3">
        <f>F55*1.01</f>
        <v>225.23</v>
      </c>
      <c r="H55" t="s">
        <v>24</v>
      </c>
    </row>
    <row r="56" spans="1:8" ht="12.75">
      <c r="A56" t="s">
        <v>39</v>
      </c>
      <c r="B56" t="s">
        <v>22</v>
      </c>
      <c r="C56" s="27" t="s">
        <v>23</v>
      </c>
      <c r="D56">
        <v>223</v>
      </c>
      <c r="E56" s="3">
        <v>1</v>
      </c>
      <c r="F56" s="3">
        <f t="shared" si="0"/>
        <v>223</v>
      </c>
      <c r="G56" s="3">
        <f>F56*1</f>
        <v>223</v>
      </c>
      <c r="H56" t="s">
        <v>25</v>
      </c>
    </row>
    <row r="57" spans="1:8" ht="12.75">
      <c r="A57" t="s">
        <v>39</v>
      </c>
      <c r="B57" t="s">
        <v>22</v>
      </c>
      <c r="C57" s="27" t="s">
        <v>32</v>
      </c>
      <c r="D57">
        <v>223</v>
      </c>
      <c r="E57" s="3">
        <v>1</v>
      </c>
      <c r="F57" s="3">
        <f t="shared" si="0"/>
        <v>223</v>
      </c>
      <c r="G57" s="3">
        <f>F57*1.12</f>
        <v>249.76000000000002</v>
      </c>
      <c r="H57" t="s">
        <v>29</v>
      </c>
    </row>
    <row r="58" spans="1:8" ht="12.75">
      <c r="A58" t="s">
        <v>40</v>
      </c>
      <c r="B58" t="s">
        <v>22</v>
      </c>
      <c r="C58" s="27" t="s">
        <v>27</v>
      </c>
      <c r="D58">
        <v>223</v>
      </c>
      <c r="E58" s="3">
        <v>1</v>
      </c>
      <c r="F58" s="3">
        <f t="shared" si="0"/>
        <v>223</v>
      </c>
      <c r="G58" s="3">
        <f>F58*1.05</f>
        <v>234.15</v>
      </c>
      <c r="H58" t="s">
        <v>26</v>
      </c>
    </row>
    <row r="59" spans="1:8" ht="12.75">
      <c r="A59" t="s">
        <v>41</v>
      </c>
      <c r="B59" t="s">
        <v>22</v>
      </c>
      <c r="C59" s="27" t="s">
        <v>23</v>
      </c>
      <c r="D59">
        <v>277</v>
      </c>
      <c r="E59" s="3">
        <v>1</v>
      </c>
      <c r="F59" s="3">
        <f t="shared" si="0"/>
        <v>277</v>
      </c>
      <c r="G59" s="3">
        <f>F59*1.01</f>
        <v>279.77</v>
      </c>
      <c r="H59" t="s">
        <v>24</v>
      </c>
    </row>
    <row r="60" spans="1:8" ht="12.75">
      <c r="A60" t="s">
        <v>41</v>
      </c>
      <c r="B60" t="s">
        <v>22</v>
      </c>
      <c r="C60" s="27" t="s">
        <v>42</v>
      </c>
      <c r="D60">
        <v>277</v>
      </c>
      <c r="E60" s="3">
        <v>1</v>
      </c>
      <c r="F60" s="3">
        <f t="shared" si="0"/>
        <v>277</v>
      </c>
      <c r="G60" s="3">
        <f>F60*1.12</f>
        <v>310.24</v>
      </c>
      <c r="H60" t="s">
        <v>33</v>
      </c>
    </row>
    <row r="61" spans="1:8" ht="12.75">
      <c r="A61" t="s">
        <v>154</v>
      </c>
      <c r="B61" t="s">
        <v>22</v>
      </c>
      <c r="C61" s="27" t="s">
        <v>32</v>
      </c>
      <c r="D61">
        <v>295</v>
      </c>
      <c r="E61" s="3">
        <v>1</v>
      </c>
      <c r="F61" s="3">
        <f t="shared" si="0"/>
        <v>295</v>
      </c>
      <c r="G61" s="3">
        <f>F61*1.15</f>
        <v>339.25</v>
      </c>
      <c r="H61" t="s">
        <v>148</v>
      </c>
    </row>
    <row r="62" spans="1:8" ht="12.75">
      <c r="A62" t="s">
        <v>43</v>
      </c>
      <c r="B62" t="s">
        <v>22</v>
      </c>
      <c r="C62" s="27" t="s">
        <v>27</v>
      </c>
      <c r="D62">
        <v>277</v>
      </c>
      <c r="E62" s="3">
        <v>1</v>
      </c>
      <c r="F62" s="3">
        <f t="shared" si="0"/>
        <v>277</v>
      </c>
      <c r="G62" s="3">
        <f>F62*1.12</f>
        <v>310.24</v>
      </c>
      <c r="H62" t="s">
        <v>31</v>
      </c>
    </row>
    <row r="63" spans="1:8" ht="12.75">
      <c r="A63" t="s">
        <v>44</v>
      </c>
      <c r="B63" t="s">
        <v>22</v>
      </c>
      <c r="C63" s="28" t="s">
        <v>27</v>
      </c>
      <c r="D63">
        <v>383</v>
      </c>
      <c r="E63" s="3">
        <v>1</v>
      </c>
      <c r="F63" s="3">
        <f t="shared" si="0"/>
        <v>383</v>
      </c>
      <c r="G63" s="3">
        <f>F63*1.12</f>
        <v>428.96000000000004</v>
      </c>
      <c r="H63" t="s">
        <v>28</v>
      </c>
    </row>
    <row r="64" spans="1:8" ht="12.75">
      <c r="A64" t="s">
        <v>44</v>
      </c>
      <c r="B64" t="s">
        <v>22</v>
      </c>
      <c r="C64" s="28" t="s">
        <v>35</v>
      </c>
      <c r="D64">
        <v>383</v>
      </c>
      <c r="E64" s="3">
        <v>1</v>
      </c>
      <c r="F64" s="3">
        <f t="shared" si="0"/>
        <v>383</v>
      </c>
      <c r="G64" s="3">
        <f>F64*1.12</f>
        <v>428.96000000000004</v>
      </c>
      <c r="H64" t="s">
        <v>36</v>
      </c>
    </row>
    <row r="65" spans="1:11" ht="12.75">
      <c r="A65" t="s">
        <v>45</v>
      </c>
      <c r="B65" t="s">
        <v>22</v>
      </c>
      <c r="C65" s="27" t="s">
        <v>23</v>
      </c>
      <c r="D65">
        <v>524</v>
      </c>
      <c r="E65" s="3">
        <v>1</v>
      </c>
      <c r="F65" s="3">
        <f t="shared" si="0"/>
        <v>524</v>
      </c>
      <c r="G65" s="3">
        <f>F65*1.01</f>
        <v>529.24</v>
      </c>
      <c r="H65" t="s">
        <v>24</v>
      </c>
      <c r="K65" s="3"/>
    </row>
    <row r="66" spans="1:11" ht="12.75">
      <c r="A66" t="s">
        <v>46</v>
      </c>
      <c r="B66" t="s">
        <v>22</v>
      </c>
      <c r="C66" s="27" t="s">
        <v>27</v>
      </c>
      <c r="D66">
        <v>524</v>
      </c>
      <c r="E66" s="3">
        <v>1</v>
      </c>
      <c r="F66" s="3">
        <f t="shared" si="0"/>
        <v>524</v>
      </c>
      <c r="G66" s="3">
        <f>F66*1.12</f>
        <v>586.8800000000001</v>
      </c>
      <c r="H66" t="s">
        <v>31</v>
      </c>
      <c r="K66" s="3"/>
    </row>
    <row r="67" spans="1:11" ht="12.75">
      <c r="A67" t="s">
        <v>46</v>
      </c>
      <c r="B67" t="s">
        <v>22</v>
      </c>
      <c r="C67" s="27" t="s">
        <v>27</v>
      </c>
      <c r="D67">
        <v>524</v>
      </c>
      <c r="E67" s="3">
        <v>1</v>
      </c>
      <c r="F67" s="3">
        <f t="shared" si="0"/>
        <v>524</v>
      </c>
      <c r="G67" s="3">
        <f>F67*1</f>
        <v>524</v>
      </c>
      <c r="H67" t="s">
        <v>25</v>
      </c>
      <c r="K67" s="3"/>
    </row>
    <row r="68" spans="1:11" ht="12.75">
      <c r="A68" t="s">
        <v>46</v>
      </c>
      <c r="B68" t="s">
        <v>22</v>
      </c>
      <c r="C68" s="27" t="s">
        <v>35</v>
      </c>
      <c r="D68">
        <v>524</v>
      </c>
      <c r="E68" s="3">
        <v>1</v>
      </c>
      <c r="F68" s="3">
        <f t="shared" si="0"/>
        <v>524</v>
      </c>
      <c r="G68" s="3">
        <f>F68*1.12</f>
        <v>586.8800000000001</v>
      </c>
      <c r="H68" t="s">
        <v>37</v>
      </c>
      <c r="K68" s="3"/>
    </row>
    <row r="69" spans="1:11" ht="12.75">
      <c r="A69" t="s">
        <v>247</v>
      </c>
      <c r="B69" t="s">
        <v>248</v>
      </c>
      <c r="C69" s="27" t="s">
        <v>101</v>
      </c>
      <c r="D69" s="19">
        <v>110</v>
      </c>
      <c r="E69" s="3">
        <v>1</v>
      </c>
      <c r="F69" s="3">
        <f t="shared" si="0"/>
        <v>110</v>
      </c>
      <c r="G69" s="3">
        <f>F69*1.12</f>
        <v>123.20000000000002</v>
      </c>
      <c r="H69" t="s">
        <v>77</v>
      </c>
      <c r="K69" s="3"/>
    </row>
    <row r="70" spans="1:8" ht="12.75">
      <c r="A70" t="s">
        <v>175</v>
      </c>
      <c r="B70" t="s">
        <v>176</v>
      </c>
      <c r="C70" s="27" t="s">
        <v>78</v>
      </c>
      <c r="D70" s="19">
        <v>98</v>
      </c>
      <c r="E70" s="3">
        <v>1</v>
      </c>
      <c r="F70" s="3">
        <f t="shared" si="0"/>
        <v>98</v>
      </c>
      <c r="G70" s="3">
        <f>F70*1.12</f>
        <v>109.76</v>
      </c>
      <c r="H70" t="s">
        <v>25</v>
      </c>
    </row>
    <row r="71" spans="1:8" ht="12.75">
      <c r="A71" t="s">
        <v>173</v>
      </c>
      <c r="B71" t="s">
        <v>176</v>
      </c>
      <c r="C71" s="27" t="s">
        <v>78</v>
      </c>
      <c r="D71" s="19">
        <v>98</v>
      </c>
      <c r="E71" s="3">
        <v>1</v>
      </c>
      <c r="F71" s="3">
        <f t="shared" si="0"/>
        <v>98</v>
      </c>
      <c r="G71" s="3">
        <f>F71*1.12</f>
        <v>109.76</v>
      </c>
      <c r="H71" t="s">
        <v>25</v>
      </c>
    </row>
    <row r="72" spans="1:8" ht="12.75">
      <c r="A72" t="s">
        <v>174</v>
      </c>
      <c r="B72" t="s">
        <v>176</v>
      </c>
      <c r="C72" s="27" t="s">
        <v>78</v>
      </c>
      <c r="D72" s="19">
        <v>129</v>
      </c>
      <c r="E72" s="3">
        <v>1</v>
      </c>
      <c r="F72" s="3">
        <f t="shared" si="0"/>
        <v>129</v>
      </c>
      <c r="G72" s="3">
        <f>F72*1.12</f>
        <v>144.48000000000002</v>
      </c>
      <c r="H72" t="s">
        <v>25</v>
      </c>
    </row>
    <row r="73" spans="1:8" ht="12.75">
      <c r="A73" t="s">
        <v>280</v>
      </c>
      <c r="B73" t="s">
        <v>264</v>
      </c>
      <c r="C73" s="27" t="s">
        <v>60</v>
      </c>
      <c r="D73" s="19">
        <v>250</v>
      </c>
      <c r="E73" s="3">
        <v>1</v>
      </c>
      <c r="F73" s="3">
        <f t="shared" si="0"/>
        <v>250</v>
      </c>
      <c r="G73" s="3">
        <f>F73*1.1</f>
        <v>275</v>
      </c>
      <c r="H73" t="s">
        <v>61</v>
      </c>
    </row>
    <row r="74" spans="1:8" ht="12.75">
      <c r="A74" t="s">
        <v>265</v>
      </c>
      <c r="B74" t="s">
        <v>264</v>
      </c>
      <c r="C74" s="27" t="s">
        <v>246</v>
      </c>
      <c r="D74" s="19">
        <v>180</v>
      </c>
      <c r="E74" s="3">
        <v>1</v>
      </c>
      <c r="F74" s="3">
        <f t="shared" si="0"/>
        <v>180</v>
      </c>
      <c r="G74" s="3">
        <f>F74*1.1</f>
        <v>198.00000000000003</v>
      </c>
      <c r="H74" t="s">
        <v>61</v>
      </c>
    </row>
    <row r="75" spans="1:8" ht="12.75">
      <c r="A75" t="s">
        <v>256</v>
      </c>
      <c r="B75" t="s">
        <v>257</v>
      </c>
      <c r="C75" s="27" t="s">
        <v>42</v>
      </c>
      <c r="D75" s="19">
        <v>150</v>
      </c>
      <c r="E75" s="3">
        <v>1</v>
      </c>
      <c r="F75" s="3">
        <f t="shared" si="0"/>
        <v>150</v>
      </c>
      <c r="G75" s="3">
        <f>F75*1.1</f>
        <v>165</v>
      </c>
      <c r="H75" t="s">
        <v>61</v>
      </c>
    </row>
    <row r="76" spans="1:8" ht="12.75">
      <c r="A76" t="s">
        <v>114</v>
      </c>
      <c r="B76" t="s">
        <v>116</v>
      </c>
      <c r="C76" s="27" t="s">
        <v>23</v>
      </c>
      <c r="D76" s="21">
        <v>91</v>
      </c>
      <c r="E76" s="3">
        <v>1</v>
      </c>
      <c r="F76" s="3">
        <f t="shared" si="0"/>
        <v>91</v>
      </c>
      <c r="G76" s="3">
        <f>F76*1.15</f>
        <v>104.64999999999999</v>
      </c>
      <c r="H76" t="s">
        <v>113</v>
      </c>
    </row>
    <row r="77" spans="1:8" ht="12.75">
      <c r="A77" t="s">
        <v>115</v>
      </c>
      <c r="B77" t="s">
        <v>116</v>
      </c>
      <c r="C77" s="27" t="s">
        <v>23</v>
      </c>
      <c r="D77" s="21">
        <v>91</v>
      </c>
      <c r="E77" s="3">
        <v>1</v>
      </c>
      <c r="F77" s="3">
        <f t="shared" si="0"/>
        <v>91</v>
      </c>
      <c r="G77" s="3">
        <f>F77*1.15</f>
        <v>104.64999999999999</v>
      </c>
      <c r="H77" t="s">
        <v>113</v>
      </c>
    </row>
    <row r="78" spans="1:8" ht="12.75">
      <c r="A78" t="s">
        <v>117</v>
      </c>
      <c r="B78" t="s">
        <v>116</v>
      </c>
      <c r="C78" s="27" t="s">
        <v>23</v>
      </c>
      <c r="D78" s="21">
        <v>41</v>
      </c>
      <c r="E78" s="3">
        <v>1</v>
      </c>
      <c r="F78" s="3">
        <f t="shared" si="0"/>
        <v>41</v>
      </c>
      <c r="G78" s="3">
        <f>F78*1.15</f>
        <v>47.15</v>
      </c>
      <c r="H78" t="s">
        <v>113</v>
      </c>
    </row>
    <row r="79" spans="1:8" ht="12.75">
      <c r="A79" t="s">
        <v>118</v>
      </c>
      <c r="B79" t="s">
        <v>116</v>
      </c>
      <c r="C79" s="27" t="s">
        <v>23</v>
      </c>
      <c r="D79" s="21">
        <v>41</v>
      </c>
      <c r="E79" s="3">
        <v>1</v>
      </c>
      <c r="F79" s="3">
        <f t="shared" si="0"/>
        <v>41</v>
      </c>
      <c r="G79" s="3">
        <f>F79*1.15</f>
        <v>47.15</v>
      </c>
      <c r="H79" t="s">
        <v>113</v>
      </c>
    </row>
    <row r="80" spans="1:8" ht="12.75">
      <c r="A80" t="s">
        <v>201</v>
      </c>
      <c r="B80" t="s">
        <v>202</v>
      </c>
      <c r="C80" s="27" t="s">
        <v>64</v>
      </c>
      <c r="D80" s="19">
        <v>149</v>
      </c>
      <c r="E80" s="3">
        <v>1</v>
      </c>
      <c r="F80" s="3">
        <f t="shared" si="0"/>
        <v>149</v>
      </c>
      <c r="G80" s="3">
        <f>F80*1.15</f>
        <v>171.35</v>
      </c>
      <c r="H80" t="s">
        <v>113</v>
      </c>
    </row>
    <row r="81" spans="1:8" ht="12.75">
      <c r="A81" t="s">
        <v>204</v>
      </c>
      <c r="B81" t="s">
        <v>205</v>
      </c>
      <c r="C81" s="27" t="s">
        <v>27</v>
      </c>
      <c r="D81" s="12">
        <v>164</v>
      </c>
      <c r="E81" s="3">
        <v>2</v>
      </c>
      <c r="F81" s="3">
        <f>D81*E81</f>
        <v>328</v>
      </c>
      <c r="G81" s="3">
        <f>F81*1.12</f>
        <v>367.36</v>
      </c>
      <c r="H81" s="12" t="s">
        <v>191</v>
      </c>
    </row>
    <row r="82" spans="1:8" ht="12.75">
      <c r="A82" t="s">
        <v>203</v>
      </c>
      <c r="B82" t="s">
        <v>205</v>
      </c>
      <c r="C82" s="27" t="s">
        <v>27</v>
      </c>
      <c r="D82" s="21">
        <v>82</v>
      </c>
      <c r="E82" s="3">
        <v>2</v>
      </c>
      <c r="F82" s="3">
        <f>D82*E82</f>
        <v>164</v>
      </c>
      <c r="G82" s="3">
        <f>F82*1.12</f>
        <v>183.68</v>
      </c>
      <c r="H82" s="12" t="s">
        <v>191</v>
      </c>
    </row>
    <row r="83" spans="1:8" ht="12.75">
      <c r="A83" t="s">
        <v>220</v>
      </c>
      <c r="B83" t="s">
        <v>221</v>
      </c>
      <c r="C83" s="27" t="s">
        <v>27</v>
      </c>
      <c r="D83" s="19">
        <v>70</v>
      </c>
      <c r="E83" s="3">
        <v>1</v>
      </c>
      <c r="F83" s="18">
        <f>D83*E83</f>
        <v>70</v>
      </c>
      <c r="G83" s="18">
        <f>F83*1.15</f>
        <v>80.5</v>
      </c>
      <c r="H83" s="12" t="s">
        <v>31</v>
      </c>
    </row>
    <row r="84" spans="1:8" ht="12.75">
      <c r="A84" t="s">
        <v>146</v>
      </c>
      <c r="B84" t="s">
        <v>147</v>
      </c>
      <c r="C84" s="27" t="s">
        <v>32</v>
      </c>
      <c r="D84" s="21">
        <v>193</v>
      </c>
      <c r="E84" s="3">
        <v>1</v>
      </c>
      <c r="F84" s="3">
        <f t="shared" si="0"/>
        <v>193</v>
      </c>
      <c r="G84" s="3">
        <f>F84*1.15</f>
        <v>221.95</v>
      </c>
      <c r="H84" t="s">
        <v>148</v>
      </c>
    </row>
    <row r="85" spans="1:8" s="12" customFormat="1" ht="12.75">
      <c r="A85" s="12" t="s">
        <v>222</v>
      </c>
      <c r="B85" s="12" t="s">
        <v>224</v>
      </c>
      <c r="C85" s="27" t="s">
        <v>64</v>
      </c>
      <c r="D85" s="19">
        <v>78</v>
      </c>
      <c r="E85" s="18">
        <v>1</v>
      </c>
      <c r="F85" s="18">
        <f t="shared" si="0"/>
        <v>78</v>
      </c>
      <c r="G85" s="3">
        <f>F85*1.12</f>
        <v>87.36000000000001</v>
      </c>
      <c r="H85" t="s">
        <v>66</v>
      </c>
    </row>
    <row r="86" spans="1:8" s="12" customFormat="1" ht="12.75">
      <c r="A86" s="12" t="s">
        <v>223</v>
      </c>
      <c r="B86" s="12" t="s">
        <v>224</v>
      </c>
      <c r="C86" s="27" t="s">
        <v>64</v>
      </c>
      <c r="D86" s="19">
        <v>78</v>
      </c>
      <c r="E86" s="18">
        <v>1</v>
      </c>
      <c r="F86" s="18">
        <f t="shared" si="0"/>
        <v>78</v>
      </c>
      <c r="G86" s="3">
        <f>F86*1.12</f>
        <v>87.36000000000001</v>
      </c>
      <c r="H86" t="s">
        <v>66</v>
      </c>
    </row>
    <row r="87" spans="1:8" s="12" customFormat="1" ht="12.75">
      <c r="A87" s="12" t="s">
        <v>225</v>
      </c>
      <c r="B87" s="12" t="s">
        <v>224</v>
      </c>
      <c r="C87" s="27" t="s">
        <v>64</v>
      </c>
      <c r="D87" s="19">
        <v>163</v>
      </c>
      <c r="E87" s="18">
        <v>1</v>
      </c>
      <c r="F87" s="18">
        <f t="shared" si="0"/>
        <v>163</v>
      </c>
      <c r="G87" s="3">
        <f>F87*1.12</f>
        <v>182.56000000000003</v>
      </c>
      <c r="H87" t="s">
        <v>66</v>
      </c>
    </row>
    <row r="88" spans="1:8" ht="12.75">
      <c r="A88" t="s">
        <v>195</v>
      </c>
      <c r="B88" t="s">
        <v>196</v>
      </c>
      <c r="C88" s="27" t="s">
        <v>23</v>
      </c>
      <c r="D88" s="19">
        <v>280</v>
      </c>
      <c r="E88" s="3">
        <v>1</v>
      </c>
      <c r="F88" s="3">
        <f t="shared" si="0"/>
        <v>280</v>
      </c>
      <c r="G88" s="3">
        <f>F88*1.15</f>
        <v>322</v>
      </c>
      <c r="H88" t="s">
        <v>113</v>
      </c>
    </row>
    <row r="89" spans="1:8" ht="12.75">
      <c r="A89" t="s">
        <v>197</v>
      </c>
      <c r="B89" t="s">
        <v>196</v>
      </c>
      <c r="C89" s="27">
        <v>52</v>
      </c>
      <c r="D89" s="19">
        <v>57</v>
      </c>
      <c r="E89" s="3">
        <v>1</v>
      </c>
      <c r="F89" s="3">
        <f t="shared" si="0"/>
        <v>57</v>
      </c>
      <c r="G89" s="3">
        <f>F89*1.15</f>
        <v>65.55</v>
      </c>
      <c r="H89" t="s">
        <v>113</v>
      </c>
    </row>
    <row r="90" spans="1:8" ht="12.75">
      <c r="A90" t="s">
        <v>166</v>
      </c>
      <c r="B90" t="s">
        <v>92</v>
      </c>
      <c r="C90" s="27">
        <v>52</v>
      </c>
      <c r="D90" s="12">
        <v>194</v>
      </c>
      <c r="E90" s="3">
        <v>1</v>
      </c>
      <c r="F90" s="3">
        <f t="shared" si="0"/>
        <v>194</v>
      </c>
      <c r="G90" s="3">
        <f>F90*1.12</f>
        <v>217.28000000000003</v>
      </c>
      <c r="H90" t="s">
        <v>167</v>
      </c>
    </row>
    <row r="91" spans="1:8" ht="12.75">
      <c r="A91" t="s">
        <v>159</v>
      </c>
      <c r="B91" t="s">
        <v>92</v>
      </c>
      <c r="C91" s="27">
        <v>52</v>
      </c>
      <c r="D91" s="12">
        <v>194</v>
      </c>
      <c r="E91" s="3">
        <v>1</v>
      </c>
      <c r="F91" s="3">
        <f t="shared" si="0"/>
        <v>194</v>
      </c>
      <c r="G91" s="3">
        <f aca="true" t="shared" si="1" ref="G91:G98">F91*1.15</f>
        <v>223.1</v>
      </c>
      <c r="H91" t="s">
        <v>160</v>
      </c>
    </row>
    <row r="92" spans="1:8" ht="12.75">
      <c r="A92" t="s">
        <v>159</v>
      </c>
      <c r="B92" t="s">
        <v>92</v>
      </c>
      <c r="C92" s="27">
        <v>56</v>
      </c>
      <c r="D92" s="12">
        <v>194</v>
      </c>
      <c r="E92" s="3">
        <v>1</v>
      </c>
      <c r="F92" s="3">
        <f t="shared" si="0"/>
        <v>194</v>
      </c>
      <c r="G92" s="3">
        <f t="shared" si="1"/>
        <v>223.1</v>
      </c>
      <c r="H92" t="s">
        <v>94</v>
      </c>
    </row>
    <row r="93" spans="1:8" ht="12.75">
      <c r="A93" t="s">
        <v>165</v>
      </c>
      <c r="B93" t="s">
        <v>92</v>
      </c>
      <c r="C93" s="27">
        <v>54</v>
      </c>
      <c r="D93" s="12">
        <v>194</v>
      </c>
      <c r="E93" s="3">
        <v>1</v>
      </c>
      <c r="F93" s="3">
        <f t="shared" si="0"/>
        <v>194</v>
      </c>
      <c r="G93" s="3">
        <f t="shared" si="1"/>
        <v>223.1</v>
      </c>
      <c r="H93" t="s">
        <v>163</v>
      </c>
    </row>
    <row r="94" spans="1:8" ht="12.75">
      <c r="A94" t="s">
        <v>182</v>
      </c>
      <c r="B94" t="s">
        <v>92</v>
      </c>
      <c r="C94" s="27" t="s">
        <v>60</v>
      </c>
      <c r="D94" s="12">
        <v>282</v>
      </c>
      <c r="E94" s="3">
        <v>1</v>
      </c>
      <c r="F94" s="3">
        <f t="shared" si="0"/>
        <v>282</v>
      </c>
      <c r="G94" s="3">
        <f t="shared" si="1"/>
        <v>324.29999999999995</v>
      </c>
      <c r="H94" t="s">
        <v>183</v>
      </c>
    </row>
    <row r="95" spans="1:8" ht="12.75">
      <c r="A95" t="s">
        <v>171</v>
      </c>
      <c r="B95" t="s">
        <v>92</v>
      </c>
      <c r="C95" s="27" t="s">
        <v>50</v>
      </c>
      <c r="D95" s="12">
        <v>356</v>
      </c>
      <c r="E95" s="3">
        <v>1</v>
      </c>
      <c r="F95" s="3">
        <f aca="true" t="shared" si="2" ref="F95:F124">D95*E95</f>
        <v>356</v>
      </c>
      <c r="G95" s="3">
        <f t="shared" si="1"/>
        <v>409.4</v>
      </c>
      <c r="H95" t="s">
        <v>89</v>
      </c>
    </row>
    <row r="96" spans="1:8" ht="12.75">
      <c r="A96" t="s">
        <v>95</v>
      </c>
      <c r="B96" t="s">
        <v>92</v>
      </c>
      <c r="C96" s="27" t="s">
        <v>96</v>
      </c>
      <c r="D96" s="12">
        <v>497</v>
      </c>
      <c r="E96" s="3">
        <v>1</v>
      </c>
      <c r="F96" s="3">
        <f t="shared" si="2"/>
        <v>497</v>
      </c>
      <c r="G96" s="3">
        <f t="shared" si="1"/>
        <v>571.55</v>
      </c>
      <c r="H96" t="s">
        <v>97</v>
      </c>
    </row>
    <row r="97" spans="1:8" ht="12.75">
      <c r="A97" t="s">
        <v>95</v>
      </c>
      <c r="B97" t="s">
        <v>92</v>
      </c>
      <c r="C97" s="27" t="s">
        <v>155</v>
      </c>
      <c r="D97" s="12">
        <v>497</v>
      </c>
      <c r="E97" s="3">
        <v>2</v>
      </c>
      <c r="F97" s="3">
        <f t="shared" si="2"/>
        <v>994</v>
      </c>
      <c r="G97" s="3">
        <f t="shared" si="1"/>
        <v>1143.1</v>
      </c>
      <c r="H97" t="s">
        <v>156</v>
      </c>
    </row>
    <row r="98" spans="1:8" ht="12.75">
      <c r="A98" t="s">
        <v>103</v>
      </c>
      <c r="B98" t="s">
        <v>92</v>
      </c>
      <c r="C98" s="27" t="s">
        <v>35</v>
      </c>
      <c r="D98" s="12">
        <v>670</v>
      </c>
      <c r="E98" s="3">
        <v>1</v>
      </c>
      <c r="F98" s="3">
        <f t="shared" si="2"/>
        <v>670</v>
      </c>
      <c r="G98" s="3">
        <f t="shared" si="1"/>
        <v>770.4999999999999</v>
      </c>
      <c r="H98" t="s">
        <v>94</v>
      </c>
    </row>
    <row r="99" spans="1:8" ht="12.75">
      <c r="A99" t="s">
        <v>168</v>
      </c>
      <c r="B99" t="s">
        <v>92</v>
      </c>
      <c r="C99" s="27" t="s">
        <v>50</v>
      </c>
      <c r="D99" s="12">
        <v>702</v>
      </c>
      <c r="E99" s="3">
        <v>1</v>
      </c>
      <c r="F99" s="3">
        <f t="shared" si="2"/>
        <v>702</v>
      </c>
      <c r="G99" s="3">
        <f>F99*1.12</f>
        <v>786.2400000000001</v>
      </c>
      <c r="H99" t="s">
        <v>167</v>
      </c>
    </row>
    <row r="100" spans="1:8" ht="12.75">
      <c r="A100" t="s">
        <v>161</v>
      </c>
      <c r="B100" t="s">
        <v>92</v>
      </c>
      <c r="C100" s="27" t="s">
        <v>23</v>
      </c>
      <c r="D100" s="12">
        <v>614</v>
      </c>
      <c r="E100" s="3">
        <v>1</v>
      </c>
      <c r="F100" s="3">
        <f>D100*E100</f>
        <v>614</v>
      </c>
      <c r="G100" s="3">
        <f aca="true" t="shared" si="3" ref="G100:G106">F100*1.15</f>
        <v>706.0999999999999</v>
      </c>
      <c r="H100" t="s">
        <v>162</v>
      </c>
    </row>
    <row r="101" spans="1:8" ht="12.75">
      <c r="A101" t="s">
        <v>157</v>
      </c>
      <c r="B101" t="s">
        <v>92</v>
      </c>
      <c r="C101" s="27" t="s">
        <v>27</v>
      </c>
      <c r="D101" s="12">
        <v>614</v>
      </c>
      <c r="E101" s="3">
        <v>1</v>
      </c>
      <c r="F101" s="3">
        <f t="shared" si="2"/>
        <v>614</v>
      </c>
      <c r="G101" s="3">
        <f t="shared" si="3"/>
        <v>706.0999999999999</v>
      </c>
      <c r="H101" t="s">
        <v>158</v>
      </c>
    </row>
    <row r="102" spans="1:8" ht="12.75">
      <c r="A102" t="s">
        <v>184</v>
      </c>
      <c r="B102" t="s">
        <v>92</v>
      </c>
      <c r="C102" s="27" t="s">
        <v>60</v>
      </c>
      <c r="D102" s="12">
        <v>576</v>
      </c>
      <c r="E102">
        <v>1</v>
      </c>
      <c r="F102" s="3">
        <f t="shared" si="2"/>
        <v>576</v>
      </c>
      <c r="G102" s="3">
        <f t="shared" si="3"/>
        <v>662.4</v>
      </c>
      <c r="H102" t="s">
        <v>183</v>
      </c>
    </row>
    <row r="103" spans="1:8" ht="12.75">
      <c r="A103" t="s">
        <v>229</v>
      </c>
      <c r="B103" t="s">
        <v>92</v>
      </c>
      <c r="C103" s="27" t="s">
        <v>32</v>
      </c>
      <c r="D103" s="12">
        <v>614</v>
      </c>
      <c r="E103">
        <v>1</v>
      </c>
      <c r="F103" s="3">
        <f>D103*E103</f>
        <v>614</v>
      </c>
      <c r="G103" s="3">
        <f t="shared" si="3"/>
        <v>706.0999999999999</v>
      </c>
      <c r="H103" t="s">
        <v>230</v>
      </c>
    </row>
    <row r="104" spans="1:8" ht="12.75">
      <c r="A104" t="s">
        <v>239</v>
      </c>
      <c r="B104" t="s">
        <v>92</v>
      </c>
      <c r="C104" s="27" t="s">
        <v>42</v>
      </c>
      <c r="D104" s="12">
        <v>670</v>
      </c>
      <c r="E104">
        <v>1</v>
      </c>
      <c r="F104" s="3">
        <f>D104*E104</f>
        <v>670</v>
      </c>
      <c r="G104" s="3">
        <f t="shared" si="3"/>
        <v>770.4999999999999</v>
      </c>
      <c r="H104" t="s">
        <v>156</v>
      </c>
    </row>
    <row r="105" spans="1:8" ht="12.75">
      <c r="A105" t="s">
        <v>164</v>
      </c>
      <c r="B105" t="s">
        <v>92</v>
      </c>
      <c r="C105" s="27" t="s">
        <v>23</v>
      </c>
      <c r="D105" s="12">
        <v>614</v>
      </c>
      <c r="E105" s="3">
        <v>1</v>
      </c>
      <c r="F105" s="3">
        <f>D105*E105</f>
        <v>614</v>
      </c>
      <c r="G105" s="3">
        <f t="shared" si="3"/>
        <v>706.0999999999999</v>
      </c>
      <c r="H105" t="s">
        <v>163</v>
      </c>
    </row>
    <row r="106" spans="1:8" ht="12.75">
      <c r="A106" t="s">
        <v>91</v>
      </c>
      <c r="B106" t="s">
        <v>92</v>
      </c>
      <c r="C106" s="27" t="s">
        <v>93</v>
      </c>
      <c r="D106" s="12">
        <v>933</v>
      </c>
      <c r="E106" s="3">
        <v>1</v>
      </c>
      <c r="F106" s="3">
        <f>D106*E106</f>
        <v>933</v>
      </c>
      <c r="G106" s="3">
        <f t="shared" si="3"/>
        <v>1072.9499999999998</v>
      </c>
      <c r="H106" t="s">
        <v>94</v>
      </c>
    </row>
    <row r="107" spans="1:8" s="12" customFormat="1" ht="12.75">
      <c r="A107" s="12" t="s">
        <v>107</v>
      </c>
      <c r="B107" t="s">
        <v>92</v>
      </c>
      <c r="C107" s="27" t="s">
        <v>108</v>
      </c>
      <c r="D107" s="12">
        <v>1003</v>
      </c>
      <c r="E107" s="18">
        <v>1</v>
      </c>
      <c r="F107" s="18">
        <f t="shared" si="2"/>
        <v>1003</v>
      </c>
      <c r="G107" s="3">
        <f>F107*1.12</f>
        <v>1123.3600000000001</v>
      </c>
      <c r="H107" t="s">
        <v>66</v>
      </c>
    </row>
    <row r="108" spans="1:8" ht="12.75">
      <c r="A108" t="s">
        <v>169</v>
      </c>
      <c r="B108" t="s">
        <v>92</v>
      </c>
      <c r="C108" s="27" t="s">
        <v>170</v>
      </c>
      <c r="D108" s="12">
        <v>1049</v>
      </c>
      <c r="E108" s="3">
        <v>1</v>
      </c>
      <c r="F108" s="3">
        <f t="shared" si="2"/>
        <v>1049</v>
      </c>
      <c r="G108" s="3">
        <f>F108*1.12</f>
        <v>1174.88</v>
      </c>
      <c r="H108" t="s">
        <v>167</v>
      </c>
    </row>
    <row r="109" spans="1:8" ht="12.75">
      <c r="A109" t="s">
        <v>172</v>
      </c>
      <c r="B109" t="s">
        <v>92</v>
      </c>
      <c r="C109" s="27">
        <v>14</v>
      </c>
      <c r="D109" s="12">
        <v>121</v>
      </c>
      <c r="E109" s="3">
        <v>1</v>
      </c>
      <c r="F109" s="3">
        <f t="shared" si="2"/>
        <v>121</v>
      </c>
      <c r="G109" s="3">
        <f>F109*1.15</f>
        <v>139.14999999999998</v>
      </c>
      <c r="H109" t="s">
        <v>89</v>
      </c>
    </row>
    <row r="110" spans="1:8" ht="12.75">
      <c r="A110" t="s">
        <v>172</v>
      </c>
      <c r="B110" t="s">
        <v>92</v>
      </c>
      <c r="C110" s="27">
        <v>16</v>
      </c>
      <c r="D110" s="12">
        <v>121</v>
      </c>
      <c r="E110" s="3">
        <v>1</v>
      </c>
      <c r="F110" s="3">
        <f t="shared" si="2"/>
        <v>121</v>
      </c>
      <c r="G110" s="3">
        <f>F110*1.12</f>
        <v>135.52</v>
      </c>
      <c r="H110" t="s">
        <v>36</v>
      </c>
    </row>
    <row r="111" spans="1:8" ht="12.75">
      <c r="A111" t="s">
        <v>104</v>
      </c>
      <c r="B111" t="s">
        <v>92</v>
      </c>
      <c r="C111" s="27">
        <v>22</v>
      </c>
      <c r="D111" s="12">
        <v>121</v>
      </c>
      <c r="E111" s="3">
        <v>1</v>
      </c>
      <c r="F111" s="3">
        <f t="shared" si="2"/>
        <v>121</v>
      </c>
      <c r="G111" s="3">
        <f>F111*1.15</f>
        <v>139.14999999999998</v>
      </c>
      <c r="H111" t="s">
        <v>94</v>
      </c>
    </row>
    <row r="112" spans="1:8" ht="12.75">
      <c r="A112" t="s">
        <v>189</v>
      </c>
      <c r="B112" t="s">
        <v>92</v>
      </c>
      <c r="C112" s="27" t="s">
        <v>32</v>
      </c>
      <c r="D112" s="12">
        <v>312</v>
      </c>
      <c r="E112" s="3">
        <v>1</v>
      </c>
      <c r="F112" s="3">
        <f>D112*E112</f>
        <v>312</v>
      </c>
      <c r="G112" s="3">
        <f>F112*1.15</f>
        <v>358.79999999999995</v>
      </c>
      <c r="H112" t="s">
        <v>190</v>
      </c>
    </row>
    <row r="113" spans="1:8" ht="12.75">
      <c r="A113" t="s">
        <v>105</v>
      </c>
      <c r="B113" t="s">
        <v>92</v>
      </c>
      <c r="C113" s="27" t="s">
        <v>106</v>
      </c>
      <c r="D113" s="12">
        <v>427</v>
      </c>
      <c r="E113" s="3">
        <v>1</v>
      </c>
      <c r="F113" s="3">
        <f t="shared" si="2"/>
        <v>427</v>
      </c>
      <c r="G113" s="3">
        <f>F113*1.12</f>
        <v>478.24000000000007</v>
      </c>
      <c r="H113" t="s">
        <v>36</v>
      </c>
    </row>
    <row r="114" spans="1:8" ht="12.75">
      <c r="A114" t="s">
        <v>105</v>
      </c>
      <c r="B114" t="s">
        <v>92</v>
      </c>
      <c r="C114" s="27" t="s">
        <v>109</v>
      </c>
      <c r="D114" s="12">
        <v>427</v>
      </c>
      <c r="E114" s="3">
        <v>1</v>
      </c>
      <c r="F114" s="3">
        <f t="shared" si="2"/>
        <v>427</v>
      </c>
      <c r="G114" s="3">
        <f>F114*1.15</f>
        <v>491.04999999999995</v>
      </c>
      <c r="H114" t="s">
        <v>59</v>
      </c>
    </row>
    <row r="115" spans="1:8" ht="12.75">
      <c r="A115" t="s">
        <v>276</v>
      </c>
      <c r="B115" t="s">
        <v>151</v>
      </c>
      <c r="C115" s="27" t="s">
        <v>35</v>
      </c>
      <c r="D115" s="12">
        <v>187</v>
      </c>
      <c r="E115" s="3">
        <v>1</v>
      </c>
      <c r="F115" s="3">
        <f t="shared" si="2"/>
        <v>187</v>
      </c>
      <c r="G115" s="3">
        <f>F115*1.1</f>
        <v>205.70000000000002</v>
      </c>
      <c r="H115" s="12" t="s">
        <v>61</v>
      </c>
    </row>
    <row r="116" spans="1:8" ht="12.75">
      <c r="A116" t="s">
        <v>319</v>
      </c>
      <c r="B116" t="s">
        <v>151</v>
      </c>
      <c r="C116" s="27" t="s">
        <v>32</v>
      </c>
      <c r="D116" s="12">
        <v>308</v>
      </c>
      <c r="E116" s="3">
        <v>1</v>
      </c>
      <c r="F116" s="3">
        <f t="shared" si="2"/>
        <v>308</v>
      </c>
      <c r="G116" s="3">
        <f>F116*1.15</f>
        <v>354.2</v>
      </c>
      <c r="H116" t="s">
        <v>148</v>
      </c>
    </row>
    <row r="117" spans="1:8" ht="12.75">
      <c r="A117" t="s">
        <v>208</v>
      </c>
      <c r="B117" t="s">
        <v>209</v>
      </c>
      <c r="C117" s="27" t="s">
        <v>27</v>
      </c>
      <c r="D117" s="12">
        <v>162</v>
      </c>
      <c r="E117" s="3">
        <v>1</v>
      </c>
      <c r="F117" s="3">
        <f t="shared" si="2"/>
        <v>162</v>
      </c>
      <c r="G117" s="3">
        <f>F117*1.15</f>
        <v>186.29999999999998</v>
      </c>
      <c r="H117" t="s">
        <v>80</v>
      </c>
    </row>
    <row r="118" spans="1:8" ht="12.75">
      <c r="A118" t="s">
        <v>208</v>
      </c>
      <c r="B118" t="s">
        <v>209</v>
      </c>
      <c r="C118" s="27" t="s">
        <v>32</v>
      </c>
      <c r="D118" s="12">
        <v>162</v>
      </c>
      <c r="E118" s="3">
        <v>1</v>
      </c>
      <c r="F118" s="3">
        <f t="shared" si="2"/>
        <v>162</v>
      </c>
      <c r="G118" s="3">
        <f>F118*1.15</f>
        <v>186.29999999999998</v>
      </c>
      <c r="H118" t="s">
        <v>80</v>
      </c>
    </row>
    <row r="119" spans="1:8" ht="12.75">
      <c r="A119" s="12" t="s">
        <v>240</v>
      </c>
      <c r="B119" t="s">
        <v>143</v>
      </c>
      <c r="C119" s="27" t="s">
        <v>134</v>
      </c>
      <c r="D119" s="19">
        <v>117</v>
      </c>
      <c r="E119" s="3">
        <v>1</v>
      </c>
      <c r="F119" s="3">
        <f t="shared" si="2"/>
        <v>117</v>
      </c>
      <c r="G119" s="3">
        <f>F119*1.15</f>
        <v>134.54999999999998</v>
      </c>
      <c r="H119" t="s">
        <v>113</v>
      </c>
    </row>
    <row r="120" spans="1:8" ht="12.75">
      <c r="A120" t="s">
        <v>178</v>
      </c>
      <c r="B120" t="s">
        <v>278</v>
      </c>
      <c r="C120" s="27" t="s">
        <v>35</v>
      </c>
      <c r="D120" s="19">
        <v>240</v>
      </c>
      <c r="E120" s="3">
        <v>1</v>
      </c>
      <c r="F120" s="3">
        <f t="shared" si="2"/>
        <v>240</v>
      </c>
      <c r="G120" s="3">
        <f>F120*1.12</f>
        <v>268.8</v>
      </c>
      <c r="H120" t="s">
        <v>25</v>
      </c>
    </row>
    <row r="121" spans="1:8" ht="12.75">
      <c r="A121" t="s">
        <v>234</v>
      </c>
      <c r="B121" t="s">
        <v>235</v>
      </c>
      <c r="C121" s="28" t="s">
        <v>50</v>
      </c>
      <c r="D121" s="19">
        <v>75</v>
      </c>
      <c r="E121" s="3">
        <v>1</v>
      </c>
      <c r="F121" s="3">
        <f t="shared" si="2"/>
        <v>75</v>
      </c>
      <c r="G121" s="3">
        <f>F121*1.12</f>
        <v>84.00000000000001</v>
      </c>
      <c r="H121" t="s">
        <v>83</v>
      </c>
    </row>
    <row r="122" spans="1:8" ht="12.75">
      <c r="A122" t="s">
        <v>152</v>
      </c>
      <c r="B122" t="s">
        <v>153</v>
      </c>
      <c r="C122" s="27" t="s">
        <v>32</v>
      </c>
      <c r="D122" s="12">
        <v>230</v>
      </c>
      <c r="E122" s="3">
        <v>1</v>
      </c>
      <c r="F122" s="3">
        <f t="shared" si="2"/>
        <v>230</v>
      </c>
      <c r="G122" s="3">
        <f aca="true" t="shared" si="4" ref="G122:G132">F122*1.15</f>
        <v>264.5</v>
      </c>
      <c r="H122" t="s">
        <v>148</v>
      </c>
    </row>
    <row r="123" spans="1:8" ht="12.75">
      <c r="A123" t="s">
        <v>199</v>
      </c>
      <c r="B123" t="s">
        <v>200</v>
      </c>
      <c r="C123" s="27" t="s">
        <v>64</v>
      </c>
      <c r="D123" s="19">
        <v>64</v>
      </c>
      <c r="E123" s="3">
        <v>1</v>
      </c>
      <c r="F123" s="3">
        <f t="shared" si="2"/>
        <v>64</v>
      </c>
      <c r="G123" s="3">
        <f t="shared" si="4"/>
        <v>73.6</v>
      </c>
      <c r="H123" t="s">
        <v>113</v>
      </c>
    </row>
    <row r="124" spans="1:8" ht="12.75">
      <c r="A124" t="s">
        <v>198</v>
      </c>
      <c r="B124" t="s">
        <v>200</v>
      </c>
      <c r="C124" s="27" t="s">
        <v>23</v>
      </c>
      <c r="D124" s="19">
        <v>91</v>
      </c>
      <c r="E124" s="3">
        <v>1</v>
      </c>
      <c r="F124" s="3">
        <f t="shared" si="2"/>
        <v>91</v>
      </c>
      <c r="G124" s="3">
        <f t="shared" si="4"/>
        <v>104.64999999999999</v>
      </c>
      <c r="H124" t="s">
        <v>113</v>
      </c>
    </row>
    <row r="125" spans="1:8" ht="12.75">
      <c r="A125" s="12" t="s">
        <v>126</v>
      </c>
      <c r="B125" t="s">
        <v>121</v>
      </c>
      <c r="C125" s="27" t="s">
        <v>64</v>
      </c>
      <c r="D125" s="33">
        <v>103</v>
      </c>
      <c r="E125" s="3">
        <v>1</v>
      </c>
      <c r="F125" s="3">
        <f aca="true" t="shared" si="5" ref="F125:F149">D125*E125</f>
        <v>103</v>
      </c>
      <c r="G125" s="3">
        <f t="shared" si="4"/>
        <v>118.44999999999999</v>
      </c>
      <c r="H125" t="s">
        <v>113</v>
      </c>
    </row>
    <row r="126" spans="1:8" s="12" customFormat="1" ht="12.75">
      <c r="A126" s="12" t="s">
        <v>217</v>
      </c>
      <c r="B126" s="12" t="s">
        <v>121</v>
      </c>
      <c r="C126" s="27" t="s">
        <v>53</v>
      </c>
      <c r="D126" s="30">
        <v>85</v>
      </c>
      <c r="E126" s="18">
        <v>1</v>
      </c>
      <c r="F126" s="18">
        <f t="shared" si="5"/>
        <v>85</v>
      </c>
      <c r="G126" s="18">
        <f t="shared" si="4"/>
        <v>97.74999999999999</v>
      </c>
      <c r="H126" s="12" t="s">
        <v>31</v>
      </c>
    </row>
    <row r="127" spans="1:8" s="12" customFormat="1" ht="12.75">
      <c r="A127" s="12" t="s">
        <v>218</v>
      </c>
      <c r="B127" s="12" t="s">
        <v>121</v>
      </c>
      <c r="C127" s="27" t="s">
        <v>53</v>
      </c>
      <c r="D127" s="30">
        <v>85</v>
      </c>
      <c r="E127" s="18">
        <v>1</v>
      </c>
      <c r="F127" s="18">
        <f t="shared" si="5"/>
        <v>85</v>
      </c>
      <c r="G127" s="18">
        <f t="shared" si="4"/>
        <v>97.74999999999999</v>
      </c>
      <c r="H127" s="12" t="s">
        <v>31</v>
      </c>
    </row>
    <row r="128" spans="1:8" s="12" customFormat="1" ht="12.75">
      <c r="A128" s="12" t="s">
        <v>216</v>
      </c>
      <c r="B128" s="12" t="s">
        <v>121</v>
      </c>
      <c r="C128" s="27" t="s">
        <v>64</v>
      </c>
      <c r="D128" s="30">
        <v>85</v>
      </c>
      <c r="E128" s="18">
        <v>1</v>
      </c>
      <c r="F128" s="18">
        <f t="shared" si="5"/>
        <v>85</v>
      </c>
      <c r="G128" s="18">
        <f t="shared" si="4"/>
        <v>97.74999999999999</v>
      </c>
      <c r="H128" s="12" t="s">
        <v>31</v>
      </c>
    </row>
    <row r="129" spans="1:8" ht="12.75">
      <c r="A129" s="12" t="s">
        <v>128</v>
      </c>
      <c r="B129" t="s">
        <v>121</v>
      </c>
      <c r="C129" s="27" t="s">
        <v>64</v>
      </c>
      <c r="D129" s="19">
        <v>85</v>
      </c>
      <c r="E129" s="3">
        <v>1</v>
      </c>
      <c r="F129" s="3">
        <f t="shared" si="5"/>
        <v>85</v>
      </c>
      <c r="G129" s="3">
        <f t="shared" si="4"/>
        <v>97.74999999999999</v>
      </c>
      <c r="H129" t="s">
        <v>113</v>
      </c>
    </row>
    <row r="130" spans="1:8" s="12" customFormat="1" ht="12.75">
      <c r="A130" s="12" t="s">
        <v>219</v>
      </c>
      <c r="B130" s="12" t="s">
        <v>121</v>
      </c>
      <c r="C130" s="27" t="s">
        <v>53</v>
      </c>
      <c r="D130" s="30">
        <v>72</v>
      </c>
      <c r="E130" s="18">
        <v>1</v>
      </c>
      <c r="F130" s="18">
        <f t="shared" si="5"/>
        <v>72</v>
      </c>
      <c r="G130" s="18">
        <f t="shared" si="4"/>
        <v>82.8</v>
      </c>
      <c r="H130" s="12" t="s">
        <v>31</v>
      </c>
    </row>
    <row r="131" spans="1:8" s="12" customFormat="1" ht="12.75">
      <c r="A131" s="12" t="s">
        <v>129</v>
      </c>
      <c r="B131" s="12" t="s">
        <v>121</v>
      </c>
      <c r="C131" s="27" t="s">
        <v>53</v>
      </c>
      <c r="D131" s="30">
        <v>72</v>
      </c>
      <c r="E131" s="18">
        <v>1</v>
      </c>
      <c r="F131" s="18">
        <f t="shared" si="5"/>
        <v>72</v>
      </c>
      <c r="G131" s="18">
        <f t="shared" si="4"/>
        <v>82.8</v>
      </c>
      <c r="H131" s="12" t="s">
        <v>31</v>
      </c>
    </row>
    <row r="132" spans="1:8" ht="12.75">
      <c r="A132" s="12" t="s">
        <v>129</v>
      </c>
      <c r="B132" t="s">
        <v>121</v>
      </c>
      <c r="C132" s="27" t="s">
        <v>23</v>
      </c>
      <c r="D132" s="19">
        <v>72</v>
      </c>
      <c r="E132" s="3">
        <v>1</v>
      </c>
      <c r="F132" s="3">
        <f t="shared" si="5"/>
        <v>72</v>
      </c>
      <c r="G132" s="3">
        <f t="shared" si="4"/>
        <v>82.8</v>
      </c>
      <c r="H132" t="s">
        <v>113</v>
      </c>
    </row>
    <row r="133" spans="1:8" ht="12.75">
      <c r="A133" t="s">
        <v>179</v>
      </c>
      <c r="B133" t="s">
        <v>121</v>
      </c>
      <c r="C133" s="27" t="s">
        <v>50</v>
      </c>
      <c r="D133" s="19">
        <v>285</v>
      </c>
      <c r="E133" s="3">
        <v>1</v>
      </c>
      <c r="F133" s="3">
        <f t="shared" si="5"/>
        <v>285</v>
      </c>
      <c r="G133" s="3">
        <f>F133*1.12</f>
        <v>319.20000000000005</v>
      </c>
      <c r="H133" t="s">
        <v>25</v>
      </c>
    </row>
    <row r="134" spans="1:8" ht="12.75">
      <c r="A134" t="s">
        <v>122</v>
      </c>
      <c r="B134" t="s">
        <v>121</v>
      </c>
      <c r="C134" s="27" t="s">
        <v>27</v>
      </c>
      <c r="D134" s="22">
        <v>118</v>
      </c>
      <c r="E134" s="3">
        <v>1</v>
      </c>
      <c r="F134" s="3">
        <f t="shared" si="5"/>
        <v>118</v>
      </c>
      <c r="G134" s="3">
        <f aca="true" t="shared" si="6" ref="G134:G149">F134*1.15</f>
        <v>135.7</v>
      </c>
      <c r="H134" t="s">
        <v>113</v>
      </c>
    </row>
    <row r="135" spans="1:8" ht="12.75">
      <c r="A135" s="12" t="s">
        <v>138</v>
      </c>
      <c r="B135" t="s">
        <v>121</v>
      </c>
      <c r="C135" s="27" t="s">
        <v>134</v>
      </c>
      <c r="D135" s="33">
        <v>57</v>
      </c>
      <c r="E135" s="3">
        <v>1</v>
      </c>
      <c r="F135" s="3">
        <f t="shared" si="5"/>
        <v>57</v>
      </c>
      <c r="G135" s="3">
        <f t="shared" si="6"/>
        <v>65.55</v>
      </c>
      <c r="H135" t="s">
        <v>113</v>
      </c>
    </row>
    <row r="136" spans="1:8" ht="12.75">
      <c r="A136" s="12" t="s">
        <v>130</v>
      </c>
      <c r="B136" t="s">
        <v>121</v>
      </c>
      <c r="C136" s="27" t="s">
        <v>23</v>
      </c>
      <c r="D136" s="19">
        <v>76</v>
      </c>
      <c r="E136" s="3">
        <v>1</v>
      </c>
      <c r="F136" s="3">
        <f aca="true" t="shared" si="7" ref="F136:F141">D136*E136</f>
        <v>76</v>
      </c>
      <c r="G136" s="3">
        <f t="shared" si="6"/>
        <v>87.39999999999999</v>
      </c>
      <c r="H136" t="s">
        <v>113</v>
      </c>
    </row>
    <row r="137" spans="1:8" ht="12.75">
      <c r="A137" s="12" t="s">
        <v>132</v>
      </c>
      <c r="B137" t="s">
        <v>121</v>
      </c>
      <c r="C137" s="27" t="s">
        <v>64</v>
      </c>
      <c r="D137" s="19">
        <v>42</v>
      </c>
      <c r="E137" s="3">
        <v>1</v>
      </c>
      <c r="F137" s="3">
        <f t="shared" si="7"/>
        <v>42</v>
      </c>
      <c r="G137" s="3">
        <f t="shared" si="6"/>
        <v>48.3</v>
      </c>
      <c r="H137" t="s">
        <v>113</v>
      </c>
    </row>
    <row r="138" spans="1:8" ht="12.75">
      <c r="A138" s="12" t="s">
        <v>131</v>
      </c>
      <c r="B138" t="s">
        <v>121</v>
      </c>
      <c r="C138" s="27" t="s">
        <v>27</v>
      </c>
      <c r="D138" s="19">
        <v>42</v>
      </c>
      <c r="E138" s="3">
        <v>1</v>
      </c>
      <c r="F138" s="3">
        <f t="shared" si="7"/>
        <v>42</v>
      </c>
      <c r="G138" s="3">
        <f t="shared" si="6"/>
        <v>48.3</v>
      </c>
      <c r="H138" t="s">
        <v>113</v>
      </c>
    </row>
    <row r="139" spans="1:8" ht="12.75">
      <c r="A139" s="12" t="s">
        <v>133</v>
      </c>
      <c r="B139" t="s">
        <v>121</v>
      </c>
      <c r="C139" s="27" t="s">
        <v>134</v>
      </c>
      <c r="D139" s="19">
        <v>49</v>
      </c>
      <c r="E139" s="3">
        <v>1</v>
      </c>
      <c r="F139" s="3">
        <f t="shared" si="7"/>
        <v>49</v>
      </c>
      <c r="G139" s="3">
        <f t="shared" si="6"/>
        <v>56.349999999999994</v>
      </c>
      <c r="H139" t="s">
        <v>113</v>
      </c>
    </row>
    <row r="140" spans="1:8" s="12" customFormat="1" ht="12.75">
      <c r="A140" s="12" t="s">
        <v>245</v>
      </c>
      <c r="B140" s="12" t="s">
        <v>121</v>
      </c>
      <c r="C140" s="27" t="s">
        <v>246</v>
      </c>
      <c r="D140" s="19">
        <v>57</v>
      </c>
      <c r="E140" s="18">
        <v>1</v>
      </c>
      <c r="F140" s="18">
        <f t="shared" si="7"/>
        <v>57</v>
      </c>
      <c r="G140" s="18">
        <f>F140*1.12</f>
        <v>63.84</v>
      </c>
      <c r="H140" s="12" t="s">
        <v>77</v>
      </c>
    </row>
    <row r="141" spans="1:8" s="12" customFormat="1" ht="12.75">
      <c r="A141" s="12" t="s">
        <v>232</v>
      </c>
      <c r="B141" s="12" t="s">
        <v>121</v>
      </c>
      <c r="C141" s="27" t="s">
        <v>27</v>
      </c>
      <c r="D141" s="19">
        <v>75</v>
      </c>
      <c r="E141" s="18">
        <v>1</v>
      </c>
      <c r="F141" s="18">
        <f t="shared" si="7"/>
        <v>75</v>
      </c>
      <c r="G141" s="18">
        <f>F141*1.12</f>
        <v>84.00000000000001</v>
      </c>
      <c r="H141" s="12" t="s">
        <v>231</v>
      </c>
    </row>
    <row r="142" spans="1:8" ht="12.75">
      <c r="A142" s="12" t="s">
        <v>135</v>
      </c>
      <c r="B142" t="s">
        <v>121</v>
      </c>
      <c r="C142" s="27" t="s">
        <v>23</v>
      </c>
      <c r="D142" s="19">
        <v>89</v>
      </c>
      <c r="E142" s="3">
        <v>1</v>
      </c>
      <c r="F142" s="3">
        <f t="shared" si="5"/>
        <v>89</v>
      </c>
      <c r="G142" s="3">
        <f t="shared" si="6"/>
        <v>102.35</v>
      </c>
      <c r="H142" t="s">
        <v>113</v>
      </c>
    </row>
    <row r="143" spans="1:8" s="12" customFormat="1" ht="12.75">
      <c r="A143" s="12" t="s">
        <v>254</v>
      </c>
      <c r="B143" s="12" t="s">
        <v>121</v>
      </c>
      <c r="C143" s="27" t="s">
        <v>60</v>
      </c>
      <c r="D143" s="19">
        <v>198</v>
      </c>
      <c r="E143" s="18">
        <v>1</v>
      </c>
      <c r="F143" s="18">
        <f t="shared" si="5"/>
        <v>198</v>
      </c>
      <c r="G143" s="3">
        <f>F143*1.1</f>
        <v>217.8</v>
      </c>
      <c r="H143" s="12" t="s">
        <v>61</v>
      </c>
    </row>
    <row r="144" spans="1:8" s="12" customFormat="1" ht="12.75">
      <c r="A144" s="12" t="s">
        <v>255</v>
      </c>
      <c r="B144" s="12" t="s">
        <v>121</v>
      </c>
      <c r="C144" s="27" t="s">
        <v>60</v>
      </c>
      <c r="D144" s="19">
        <v>98</v>
      </c>
      <c r="E144" s="18">
        <v>1</v>
      </c>
      <c r="F144" s="18">
        <f t="shared" si="5"/>
        <v>98</v>
      </c>
      <c r="G144" s="3">
        <f>F144*1.1</f>
        <v>107.80000000000001</v>
      </c>
      <c r="H144" s="12" t="s">
        <v>61</v>
      </c>
    </row>
    <row r="145" spans="1:8" ht="12.75">
      <c r="A145" t="s">
        <v>279</v>
      </c>
      <c r="B145" t="s">
        <v>121</v>
      </c>
      <c r="C145" s="27" t="s">
        <v>23</v>
      </c>
      <c r="D145" s="19">
        <v>98</v>
      </c>
      <c r="E145" s="3">
        <v>1</v>
      </c>
      <c r="F145" s="3">
        <f t="shared" si="5"/>
        <v>98</v>
      </c>
      <c r="G145" s="3">
        <f t="shared" si="6"/>
        <v>112.69999999999999</v>
      </c>
      <c r="H145" t="s">
        <v>113</v>
      </c>
    </row>
    <row r="146" spans="1:8" ht="12.75">
      <c r="A146" s="12" t="s">
        <v>137</v>
      </c>
      <c r="B146" t="s">
        <v>121</v>
      </c>
      <c r="C146" s="27" t="s">
        <v>134</v>
      </c>
      <c r="D146" s="19">
        <v>143</v>
      </c>
      <c r="E146" s="3">
        <v>1</v>
      </c>
      <c r="F146" s="3">
        <f t="shared" si="5"/>
        <v>143</v>
      </c>
      <c r="G146" s="3">
        <f t="shared" si="6"/>
        <v>164.45</v>
      </c>
      <c r="H146" t="s">
        <v>113</v>
      </c>
    </row>
    <row r="147" spans="1:8" ht="12.75">
      <c r="A147" t="s">
        <v>120</v>
      </c>
      <c r="B147" t="s">
        <v>121</v>
      </c>
      <c r="C147" s="27" t="s">
        <v>64</v>
      </c>
      <c r="D147" s="21">
        <v>51</v>
      </c>
      <c r="E147" s="3">
        <v>1</v>
      </c>
      <c r="F147" s="3">
        <f t="shared" si="5"/>
        <v>51</v>
      </c>
      <c r="G147" s="3">
        <f t="shared" si="6"/>
        <v>58.65</v>
      </c>
      <c r="H147" t="s">
        <v>113</v>
      </c>
    </row>
    <row r="148" spans="1:8" ht="12.75">
      <c r="A148" t="s">
        <v>119</v>
      </c>
      <c r="B148" t="s">
        <v>121</v>
      </c>
      <c r="C148" s="27" t="s">
        <v>23</v>
      </c>
      <c r="D148" s="21">
        <v>51</v>
      </c>
      <c r="E148" s="3">
        <v>1</v>
      </c>
      <c r="F148" s="3">
        <f t="shared" si="5"/>
        <v>51</v>
      </c>
      <c r="G148" s="3">
        <f t="shared" si="6"/>
        <v>58.65</v>
      </c>
      <c r="H148" t="s">
        <v>113</v>
      </c>
    </row>
    <row r="149" spans="1:8" ht="12.75">
      <c r="A149" s="12" t="s">
        <v>136</v>
      </c>
      <c r="B149" t="s">
        <v>121</v>
      </c>
      <c r="C149" s="27" t="s">
        <v>23</v>
      </c>
      <c r="D149" s="19">
        <v>114</v>
      </c>
      <c r="E149">
        <v>1</v>
      </c>
      <c r="F149">
        <f t="shared" si="5"/>
        <v>114</v>
      </c>
      <c r="G149" s="3">
        <f t="shared" si="6"/>
        <v>131.1</v>
      </c>
      <c r="H149" t="s">
        <v>113</v>
      </c>
    </row>
    <row r="152" ht="12.75">
      <c r="A152" s="21" t="s">
        <v>127</v>
      </c>
    </row>
    <row r="153" ht="12.75">
      <c r="A153" s="19" t="s">
        <v>177</v>
      </c>
    </row>
    <row r="154" ht="12.75">
      <c r="A154" s="12"/>
    </row>
  </sheetData>
  <autoFilter ref="A1:H14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2.75"/>
  <cols>
    <col min="1" max="1" width="38.375" style="0" customWidth="1"/>
    <col min="2" max="2" width="17.00390625" style="0" customWidth="1"/>
    <col min="3" max="3" width="13.00390625" style="0" customWidth="1"/>
    <col min="5" max="5" width="5.375" style="0" customWidth="1"/>
    <col min="7" max="7" width="11.25390625" style="0" customWidth="1"/>
    <col min="8" max="8" width="21.625" style="0" customWidth="1"/>
  </cols>
  <sheetData>
    <row r="1" spans="1:8" s="1" customFormat="1" ht="25.5">
      <c r="A1" s="1" t="s">
        <v>0</v>
      </c>
      <c r="B1" s="1" t="s">
        <v>18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20" t="s">
        <v>85</v>
      </c>
      <c r="B2" t="s">
        <v>69</v>
      </c>
      <c r="C2" s="27" t="s">
        <v>64</v>
      </c>
      <c r="D2">
        <v>422</v>
      </c>
      <c r="E2" s="3">
        <v>1</v>
      </c>
      <c r="F2" s="3">
        <f aca="true" t="shared" si="0" ref="F2:F37">D2*E2</f>
        <v>422</v>
      </c>
      <c r="G2" s="3">
        <f>F2*1.12</f>
        <v>472.64000000000004</v>
      </c>
      <c r="H2" t="s">
        <v>66</v>
      </c>
    </row>
    <row r="3" spans="1:8" ht="12.75">
      <c r="A3" s="20" t="s">
        <v>85</v>
      </c>
      <c r="B3" s="34" t="s">
        <v>69</v>
      </c>
      <c r="C3" s="34" t="s">
        <v>23</v>
      </c>
      <c r="D3" s="34"/>
      <c r="E3" s="35">
        <v>0</v>
      </c>
      <c r="F3" s="35">
        <f t="shared" si="0"/>
        <v>0</v>
      </c>
      <c r="G3" s="35">
        <f>F3*1.15</f>
        <v>0</v>
      </c>
      <c r="H3" s="34" t="s">
        <v>81</v>
      </c>
    </row>
    <row r="4" spans="1:8" ht="12.75">
      <c r="A4" s="20" t="s">
        <v>85</v>
      </c>
      <c r="B4" t="s">
        <v>69</v>
      </c>
      <c r="C4" s="27" t="s">
        <v>27</v>
      </c>
      <c r="D4">
        <v>449</v>
      </c>
      <c r="E4" s="3">
        <v>1</v>
      </c>
      <c r="F4" s="3">
        <f t="shared" si="0"/>
        <v>449</v>
      </c>
      <c r="G4" s="3">
        <f>F4*1.15</f>
        <v>516.3499999999999</v>
      </c>
      <c r="H4" t="s">
        <v>80</v>
      </c>
    </row>
    <row r="5" spans="1:8" ht="12.75">
      <c r="A5" t="s">
        <v>85</v>
      </c>
      <c r="B5" t="s">
        <v>69</v>
      </c>
      <c r="C5" s="27" t="s">
        <v>42</v>
      </c>
      <c r="D5">
        <v>437</v>
      </c>
      <c r="E5" s="3">
        <v>1</v>
      </c>
      <c r="F5" s="3">
        <f t="shared" si="0"/>
        <v>437</v>
      </c>
      <c r="G5" s="3">
        <f>F5*1.1</f>
        <v>480.70000000000005</v>
      </c>
      <c r="H5" t="s">
        <v>61</v>
      </c>
    </row>
    <row r="6" spans="1:8" ht="12.75">
      <c r="A6" s="20" t="s">
        <v>85</v>
      </c>
      <c r="B6" t="s">
        <v>69</v>
      </c>
      <c r="C6" s="27" t="s">
        <v>35</v>
      </c>
      <c r="D6">
        <v>500</v>
      </c>
      <c r="E6" s="3">
        <v>1</v>
      </c>
      <c r="F6" s="3">
        <f t="shared" si="0"/>
        <v>500</v>
      </c>
      <c r="G6" s="3">
        <f aca="true" t="shared" si="1" ref="G6:G13">F6*1.12</f>
        <v>560</v>
      </c>
      <c r="H6" t="s">
        <v>36</v>
      </c>
    </row>
    <row r="7" spans="1:8" ht="12.75">
      <c r="A7" t="s">
        <v>85</v>
      </c>
      <c r="B7" t="s">
        <v>69</v>
      </c>
      <c r="C7" s="27" t="s">
        <v>86</v>
      </c>
      <c r="D7">
        <v>437</v>
      </c>
      <c r="E7" s="3">
        <v>1</v>
      </c>
      <c r="F7" s="3">
        <f>D7*E7</f>
        <v>437</v>
      </c>
      <c r="G7" s="3">
        <f>F7*1.12</f>
        <v>489.44000000000005</v>
      </c>
      <c r="H7" t="s">
        <v>77</v>
      </c>
    </row>
    <row r="8" spans="1:8" ht="12.75">
      <c r="A8" s="20" t="s">
        <v>85</v>
      </c>
      <c r="B8" t="s">
        <v>69</v>
      </c>
      <c r="C8" s="27" t="s">
        <v>86</v>
      </c>
      <c r="D8">
        <v>500</v>
      </c>
      <c r="E8" s="3">
        <v>1</v>
      </c>
      <c r="F8" s="3">
        <f t="shared" si="0"/>
        <v>500</v>
      </c>
      <c r="G8" s="3">
        <f t="shared" si="1"/>
        <v>560</v>
      </c>
      <c r="H8" t="s">
        <v>36</v>
      </c>
    </row>
    <row r="9" spans="1:8" ht="12.75">
      <c r="A9" t="s">
        <v>85</v>
      </c>
      <c r="B9" t="s">
        <v>69</v>
      </c>
      <c r="C9" s="27" t="s">
        <v>78</v>
      </c>
      <c r="D9">
        <v>467</v>
      </c>
      <c r="E9" s="3">
        <v>1</v>
      </c>
      <c r="F9" s="3">
        <f t="shared" si="0"/>
        <v>467</v>
      </c>
      <c r="G9" s="3">
        <f t="shared" si="1"/>
        <v>523.0400000000001</v>
      </c>
      <c r="H9" t="s">
        <v>34</v>
      </c>
    </row>
    <row r="10" spans="1:8" ht="12.75">
      <c r="A10" t="s">
        <v>85</v>
      </c>
      <c r="B10" t="s">
        <v>69</v>
      </c>
      <c r="C10" s="27" t="s">
        <v>78</v>
      </c>
      <c r="D10">
        <v>467</v>
      </c>
      <c r="E10" s="3">
        <v>1</v>
      </c>
      <c r="F10" s="3">
        <f t="shared" si="0"/>
        <v>467</v>
      </c>
      <c r="G10" s="3">
        <f t="shared" si="1"/>
        <v>523.0400000000001</v>
      </c>
      <c r="H10" t="s">
        <v>77</v>
      </c>
    </row>
    <row r="11" spans="1:8" ht="12.75">
      <c r="A11" s="20" t="s">
        <v>85</v>
      </c>
      <c r="B11" t="s">
        <v>69</v>
      </c>
      <c r="C11" s="27" t="s">
        <v>84</v>
      </c>
      <c r="D11">
        <v>594</v>
      </c>
      <c r="E11" s="3">
        <v>1</v>
      </c>
      <c r="F11" s="3">
        <f t="shared" si="0"/>
        <v>594</v>
      </c>
      <c r="G11" s="3">
        <f t="shared" si="1"/>
        <v>665.2800000000001</v>
      </c>
      <c r="H11" t="s">
        <v>83</v>
      </c>
    </row>
    <row r="12" spans="1:8" ht="12.75">
      <c r="A12" t="s">
        <v>79</v>
      </c>
      <c r="B12" t="s">
        <v>82</v>
      </c>
      <c r="C12" s="27" t="s">
        <v>64</v>
      </c>
      <c r="D12">
        <v>223</v>
      </c>
      <c r="E12" s="3">
        <v>1</v>
      </c>
      <c r="F12" s="3">
        <f t="shared" si="0"/>
        <v>223</v>
      </c>
      <c r="G12" s="3">
        <f t="shared" si="1"/>
        <v>249.76000000000002</v>
      </c>
      <c r="H12" s="12" t="s">
        <v>63</v>
      </c>
    </row>
    <row r="13" spans="1:8" ht="12.75">
      <c r="A13" s="20" t="s">
        <v>79</v>
      </c>
      <c r="B13" t="s">
        <v>82</v>
      </c>
      <c r="C13" s="27" t="s">
        <v>64</v>
      </c>
      <c r="D13">
        <v>255</v>
      </c>
      <c r="E13" s="3">
        <v>1</v>
      </c>
      <c r="F13" s="3">
        <f t="shared" si="0"/>
        <v>255</v>
      </c>
      <c r="G13" s="3">
        <f t="shared" si="1"/>
        <v>285.6</v>
      </c>
      <c r="H13" s="12" t="s">
        <v>66</v>
      </c>
    </row>
    <row r="14" spans="1:8" ht="12.75">
      <c r="A14" s="20" t="s">
        <v>79</v>
      </c>
      <c r="B14" t="s">
        <v>82</v>
      </c>
      <c r="C14" s="27" t="s">
        <v>64</v>
      </c>
      <c r="D14">
        <v>255</v>
      </c>
      <c r="E14" s="3">
        <v>1</v>
      </c>
      <c r="F14" s="3">
        <f t="shared" si="0"/>
        <v>255</v>
      </c>
      <c r="G14" s="3">
        <f>F14*1.15</f>
        <v>293.25</v>
      </c>
      <c r="H14" s="12" t="s">
        <v>81</v>
      </c>
    </row>
    <row r="15" spans="1:8" ht="12.75">
      <c r="A15" s="20" t="s">
        <v>79</v>
      </c>
      <c r="B15" t="s">
        <v>82</v>
      </c>
      <c r="C15" s="27" t="s">
        <v>23</v>
      </c>
      <c r="D15">
        <v>282</v>
      </c>
      <c r="E15" s="3">
        <v>1</v>
      </c>
      <c r="F15" s="3">
        <f t="shared" si="0"/>
        <v>282</v>
      </c>
      <c r="G15" s="3">
        <f>F15*1.15</f>
        <v>324.29999999999995</v>
      </c>
      <c r="H15" s="12" t="s">
        <v>81</v>
      </c>
    </row>
    <row r="16" spans="1:8" ht="12.75">
      <c r="A16" s="20" t="s">
        <v>79</v>
      </c>
      <c r="B16" t="s">
        <v>82</v>
      </c>
      <c r="C16" s="27" t="s">
        <v>84</v>
      </c>
      <c r="D16">
        <v>356</v>
      </c>
      <c r="E16" s="3">
        <v>1</v>
      </c>
      <c r="F16" s="3">
        <f t="shared" si="0"/>
        <v>356</v>
      </c>
      <c r="G16" s="3">
        <f>F16*1.12</f>
        <v>398.72</v>
      </c>
      <c r="H16" s="12" t="s">
        <v>28</v>
      </c>
    </row>
    <row r="17" spans="1:8" ht="12.75">
      <c r="A17" s="20" t="s">
        <v>79</v>
      </c>
      <c r="B17" t="s">
        <v>73</v>
      </c>
      <c r="C17" s="27" t="s">
        <v>27</v>
      </c>
      <c r="D17">
        <v>282</v>
      </c>
      <c r="E17" s="3">
        <v>2</v>
      </c>
      <c r="F17" s="3">
        <f>D17*E17</f>
        <v>564</v>
      </c>
      <c r="G17" s="3">
        <f>F17*1.12</f>
        <v>631.6800000000001</v>
      </c>
      <c r="H17" s="12" t="s">
        <v>191</v>
      </c>
    </row>
    <row r="18" spans="1:8" ht="12.75">
      <c r="A18" s="19" t="s">
        <v>79</v>
      </c>
      <c r="B18" t="s">
        <v>73</v>
      </c>
      <c r="C18" s="27" t="s">
        <v>32</v>
      </c>
      <c r="D18">
        <v>246</v>
      </c>
      <c r="E18" s="3">
        <v>1</v>
      </c>
      <c r="F18" s="3">
        <f t="shared" si="0"/>
        <v>246</v>
      </c>
      <c r="G18" s="3">
        <f>F18*1.15</f>
        <v>282.9</v>
      </c>
      <c r="H18" s="12" t="s">
        <v>80</v>
      </c>
    </row>
    <row r="19" spans="1:8" ht="12.75">
      <c r="A19" s="20" t="s">
        <v>79</v>
      </c>
      <c r="B19" t="s">
        <v>73</v>
      </c>
      <c r="C19" s="27" t="s">
        <v>86</v>
      </c>
      <c r="D19">
        <v>301</v>
      </c>
      <c r="E19" s="3">
        <v>1</v>
      </c>
      <c r="F19" s="3">
        <f>D19*E19</f>
        <v>301</v>
      </c>
      <c r="G19" s="3">
        <f>F19*1.12</f>
        <v>337.12</v>
      </c>
      <c r="H19" s="12" t="s">
        <v>87</v>
      </c>
    </row>
    <row r="20" spans="1:8" ht="12.75">
      <c r="A20" t="s">
        <v>79</v>
      </c>
      <c r="B20" t="s">
        <v>73</v>
      </c>
      <c r="C20" s="27" t="s">
        <v>78</v>
      </c>
      <c r="D20">
        <v>281</v>
      </c>
      <c r="E20" s="3">
        <v>1</v>
      </c>
      <c r="F20" s="3">
        <f t="shared" si="0"/>
        <v>281</v>
      </c>
      <c r="G20" s="3">
        <f>F20*1.12</f>
        <v>314.72</v>
      </c>
      <c r="H20" s="12" t="s">
        <v>77</v>
      </c>
    </row>
    <row r="21" spans="1:8" ht="12.75">
      <c r="A21" s="20" t="s">
        <v>74</v>
      </c>
      <c r="B21" t="s">
        <v>73</v>
      </c>
      <c r="C21" s="27" t="s">
        <v>76</v>
      </c>
      <c r="D21">
        <v>718</v>
      </c>
      <c r="E21" s="3">
        <v>1</v>
      </c>
      <c r="F21" s="3">
        <f t="shared" si="0"/>
        <v>718</v>
      </c>
      <c r="G21" s="3">
        <f>F21*1.12</f>
        <v>804.1600000000001</v>
      </c>
      <c r="H21" t="s">
        <v>75</v>
      </c>
    </row>
    <row r="22" spans="1:8" ht="12.75">
      <c r="A22" s="19" t="s">
        <v>74</v>
      </c>
      <c r="B22" t="s">
        <v>73</v>
      </c>
      <c r="C22" s="27" t="s">
        <v>72</v>
      </c>
      <c r="D22">
        <v>655</v>
      </c>
      <c r="E22" s="3">
        <v>1</v>
      </c>
      <c r="F22" s="3">
        <f t="shared" si="0"/>
        <v>655</v>
      </c>
      <c r="G22" s="3">
        <f>F22*1.12</f>
        <v>733.6</v>
      </c>
      <c r="H22" t="s">
        <v>36</v>
      </c>
    </row>
    <row r="23" spans="1:8" ht="12.75">
      <c r="A23" t="s">
        <v>70</v>
      </c>
      <c r="B23" t="s">
        <v>69</v>
      </c>
      <c r="C23" s="27" t="s">
        <v>32</v>
      </c>
      <c r="D23">
        <v>806</v>
      </c>
      <c r="E23" s="3">
        <v>1</v>
      </c>
      <c r="F23" s="3">
        <f t="shared" si="0"/>
        <v>806</v>
      </c>
      <c r="G23" s="3">
        <f>F23*1.12</f>
        <v>902.7200000000001</v>
      </c>
      <c r="H23" t="s">
        <v>34</v>
      </c>
    </row>
    <row r="24" spans="1:8" ht="12.75">
      <c r="A24" s="20" t="s">
        <v>70</v>
      </c>
      <c r="B24" t="s">
        <v>69</v>
      </c>
      <c r="C24" s="27" t="s">
        <v>84</v>
      </c>
      <c r="D24">
        <v>1144</v>
      </c>
      <c r="E24" s="3">
        <v>1</v>
      </c>
      <c r="F24" s="3">
        <f t="shared" si="0"/>
        <v>1144</v>
      </c>
      <c r="G24" s="3">
        <f>F24*1.15</f>
        <v>1315.6</v>
      </c>
      <c r="H24" t="s">
        <v>90</v>
      </c>
    </row>
    <row r="25" spans="1:8" ht="12.75">
      <c r="A25" s="20" t="s">
        <v>144</v>
      </c>
      <c r="B25" t="s">
        <v>82</v>
      </c>
      <c r="C25" s="27" t="s">
        <v>23</v>
      </c>
      <c r="D25">
        <v>553</v>
      </c>
      <c r="E25" s="3">
        <v>1</v>
      </c>
      <c r="F25" s="3">
        <f t="shared" si="0"/>
        <v>553</v>
      </c>
      <c r="G25" s="3">
        <f>F25*1.15</f>
        <v>635.9499999999999</v>
      </c>
      <c r="H25" t="s">
        <v>65</v>
      </c>
    </row>
    <row r="26" spans="1:8" ht="12.75">
      <c r="A26" s="20" t="s">
        <v>144</v>
      </c>
      <c r="B26" t="s">
        <v>145</v>
      </c>
      <c r="C26" s="27" t="s">
        <v>23</v>
      </c>
      <c r="D26">
        <v>553</v>
      </c>
      <c r="E26" s="3">
        <v>1</v>
      </c>
      <c r="F26" s="3">
        <f>D26*E26</f>
        <v>553</v>
      </c>
      <c r="G26" s="3">
        <f>F26*1.12</f>
        <v>619.36</v>
      </c>
      <c r="H26" t="s">
        <v>28</v>
      </c>
    </row>
    <row r="27" spans="1:8" ht="12.75">
      <c r="A27" s="20" t="s">
        <v>144</v>
      </c>
      <c r="B27" t="s">
        <v>73</v>
      </c>
      <c r="C27" s="27" t="s">
        <v>84</v>
      </c>
      <c r="D27">
        <v>686</v>
      </c>
      <c r="E27" s="3">
        <v>1</v>
      </c>
      <c r="F27" s="3">
        <f>D27*E27</f>
        <v>686</v>
      </c>
      <c r="G27" s="3">
        <f>F27*1.12</f>
        <v>768.32</v>
      </c>
      <c r="H27" t="s">
        <v>28</v>
      </c>
    </row>
    <row r="28" spans="1:8" ht="12.75">
      <c r="A28" s="20" t="s">
        <v>57</v>
      </c>
      <c r="B28" t="s">
        <v>62</v>
      </c>
      <c r="C28" s="27" t="s">
        <v>60</v>
      </c>
      <c r="D28">
        <v>862</v>
      </c>
      <c r="E28" s="3">
        <v>1</v>
      </c>
      <c r="F28" s="3">
        <f t="shared" si="0"/>
        <v>862</v>
      </c>
      <c r="G28" s="3">
        <f>F28*1.15</f>
        <v>991.3</v>
      </c>
      <c r="H28" t="s">
        <v>68</v>
      </c>
    </row>
    <row r="29" spans="1:8" ht="12.75">
      <c r="A29" t="s">
        <v>57</v>
      </c>
      <c r="B29" t="s">
        <v>62</v>
      </c>
      <c r="C29" s="27" t="s">
        <v>60</v>
      </c>
      <c r="D29">
        <v>755</v>
      </c>
      <c r="E29" s="3">
        <v>1</v>
      </c>
      <c r="F29" s="3">
        <f t="shared" si="0"/>
        <v>755</v>
      </c>
      <c r="G29" s="3">
        <f>F29*1.12</f>
        <v>845.6000000000001</v>
      </c>
      <c r="H29" t="s">
        <v>67</v>
      </c>
    </row>
    <row r="30" spans="1:8" ht="12.75">
      <c r="A30" s="19" t="s">
        <v>57</v>
      </c>
      <c r="B30" t="s">
        <v>62</v>
      </c>
      <c r="C30" s="27" t="s">
        <v>64</v>
      </c>
      <c r="D30">
        <v>755</v>
      </c>
      <c r="E30" s="3">
        <v>1</v>
      </c>
      <c r="F30" s="3">
        <f t="shared" si="0"/>
        <v>755</v>
      </c>
      <c r="G30" s="3">
        <f>F30*1.12</f>
        <v>845.6000000000001</v>
      </c>
      <c r="H30" t="s">
        <v>66</v>
      </c>
    </row>
    <row r="31" spans="1:8" ht="12.75">
      <c r="A31" t="s">
        <v>57</v>
      </c>
      <c r="B31" t="s">
        <v>62</v>
      </c>
      <c r="C31" s="27" t="s">
        <v>64</v>
      </c>
      <c r="D31">
        <v>755</v>
      </c>
      <c r="E31" s="3">
        <v>1</v>
      </c>
      <c r="F31" s="3">
        <f t="shared" si="0"/>
        <v>755</v>
      </c>
      <c r="G31" s="3">
        <f>F31*1.12</f>
        <v>845.6000000000001</v>
      </c>
      <c r="H31" t="s">
        <v>63</v>
      </c>
    </row>
    <row r="32" spans="1:8" ht="12.75">
      <c r="A32" s="20" t="s">
        <v>57</v>
      </c>
      <c r="B32" t="s">
        <v>62</v>
      </c>
      <c r="C32" s="27" t="s">
        <v>64</v>
      </c>
      <c r="D32">
        <v>862</v>
      </c>
      <c r="E32" s="3">
        <v>1</v>
      </c>
      <c r="F32" s="3">
        <f>D32*E32</f>
        <v>862</v>
      </c>
      <c r="G32" s="3">
        <f>F32*1.15</f>
        <v>991.3</v>
      </c>
      <c r="H32" t="s">
        <v>90</v>
      </c>
    </row>
    <row r="33" spans="1:8" ht="12.75">
      <c r="A33" t="s">
        <v>57</v>
      </c>
      <c r="B33" t="s">
        <v>62</v>
      </c>
      <c r="C33" s="27" t="s">
        <v>23</v>
      </c>
      <c r="D33">
        <v>806</v>
      </c>
      <c r="E33" s="3">
        <v>1</v>
      </c>
      <c r="F33" s="3">
        <f>D33*E33</f>
        <v>806</v>
      </c>
      <c r="G33" s="3">
        <f>F33*1.15</f>
        <v>926.9</v>
      </c>
      <c r="H33" t="s">
        <v>65</v>
      </c>
    </row>
    <row r="34" spans="1:8" ht="12.75">
      <c r="A34" s="20" t="s">
        <v>57</v>
      </c>
      <c r="B34" t="s">
        <v>62</v>
      </c>
      <c r="C34" s="27" t="s">
        <v>23</v>
      </c>
      <c r="D34">
        <v>921</v>
      </c>
      <c r="E34" s="3">
        <v>1</v>
      </c>
      <c r="F34" s="3">
        <f>D34*E34</f>
        <v>921</v>
      </c>
      <c r="G34" s="3">
        <f>F34*1.15</f>
        <v>1059.1499999999999</v>
      </c>
      <c r="H34" t="s">
        <v>71</v>
      </c>
    </row>
    <row r="35" spans="1:8" ht="12.75">
      <c r="A35" t="s">
        <v>57</v>
      </c>
      <c r="B35" t="s">
        <v>62</v>
      </c>
      <c r="C35" s="27" t="s">
        <v>32</v>
      </c>
      <c r="D35">
        <v>806</v>
      </c>
      <c r="E35" s="3">
        <v>1</v>
      </c>
      <c r="F35" s="3">
        <f t="shared" si="0"/>
        <v>806</v>
      </c>
      <c r="G35" s="3">
        <f>F35*1.12</f>
        <v>902.7200000000001</v>
      </c>
      <c r="H35" t="s">
        <v>58</v>
      </c>
    </row>
    <row r="36" spans="1:8" ht="12.75">
      <c r="A36" t="s">
        <v>57</v>
      </c>
      <c r="B36" t="s">
        <v>56</v>
      </c>
      <c r="C36" s="27" t="s">
        <v>60</v>
      </c>
      <c r="D36">
        <v>755</v>
      </c>
      <c r="E36" s="3">
        <v>1</v>
      </c>
      <c r="F36" s="3">
        <f t="shared" si="0"/>
        <v>755</v>
      </c>
      <c r="G36" s="3">
        <f>F36*1.1</f>
        <v>830.5000000000001</v>
      </c>
      <c r="H36" t="s">
        <v>61</v>
      </c>
    </row>
    <row r="37" spans="1:8" ht="12.75">
      <c r="A37" s="19" t="s">
        <v>57</v>
      </c>
      <c r="B37" t="s">
        <v>56</v>
      </c>
      <c r="C37" s="27" t="s">
        <v>53</v>
      </c>
      <c r="D37">
        <v>862</v>
      </c>
      <c r="E37" s="3">
        <v>1</v>
      </c>
      <c r="F37" s="3">
        <f t="shared" si="0"/>
        <v>862</v>
      </c>
      <c r="G37" s="3">
        <f>F37*1.15</f>
        <v>991.3</v>
      </c>
      <c r="H37" t="s">
        <v>89</v>
      </c>
    </row>
    <row r="38" spans="1:8" ht="12.75">
      <c r="A38" t="s">
        <v>57</v>
      </c>
      <c r="B38" t="s">
        <v>56</v>
      </c>
      <c r="C38" s="27" t="s">
        <v>53</v>
      </c>
      <c r="D38">
        <v>755</v>
      </c>
      <c r="E38" s="3">
        <v>1</v>
      </c>
      <c r="F38" s="3">
        <f>D38*E38</f>
        <v>755</v>
      </c>
      <c r="G38" s="3">
        <f>F38*1.12</f>
        <v>845.6000000000001</v>
      </c>
      <c r="H38" t="s">
        <v>58</v>
      </c>
    </row>
    <row r="39" spans="1:8" ht="12.75">
      <c r="A39" t="s">
        <v>57</v>
      </c>
      <c r="B39" t="s">
        <v>56</v>
      </c>
      <c r="C39" s="27" t="s">
        <v>53</v>
      </c>
      <c r="D39">
        <v>755</v>
      </c>
      <c r="E39" s="3">
        <v>1</v>
      </c>
      <c r="F39" s="3">
        <f>D39*E39</f>
        <v>755</v>
      </c>
      <c r="G39" s="3">
        <f>F39*1.12</f>
        <v>845.6000000000001</v>
      </c>
      <c r="H39" t="s">
        <v>52</v>
      </c>
    </row>
    <row r="40" spans="1:8" ht="12.75">
      <c r="A40" t="s">
        <v>55</v>
      </c>
      <c r="B40" t="s">
        <v>54</v>
      </c>
      <c r="C40" s="27" t="s">
        <v>53</v>
      </c>
      <c r="D40">
        <v>450</v>
      </c>
      <c r="E40" s="3">
        <v>1</v>
      </c>
      <c r="F40" s="3">
        <f>D40*E40</f>
        <v>450</v>
      </c>
      <c r="G40" s="3">
        <f>F40*1.12</f>
        <v>504.00000000000006</v>
      </c>
      <c r="H40" s="12" t="s">
        <v>52</v>
      </c>
    </row>
    <row r="41" spans="1:8" ht="12.75">
      <c r="A41" s="20" t="s">
        <v>102</v>
      </c>
      <c r="B41" t="s">
        <v>56</v>
      </c>
      <c r="C41" s="27" t="s">
        <v>101</v>
      </c>
      <c r="D41">
        <v>778</v>
      </c>
      <c r="E41" s="3">
        <v>1</v>
      </c>
      <c r="F41" s="3">
        <f>D41*E41</f>
        <v>778</v>
      </c>
      <c r="G41" s="3">
        <f>F41*1.15</f>
        <v>894.6999999999999</v>
      </c>
      <c r="H41" t="s">
        <v>99</v>
      </c>
    </row>
    <row r="42" spans="1:8" ht="12.75">
      <c r="A42" s="20" t="s">
        <v>51</v>
      </c>
      <c r="B42" t="s">
        <v>73</v>
      </c>
      <c r="C42" s="27" t="s">
        <v>50</v>
      </c>
      <c r="D42">
        <v>321</v>
      </c>
      <c r="E42" s="3">
        <v>1</v>
      </c>
      <c r="F42" s="3">
        <f>D42*E42</f>
        <v>321</v>
      </c>
      <c r="G42" s="3">
        <f>F42*1.15</f>
        <v>369.15</v>
      </c>
      <c r="H42" s="12" t="s">
        <v>49</v>
      </c>
    </row>
    <row r="43" spans="1:7" ht="12.75">
      <c r="A43" s="12"/>
      <c r="B43" s="12"/>
      <c r="C43" s="12"/>
      <c r="E43" s="3"/>
      <c r="F43" s="3"/>
      <c r="G43" s="3"/>
    </row>
    <row r="44" spans="1:7" ht="12.75">
      <c r="A44" s="12"/>
      <c r="B44" s="12"/>
      <c r="C44" s="12"/>
      <c r="E44" s="3"/>
      <c r="F44" s="3"/>
      <c r="G44" s="3"/>
    </row>
    <row r="45" spans="1:7" ht="12.75">
      <c r="A45" s="12"/>
      <c r="B45" s="12"/>
      <c r="C45" s="12"/>
      <c r="E45" s="3"/>
      <c r="F45" s="3"/>
      <c r="G45" s="3"/>
    </row>
    <row r="46" spans="1:7" ht="12.75">
      <c r="A46" s="19" t="s">
        <v>48</v>
      </c>
      <c r="B46" s="12"/>
      <c r="C46" s="12"/>
      <c r="E46" s="3"/>
      <c r="F46" s="3"/>
      <c r="G46" s="3"/>
    </row>
    <row r="47" spans="1:7" ht="12.75">
      <c r="A47" s="20" t="s">
        <v>47</v>
      </c>
      <c r="B47" s="12"/>
      <c r="C47" s="12"/>
      <c r="E47" s="3"/>
      <c r="F47" s="3"/>
      <c r="G47" s="3"/>
    </row>
    <row r="48" spans="1:7" ht="12.75">
      <c r="A48" s="12"/>
      <c r="B48" s="12"/>
      <c r="C48" s="12"/>
      <c r="E48" s="3"/>
      <c r="F48" s="3"/>
      <c r="G48" s="3"/>
    </row>
    <row r="49" spans="1:7" ht="12.75">
      <c r="A49" s="12"/>
      <c r="B49" s="12"/>
      <c r="C49" s="12"/>
      <c r="E49" s="3"/>
      <c r="F49" s="3"/>
      <c r="G49" s="3"/>
    </row>
    <row r="50" spans="1:7" ht="12.75">
      <c r="A50" s="12"/>
      <c r="B50" s="12"/>
      <c r="C50" s="12"/>
      <c r="E50" s="3"/>
      <c r="F50" s="3"/>
      <c r="G50" s="3"/>
    </row>
    <row r="51" spans="1:7" ht="12.75">
      <c r="A51" s="12"/>
      <c r="B51" s="12"/>
      <c r="C51" s="12"/>
      <c r="E51" s="3"/>
      <c r="F51" s="3"/>
      <c r="G51" s="3"/>
    </row>
    <row r="52" spans="1:7" ht="12.75">
      <c r="A52" s="12"/>
      <c r="B52" s="12"/>
      <c r="C52" s="12"/>
      <c r="E52" s="3"/>
      <c r="F52" s="3"/>
      <c r="G52" s="3"/>
    </row>
    <row r="53" spans="1:7" ht="12.75">
      <c r="A53" s="12"/>
      <c r="B53" s="12"/>
      <c r="C53" s="12"/>
      <c r="E53" s="3"/>
      <c r="F53" s="3"/>
      <c r="G53" s="3"/>
    </row>
  </sheetData>
  <autoFilter ref="A1:H5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ySplit="1" topLeftCell="BM2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21.375" style="0" customWidth="1"/>
    <col min="2" max="2" width="8.875" style="12" customWidth="1"/>
    <col min="3" max="3" width="12.25390625" style="12" customWidth="1"/>
    <col min="6" max="6" width="10.375" style="0" customWidth="1"/>
    <col min="7" max="7" width="9.875" style="0" bestFit="1" customWidth="1"/>
    <col min="8" max="8" width="10.25390625" style="14" customWidth="1"/>
    <col min="9" max="9" width="12.00390625" style="0" customWidth="1"/>
    <col min="12" max="12" width="11.125" style="0" customWidth="1"/>
  </cols>
  <sheetData>
    <row r="1" spans="1:11" s="5" customFormat="1" ht="30">
      <c r="A1" s="4" t="s">
        <v>7</v>
      </c>
      <c r="B1" s="26" t="s">
        <v>88</v>
      </c>
      <c r="C1" s="26" t="s">
        <v>20</v>
      </c>
      <c r="D1" s="5" t="s">
        <v>19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1" s="12" customFormat="1" ht="12.75">
      <c r="A2" t="s">
        <v>162</v>
      </c>
      <c r="B2" s="12">
        <v>614</v>
      </c>
      <c r="C2" s="12">
        <v>0</v>
      </c>
      <c r="D2">
        <v>614</v>
      </c>
      <c r="E2" s="3">
        <f>D2*1.15</f>
        <v>706.0999999999999</v>
      </c>
      <c r="F2" s="16">
        <v>0</v>
      </c>
      <c r="G2" s="15">
        <f aca="true" t="shared" si="0" ref="G2:G46">SUM(E2,-F2)</f>
        <v>706.0999999999999</v>
      </c>
      <c r="H2" s="14">
        <v>706</v>
      </c>
      <c r="I2"/>
      <c r="J2" s="40">
        <f>D2*0.012075</f>
        <v>7.4140500000000005</v>
      </c>
      <c r="K2"/>
    </row>
    <row r="3" spans="1:11" ht="15">
      <c r="A3" s="12" t="s">
        <v>24</v>
      </c>
      <c r="B3" s="12">
        <v>1330</v>
      </c>
      <c r="C3" s="12">
        <v>0</v>
      </c>
      <c r="D3" s="12">
        <v>1330</v>
      </c>
      <c r="E3" s="18">
        <f>D3*1.01</f>
        <v>1343.3</v>
      </c>
      <c r="F3" s="17">
        <v>231</v>
      </c>
      <c r="G3" s="23">
        <f t="shared" si="0"/>
        <v>1112.3</v>
      </c>
      <c r="H3" s="24">
        <v>1112</v>
      </c>
      <c r="I3" s="12"/>
      <c r="J3" s="40">
        <f aca="true" t="shared" si="1" ref="J3:J46">D3*0.012075</f>
        <v>16.05975</v>
      </c>
      <c r="K3" s="25"/>
    </row>
    <row r="4" spans="1:10" ht="12.75">
      <c r="A4" t="s">
        <v>190</v>
      </c>
      <c r="B4" s="12">
        <v>312</v>
      </c>
      <c r="C4" s="12">
        <v>0</v>
      </c>
      <c r="D4">
        <v>312</v>
      </c>
      <c r="E4" s="3">
        <f>D4*1.15</f>
        <v>358.79999999999995</v>
      </c>
      <c r="F4" s="16">
        <v>0</v>
      </c>
      <c r="G4" s="15">
        <f t="shared" si="0"/>
        <v>358.79999999999995</v>
      </c>
      <c r="H4" s="24">
        <v>360</v>
      </c>
      <c r="I4" s="16">
        <v>1</v>
      </c>
      <c r="J4" s="40">
        <f t="shared" si="1"/>
        <v>3.7674000000000003</v>
      </c>
    </row>
    <row r="5" spans="1:13" ht="12.75">
      <c r="A5" t="s">
        <v>77</v>
      </c>
      <c r="B5" s="29">
        <v>623</v>
      </c>
      <c r="C5" s="12">
        <v>1185</v>
      </c>
      <c r="D5">
        <v>1808</v>
      </c>
      <c r="E5" s="3">
        <f>D5*1.12</f>
        <v>2024.9600000000003</v>
      </c>
      <c r="F5" s="17">
        <v>237</v>
      </c>
      <c r="G5" s="15">
        <f t="shared" si="0"/>
        <v>1787.9600000000003</v>
      </c>
      <c r="H5" s="31">
        <v>1891</v>
      </c>
      <c r="I5" s="17">
        <v>103</v>
      </c>
      <c r="J5" s="40">
        <f t="shared" si="1"/>
        <v>21.8316</v>
      </c>
      <c r="K5" s="55">
        <v>103</v>
      </c>
      <c r="L5" t="s">
        <v>281</v>
      </c>
      <c r="M5" t="s">
        <v>325</v>
      </c>
    </row>
    <row r="6" spans="1:10" ht="12.75">
      <c r="A6" t="s">
        <v>242</v>
      </c>
      <c r="B6" s="12">
        <v>890</v>
      </c>
      <c r="C6" s="12">
        <v>0</v>
      </c>
      <c r="D6">
        <v>890</v>
      </c>
      <c r="E6" s="3">
        <f>D6*1.12</f>
        <v>996.8000000000001</v>
      </c>
      <c r="F6" s="16">
        <v>0</v>
      </c>
      <c r="G6" s="15">
        <f t="shared" si="0"/>
        <v>996.8000000000001</v>
      </c>
      <c r="H6" s="14">
        <v>997</v>
      </c>
      <c r="J6" s="40">
        <f t="shared" si="1"/>
        <v>10.74675</v>
      </c>
    </row>
    <row r="7" spans="1:12" ht="12.75">
      <c r="A7" s="13" t="s">
        <v>83</v>
      </c>
      <c r="B7" s="29">
        <v>147</v>
      </c>
      <c r="C7" s="12">
        <v>594</v>
      </c>
      <c r="D7" s="12">
        <v>741</v>
      </c>
      <c r="E7" s="3">
        <f>D7*1.12</f>
        <v>829.9200000000001</v>
      </c>
      <c r="F7" s="13">
        <v>0</v>
      </c>
      <c r="G7" s="15">
        <f t="shared" si="0"/>
        <v>829.9200000000001</v>
      </c>
      <c r="H7" s="14">
        <v>830</v>
      </c>
      <c r="I7" s="13"/>
      <c r="J7" s="40">
        <f t="shared" si="1"/>
        <v>8.947575</v>
      </c>
      <c r="K7" s="12"/>
      <c r="L7" t="s">
        <v>286</v>
      </c>
    </row>
    <row r="8" spans="1:12" ht="12.75">
      <c r="A8" t="s">
        <v>29</v>
      </c>
      <c r="B8" s="29">
        <v>604</v>
      </c>
      <c r="C8" s="12">
        <v>0</v>
      </c>
      <c r="D8" s="12">
        <v>604</v>
      </c>
      <c r="E8" s="3">
        <f>D8*1.12</f>
        <v>676.48</v>
      </c>
      <c r="F8">
        <v>0</v>
      </c>
      <c r="G8" s="15">
        <f t="shared" si="0"/>
        <v>676.48</v>
      </c>
      <c r="H8" s="14">
        <v>676</v>
      </c>
      <c r="I8" s="13"/>
      <c r="J8" s="40">
        <f t="shared" si="1"/>
        <v>7.2933</v>
      </c>
      <c r="L8" t="s">
        <v>285</v>
      </c>
    </row>
    <row r="9" spans="1:12" ht="12.75">
      <c r="A9" s="12" t="s">
        <v>191</v>
      </c>
      <c r="B9" s="29">
        <v>492</v>
      </c>
      <c r="C9" s="12">
        <v>564</v>
      </c>
      <c r="D9" s="12">
        <v>1056</v>
      </c>
      <c r="E9" s="3">
        <f>D9*1.12</f>
        <v>1182.72</v>
      </c>
      <c r="F9">
        <v>0</v>
      </c>
      <c r="G9" s="15">
        <f t="shared" si="0"/>
        <v>1182.72</v>
      </c>
      <c r="H9" s="14">
        <v>1496</v>
      </c>
      <c r="I9">
        <v>313</v>
      </c>
      <c r="J9" s="40">
        <f t="shared" si="1"/>
        <v>12.7512</v>
      </c>
      <c r="K9" s="14">
        <v>300</v>
      </c>
      <c r="L9" t="s">
        <v>295</v>
      </c>
    </row>
    <row r="10" spans="1:10" ht="12.75">
      <c r="A10" t="s">
        <v>183</v>
      </c>
      <c r="B10" s="12">
        <v>858</v>
      </c>
      <c r="C10" s="12">
        <v>0</v>
      </c>
      <c r="D10">
        <v>858</v>
      </c>
      <c r="E10" s="3">
        <f>D10*1.15</f>
        <v>986.6999999999999</v>
      </c>
      <c r="F10" s="16">
        <v>0</v>
      </c>
      <c r="G10" s="15">
        <f t="shared" si="0"/>
        <v>986.6999999999999</v>
      </c>
      <c r="H10" s="31">
        <v>987</v>
      </c>
      <c r="J10" s="40">
        <f t="shared" si="1"/>
        <v>10.36035</v>
      </c>
    </row>
    <row r="11" spans="1:10" ht="12.75">
      <c r="A11" t="s">
        <v>59</v>
      </c>
      <c r="B11" s="17">
        <v>427</v>
      </c>
      <c r="C11" s="12">
        <v>0</v>
      </c>
      <c r="D11">
        <v>427</v>
      </c>
      <c r="E11" s="3">
        <f>D11*1.15</f>
        <v>491.04999999999995</v>
      </c>
      <c r="F11" s="29">
        <v>0</v>
      </c>
      <c r="G11" s="15">
        <f t="shared" si="0"/>
        <v>491.04999999999995</v>
      </c>
      <c r="H11" s="24">
        <v>491</v>
      </c>
      <c r="J11" s="40">
        <f t="shared" si="1"/>
        <v>5.1560250000000005</v>
      </c>
    </row>
    <row r="12" spans="1:10" ht="12.75">
      <c r="A12" t="s">
        <v>36</v>
      </c>
      <c r="B12" s="17">
        <v>1237</v>
      </c>
      <c r="C12" s="12">
        <v>1655</v>
      </c>
      <c r="D12">
        <v>2892</v>
      </c>
      <c r="E12" s="3">
        <f>D12*1.12</f>
        <v>3239.0400000000004</v>
      </c>
      <c r="F12" s="16">
        <v>138</v>
      </c>
      <c r="G12" s="15">
        <f t="shared" si="0"/>
        <v>3101.0400000000004</v>
      </c>
      <c r="H12" s="14">
        <v>3101</v>
      </c>
      <c r="J12" s="40">
        <f t="shared" si="1"/>
        <v>34.9209</v>
      </c>
    </row>
    <row r="13" spans="1:10" ht="12.75">
      <c r="A13" t="s">
        <v>230</v>
      </c>
      <c r="B13" s="17">
        <v>614</v>
      </c>
      <c r="C13" s="12">
        <v>0</v>
      </c>
      <c r="D13">
        <v>614</v>
      </c>
      <c r="E13" s="3">
        <f>D13*1.15</f>
        <v>706.0999999999999</v>
      </c>
      <c r="F13" s="16">
        <v>0</v>
      </c>
      <c r="G13" s="15">
        <f t="shared" si="0"/>
        <v>706.0999999999999</v>
      </c>
      <c r="H13" s="14">
        <v>706</v>
      </c>
      <c r="J13" s="40">
        <f t="shared" si="1"/>
        <v>7.4140500000000005</v>
      </c>
    </row>
    <row r="14" spans="1:10" ht="12.75">
      <c r="A14" t="s">
        <v>65</v>
      </c>
      <c r="B14" s="17">
        <v>0</v>
      </c>
      <c r="C14" s="12">
        <v>1359</v>
      </c>
      <c r="D14">
        <v>1359</v>
      </c>
      <c r="E14" s="3">
        <f>D14*1.15</f>
        <v>1562.85</v>
      </c>
      <c r="F14" s="17">
        <v>279</v>
      </c>
      <c r="G14" s="15">
        <f t="shared" si="0"/>
        <v>1283.85</v>
      </c>
      <c r="H14" s="14">
        <v>1284</v>
      </c>
      <c r="J14" s="40">
        <f t="shared" si="1"/>
        <v>16.409925</v>
      </c>
    </row>
    <row r="15" spans="1:10" ht="12.75">
      <c r="A15" t="s">
        <v>148</v>
      </c>
      <c r="B15" s="17">
        <v>1305</v>
      </c>
      <c r="C15" s="12">
        <v>0</v>
      </c>
      <c r="D15">
        <v>1305</v>
      </c>
      <c r="E15" s="3">
        <f>D15*1.15</f>
        <v>1500.7499999999998</v>
      </c>
      <c r="F15" s="16">
        <v>0</v>
      </c>
      <c r="G15" s="15">
        <f t="shared" si="0"/>
        <v>1500.7499999999998</v>
      </c>
      <c r="H15" s="14">
        <v>1501</v>
      </c>
      <c r="J15" s="40">
        <f t="shared" si="1"/>
        <v>15.757875</v>
      </c>
    </row>
    <row r="16" spans="1:10" ht="12.75">
      <c r="A16" t="s">
        <v>167</v>
      </c>
      <c r="B16" s="12">
        <v>1945</v>
      </c>
      <c r="C16" s="12">
        <v>0</v>
      </c>
      <c r="D16">
        <v>1945</v>
      </c>
      <c r="E16" s="3">
        <f>D16*1.15</f>
        <v>2236.75</v>
      </c>
      <c r="F16" s="16">
        <v>0</v>
      </c>
      <c r="G16" s="15">
        <f t="shared" si="0"/>
        <v>2236.75</v>
      </c>
      <c r="H16" s="14">
        <v>2237</v>
      </c>
      <c r="J16" s="40">
        <f t="shared" si="1"/>
        <v>23.485875</v>
      </c>
    </row>
    <row r="17" spans="1:10" ht="12.75">
      <c r="A17" t="s">
        <v>99</v>
      </c>
      <c r="B17" s="17">
        <v>0</v>
      </c>
      <c r="C17" s="12">
        <v>778</v>
      </c>
      <c r="D17">
        <v>778</v>
      </c>
      <c r="E17" s="3">
        <f>D17*1.15</f>
        <v>894.6999999999999</v>
      </c>
      <c r="F17" s="16">
        <v>0</v>
      </c>
      <c r="G17" s="15">
        <f t="shared" si="0"/>
        <v>894.6999999999999</v>
      </c>
      <c r="H17" s="14">
        <v>895</v>
      </c>
      <c r="J17" s="40">
        <f t="shared" si="1"/>
        <v>9.394350000000001</v>
      </c>
    </row>
    <row r="18" spans="1:11" ht="12.75">
      <c r="A18" t="s">
        <v>28</v>
      </c>
      <c r="B18" s="12">
        <v>912</v>
      </c>
      <c r="C18" s="12">
        <v>1595</v>
      </c>
      <c r="D18">
        <v>2507</v>
      </c>
      <c r="E18" s="3">
        <f>D18*1.12</f>
        <v>2807.84</v>
      </c>
      <c r="F18" s="16">
        <v>0</v>
      </c>
      <c r="G18" s="15">
        <f t="shared" si="0"/>
        <v>2807.84</v>
      </c>
      <c r="H18" s="14">
        <v>2850</v>
      </c>
      <c r="I18" s="16">
        <v>42</v>
      </c>
      <c r="J18" s="40">
        <f t="shared" si="1"/>
        <v>30.272025000000003</v>
      </c>
      <c r="K18" s="14">
        <v>12</v>
      </c>
    </row>
    <row r="19" spans="1:10" ht="12.75">
      <c r="A19" t="s">
        <v>33</v>
      </c>
      <c r="B19" s="17">
        <v>583</v>
      </c>
      <c r="C19" s="12">
        <v>0</v>
      </c>
      <c r="D19">
        <v>583</v>
      </c>
      <c r="E19" s="3">
        <f>D19*1.12</f>
        <v>652.96</v>
      </c>
      <c r="F19" s="16">
        <v>0</v>
      </c>
      <c r="G19" s="15">
        <f t="shared" si="0"/>
        <v>652.96</v>
      </c>
      <c r="H19" s="14">
        <v>660</v>
      </c>
      <c r="I19" s="16">
        <v>7</v>
      </c>
      <c r="J19" s="40">
        <f t="shared" si="1"/>
        <v>7.039725000000001</v>
      </c>
    </row>
    <row r="20" spans="1:13" ht="12.75">
      <c r="A20" t="s">
        <v>52</v>
      </c>
      <c r="B20" s="17">
        <v>0</v>
      </c>
      <c r="C20" s="12">
        <v>1205</v>
      </c>
      <c r="D20">
        <v>1205</v>
      </c>
      <c r="E20" s="3">
        <f>D20*1.12</f>
        <v>1349.6000000000001</v>
      </c>
      <c r="F20" s="12">
        <v>241</v>
      </c>
      <c r="G20" s="15">
        <f t="shared" si="0"/>
        <v>1108.6000000000001</v>
      </c>
      <c r="H20" s="14">
        <v>1500</v>
      </c>
      <c r="I20" s="12">
        <v>391</v>
      </c>
      <c r="J20" s="40">
        <f t="shared" si="1"/>
        <v>14.550375</v>
      </c>
      <c r="K20" s="55">
        <v>376</v>
      </c>
      <c r="M20" t="s">
        <v>326</v>
      </c>
    </row>
    <row r="21" spans="1:10" ht="12.75">
      <c r="A21" t="s">
        <v>89</v>
      </c>
      <c r="B21" s="17">
        <v>477</v>
      </c>
      <c r="C21" s="12">
        <v>862</v>
      </c>
      <c r="D21">
        <v>1339</v>
      </c>
      <c r="E21" s="3">
        <f>D21*1.15</f>
        <v>1539.85</v>
      </c>
      <c r="F21" s="16">
        <v>0</v>
      </c>
      <c r="G21" s="15">
        <f t="shared" si="0"/>
        <v>1539.85</v>
      </c>
      <c r="H21" s="31">
        <v>1540</v>
      </c>
      <c r="I21" s="16"/>
      <c r="J21" s="40">
        <f t="shared" si="1"/>
        <v>16.168425</v>
      </c>
    </row>
    <row r="22" spans="1:12" ht="12.75">
      <c r="A22" t="s">
        <v>66</v>
      </c>
      <c r="B22" s="17">
        <v>1927</v>
      </c>
      <c r="C22" s="12">
        <v>1432</v>
      </c>
      <c r="D22">
        <v>3359</v>
      </c>
      <c r="E22" s="3">
        <f>D22*1.12</f>
        <v>3762.0800000000004</v>
      </c>
      <c r="F22" s="12">
        <v>151</v>
      </c>
      <c r="G22" s="15">
        <f t="shared" si="0"/>
        <v>3611.0800000000004</v>
      </c>
      <c r="H22" s="14">
        <v>3615</v>
      </c>
      <c r="I22" s="12">
        <v>4</v>
      </c>
      <c r="J22" s="40">
        <f t="shared" si="1"/>
        <v>40.559925</v>
      </c>
      <c r="L22" t="s">
        <v>283</v>
      </c>
    </row>
    <row r="23" spans="1:10" ht="12.75">
      <c r="A23" t="s">
        <v>158</v>
      </c>
      <c r="B23" s="12">
        <v>614</v>
      </c>
      <c r="C23" s="12">
        <v>0</v>
      </c>
      <c r="D23">
        <v>614</v>
      </c>
      <c r="E23" s="3">
        <f>D23*1.15</f>
        <v>706.0999999999999</v>
      </c>
      <c r="F23" s="16">
        <v>0</v>
      </c>
      <c r="G23" s="15">
        <f t="shared" si="0"/>
        <v>706.0999999999999</v>
      </c>
      <c r="H23" s="14">
        <v>706</v>
      </c>
      <c r="J23" s="40">
        <f t="shared" si="1"/>
        <v>7.4140500000000005</v>
      </c>
    </row>
    <row r="24" spans="1:10" ht="12.75">
      <c r="A24" s="13" t="s">
        <v>81</v>
      </c>
      <c r="B24" s="17">
        <v>0</v>
      </c>
      <c r="C24" s="12">
        <v>537</v>
      </c>
      <c r="D24">
        <v>537</v>
      </c>
      <c r="E24" s="3">
        <f>D24*1.12</f>
        <v>601.44</v>
      </c>
      <c r="F24">
        <v>0</v>
      </c>
      <c r="G24" s="15">
        <f t="shared" si="0"/>
        <v>601.44</v>
      </c>
      <c r="H24" s="14">
        <v>601</v>
      </c>
      <c r="J24" s="40">
        <f t="shared" si="1"/>
        <v>6.484275</v>
      </c>
    </row>
    <row r="25" spans="1:11" ht="12.75">
      <c r="A25" t="s">
        <v>113</v>
      </c>
      <c r="B25" s="17">
        <v>2711</v>
      </c>
      <c r="C25" s="12">
        <v>0</v>
      </c>
      <c r="D25">
        <v>2711</v>
      </c>
      <c r="E25" s="3">
        <f>D25*1.15</f>
        <v>3117.6499999999996</v>
      </c>
      <c r="F25" s="16">
        <v>0</v>
      </c>
      <c r="G25" s="15">
        <f t="shared" si="0"/>
        <v>3117.6499999999996</v>
      </c>
      <c r="H25" s="14">
        <v>3200</v>
      </c>
      <c r="I25" s="16">
        <v>82</v>
      </c>
      <c r="J25" s="40">
        <f t="shared" si="1"/>
        <v>32.735325</v>
      </c>
      <c r="K25" s="14">
        <v>49</v>
      </c>
    </row>
    <row r="26" spans="1:10" ht="12.75">
      <c r="A26" t="s">
        <v>25</v>
      </c>
      <c r="B26" s="17">
        <v>1903</v>
      </c>
      <c r="C26" s="12">
        <v>0</v>
      </c>
      <c r="D26">
        <v>1903</v>
      </c>
      <c r="E26" s="3">
        <f>D26*1</f>
        <v>1903</v>
      </c>
      <c r="F26">
        <v>0</v>
      </c>
      <c r="G26" s="15">
        <f t="shared" si="0"/>
        <v>1903</v>
      </c>
      <c r="H26" s="14">
        <v>1903</v>
      </c>
      <c r="J26" s="40">
        <f t="shared" si="1"/>
        <v>22.978725</v>
      </c>
    </row>
    <row r="27" spans="1:10" ht="12.75">
      <c r="A27" t="s">
        <v>34</v>
      </c>
      <c r="B27" s="17">
        <v>306</v>
      </c>
      <c r="C27" s="12">
        <v>1273</v>
      </c>
      <c r="D27">
        <v>1579</v>
      </c>
      <c r="E27" s="3">
        <f>D27*1.12</f>
        <v>1768.4800000000002</v>
      </c>
      <c r="F27" s="12">
        <v>350</v>
      </c>
      <c r="G27" s="15">
        <f t="shared" si="0"/>
        <v>1418.4800000000002</v>
      </c>
      <c r="H27" s="14">
        <v>1418</v>
      </c>
      <c r="J27" s="40">
        <f t="shared" si="1"/>
        <v>19.066425000000002</v>
      </c>
    </row>
    <row r="28" spans="1:12" ht="12.75">
      <c r="A28" t="s">
        <v>61</v>
      </c>
      <c r="B28" s="17">
        <v>3528</v>
      </c>
      <c r="C28" s="12">
        <v>1192</v>
      </c>
      <c r="D28">
        <v>4720</v>
      </c>
      <c r="E28" s="3">
        <f>D28*1.1</f>
        <v>5192</v>
      </c>
      <c r="F28" s="17">
        <v>500</v>
      </c>
      <c r="G28" s="15">
        <f t="shared" si="0"/>
        <v>4692</v>
      </c>
      <c r="H28" s="14">
        <v>4692</v>
      </c>
      <c r="I28" s="17"/>
      <c r="J28" s="40">
        <f t="shared" si="1"/>
        <v>56.994</v>
      </c>
      <c r="L28" t="s">
        <v>284</v>
      </c>
    </row>
    <row r="29" spans="1:11" ht="12.75">
      <c r="A29" t="s">
        <v>63</v>
      </c>
      <c r="B29" s="12">
        <v>0</v>
      </c>
      <c r="C29" s="12">
        <v>978</v>
      </c>
      <c r="D29">
        <v>978</v>
      </c>
      <c r="E29" s="3">
        <f>D29*1.12</f>
        <v>1095.3600000000001</v>
      </c>
      <c r="F29" s="17">
        <v>1130</v>
      </c>
      <c r="G29" s="15">
        <f t="shared" si="0"/>
        <v>-34.63999999999987</v>
      </c>
      <c r="H29" s="14">
        <v>0</v>
      </c>
      <c r="I29" s="17">
        <v>35</v>
      </c>
      <c r="J29" s="40">
        <f t="shared" si="1"/>
        <v>11.80935</v>
      </c>
      <c r="K29" s="14">
        <v>23</v>
      </c>
    </row>
    <row r="30" spans="1:10" ht="12.75">
      <c r="A30" t="s">
        <v>90</v>
      </c>
      <c r="B30" s="12">
        <v>0</v>
      </c>
      <c r="C30" s="12">
        <v>2006</v>
      </c>
      <c r="D30">
        <v>2006</v>
      </c>
      <c r="E30" s="3">
        <f>D30*1.15</f>
        <v>2306.8999999999996</v>
      </c>
      <c r="F30" s="16">
        <v>0</v>
      </c>
      <c r="G30" s="15">
        <f t="shared" si="0"/>
        <v>2306.8999999999996</v>
      </c>
      <c r="H30" s="14">
        <v>2307</v>
      </c>
      <c r="J30" s="40">
        <f t="shared" si="1"/>
        <v>24.222450000000002</v>
      </c>
    </row>
    <row r="31" spans="1:10" ht="12.75">
      <c r="A31" t="s">
        <v>37</v>
      </c>
      <c r="B31" s="17">
        <v>830</v>
      </c>
      <c r="C31" s="12">
        <v>0</v>
      </c>
      <c r="D31">
        <v>830</v>
      </c>
      <c r="E31" s="3">
        <f>D31*1.12</f>
        <v>929.6000000000001</v>
      </c>
      <c r="F31" s="16">
        <v>0</v>
      </c>
      <c r="G31" s="15">
        <f t="shared" si="0"/>
        <v>929.6000000000001</v>
      </c>
      <c r="H31" s="14">
        <v>930</v>
      </c>
      <c r="I31" s="16"/>
      <c r="J31" s="40">
        <f t="shared" si="1"/>
        <v>10.022250000000001</v>
      </c>
    </row>
    <row r="32" spans="1:10" ht="12.75">
      <c r="A32" t="s">
        <v>163</v>
      </c>
      <c r="B32" s="12">
        <v>808</v>
      </c>
      <c r="C32" s="12">
        <v>0</v>
      </c>
      <c r="D32">
        <v>808</v>
      </c>
      <c r="E32" s="3">
        <f>D32*1.15</f>
        <v>929.1999999999999</v>
      </c>
      <c r="F32" s="16">
        <v>0</v>
      </c>
      <c r="G32" s="15">
        <f t="shared" si="0"/>
        <v>929.1999999999999</v>
      </c>
      <c r="H32" s="31">
        <v>929</v>
      </c>
      <c r="J32" s="40">
        <f t="shared" si="1"/>
        <v>9.7566</v>
      </c>
    </row>
    <row r="33" spans="1:10" ht="12.75">
      <c r="A33" t="s">
        <v>160</v>
      </c>
      <c r="B33" s="12">
        <v>194</v>
      </c>
      <c r="C33" s="12">
        <v>0</v>
      </c>
      <c r="D33">
        <v>194</v>
      </c>
      <c r="E33" s="3">
        <f>D33*1.15</f>
        <v>223.1</v>
      </c>
      <c r="F33" s="16">
        <v>0</v>
      </c>
      <c r="G33" s="15">
        <f t="shared" si="0"/>
        <v>223.1</v>
      </c>
      <c r="H33" s="14">
        <v>223</v>
      </c>
      <c r="J33" s="40">
        <f t="shared" si="1"/>
        <v>2.34255</v>
      </c>
    </row>
    <row r="34" spans="1:10" ht="12.75">
      <c r="A34" t="s">
        <v>31</v>
      </c>
      <c r="B34" s="29">
        <v>1576</v>
      </c>
      <c r="C34" s="12">
        <v>0</v>
      </c>
      <c r="D34">
        <v>1576</v>
      </c>
      <c r="E34" s="3">
        <f>D34*1.12</f>
        <v>1765.1200000000001</v>
      </c>
      <c r="F34" s="16">
        <v>0</v>
      </c>
      <c r="G34" s="15">
        <f t="shared" si="0"/>
        <v>1765.1200000000001</v>
      </c>
      <c r="H34" s="14">
        <v>1765</v>
      </c>
      <c r="I34" s="16"/>
      <c r="J34" s="40">
        <f t="shared" si="1"/>
        <v>19.0302</v>
      </c>
    </row>
    <row r="35" spans="1:10" ht="12.75">
      <c r="A35" t="s">
        <v>58</v>
      </c>
      <c r="B35" s="17">
        <v>0</v>
      </c>
      <c r="C35" s="12">
        <v>1561</v>
      </c>
      <c r="D35">
        <v>1561</v>
      </c>
      <c r="E35" s="3">
        <f>D35*1.12</f>
        <v>1748.3200000000002</v>
      </c>
      <c r="F35" s="29">
        <v>312</v>
      </c>
      <c r="G35" s="15">
        <f t="shared" si="0"/>
        <v>1436.3200000000002</v>
      </c>
      <c r="H35" s="14">
        <v>1436</v>
      </c>
      <c r="J35" s="40">
        <f t="shared" si="1"/>
        <v>18.849075000000003</v>
      </c>
    </row>
    <row r="36" spans="1:13" ht="12.75">
      <c r="A36" t="s">
        <v>71</v>
      </c>
      <c r="B36" s="17">
        <v>0</v>
      </c>
      <c r="C36" s="12">
        <v>921</v>
      </c>
      <c r="D36">
        <v>921</v>
      </c>
      <c r="E36" s="3">
        <f>D36*1.15</f>
        <v>1059.1499999999999</v>
      </c>
      <c r="F36" s="16">
        <v>0</v>
      </c>
      <c r="G36" s="15">
        <f t="shared" si="0"/>
        <v>1059.1499999999999</v>
      </c>
      <c r="H36" s="14">
        <v>1200</v>
      </c>
      <c r="I36" s="16">
        <v>141</v>
      </c>
      <c r="J36" s="40">
        <f t="shared" si="1"/>
        <v>11.121075000000001</v>
      </c>
      <c r="K36" s="55">
        <v>130</v>
      </c>
      <c r="M36" s="13" t="s">
        <v>327</v>
      </c>
    </row>
    <row r="37" spans="1:10" ht="12.75">
      <c r="A37" t="s">
        <v>49</v>
      </c>
      <c r="B37" s="17">
        <v>0</v>
      </c>
      <c r="C37" s="12">
        <v>321</v>
      </c>
      <c r="D37">
        <v>321</v>
      </c>
      <c r="E37" s="3">
        <f>D37*1.15</f>
        <v>369.15</v>
      </c>
      <c r="F37" s="16">
        <v>0</v>
      </c>
      <c r="G37" s="15">
        <f t="shared" si="0"/>
        <v>369.15</v>
      </c>
      <c r="H37" s="14">
        <v>369</v>
      </c>
      <c r="J37" s="40">
        <f t="shared" si="1"/>
        <v>3.876075</v>
      </c>
    </row>
    <row r="38" spans="1:12" ht="12.75">
      <c r="A38" t="s">
        <v>80</v>
      </c>
      <c r="B38" s="17">
        <v>1264</v>
      </c>
      <c r="C38" s="12">
        <v>695</v>
      </c>
      <c r="D38">
        <v>1959</v>
      </c>
      <c r="E38" s="3">
        <f>D38*1.15</f>
        <v>2252.85</v>
      </c>
      <c r="F38" s="29">
        <v>49</v>
      </c>
      <c r="G38" s="15">
        <f t="shared" si="0"/>
        <v>2203.85</v>
      </c>
      <c r="H38" s="14">
        <v>2204</v>
      </c>
      <c r="I38" s="29"/>
      <c r="J38" s="40">
        <f t="shared" si="1"/>
        <v>23.654925000000002</v>
      </c>
      <c r="L38" t="s">
        <v>282</v>
      </c>
    </row>
    <row r="39" spans="1:12" ht="12.75">
      <c r="A39" t="s">
        <v>67</v>
      </c>
      <c r="B39" s="17">
        <v>0</v>
      </c>
      <c r="C39" s="12">
        <v>755</v>
      </c>
      <c r="D39">
        <v>755</v>
      </c>
      <c r="E39" s="3">
        <f>D39*1.12</f>
        <v>845.6000000000001</v>
      </c>
      <c r="F39" s="29">
        <v>200</v>
      </c>
      <c r="G39" s="15">
        <f t="shared" si="0"/>
        <v>645.6000000000001</v>
      </c>
      <c r="H39" s="14">
        <v>645.6</v>
      </c>
      <c r="I39" s="16"/>
      <c r="J39" s="40">
        <f t="shared" si="1"/>
        <v>9.116625</v>
      </c>
      <c r="K39" s="14">
        <v>1</v>
      </c>
      <c r="L39" t="s">
        <v>324</v>
      </c>
    </row>
    <row r="40" spans="1:10" ht="12.75">
      <c r="A40" t="s">
        <v>68</v>
      </c>
      <c r="B40" s="17">
        <v>0</v>
      </c>
      <c r="C40" s="12">
        <v>862</v>
      </c>
      <c r="D40">
        <v>862</v>
      </c>
      <c r="E40" s="3">
        <f>D40*1.15</f>
        <v>991.3</v>
      </c>
      <c r="F40" s="16">
        <v>0</v>
      </c>
      <c r="G40" s="15">
        <f t="shared" si="0"/>
        <v>991.3</v>
      </c>
      <c r="H40" s="14">
        <v>991</v>
      </c>
      <c r="I40" s="16"/>
      <c r="J40" s="40">
        <f t="shared" si="1"/>
        <v>10.40865</v>
      </c>
    </row>
    <row r="41" spans="1:10" ht="12.75">
      <c r="A41" t="s">
        <v>75</v>
      </c>
      <c r="B41" s="17">
        <v>0</v>
      </c>
      <c r="C41" s="12">
        <v>718</v>
      </c>
      <c r="D41">
        <v>718</v>
      </c>
      <c r="E41" s="3">
        <f>D41*1.12</f>
        <v>804.1600000000001</v>
      </c>
      <c r="F41" s="13">
        <v>0</v>
      </c>
      <c r="G41" s="15">
        <f t="shared" si="0"/>
        <v>804.1600000000001</v>
      </c>
      <c r="H41" s="14">
        <v>804</v>
      </c>
      <c r="J41" s="40">
        <f t="shared" si="1"/>
        <v>8.66985</v>
      </c>
    </row>
    <row r="42" spans="1:10" ht="12.75">
      <c r="A42" t="s">
        <v>156</v>
      </c>
      <c r="B42" s="12">
        <v>1664</v>
      </c>
      <c r="C42" s="12">
        <v>0</v>
      </c>
      <c r="D42">
        <v>1664</v>
      </c>
      <c r="E42" s="3">
        <f>D42*1.15</f>
        <v>1913.6</v>
      </c>
      <c r="F42" s="16">
        <v>0</v>
      </c>
      <c r="G42" s="15">
        <f t="shared" si="0"/>
        <v>1913.6</v>
      </c>
      <c r="H42" s="31">
        <v>1914</v>
      </c>
      <c r="J42" s="40">
        <f t="shared" si="1"/>
        <v>20.0928</v>
      </c>
    </row>
    <row r="43" spans="1:10" ht="12.75">
      <c r="A43" t="s">
        <v>87</v>
      </c>
      <c r="B43" s="17">
        <v>0</v>
      </c>
      <c r="C43" s="12">
        <v>301</v>
      </c>
      <c r="D43">
        <v>301</v>
      </c>
      <c r="E43" s="3">
        <f>D43*1.12</f>
        <v>337.12</v>
      </c>
      <c r="F43" s="16">
        <v>0</v>
      </c>
      <c r="G43" s="15">
        <f t="shared" si="0"/>
        <v>337.12</v>
      </c>
      <c r="H43" s="14">
        <v>337</v>
      </c>
      <c r="J43" s="40">
        <f t="shared" si="1"/>
        <v>3.6345750000000003</v>
      </c>
    </row>
    <row r="44" spans="1:10" ht="12.75">
      <c r="A44" t="s">
        <v>97</v>
      </c>
      <c r="B44" s="17">
        <v>497</v>
      </c>
      <c r="C44" s="12">
        <v>0</v>
      </c>
      <c r="D44">
        <v>497</v>
      </c>
      <c r="E44" s="3">
        <f>D44*1.15</f>
        <v>571.55</v>
      </c>
      <c r="F44" s="16">
        <v>0</v>
      </c>
      <c r="G44" s="15">
        <f t="shared" si="0"/>
        <v>571.55</v>
      </c>
      <c r="H44" s="14">
        <v>572</v>
      </c>
      <c r="J44" s="40">
        <f t="shared" si="1"/>
        <v>6.001275000000001</v>
      </c>
    </row>
    <row r="45" spans="1:10" ht="12.75">
      <c r="A45" t="s">
        <v>94</v>
      </c>
      <c r="B45" s="17">
        <v>1918</v>
      </c>
      <c r="C45" s="12">
        <v>0</v>
      </c>
      <c r="D45">
        <v>1918</v>
      </c>
      <c r="E45" s="3">
        <f>D45*1.15</f>
        <v>2205.7</v>
      </c>
      <c r="F45" s="16">
        <v>0</v>
      </c>
      <c r="G45" s="15">
        <f t="shared" si="0"/>
        <v>2205.7</v>
      </c>
      <c r="H45" s="14">
        <v>2206</v>
      </c>
      <c r="J45" s="40">
        <f t="shared" si="1"/>
        <v>23.159850000000002</v>
      </c>
    </row>
    <row r="46" spans="1:10" ht="12.75">
      <c r="A46" t="s">
        <v>26</v>
      </c>
      <c r="B46" s="17">
        <v>1058</v>
      </c>
      <c r="C46" s="12">
        <v>0</v>
      </c>
      <c r="D46">
        <v>1058</v>
      </c>
      <c r="E46" s="3">
        <f>D46*1.05</f>
        <v>1110.9</v>
      </c>
      <c r="F46" s="16">
        <v>0</v>
      </c>
      <c r="G46" s="15">
        <f t="shared" si="0"/>
        <v>1110.9</v>
      </c>
      <c r="H46" s="14">
        <v>1111</v>
      </c>
      <c r="J46" s="40">
        <f t="shared" si="1"/>
        <v>12.775350000000001</v>
      </c>
    </row>
    <row r="49" ht="12.75">
      <c r="A49" t="s">
        <v>296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625" style="48" customWidth="1"/>
    <col min="2" max="2" width="33.75390625" style="11" customWidth="1"/>
    <col min="3" max="3" width="10.375" style="11" customWidth="1"/>
    <col min="4" max="4" width="11.75390625" style="11" customWidth="1"/>
    <col min="5" max="5" width="10.375" style="11" customWidth="1"/>
    <col min="6" max="6" width="14.875" style="37" customWidth="1"/>
    <col min="7" max="8" width="9.125" style="11" customWidth="1"/>
  </cols>
  <sheetData>
    <row r="1" spans="1:8" s="9" customFormat="1" ht="25.5">
      <c r="A1" s="45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36"/>
      <c r="G1" s="10"/>
      <c r="H1" s="10"/>
    </row>
    <row r="2" spans="1:5" ht="12.75">
      <c r="A2" s="12" t="s">
        <v>162</v>
      </c>
      <c r="B2" s="41" t="s">
        <v>318</v>
      </c>
      <c r="C2" s="11">
        <v>0</v>
      </c>
      <c r="D2" s="44">
        <v>41962</v>
      </c>
      <c r="E2" s="11" t="s">
        <v>322</v>
      </c>
    </row>
    <row r="3" spans="1:4" ht="12.75">
      <c r="A3" s="12" t="s">
        <v>190</v>
      </c>
      <c r="B3" s="42" t="s">
        <v>300</v>
      </c>
      <c r="C3" s="11">
        <v>3</v>
      </c>
      <c r="D3" s="44">
        <v>41962</v>
      </c>
    </row>
    <row r="4" spans="1:4" ht="12.75">
      <c r="A4" s="12" t="s">
        <v>242</v>
      </c>
      <c r="B4" s="41" t="s">
        <v>292</v>
      </c>
      <c r="C4" s="39">
        <v>11</v>
      </c>
      <c r="D4" s="44">
        <v>41962</v>
      </c>
    </row>
    <row r="5" spans="1:6" ht="12.75">
      <c r="A5" s="12" t="s">
        <v>29</v>
      </c>
      <c r="B5" s="41" t="s">
        <v>304</v>
      </c>
      <c r="C5" s="39">
        <v>11</v>
      </c>
      <c r="D5" s="44">
        <v>41962</v>
      </c>
      <c r="F5" s="37" t="s">
        <v>313</v>
      </c>
    </row>
    <row r="6" spans="1:6" ht="14.25" customHeight="1">
      <c r="A6" s="12" t="s">
        <v>191</v>
      </c>
      <c r="B6" s="42" t="s">
        <v>301</v>
      </c>
      <c r="C6" s="39">
        <v>0</v>
      </c>
      <c r="D6" s="44">
        <v>41962</v>
      </c>
      <c r="F6" s="43"/>
    </row>
    <row r="7" spans="1:5" ht="12.75">
      <c r="A7" s="12" t="s">
        <v>59</v>
      </c>
      <c r="B7" s="41" t="s">
        <v>318</v>
      </c>
      <c r="C7" s="39">
        <v>0</v>
      </c>
      <c r="D7" s="44">
        <v>41962</v>
      </c>
      <c r="E7" s="11" t="s">
        <v>323</v>
      </c>
    </row>
    <row r="8" spans="1:4" ht="12.75">
      <c r="A8" s="12" t="s">
        <v>36</v>
      </c>
      <c r="B8" s="41" t="s">
        <v>293</v>
      </c>
      <c r="C8" s="39">
        <v>35</v>
      </c>
      <c r="D8" s="44">
        <v>41962</v>
      </c>
    </row>
    <row r="9" spans="1:4" ht="12.75">
      <c r="A9" s="12" t="s">
        <v>230</v>
      </c>
      <c r="B9" s="42" t="s">
        <v>301</v>
      </c>
      <c r="C9" s="39">
        <v>7</v>
      </c>
      <c r="D9" s="44">
        <v>41962</v>
      </c>
    </row>
    <row r="10" spans="1:4" ht="12.75">
      <c r="A10" s="12" t="s">
        <v>28</v>
      </c>
      <c r="B10" s="41" t="s">
        <v>289</v>
      </c>
      <c r="C10" s="39">
        <v>0</v>
      </c>
      <c r="D10" s="44">
        <v>41962</v>
      </c>
    </row>
    <row r="11" spans="1:4" ht="12.75">
      <c r="A11" s="12" t="s">
        <v>33</v>
      </c>
      <c r="B11" s="41" t="s">
        <v>293</v>
      </c>
      <c r="C11" s="39">
        <v>0</v>
      </c>
      <c r="D11" s="44">
        <v>41962</v>
      </c>
    </row>
    <row r="12" spans="1:4" ht="12.75">
      <c r="A12" s="12" t="s">
        <v>317</v>
      </c>
      <c r="B12" s="42" t="s">
        <v>300</v>
      </c>
      <c r="C12" s="39">
        <v>0</v>
      </c>
      <c r="D12" s="44">
        <v>41962</v>
      </c>
    </row>
    <row r="13" spans="1:4" ht="12.75">
      <c r="A13" s="12" t="s">
        <v>89</v>
      </c>
      <c r="B13" s="41" t="s">
        <v>292</v>
      </c>
      <c r="C13" s="39">
        <v>16</v>
      </c>
      <c r="D13" s="44">
        <v>41962</v>
      </c>
    </row>
    <row r="14" spans="1:4" ht="12.75">
      <c r="A14" s="17" t="s">
        <v>81</v>
      </c>
      <c r="B14" s="41" t="s">
        <v>292</v>
      </c>
      <c r="C14" s="39">
        <v>7</v>
      </c>
      <c r="D14" s="44">
        <v>41962</v>
      </c>
    </row>
    <row r="15" spans="1:4" ht="12.75">
      <c r="A15" s="12" t="s">
        <v>113</v>
      </c>
      <c r="B15" s="11" t="s">
        <v>320</v>
      </c>
      <c r="C15" s="39">
        <v>0</v>
      </c>
      <c r="D15" s="44">
        <v>41962</v>
      </c>
    </row>
    <row r="16" spans="1:4" ht="12.75">
      <c r="A16" s="12" t="s">
        <v>37</v>
      </c>
      <c r="B16" t="s">
        <v>302</v>
      </c>
      <c r="C16" s="39">
        <v>10</v>
      </c>
      <c r="D16" s="44">
        <v>41962</v>
      </c>
    </row>
    <row r="17" spans="1:4" ht="12.75">
      <c r="A17" s="12" t="s">
        <v>163</v>
      </c>
      <c r="B17" s="41" t="s">
        <v>299</v>
      </c>
      <c r="C17" s="39">
        <v>10</v>
      </c>
      <c r="D17" s="44">
        <v>41962</v>
      </c>
    </row>
    <row r="18" spans="1:4" ht="12.75">
      <c r="A18" s="12" t="s">
        <v>160</v>
      </c>
      <c r="B18" s="42" t="s">
        <v>312</v>
      </c>
      <c r="C18" s="39">
        <v>2</v>
      </c>
      <c r="D18" s="44">
        <v>41962</v>
      </c>
    </row>
    <row r="19" spans="1:4" ht="12.75">
      <c r="A19" s="12" t="s">
        <v>71</v>
      </c>
      <c r="B19" s="41" t="s">
        <v>303</v>
      </c>
      <c r="C19" s="39">
        <v>11</v>
      </c>
      <c r="D19" s="44">
        <v>41962</v>
      </c>
    </row>
    <row r="20" spans="1:6" ht="12.75">
      <c r="A20" s="12" t="s">
        <v>67</v>
      </c>
      <c r="B20" s="11" t="s">
        <v>305</v>
      </c>
      <c r="C20" s="39">
        <v>9</v>
      </c>
      <c r="D20" s="44">
        <v>41962</v>
      </c>
      <c r="F20"/>
    </row>
    <row r="21" spans="1:4" ht="12.75">
      <c r="A21" s="12" t="s">
        <v>97</v>
      </c>
      <c r="B21" s="41" t="s">
        <v>293</v>
      </c>
      <c r="C21" s="39">
        <v>6</v>
      </c>
      <c r="D21" s="44">
        <v>41962</v>
      </c>
    </row>
    <row r="22" spans="1:4" ht="12.75">
      <c r="A22" s="12" t="s">
        <v>94</v>
      </c>
      <c r="B22" s="42" t="s">
        <v>311</v>
      </c>
      <c r="C22" s="39">
        <v>23</v>
      </c>
      <c r="D22" s="44">
        <v>41962</v>
      </c>
    </row>
    <row r="23" spans="1:4" ht="13.5" thickBot="1">
      <c r="A23" s="12" t="s">
        <v>26</v>
      </c>
      <c r="B23" t="s">
        <v>294</v>
      </c>
      <c r="C23" s="39">
        <v>13</v>
      </c>
      <c r="D23" s="44">
        <v>41962</v>
      </c>
    </row>
    <row r="24" spans="1:6" ht="12.75">
      <c r="A24" s="49" t="s">
        <v>183</v>
      </c>
      <c r="B24" s="50" t="s">
        <v>288</v>
      </c>
      <c r="C24" s="51">
        <v>10</v>
      </c>
      <c r="D24" s="52">
        <v>41964</v>
      </c>
      <c r="E24" s="53"/>
      <c r="F24" s="54"/>
    </row>
    <row r="25" spans="1:4" ht="12.75">
      <c r="A25" s="12" t="s">
        <v>65</v>
      </c>
      <c r="B25" t="s">
        <v>291</v>
      </c>
      <c r="C25" s="39">
        <v>16</v>
      </c>
      <c r="D25" s="44">
        <v>41964</v>
      </c>
    </row>
    <row r="26" spans="1:4" ht="12.75">
      <c r="A26" s="12" t="s">
        <v>148</v>
      </c>
      <c r="B26" t="s">
        <v>291</v>
      </c>
      <c r="C26" s="39">
        <v>16</v>
      </c>
      <c r="D26" s="44">
        <v>41964</v>
      </c>
    </row>
    <row r="27" spans="1:4" ht="12.75">
      <c r="A27" s="12" t="s">
        <v>99</v>
      </c>
      <c r="B27" t="s">
        <v>316</v>
      </c>
      <c r="C27" s="39">
        <v>9</v>
      </c>
      <c r="D27" s="44">
        <v>41964</v>
      </c>
    </row>
    <row r="28" spans="1:4" ht="12.75">
      <c r="A28" s="12" t="s">
        <v>52</v>
      </c>
      <c r="B28" t="s">
        <v>306</v>
      </c>
      <c r="C28" s="39">
        <v>0</v>
      </c>
      <c r="D28" s="44">
        <v>41964</v>
      </c>
    </row>
    <row r="29" spans="1:4" ht="12.75">
      <c r="A29" s="12" t="s">
        <v>66</v>
      </c>
      <c r="B29" t="s">
        <v>288</v>
      </c>
      <c r="C29" s="39">
        <v>37</v>
      </c>
      <c r="D29" s="44">
        <v>41964</v>
      </c>
    </row>
    <row r="30" spans="1:4" ht="12.75">
      <c r="A30" s="12" t="s">
        <v>158</v>
      </c>
      <c r="B30" t="s">
        <v>320</v>
      </c>
      <c r="C30" s="39">
        <v>7</v>
      </c>
      <c r="D30" s="44">
        <v>41964</v>
      </c>
    </row>
    <row r="31" spans="1:6" ht="12.75">
      <c r="A31" s="12" t="s">
        <v>34</v>
      </c>
      <c r="B31" t="s">
        <v>297</v>
      </c>
      <c r="C31" s="39">
        <v>63</v>
      </c>
      <c r="D31" s="44">
        <v>41964</v>
      </c>
      <c r="F31" s="37" t="s">
        <v>314</v>
      </c>
    </row>
    <row r="32" spans="1:6" ht="12.75">
      <c r="A32" s="12" t="s">
        <v>90</v>
      </c>
      <c r="B32" t="s">
        <v>294</v>
      </c>
      <c r="C32" s="39">
        <v>24</v>
      </c>
      <c r="D32" s="44">
        <v>41964</v>
      </c>
      <c r="F32"/>
    </row>
    <row r="33" spans="1:4" ht="12.75">
      <c r="A33" s="12" t="s">
        <v>31</v>
      </c>
      <c r="B33" t="s">
        <v>287</v>
      </c>
      <c r="C33" s="39">
        <v>19</v>
      </c>
      <c r="D33" s="44">
        <v>41964</v>
      </c>
    </row>
    <row r="34" spans="1:4" ht="12.75">
      <c r="A34" s="12" t="s">
        <v>58</v>
      </c>
      <c r="B34" t="s">
        <v>294</v>
      </c>
      <c r="C34" s="39">
        <v>19</v>
      </c>
      <c r="D34" s="44">
        <v>41964</v>
      </c>
    </row>
    <row r="35" spans="1:4" ht="12.75">
      <c r="A35" s="12" t="s">
        <v>80</v>
      </c>
      <c r="B35" s="11" t="s">
        <v>321</v>
      </c>
      <c r="C35" s="39">
        <v>24</v>
      </c>
      <c r="D35" s="44">
        <v>41964</v>
      </c>
    </row>
    <row r="36" spans="1:4" ht="12.75">
      <c r="A36" s="12" t="s">
        <v>68</v>
      </c>
      <c r="B36" t="s">
        <v>288</v>
      </c>
      <c r="C36" s="39">
        <v>10</v>
      </c>
      <c r="D36" s="44">
        <v>41964</v>
      </c>
    </row>
    <row r="37" spans="1:4" ht="12.75">
      <c r="A37" s="12" t="s">
        <v>75</v>
      </c>
      <c r="B37" s="13" t="s">
        <v>289</v>
      </c>
      <c r="C37" s="39">
        <v>9</v>
      </c>
      <c r="D37" s="44">
        <v>41964</v>
      </c>
    </row>
    <row r="38" spans="1:4" ht="13.5" thickBot="1">
      <c r="A38" s="12" t="s">
        <v>87</v>
      </c>
      <c r="B38" t="s">
        <v>294</v>
      </c>
      <c r="C38" s="39">
        <v>4</v>
      </c>
      <c r="D38" s="44">
        <v>41964</v>
      </c>
    </row>
    <row r="39" spans="1:6" ht="12.75">
      <c r="A39" s="49" t="s">
        <v>24</v>
      </c>
      <c r="B39" s="53" t="s">
        <v>298</v>
      </c>
      <c r="C39" s="53">
        <v>16</v>
      </c>
      <c r="D39" s="52"/>
      <c r="E39" s="53"/>
      <c r="F39" s="54"/>
    </row>
    <row r="40" spans="1:4" ht="12.75">
      <c r="A40" s="12" t="s">
        <v>77</v>
      </c>
      <c r="B40" s="11" t="s">
        <v>298</v>
      </c>
      <c r="C40" s="39">
        <v>22</v>
      </c>
      <c r="D40" s="44"/>
    </row>
    <row r="41" spans="1:4" ht="12.75">
      <c r="A41" s="17" t="s">
        <v>83</v>
      </c>
      <c r="B41" t="s">
        <v>298</v>
      </c>
      <c r="C41" s="39">
        <v>9</v>
      </c>
      <c r="D41" s="44"/>
    </row>
    <row r="42" spans="1:6" ht="12.75">
      <c r="A42" s="12" t="s">
        <v>167</v>
      </c>
      <c r="B42" s="11" t="s">
        <v>290</v>
      </c>
      <c r="C42" s="39">
        <v>24</v>
      </c>
      <c r="D42" s="44"/>
      <c r="F42" s="38"/>
    </row>
    <row r="43" spans="1:4" ht="12.75">
      <c r="A43" s="12" t="s">
        <v>61</v>
      </c>
      <c r="B43" t="s">
        <v>305</v>
      </c>
      <c r="C43" s="39">
        <v>57</v>
      </c>
      <c r="D43" s="44"/>
    </row>
    <row r="44" spans="1:4" ht="12.75">
      <c r="A44" s="12" t="s">
        <v>63</v>
      </c>
      <c r="B44" s="11" t="s">
        <v>315</v>
      </c>
      <c r="C44" s="39">
        <v>0</v>
      </c>
      <c r="D44" s="44"/>
    </row>
    <row r="45" spans="1:4" ht="12.75">
      <c r="A45" s="12" t="s">
        <v>49</v>
      </c>
      <c r="C45" s="39">
        <v>4</v>
      </c>
      <c r="D45" s="44"/>
    </row>
    <row r="46" spans="1:6" ht="12.75">
      <c r="A46" s="12" t="s">
        <v>156</v>
      </c>
      <c r="B46" s="11" t="s">
        <v>305</v>
      </c>
      <c r="C46" s="39">
        <v>20</v>
      </c>
      <c r="D46" s="44"/>
      <c r="F46"/>
    </row>
    <row r="51" spans="1:2" ht="12.75">
      <c r="A51" s="46" t="s">
        <v>307</v>
      </c>
      <c r="B51" s="13" t="s">
        <v>309</v>
      </c>
    </row>
    <row r="52" spans="1:2" ht="12.75">
      <c r="A52" s="47" t="s">
        <v>308</v>
      </c>
      <c r="B52" s="11" t="s">
        <v>310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2014-11-19T16:43:41Z</dcterms:modified>
  <cp:category/>
  <cp:version/>
  <cp:contentType/>
  <cp:contentStatus/>
</cp:coreProperties>
</file>