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465" activeTab="3"/>
  </bookViews>
  <sheets>
    <sheet name="КП-26" sheetId="1" r:id="rId1"/>
    <sheet name="Зима 14-14. Ч.1" sheetId="2" r:id="rId2"/>
    <sheet name="Оплаты" sheetId="3" r:id="rId3"/>
    <sheet name="Раздачи" sheetId="4" r:id="rId4"/>
  </sheets>
  <definedNames>
    <definedName name="_xlnm._FilterDatabase" localSheetId="1" hidden="1">'Зима 14-14. Ч.1'!$A$1:$I$96</definedName>
    <definedName name="_xlnm._FilterDatabase" localSheetId="0" hidden="1">'КП-26'!$A$1:$H$76</definedName>
  </definedNames>
  <calcPr fullCalcOnLoad="1" refMode="R1C1"/>
</workbook>
</file>

<file path=xl/sharedStrings.xml><?xml version="1.0" encoding="utf-8"?>
<sst xmlns="http://schemas.openxmlformats.org/spreadsheetml/2006/main" count="806" uniqueCount="267">
  <si>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</si>
  <si>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</si>
  <si>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</si>
  <si>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</si>
  <si>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</si>
  <si>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</si>
  <si>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</si>
  <si>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</si>
  <si>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сумма заказа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</si>
  <si>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</si>
  <si>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</si>
  <si>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</si>
  <si>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</si>
  <si>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</si>
  <si>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</si>
  <si>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</si>
  <si>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</si>
  <si>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</si>
  <si>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</si>
  <si>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Кальсоны для мальчика ПНЛ573069</t>
  </si>
  <si>
    <t>Термо-натур</t>
  </si>
  <si>
    <t>88-164</t>
  </si>
  <si>
    <t>Ast</t>
  </si>
  <si>
    <t>DJulik</t>
  </si>
  <si>
    <t>Комплект верхний для девочки 2ДДС293135 белый+бирюза</t>
  </si>
  <si>
    <t>54-104</t>
  </si>
  <si>
    <t>Термо</t>
  </si>
  <si>
    <t>Карымова Наталья</t>
  </si>
  <si>
    <t>Комплект нательный женский ЖНК558 черный</t>
  </si>
  <si>
    <t>102(96)-164</t>
  </si>
  <si>
    <t>72-140</t>
  </si>
  <si>
    <t>Кальсоны мужск. МНЛ575069</t>
  </si>
  <si>
    <t>96-182</t>
  </si>
  <si>
    <t>Кальсоны мужские МНЛ194 черный</t>
  </si>
  <si>
    <t>82(92)-182</t>
  </si>
  <si>
    <t>Рейтузы женские ЖНЛ559 черный</t>
  </si>
  <si>
    <t>118(112)-164</t>
  </si>
  <si>
    <t>HELGA_YA</t>
  </si>
  <si>
    <t>Джемпер для девочки ДДД090067 сирень</t>
  </si>
  <si>
    <t>54-92</t>
  </si>
  <si>
    <t>Рейтузы для девочки ДРЛ094800 фиолетовый</t>
  </si>
  <si>
    <t>Волшебница</t>
  </si>
  <si>
    <t>olga_gus</t>
  </si>
  <si>
    <t>Бриджи для девочки ДБР111800</t>
  </si>
  <si>
    <t>84-158</t>
  </si>
  <si>
    <t>Джемпер для девочки ДДК114820 черный</t>
  </si>
  <si>
    <t>Дольче вита</t>
  </si>
  <si>
    <t>Ollena</t>
  </si>
  <si>
    <t>Юбка для девочки ДЮД077067н</t>
  </si>
  <si>
    <t>Волшебство</t>
  </si>
  <si>
    <t>80-152</t>
  </si>
  <si>
    <t>Комплект верхний для девочки ДН2695131н коричневый</t>
  </si>
  <si>
    <t>Кокетка</t>
  </si>
  <si>
    <t>Брюки для девочки ДБМ134258</t>
  </si>
  <si>
    <t>Пиши мне в аську</t>
  </si>
  <si>
    <t>Бриджи для девочки ДБР116800</t>
  </si>
  <si>
    <t>Едем в Крым</t>
  </si>
  <si>
    <t>IrenB</t>
  </si>
  <si>
    <t>Джемпер ПДБ008 серый</t>
  </si>
  <si>
    <t>56-110</t>
  </si>
  <si>
    <t>Джемпер ПДК006 серый+желтый</t>
  </si>
  <si>
    <t>Стройтехника</t>
  </si>
  <si>
    <t>распродажа</t>
  </si>
  <si>
    <t>Праздник</t>
  </si>
  <si>
    <t>406 - переплата с Предзаказа Зимы 14-15</t>
  </si>
  <si>
    <t>Гарнитур для мальчика ПНГ474001 желтый+салат/Львенок</t>
  </si>
  <si>
    <t>Майка для мальчика ПНМ009001 салат/Тигренок</t>
  </si>
  <si>
    <t>Африканские зверушки</t>
  </si>
  <si>
    <t>Трусы для мальчика ПНШ720001 салат</t>
  </si>
  <si>
    <t>nadia1984</t>
  </si>
  <si>
    <t>Гарнитур для мальчика ПНГ724001н белый+бирюза+полоска тедди голубой/Кот</t>
  </si>
  <si>
    <t>Гарнитур для мальчика ПНГ724001н белый+бирюза+полоска тедди голубой/Пес</t>
  </si>
  <si>
    <t>Пес и кот</t>
  </si>
  <si>
    <t>Трусы для мальчика ПНШ721001н бирюза+полоска тедди голубой</t>
  </si>
  <si>
    <t>Гарнитур для мальчика ПНГ724001н белый+самолеты синий+серый/Самолет</t>
  </si>
  <si>
    <t>Трусы для мальчика ПНШ720001н самолеты синий</t>
  </si>
  <si>
    <t>Самолеты</t>
  </si>
  <si>
    <t>Халат ясельн. ЮХД493641 белый+ферма/Техника вышивка</t>
  </si>
  <si>
    <t>Домашняя одежда</t>
  </si>
  <si>
    <t>Гарнитур для мальчика ПНГ173001н самолеты синий+серый</t>
  </si>
  <si>
    <t>64-128</t>
  </si>
  <si>
    <t>Трусы для мальчика ПНП700001н серый+самолеты синий</t>
  </si>
  <si>
    <t>62-122</t>
  </si>
  <si>
    <t>Трусы для мальчика ПНШ721001н серый+самолеты синий</t>
  </si>
  <si>
    <t>в июльский предзаказ</t>
  </si>
  <si>
    <t>Гарнитур для девочки ДНГ684</t>
  </si>
  <si>
    <t>Мышата и сладости</t>
  </si>
  <si>
    <t>Наташила</t>
  </si>
  <si>
    <t>Гарнитур для мальчика ПНГ173001н белый+самолеты синий+серый/Самолет</t>
  </si>
  <si>
    <t>60-116</t>
  </si>
  <si>
    <t>Майка для девочки ДНМ157001</t>
  </si>
  <si>
    <t>Трусы для девочки ДНТ034001 белый/Чайник</t>
  </si>
  <si>
    <t>Сладкие сны</t>
  </si>
  <si>
    <t>Майка для девочки ДНМ665001 белый/Мышка с цветами</t>
  </si>
  <si>
    <t>Трусы для девочки ДНТ034001 белый/Мышка с цветами</t>
  </si>
  <si>
    <t>Лакомка</t>
  </si>
  <si>
    <t>Комплект нательный детск. УНК630029 светло-серый/голубой</t>
  </si>
  <si>
    <t>50-92</t>
  </si>
  <si>
    <t>Brida88</t>
  </si>
  <si>
    <t>Гран-при</t>
  </si>
  <si>
    <t>M@d@m</t>
  </si>
  <si>
    <t>Комплект верхний для девочки ДКШ584001</t>
  </si>
  <si>
    <t>Кошечка</t>
  </si>
  <si>
    <t>48-74</t>
  </si>
  <si>
    <t>акция</t>
  </si>
  <si>
    <t>Евгения_Ф</t>
  </si>
  <si>
    <t>Кошка-пиратша</t>
  </si>
  <si>
    <t>Комплект верхний для девочки ДН3347024</t>
  </si>
  <si>
    <t>Полянка</t>
  </si>
  <si>
    <t>Боди для девочки ДЗК043001н</t>
  </si>
  <si>
    <t>Собачий вальс</t>
  </si>
  <si>
    <t>Комплект верхний для девочки ДКШ526001 белый+василек/Пиратский знак+По волнам</t>
  </si>
  <si>
    <t>Кальсоны для мальчика ПНЛ610200 морская волна</t>
  </si>
  <si>
    <t>Птица Пава</t>
  </si>
  <si>
    <t>Головной убор детский УГШ100 черный</t>
  </si>
  <si>
    <t>ShYulia</t>
  </si>
  <si>
    <t>Комплект верхний для девочки ДКШ366001</t>
  </si>
  <si>
    <t>Гжель</t>
  </si>
  <si>
    <t>50-80</t>
  </si>
  <si>
    <t>Алина 07</t>
  </si>
  <si>
    <t>Комплект верхний для девочки ДКШ366001н полоска василек+василек/Пиратский знак+Пиратский корабль</t>
  </si>
  <si>
    <t>Брюки для мальчика ПБМ799258</t>
  </si>
  <si>
    <t>Куртка для мальчика ПДД800258</t>
  </si>
  <si>
    <t>Мотокросс</t>
  </si>
  <si>
    <t>Комплект для девочки ДНЖ197001н</t>
  </si>
  <si>
    <t>Комплект нательный детск. УНК630025 салат</t>
  </si>
  <si>
    <t>Комплект нательный детск. ПНК629025 синий</t>
  </si>
  <si>
    <t>Головной убор детск. УГШ100025 светло-серый</t>
  </si>
  <si>
    <t>Головной убор детск. УГШ100025 салат</t>
  </si>
  <si>
    <t>Olesya_k</t>
  </si>
  <si>
    <t>Рейтузы женск. ЖНЛ559025 светло-серый</t>
  </si>
  <si>
    <t>94(88)-158</t>
  </si>
  <si>
    <t>Носки утепленные мужск. МТТ551025 морская волна</t>
  </si>
  <si>
    <t>Северный ветер</t>
  </si>
  <si>
    <t>Комплект для мальчика ПНГ173051 полоска сине-серый+синий/Рыбаки</t>
  </si>
  <si>
    <t xml:space="preserve">72-140 </t>
  </si>
  <si>
    <t>Носки утепленные мужск. МТТ551025 светло-серый</t>
  </si>
  <si>
    <t>в  КП-27</t>
  </si>
  <si>
    <t>Ромовая баба</t>
  </si>
  <si>
    <t>Пижама детск. УНЖ333138н путешествие зеленый</t>
  </si>
  <si>
    <t>Пижама детск. УНЖ333138н слоники голубой</t>
  </si>
  <si>
    <t>Пижама детск. УНЖ501001н белый+горошек василек/Заяц и звезды</t>
  </si>
  <si>
    <t>Горошки</t>
  </si>
  <si>
    <t>Детский сад</t>
  </si>
  <si>
    <t>Комплект домашний для девочки ДКР613067 белый+малина/Звезды</t>
  </si>
  <si>
    <t>Звездопад</t>
  </si>
  <si>
    <t>Ирина_Катя</t>
  </si>
  <si>
    <t>Пижама детск. УНЖ501067 розовый+сирень/Модница</t>
  </si>
  <si>
    <t>Малышам</t>
  </si>
  <si>
    <t>Рейтузы для девочки ДРЛ617025 черный</t>
  </si>
  <si>
    <t>Рейтузы для девочки ДРЛ619200</t>
  </si>
  <si>
    <t>в КП-27</t>
  </si>
  <si>
    <t>Кальсоны для мальчика ПНЛ627025 черный</t>
  </si>
  <si>
    <t>Тейя</t>
  </si>
  <si>
    <t>КП-26</t>
  </si>
  <si>
    <t>Зима 14-15. Ч.1</t>
  </si>
  <si>
    <t>Брюки ПББ998</t>
  </si>
  <si>
    <t>52-98</t>
  </si>
  <si>
    <t>AlesiaZ</t>
  </si>
  <si>
    <t>An-net</t>
  </si>
  <si>
    <t>Metel</t>
  </si>
  <si>
    <t>FieRinka</t>
  </si>
  <si>
    <t>Fila</t>
  </si>
  <si>
    <t>Джемпер ПДД995</t>
  </si>
  <si>
    <t>Aнечka</t>
  </si>
  <si>
    <t>Джемпер ПДД996 бежевый</t>
  </si>
  <si>
    <t>68-134</t>
  </si>
  <si>
    <t>Буса</t>
  </si>
  <si>
    <t>Джемпер ПДД996 коричневый</t>
  </si>
  <si>
    <t xml:space="preserve">Джемпер ПДД996 коричневый </t>
  </si>
  <si>
    <t>decan</t>
  </si>
  <si>
    <t>Джемпер ПДД997 бежевый</t>
  </si>
  <si>
    <t xml:space="preserve">Куртка ПДД999 </t>
  </si>
  <si>
    <t>Джемпер ДДД396 василек</t>
  </si>
  <si>
    <t>Зимний сад</t>
  </si>
  <si>
    <t>mirrrinka</t>
  </si>
  <si>
    <t>МЮВ</t>
  </si>
  <si>
    <t>Джемпер ДДД396 розовый</t>
  </si>
  <si>
    <t>Джемпер ДДД398 василек</t>
  </si>
  <si>
    <t>Джемпер ДДД398 розовый</t>
  </si>
  <si>
    <t xml:space="preserve">Джемпер ДДД398 розовый </t>
  </si>
  <si>
    <t xml:space="preserve">Платье ДПД397 василек </t>
  </si>
  <si>
    <t>Рейтузы ДРЛ824 василек</t>
  </si>
  <si>
    <t xml:space="preserve">56-110 </t>
  </si>
  <si>
    <t>Рейтузы ДРЛ824 розы на черном</t>
  </si>
  <si>
    <t xml:space="preserve">Рейтузы ДРЛ824 розы на черном </t>
  </si>
  <si>
    <t>Pomodore</t>
  </si>
  <si>
    <t>Света и Мишутка</t>
  </si>
  <si>
    <t>Рейтузы ДРЛ827</t>
  </si>
  <si>
    <t>базовые цены</t>
  </si>
  <si>
    <t>Платье ДПД260 синий</t>
  </si>
  <si>
    <t>Круиз</t>
  </si>
  <si>
    <t>Головной убор берет ДГБ244</t>
  </si>
  <si>
    <t>Морячка</t>
  </si>
  <si>
    <t>Djulik</t>
  </si>
  <si>
    <t>Джемпер ДДД241</t>
  </si>
  <si>
    <t>Платье ДПД238</t>
  </si>
  <si>
    <t xml:space="preserve">Платье ДПД238 </t>
  </si>
  <si>
    <t>Дина М</t>
  </si>
  <si>
    <t>Сумочка ДСК235</t>
  </si>
  <si>
    <t>*</t>
  </si>
  <si>
    <t xml:space="preserve">Джемпер ДДД819  </t>
  </si>
  <si>
    <t>Оберег</t>
  </si>
  <si>
    <t>Джемпер ДДД821 св.-коричневый</t>
  </si>
  <si>
    <t>Джемпер ДДД823 коричневый/Лошадь</t>
  </si>
  <si>
    <t>Джемпер ДДД823 св.-коричневый</t>
  </si>
  <si>
    <t>*Star#</t>
  </si>
  <si>
    <t>Джемпер ДДД823 св.-коричневый/Лошадь</t>
  </si>
  <si>
    <t>Джемпер ДДК822 коричневый</t>
  </si>
  <si>
    <t>Джемпер ДДК822 светло-коричневый</t>
  </si>
  <si>
    <t>kiparis</t>
  </si>
  <si>
    <t xml:space="preserve">Рейтузы ДРЛ827 </t>
  </si>
  <si>
    <t>Бриджи ДБР690</t>
  </si>
  <si>
    <t>Причал</t>
  </si>
  <si>
    <t>Джемпер ДДД685 синий</t>
  </si>
  <si>
    <t>Джемпер ДДД686</t>
  </si>
  <si>
    <t>Рейтузы ДРЛ683</t>
  </si>
  <si>
    <t>Брюки ДББ382</t>
  </si>
  <si>
    <t>Россия, вперед!</t>
  </si>
  <si>
    <t>Брюки ПБМ569</t>
  </si>
  <si>
    <t>осень@03</t>
  </si>
  <si>
    <t>MaMa K@terin@</t>
  </si>
  <si>
    <t>Gorgipija</t>
  </si>
  <si>
    <t>Головной убор ПГШ594 василек</t>
  </si>
  <si>
    <t>Джемпер ПДД567</t>
  </si>
  <si>
    <t>Джемпер ПДД568</t>
  </si>
  <si>
    <t>Куртка ДДД360</t>
  </si>
  <si>
    <t>Куртка ПДД593</t>
  </si>
  <si>
    <t xml:space="preserve">Платье ДПД358 </t>
  </si>
  <si>
    <t>Шарф ПФШ370</t>
  </si>
  <si>
    <t>Рейтузы ДРЛ761 синий</t>
  </si>
  <si>
    <t>Свидание в Париже</t>
  </si>
  <si>
    <t>76-146</t>
  </si>
  <si>
    <t>Брюки ПББ175</t>
  </si>
  <si>
    <t>Федерация гольфа</t>
  </si>
  <si>
    <t>Джемпер ПДД182 зеленый</t>
  </si>
  <si>
    <t>Джемпер ПДД385 желтый+зеленый</t>
  </si>
  <si>
    <t>Джемпер ПДД385 желтый+-зеленый</t>
  </si>
  <si>
    <t>Джемпер ПДД385 зеленый</t>
  </si>
  <si>
    <t>Джемпер для мальчика ПДК533</t>
  </si>
  <si>
    <t>на след. отгрузку</t>
  </si>
  <si>
    <t>Носки утепленные детские УТТ544 голубой</t>
  </si>
  <si>
    <t>Носки утепленные детские УТТ544 мор. волна</t>
  </si>
  <si>
    <t>1800+1020</t>
  </si>
  <si>
    <t>320+260</t>
  </si>
  <si>
    <t>907+1200+441</t>
  </si>
  <si>
    <t xml:space="preserve">04.08, Байкал-Сервис, 2 места, 21 кг., номер ТТН: яр-д080436. </t>
  </si>
  <si>
    <t>К оплате при получении будет 672,27 руб.</t>
  </si>
  <si>
    <t>тр.=S*0,02</t>
  </si>
  <si>
    <t>ВЗ</t>
  </si>
  <si>
    <t>РЦРЗаельцовский</t>
  </si>
  <si>
    <t>РЦРБердск</t>
  </si>
  <si>
    <t>из дома</t>
  </si>
  <si>
    <t>РЦР Ёлка (Искитим)</t>
  </si>
  <si>
    <t>позже</t>
  </si>
  <si>
    <t>РЦРТелецентр</t>
  </si>
  <si>
    <t>РЦРВолна</t>
  </si>
  <si>
    <t>Щ по договоренности</t>
  </si>
  <si>
    <t>РЦРНива</t>
  </si>
  <si>
    <t>РЦРЭкватор</t>
  </si>
  <si>
    <t>РЦРЩ</t>
  </si>
  <si>
    <t>РЦРЗатулинка</t>
  </si>
  <si>
    <t>до след. Раздачи</t>
  </si>
  <si>
    <t>417+761</t>
  </si>
  <si>
    <r>
      <t>Пижама детск. УНЖ501138н белый+клетка трехцветная бирюза/</t>
    </r>
    <r>
      <rPr>
        <sz val="10"/>
        <color indexed="13"/>
        <rFont val="Arial Cyr"/>
        <family val="0"/>
      </rPr>
      <t xml:space="preserve">Пес </t>
    </r>
    <r>
      <rPr>
        <sz val="10"/>
        <color indexed="10"/>
        <rFont val="Arial Cyr"/>
        <family val="0"/>
      </rPr>
      <t>Кот</t>
    </r>
  </si>
  <si>
    <t>Сибверк</t>
  </si>
  <si>
    <t>со 2 частью Зимы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</si>
</sst>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0"/>
      <color indexed="10"/>
      <name val="Arial Cyr"/>
      <family val="0"/>
    </font>
    <font>
      <sz val="10"/>
      <color indexed="13"/>
      <name val="Arial Cyr"/>
      <family val="0"/>
    </font>
    <font>
      <sz val="10"/>
      <color indexed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4.25390625" style="0" customWidth="1"/>
    <col min="2" max="2" width="20.375" style="0" customWidth="1"/>
    <col min="7" max="7" width="11.875" style="0" customWidth="1"/>
    <col min="8" max="8" width="16.87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9" ht="12.75">
      <c r="A2" t="s">
        <v>65</v>
      </c>
      <c r="B2" t="s">
        <v>67</v>
      </c>
      <c r="C2" s="26" t="s">
        <v>25</v>
      </c>
      <c r="D2">
        <v>139</v>
      </c>
      <c r="E2" s="3">
        <v>1</v>
      </c>
      <c r="F2" s="3">
        <f aca="true" t="shared" si="0" ref="F2:F35">D2*E2</f>
        <v>139</v>
      </c>
      <c r="G2" s="3">
        <f>F2*1.12</f>
        <v>155.68</v>
      </c>
      <c r="H2" t="s">
        <v>69</v>
      </c>
      <c r="I2">
        <v>1</v>
      </c>
    </row>
    <row r="3" spans="1:9" ht="12.75">
      <c r="A3" t="s">
        <v>66</v>
      </c>
      <c r="B3" t="s">
        <v>67</v>
      </c>
      <c r="C3" s="26" t="s">
        <v>25</v>
      </c>
      <c r="D3">
        <v>72</v>
      </c>
      <c r="E3" s="3">
        <v>1</v>
      </c>
      <c r="F3" s="3">
        <f t="shared" si="0"/>
        <v>72</v>
      </c>
      <c r="G3" s="3">
        <f>F3*1.12</f>
        <v>80.64000000000001</v>
      </c>
      <c r="H3" t="s">
        <v>69</v>
      </c>
      <c r="I3">
        <v>1</v>
      </c>
    </row>
    <row r="4" spans="1:9" ht="12.75">
      <c r="A4" t="s">
        <v>68</v>
      </c>
      <c r="B4" t="s">
        <v>67</v>
      </c>
      <c r="C4" s="26" t="s">
        <v>25</v>
      </c>
      <c r="D4">
        <v>67</v>
      </c>
      <c r="E4" s="3">
        <v>4</v>
      </c>
      <c r="F4" s="3">
        <f t="shared" si="0"/>
        <v>268</v>
      </c>
      <c r="G4" s="3">
        <f>F4*1.12</f>
        <v>300.16</v>
      </c>
      <c r="H4" t="s">
        <v>69</v>
      </c>
      <c r="I4">
        <v>4</v>
      </c>
    </row>
    <row r="5" spans="1:9" ht="12.75">
      <c r="A5" t="s">
        <v>38</v>
      </c>
      <c r="B5" t="s">
        <v>41</v>
      </c>
      <c r="C5" s="26" t="s">
        <v>39</v>
      </c>
      <c r="D5" s="13">
        <v>124</v>
      </c>
      <c r="E5" s="3">
        <v>1</v>
      </c>
      <c r="F5" s="3">
        <f t="shared" si="0"/>
        <v>124</v>
      </c>
      <c r="G5" s="3">
        <f>F5*1.15</f>
        <v>142.6</v>
      </c>
      <c r="H5" t="s">
        <v>42</v>
      </c>
      <c r="I5">
        <v>1</v>
      </c>
    </row>
    <row r="6" spans="1:9" ht="12.75">
      <c r="A6" t="s">
        <v>40</v>
      </c>
      <c r="B6" t="s">
        <v>41</v>
      </c>
      <c r="C6" s="26" t="s">
        <v>39</v>
      </c>
      <c r="D6" s="13">
        <v>100</v>
      </c>
      <c r="E6" s="3">
        <v>1</v>
      </c>
      <c r="F6" s="3">
        <f t="shared" si="0"/>
        <v>100</v>
      </c>
      <c r="G6" s="3">
        <f>F6*1.15</f>
        <v>114.99999999999999</v>
      </c>
      <c r="H6" t="s">
        <v>42</v>
      </c>
      <c r="I6">
        <v>1</v>
      </c>
    </row>
    <row r="7" spans="1:9" ht="12.75">
      <c r="A7" t="s">
        <v>48</v>
      </c>
      <c r="B7" t="s">
        <v>49</v>
      </c>
      <c r="C7" s="26" t="s">
        <v>50</v>
      </c>
      <c r="D7" s="13">
        <v>195</v>
      </c>
      <c r="E7" s="3">
        <v>1</v>
      </c>
      <c r="F7" s="3">
        <f t="shared" si="0"/>
        <v>195</v>
      </c>
      <c r="G7" s="3">
        <f>F7*1</f>
        <v>195</v>
      </c>
      <c r="H7" t="s">
        <v>47</v>
      </c>
      <c r="I7">
        <v>1</v>
      </c>
    </row>
    <row r="8" spans="1:9" ht="12.75">
      <c r="A8" t="s">
        <v>116</v>
      </c>
      <c r="B8" t="s">
        <v>117</v>
      </c>
      <c r="C8" s="26" t="s">
        <v>118</v>
      </c>
      <c r="D8" s="19">
        <v>175</v>
      </c>
      <c r="E8" s="3">
        <v>1</v>
      </c>
      <c r="F8" s="3">
        <f t="shared" si="0"/>
        <v>175</v>
      </c>
      <c r="G8" s="3">
        <f>F8*1.15</f>
        <v>201.24999999999997</v>
      </c>
      <c r="H8" t="s">
        <v>119</v>
      </c>
      <c r="I8">
        <v>1</v>
      </c>
    </row>
    <row r="9" spans="1:9" ht="12.75">
      <c r="A9" t="s">
        <v>141</v>
      </c>
      <c r="B9" t="s">
        <v>142</v>
      </c>
      <c r="C9" s="26" t="s">
        <v>25</v>
      </c>
      <c r="D9" s="20">
        <v>234</v>
      </c>
      <c r="E9" s="3">
        <v>1</v>
      </c>
      <c r="F9" s="3">
        <f t="shared" si="0"/>
        <v>234</v>
      </c>
      <c r="G9" s="3">
        <f>F9*1.12</f>
        <v>262.08000000000004</v>
      </c>
      <c r="H9" t="s">
        <v>138</v>
      </c>
      <c r="I9">
        <v>1</v>
      </c>
    </row>
    <row r="10" spans="1:9" ht="12.75">
      <c r="A10" t="s">
        <v>239</v>
      </c>
      <c r="B10" t="s">
        <v>99</v>
      </c>
      <c r="C10" s="16" t="s">
        <v>80</v>
      </c>
      <c r="E10" s="3">
        <v>0</v>
      </c>
      <c r="F10" s="3">
        <f t="shared" si="0"/>
        <v>0</v>
      </c>
      <c r="G10" s="3">
        <f>F10*1.15</f>
        <v>0</v>
      </c>
      <c r="H10" t="s">
        <v>100</v>
      </c>
      <c r="I10">
        <v>0</v>
      </c>
    </row>
    <row r="11" spans="1:9" ht="12.75">
      <c r="A11" t="s">
        <v>264</v>
      </c>
      <c r="B11" t="s">
        <v>143</v>
      </c>
      <c r="C11" s="26" t="s">
        <v>25</v>
      </c>
      <c r="D11">
        <v>242</v>
      </c>
      <c r="E11" s="3">
        <v>1</v>
      </c>
      <c r="F11" s="3">
        <f t="shared" si="0"/>
        <v>242</v>
      </c>
      <c r="G11" s="3">
        <f>F11*1.12</f>
        <v>271.04</v>
      </c>
      <c r="H11" t="s">
        <v>138</v>
      </c>
      <c r="I11">
        <v>1</v>
      </c>
    </row>
    <row r="12" spans="1:9" ht="12.75">
      <c r="A12" t="s">
        <v>43</v>
      </c>
      <c r="B12" t="s">
        <v>46</v>
      </c>
      <c r="C12" s="26" t="s">
        <v>44</v>
      </c>
      <c r="D12" s="13">
        <v>227</v>
      </c>
      <c r="E12" s="3">
        <v>1</v>
      </c>
      <c r="F12" s="3">
        <f t="shared" si="0"/>
        <v>227</v>
      </c>
      <c r="G12" s="3">
        <f>F12*1</f>
        <v>227</v>
      </c>
      <c r="H12" t="s">
        <v>47</v>
      </c>
      <c r="I12">
        <v>1</v>
      </c>
    </row>
    <row r="13" spans="1:9" ht="12.75">
      <c r="A13" t="s">
        <v>45</v>
      </c>
      <c r="B13" t="s">
        <v>46</v>
      </c>
      <c r="C13" s="26" t="s">
        <v>44</v>
      </c>
      <c r="D13" s="13">
        <v>176</v>
      </c>
      <c r="E13" s="3">
        <v>1</v>
      </c>
      <c r="F13" s="3">
        <f t="shared" si="0"/>
        <v>176</v>
      </c>
      <c r="G13" s="3">
        <f>F13*1</f>
        <v>176</v>
      </c>
      <c r="H13" t="s">
        <v>47</v>
      </c>
      <c r="I13">
        <v>1</v>
      </c>
    </row>
    <row r="14" spans="1:9" ht="12.75">
      <c r="A14" t="s">
        <v>139</v>
      </c>
      <c r="B14" t="s">
        <v>78</v>
      </c>
      <c r="C14" s="26" t="s">
        <v>59</v>
      </c>
      <c r="D14" s="14">
        <v>180</v>
      </c>
      <c r="E14" s="3">
        <v>1</v>
      </c>
      <c r="F14" s="3">
        <f t="shared" si="0"/>
        <v>180</v>
      </c>
      <c r="G14" s="3">
        <f>F14*1</f>
        <v>180</v>
      </c>
      <c r="H14" t="s">
        <v>47</v>
      </c>
      <c r="I14">
        <v>1</v>
      </c>
    </row>
    <row r="15" spans="1:9" ht="12.75">
      <c r="A15" t="s">
        <v>140</v>
      </c>
      <c r="B15" t="s">
        <v>78</v>
      </c>
      <c r="C15" s="26" t="s">
        <v>59</v>
      </c>
      <c r="D15" s="14">
        <v>180</v>
      </c>
      <c r="E15" s="3">
        <v>1</v>
      </c>
      <c r="F15" s="3">
        <f t="shared" si="0"/>
        <v>180</v>
      </c>
      <c r="G15" s="3">
        <f>F15*1.12</f>
        <v>201.60000000000002</v>
      </c>
      <c r="H15" t="s">
        <v>138</v>
      </c>
      <c r="I15">
        <v>1</v>
      </c>
    </row>
    <row r="16" spans="1:9" ht="12.75">
      <c r="A16" t="s">
        <v>77</v>
      </c>
      <c r="B16" t="s">
        <v>78</v>
      </c>
      <c r="C16" s="26" t="s">
        <v>59</v>
      </c>
      <c r="D16">
        <v>435</v>
      </c>
      <c r="E16" s="3">
        <v>1</v>
      </c>
      <c r="F16" s="3">
        <f t="shared" si="0"/>
        <v>435</v>
      </c>
      <c r="G16" s="3">
        <f>F16*1.12</f>
        <v>487.20000000000005</v>
      </c>
      <c r="H16" t="s">
        <v>69</v>
      </c>
      <c r="I16">
        <v>1</v>
      </c>
    </row>
    <row r="17" spans="1:9" ht="12.75">
      <c r="A17" t="s">
        <v>55</v>
      </c>
      <c r="B17" t="s">
        <v>56</v>
      </c>
      <c r="C17" s="26" t="s">
        <v>44</v>
      </c>
      <c r="D17" s="14">
        <v>131</v>
      </c>
      <c r="E17" s="3">
        <v>1</v>
      </c>
      <c r="F17" s="3">
        <f t="shared" si="0"/>
        <v>131</v>
      </c>
      <c r="G17" s="3">
        <f>F17*1</f>
        <v>131</v>
      </c>
      <c r="H17" t="s">
        <v>47</v>
      </c>
      <c r="I17">
        <v>1</v>
      </c>
    </row>
    <row r="18" spans="1:9" ht="12.75">
      <c r="A18" t="s">
        <v>144</v>
      </c>
      <c r="B18" t="s">
        <v>145</v>
      </c>
      <c r="C18" s="26" t="s">
        <v>25</v>
      </c>
      <c r="D18" s="14">
        <v>242</v>
      </c>
      <c r="E18" s="3">
        <v>1</v>
      </c>
      <c r="F18" s="3">
        <f t="shared" si="0"/>
        <v>242</v>
      </c>
      <c r="G18" s="3">
        <f>F18*1.12</f>
        <v>271.04</v>
      </c>
      <c r="H18" t="s">
        <v>138</v>
      </c>
      <c r="I18">
        <v>1</v>
      </c>
    </row>
    <row r="19" spans="1:9" ht="12.75">
      <c r="A19" t="s">
        <v>51</v>
      </c>
      <c r="B19" t="s">
        <v>52</v>
      </c>
      <c r="C19" s="26" t="s">
        <v>44</v>
      </c>
      <c r="D19" s="13">
        <v>228</v>
      </c>
      <c r="E19" s="3">
        <v>1</v>
      </c>
      <c r="F19" s="3">
        <f t="shared" si="0"/>
        <v>228</v>
      </c>
      <c r="G19" s="3">
        <f>F19*1</f>
        <v>228</v>
      </c>
      <c r="H19" t="s">
        <v>47</v>
      </c>
      <c r="I19">
        <v>1</v>
      </c>
    </row>
    <row r="20" spans="1:9" ht="12.75">
      <c r="A20" t="s">
        <v>101</v>
      </c>
      <c r="B20" t="s">
        <v>102</v>
      </c>
      <c r="C20" s="26" t="s">
        <v>103</v>
      </c>
      <c r="D20" s="17">
        <v>203</v>
      </c>
      <c r="E20" s="3">
        <v>1</v>
      </c>
      <c r="F20" s="3">
        <f t="shared" si="0"/>
        <v>203</v>
      </c>
      <c r="G20" s="3">
        <f>F20*1.12</f>
        <v>227.36</v>
      </c>
      <c r="H20" t="s">
        <v>105</v>
      </c>
      <c r="I20">
        <v>1</v>
      </c>
    </row>
    <row r="21" spans="1:9" ht="12.75">
      <c r="A21" t="s">
        <v>120</v>
      </c>
      <c r="B21" t="s">
        <v>106</v>
      </c>
      <c r="C21" s="26" t="s">
        <v>118</v>
      </c>
      <c r="D21" s="17">
        <v>175</v>
      </c>
      <c r="E21" s="3">
        <v>1</v>
      </c>
      <c r="F21" s="3">
        <f t="shared" si="0"/>
        <v>175</v>
      </c>
      <c r="G21" s="3">
        <f>F21*1.15</f>
        <v>201.24999999999997</v>
      </c>
      <c r="H21" t="s">
        <v>119</v>
      </c>
      <c r="I21">
        <v>1</v>
      </c>
    </row>
    <row r="22" spans="1:9" ht="12.75">
      <c r="A22" t="s">
        <v>111</v>
      </c>
      <c r="B22" t="s">
        <v>106</v>
      </c>
      <c r="C22" s="26" t="s">
        <v>103</v>
      </c>
      <c r="D22" s="17">
        <v>186</v>
      </c>
      <c r="E22" s="3">
        <v>1</v>
      </c>
      <c r="F22" s="3">
        <f t="shared" si="0"/>
        <v>186</v>
      </c>
      <c r="G22" s="3">
        <f>F22*1.12</f>
        <v>208.32000000000002</v>
      </c>
      <c r="H22" t="s">
        <v>105</v>
      </c>
      <c r="I22">
        <v>1</v>
      </c>
    </row>
    <row r="23" spans="1:9" ht="12.75">
      <c r="A23" t="s">
        <v>93</v>
      </c>
      <c r="B23" t="s">
        <v>95</v>
      </c>
      <c r="C23" s="26" t="s">
        <v>59</v>
      </c>
      <c r="D23">
        <v>81</v>
      </c>
      <c r="E23" s="3">
        <v>1</v>
      </c>
      <c r="F23" s="3">
        <f t="shared" si="0"/>
        <v>81</v>
      </c>
      <c r="G23" s="3">
        <f>F23*1.12</f>
        <v>90.72000000000001</v>
      </c>
      <c r="H23" t="s">
        <v>87</v>
      </c>
      <c r="I23">
        <v>1</v>
      </c>
    </row>
    <row r="24" spans="1:9" ht="12.75">
      <c r="A24" t="s">
        <v>94</v>
      </c>
      <c r="B24" t="s">
        <v>95</v>
      </c>
      <c r="C24" s="26" t="s">
        <v>59</v>
      </c>
      <c r="D24">
        <v>49</v>
      </c>
      <c r="E24" s="3">
        <v>1</v>
      </c>
      <c r="F24" s="3">
        <f t="shared" si="0"/>
        <v>49</v>
      </c>
      <c r="G24" s="3">
        <f>F24*1.12</f>
        <v>54.88</v>
      </c>
      <c r="H24" t="s">
        <v>87</v>
      </c>
      <c r="I24">
        <v>1</v>
      </c>
    </row>
    <row r="25" spans="1:9" ht="12.75">
      <c r="A25" t="s">
        <v>147</v>
      </c>
      <c r="B25" t="s">
        <v>148</v>
      </c>
      <c r="C25" s="26" t="s">
        <v>25</v>
      </c>
      <c r="D25" s="14">
        <v>242</v>
      </c>
      <c r="E25" s="3">
        <v>1</v>
      </c>
      <c r="F25" s="3">
        <f t="shared" si="0"/>
        <v>242</v>
      </c>
      <c r="G25" s="3">
        <f>F25*1.12</f>
        <v>271.04</v>
      </c>
      <c r="H25" t="s">
        <v>138</v>
      </c>
      <c r="I25">
        <v>1</v>
      </c>
    </row>
    <row r="26" spans="1:9" ht="12.75">
      <c r="A26" t="s">
        <v>121</v>
      </c>
      <c r="B26" t="s">
        <v>123</v>
      </c>
      <c r="C26" s="26" t="s">
        <v>80</v>
      </c>
      <c r="D26" s="14">
        <v>287</v>
      </c>
      <c r="E26" s="3">
        <v>1</v>
      </c>
      <c r="F26" s="3">
        <f t="shared" si="0"/>
        <v>287</v>
      </c>
      <c r="G26" s="3">
        <f>F26*1.15</f>
        <v>330.04999999999995</v>
      </c>
      <c r="H26" t="s">
        <v>119</v>
      </c>
      <c r="I26">
        <v>1</v>
      </c>
    </row>
    <row r="27" spans="1:9" ht="12.75">
      <c r="A27" t="s">
        <v>122</v>
      </c>
      <c r="B27" t="s">
        <v>123</v>
      </c>
      <c r="C27" s="26" t="s">
        <v>80</v>
      </c>
      <c r="D27" s="14">
        <v>533</v>
      </c>
      <c r="E27" s="3">
        <v>1</v>
      </c>
      <c r="F27" s="3">
        <f t="shared" si="0"/>
        <v>533</v>
      </c>
      <c r="G27" s="3">
        <f>F27*1.15</f>
        <v>612.9499999999999</v>
      </c>
      <c r="H27" t="s">
        <v>119</v>
      </c>
      <c r="I27">
        <v>1</v>
      </c>
    </row>
    <row r="28" spans="1:9" ht="12.75">
      <c r="A28" t="s">
        <v>85</v>
      </c>
      <c r="B28" t="s">
        <v>86</v>
      </c>
      <c r="C28" s="26" t="s">
        <v>59</v>
      </c>
      <c r="D28">
        <v>119</v>
      </c>
      <c r="E28" s="3">
        <v>1</v>
      </c>
      <c r="F28" s="3">
        <f t="shared" si="0"/>
        <v>119</v>
      </c>
      <c r="G28" s="3">
        <f>F28*1.12</f>
        <v>133.28</v>
      </c>
      <c r="H28" t="s">
        <v>87</v>
      </c>
      <c r="I28">
        <v>1</v>
      </c>
    </row>
    <row r="29" spans="1:9" ht="12.75">
      <c r="A29" t="s">
        <v>70</v>
      </c>
      <c r="B29" t="s">
        <v>72</v>
      </c>
      <c r="C29" s="26" t="s">
        <v>25</v>
      </c>
      <c r="D29">
        <v>150</v>
      </c>
      <c r="E29" s="3">
        <v>1</v>
      </c>
      <c r="F29" s="3">
        <f t="shared" si="0"/>
        <v>150</v>
      </c>
      <c r="G29" s="3">
        <f>F29*1.12</f>
        <v>168.00000000000003</v>
      </c>
      <c r="H29" t="s">
        <v>69</v>
      </c>
      <c r="I29">
        <v>1</v>
      </c>
    </row>
    <row r="30" spans="1:9" ht="12.75">
      <c r="A30" t="s">
        <v>71</v>
      </c>
      <c r="B30" t="s">
        <v>72</v>
      </c>
      <c r="C30" s="26" t="s">
        <v>25</v>
      </c>
      <c r="D30">
        <v>150</v>
      </c>
      <c r="E30" s="3">
        <v>1</v>
      </c>
      <c r="F30" s="3">
        <f t="shared" si="0"/>
        <v>150</v>
      </c>
      <c r="G30" s="3">
        <f>F30*1.12</f>
        <v>168.00000000000003</v>
      </c>
      <c r="H30" t="s">
        <v>69</v>
      </c>
      <c r="I30">
        <v>1</v>
      </c>
    </row>
    <row r="31" spans="1:9" ht="12.75">
      <c r="A31" t="s">
        <v>73</v>
      </c>
      <c r="B31" t="s">
        <v>72</v>
      </c>
      <c r="C31" s="26" t="s">
        <v>25</v>
      </c>
      <c r="D31">
        <v>78</v>
      </c>
      <c r="E31" s="3">
        <v>2</v>
      </c>
      <c r="F31" s="3">
        <f t="shared" si="0"/>
        <v>156</v>
      </c>
      <c r="G31" s="3">
        <f>F31*1.12</f>
        <v>174.72000000000003</v>
      </c>
      <c r="H31" t="s">
        <v>69</v>
      </c>
      <c r="I31">
        <v>2</v>
      </c>
    </row>
    <row r="32" spans="1:9" ht="12.75">
      <c r="A32" t="s">
        <v>53</v>
      </c>
      <c r="B32" t="s">
        <v>54</v>
      </c>
      <c r="C32" s="26" t="s">
        <v>44</v>
      </c>
      <c r="D32" s="14">
        <v>235</v>
      </c>
      <c r="E32" s="3">
        <v>1</v>
      </c>
      <c r="F32" s="3">
        <f t="shared" si="0"/>
        <v>235</v>
      </c>
      <c r="G32" s="3">
        <f>F32*1</f>
        <v>235</v>
      </c>
      <c r="H32" t="s">
        <v>47</v>
      </c>
      <c r="I32">
        <v>1</v>
      </c>
    </row>
    <row r="33" spans="1:9" ht="12.75">
      <c r="A33" t="s">
        <v>107</v>
      </c>
      <c r="B33" t="s">
        <v>108</v>
      </c>
      <c r="C33" s="26" t="s">
        <v>103</v>
      </c>
      <c r="D33" s="17">
        <v>277</v>
      </c>
      <c r="E33" s="3">
        <v>1</v>
      </c>
      <c r="F33" s="3">
        <f t="shared" si="0"/>
        <v>277</v>
      </c>
      <c r="G33" s="3">
        <f>F33*1.12</f>
        <v>310.24</v>
      </c>
      <c r="H33" t="s">
        <v>105</v>
      </c>
      <c r="I33">
        <v>1</v>
      </c>
    </row>
    <row r="34" spans="1:9" ht="12.75">
      <c r="A34" t="s">
        <v>24</v>
      </c>
      <c r="B34" t="s">
        <v>63</v>
      </c>
      <c r="C34" s="26" t="s">
        <v>25</v>
      </c>
      <c r="D34" s="14">
        <v>399</v>
      </c>
      <c r="E34" s="3">
        <v>1</v>
      </c>
      <c r="F34" s="3">
        <f t="shared" si="0"/>
        <v>399</v>
      </c>
      <c r="G34" s="3">
        <f>F34*1.12</f>
        <v>446.88000000000005</v>
      </c>
      <c r="H34" t="s">
        <v>23</v>
      </c>
      <c r="I34">
        <v>1</v>
      </c>
    </row>
    <row r="35" spans="1:9" ht="12.75">
      <c r="A35" t="s">
        <v>88</v>
      </c>
      <c r="B35" t="s">
        <v>76</v>
      </c>
      <c r="C35" s="26" t="s">
        <v>89</v>
      </c>
      <c r="D35" s="14">
        <v>145</v>
      </c>
      <c r="E35" s="3">
        <v>1</v>
      </c>
      <c r="F35" s="3">
        <f t="shared" si="0"/>
        <v>145</v>
      </c>
      <c r="G35" s="3">
        <f>F35*1</f>
        <v>145</v>
      </c>
      <c r="H35" t="s">
        <v>47</v>
      </c>
      <c r="I35">
        <v>1</v>
      </c>
    </row>
    <row r="36" spans="1:9" s="14" customFormat="1" ht="12.75">
      <c r="A36" s="14" t="s">
        <v>79</v>
      </c>
      <c r="B36" s="14" t="s">
        <v>76</v>
      </c>
      <c r="C36" s="26" t="s">
        <v>80</v>
      </c>
      <c r="D36" s="14">
        <v>137</v>
      </c>
      <c r="E36" s="15">
        <v>1</v>
      </c>
      <c r="F36" s="3">
        <f aca="true" t="shared" si="1" ref="F36:F43">D36*E36</f>
        <v>137</v>
      </c>
      <c r="G36" s="3">
        <f>F36*1</f>
        <v>137</v>
      </c>
      <c r="H36" s="14" t="s">
        <v>47</v>
      </c>
      <c r="I36" s="14">
        <v>1</v>
      </c>
    </row>
    <row r="37" spans="1:9" s="14" customFormat="1" ht="12.75">
      <c r="A37" s="14" t="s">
        <v>74</v>
      </c>
      <c r="B37" s="14" t="s">
        <v>76</v>
      </c>
      <c r="C37" s="26" t="s">
        <v>25</v>
      </c>
      <c r="D37" s="14">
        <v>156</v>
      </c>
      <c r="E37" s="15">
        <v>1</v>
      </c>
      <c r="F37" s="3">
        <f t="shared" si="1"/>
        <v>156</v>
      </c>
      <c r="G37" s="3">
        <f>F37*1.12</f>
        <v>174.72000000000003</v>
      </c>
      <c r="H37" t="s">
        <v>69</v>
      </c>
      <c r="I37" s="14">
        <v>1</v>
      </c>
    </row>
    <row r="38" spans="1:9" s="14" customFormat="1" ht="12.75">
      <c r="A38" s="14" t="s">
        <v>81</v>
      </c>
      <c r="B38" s="14" t="s">
        <v>76</v>
      </c>
      <c r="C38" s="26" t="s">
        <v>82</v>
      </c>
      <c r="D38" s="14">
        <v>63</v>
      </c>
      <c r="E38" s="15">
        <v>1</v>
      </c>
      <c r="F38" s="3">
        <f t="shared" si="1"/>
        <v>63</v>
      </c>
      <c r="G38" s="3">
        <f>F38*1</f>
        <v>63</v>
      </c>
      <c r="H38" s="14" t="s">
        <v>47</v>
      </c>
      <c r="I38" s="14">
        <v>1</v>
      </c>
    </row>
    <row r="39" spans="1:9" s="14" customFormat="1" ht="12.75">
      <c r="A39" s="14" t="s">
        <v>83</v>
      </c>
      <c r="B39" s="14" t="s">
        <v>76</v>
      </c>
      <c r="C39" s="26" t="s">
        <v>82</v>
      </c>
      <c r="D39" s="14">
        <v>82</v>
      </c>
      <c r="E39" s="15">
        <v>1</v>
      </c>
      <c r="F39" s="3">
        <f t="shared" si="1"/>
        <v>82</v>
      </c>
      <c r="G39" s="3">
        <f>F39*1</f>
        <v>82</v>
      </c>
      <c r="H39" s="14" t="s">
        <v>47</v>
      </c>
      <c r="I39" s="14">
        <v>1</v>
      </c>
    </row>
    <row r="40" spans="1:9" s="14" customFormat="1" ht="12.75">
      <c r="A40" s="14" t="s">
        <v>75</v>
      </c>
      <c r="B40" s="14" t="s">
        <v>76</v>
      </c>
      <c r="C40" s="26" t="s">
        <v>25</v>
      </c>
      <c r="D40" s="14">
        <v>78</v>
      </c>
      <c r="E40" s="15">
        <v>1</v>
      </c>
      <c r="F40" s="3">
        <f t="shared" si="1"/>
        <v>78</v>
      </c>
      <c r="G40" s="3">
        <f>F40*1.12</f>
        <v>87.36000000000001</v>
      </c>
      <c r="H40" t="s">
        <v>69</v>
      </c>
      <c r="I40" s="14">
        <v>1</v>
      </c>
    </row>
    <row r="41" spans="1:9" s="14" customFormat="1" ht="12.75">
      <c r="A41" s="14" t="s">
        <v>134</v>
      </c>
      <c r="B41" s="14" t="s">
        <v>133</v>
      </c>
      <c r="C41" s="26" t="s">
        <v>135</v>
      </c>
      <c r="D41" s="14">
        <v>119</v>
      </c>
      <c r="E41" s="15">
        <v>1</v>
      </c>
      <c r="F41" s="3">
        <f t="shared" si="1"/>
        <v>119</v>
      </c>
      <c r="G41" s="3">
        <f>F41*1.15</f>
        <v>136.85</v>
      </c>
      <c r="H41" t="s">
        <v>129</v>
      </c>
      <c r="I41" s="14">
        <v>1</v>
      </c>
    </row>
    <row r="42" spans="1:9" s="14" customFormat="1" ht="12.75">
      <c r="A42" s="14" t="s">
        <v>124</v>
      </c>
      <c r="B42" s="14" t="s">
        <v>92</v>
      </c>
      <c r="C42" s="26" t="s">
        <v>50</v>
      </c>
      <c r="D42" s="17">
        <v>193</v>
      </c>
      <c r="E42" s="15">
        <v>1</v>
      </c>
      <c r="F42" s="3">
        <f t="shared" si="1"/>
        <v>193</v>
      </c>
      <c r="G42" s="3">
        <f>F42*1</f>
        <v>193</v>
      </c>
      <c r="H42" t="s">
        <v>47</v>
      </c>
      <c r="I42" s="14">
        <v>1</v>
      </c>
    </row>
    <row r="43" spans="1:9" s="14" customFormat="1" ht="12.75">
      <c r="A43" s="14" t="s">
        <v>90</v>
      </c>
      <c r="B43" s="14" t="s">
        <v>92</v>
      </c>
      <c r="C43" s="26" t="s">
        <v>59</v>
      </c>
      <c r="D43" s="14">
        <v>78</v>
      </c>
      <c r="E43" s="15">
        <v>1</v>
      </c>
      <c r="F43" s="3">
        <f t="shared" si="1"/>
        <v>78</v>
      </c>
      <c r="G43" s="3">
        <f>F43*1.12</f>
        <v>87.36000000000001</v>
      </c>
      <c r="H43" s="14" t="s">
        <v>87</v>
      </c>
      <c r="I43" s="14">
        <v>1</v>
      </c>
    </row>
    <row r="44" spans="1:9" ht="12.75">
      <c r="A44" t="s">
        <v>91</v>
      </c>
      <c r="B44" t="s">
        <v>92</v>
      </c>
      <c r="C44" s="26" t="s">
        <v>59</v>
      </c>
      <c r="D44" s="14">
        <v>45</v>
      </c>
      <c r="E44" s="3">
        <v>1</v>
      </c>
      <c r="F44" s="3">
        <f>D44*E44</f>
        <v>45</v>
      </c>
      <c r="G44" s="3">
        <f>F44*1.12</f>
        <v>50.400000000000006</v>
      </c>
      <c r="H44" s="14" t="s">
        <v>87</v>
      </c>
      <c r="I44" s="14">
        <v>1</v>
      </c>
    </row>
    <row r="45" spans="1:9" ht="12.75">
      <c r="A45" t="s">
        <v>109</v>
      </c>
      <c r="B45" t="s">
        <v>110</v>
      </c>
      <c r="C45" s="26" t="s">
        <v>103</v>
      </c>
      <c r="D45" s="17">
        <v>144</v>
      </c>
      <c r="E45" s="3">
        <v>1</v>
      </c>
      <c r="F45" s="3">
        <f>D45*E45</f>
        <v>144</v>
      </c>
      <c r="G45" s="3">
        <f>F45*1.12</f>
        <v>161.28000000000003</v>
      </c>
      <c r="H45" s="14" t="s">
        <v>105</v>
      </c>
      <c r="I45">
        <v>1</v>
      </c>
    </row>
    <row r="46" spans="1:9" ht="12.75">
      <c r="A46" t="s">
        <v>58</v>
      </c>
      <c r="B46" t="s">
        <v>61</v>
      </c>
      <c r="C46" s="26" t="s">
        <v>59</v>
      </c>
      <c r="D46" s="14">
        <v>148</v>
      </c>
      <c r="E46" s="3">
        <v>1</v>
      </c>
      <c r="F46" s="3">
        <f>D46*E46</f>
        <v>148</v>
      </c>
      <c r="G46" s="3">
        <f aca="true" t="shared" si="2" ref="G46:G76">F46*1.15</f>
        <v>170.2</v>
      </c>
      <c r="H46" t="s">
        <v>57</v>
      </c>
      <c r="I46">
        <v>1</v>
      </c>
    </row>
    <row r="47" spans="1:9" ht="12.75">
      <c r="A47" t="s">
        <v>60</v>
      </c>
      <c r="B47" t="s">
        <v>61</v>
      </c>
      <c r="C47" s="26" t="s">
        <v>59</v>
      </c>
      <c r="D47" s="14">
        <v>162</v>
      </c>
      <c r="E47" s="3">
        <v>1</v>
      </c>
      <c r="F47" s="3">
        <f aca="true" t="shared" si="3" ref="F47:F75">D47*E47</f>
        <v>162</v>
      </c>
      <c r="G47" s="3">
        <f t="shared" si="2"/>
        <v>186.29999999999998</v>
      </c>
      <c r="H47" t="s">
        <v>57</v>
      </c>
      <c r="I47">
        <v>1</v>
      </c>
    </row>
    <row r="48" spans="1:9" ht="12.75">
      <c r="A48" t="s">
        <v>128</v>
      </c>
      <c r="B48" t="s">
        <v>26</v>
      </c>
      <c r="C48" s="26">
        <v>52</v>
      </c>
      <c r="D48">
        <v>194</v>
      </c>
      <c r="E48" s="3">
        <v>1</v>
      </c>
      <c r="F48" s="3">
        <f t="shared" si="3"/>
        <v>194</v>
      </c>
      <c r="G48" s="3">
        <f t="shared" si="2"/>
        <v>223.1</v>
      </c>
      <c r="H48" t="s">
        <v>129</v>
      </c>
      <c r="I48">
        <v>1</v>
      </c>
    </row>
    <row r="49" spans="1:9" ht="12.75">
      <c r="A49" s="24" t="s">
        <v>127</v>
      </c>
      <c r="B49" s="24" t="s">
        <v>26</v>
      </c>
      <c r="C49" s="24">
        <v>52</v>
      </c>
      <c r="D49" s="24">
        <v>194</v>
      </c>
      <c r="E49" s="25">
        <v>0</v>
      </c>
      <c r="F49" s="25">
        <f t="shared" si="3"/>
        <v>0</v>
      </c>
      <c r="G49" s="25">
        <f t="shared" si="2"/>
        <v>0</v>
      </c>
      <c r="H49" s="24" t="s">
        <v>27</v>
      </c>
      <c r="I49" t="s">
        <v>84</v>
      </c>
    </row>
    <row r="50" spans="1:9" s="14" customFormat="1" ht="12.75">
      <c r="A50" s="14" t="s">
        <v>127</v>
      </c>
      <c r="B50" s="14" t="s">
        <v>26</v>
      </c>
      <c r="C50" s="26">
        <v>54</v>
      </c>
      <c r="D50" s="14">
        <v>194</v>
      </c>
      <c r="E50" s="3">
        <v>1</v>
      </c>
      <c r="F50" s="3">
        <f>D50*E50</f>
        <v>194</v>
      </c>
      <c r="G50" s="3">
        <f t="shared" si="2"/>
        <v>223.1</v>
      </c>
      <c r="H50" t="s">
        <v>129</v>
      </c>
      <c r="I50" s="14">
        <v>1</v>
      </c>
    </row>
    <row r="51" spans="1:9" s="14" customFormat="1" ht="12.75">
      <c r="A51" s="24" t="s">
        <v>114</v>
      </c>
      <c r="B51" s="24" t="s">
        <v>26</v>
      </c>
      <c r="C51" s="24">
        <v>54</v>
      </c>
      <c r="D51" s="24"/>
      <c r="E51" s="25">
        <v>0</v>
      </c>
      <c r="F51" s="25">
        <f>D51*E51</f>
        <v>0</v>
      </c>
      <c r="G51" s="25">
        <f t="shared" si="2"/>
        <v>0</v>
      </c>
      <c r="H51" s="24" t="s">
        <v>115</v>
      </c>
      <c r="I51" s="14" t="s">
        <v>137</v>
      </c>
    </row>
    <row r="52" spans="1:9" ht="12.75">
      <c r="A52" s="24" t="s">
        <v>19</v>
      </c>
      <c r="B52" s="24" t="s">
        <v>20</v>
      </c>
      <c r="C52" s="24" t="s">
        <v>25</v>
      </c>
      <c r="D52" s="24"/>
      <c r="E52" s="25">
        <v>0</v>
      </c>
      <c r="F52" s="25">
        <f t="shared" si="3"/>
        <v>0</v>
      </c>
      <c r="G52" s="25">
        <f>F52*1.12</f>
        <v>0</v>
      </c>
      <c r="H52" s="24" t="s">
        <v>69</v>
      </c>
      <c r="I52" s="14" t="s">
        <v>137</v>
      </c>
    </row>
    <row r="53" spans="1:9" ht="12.75">
      <c r="A53" s="24" t="s">
        <v>19</v>
      </c>
      <c r="B53" s="24" t="s">
        <v>20</v>
      </c>
      <c r="C53" s="24" t="s">
        <v>82</v>
      </c>
      <c r="D53" s="24"/>
      <c r="E53" s="25">
        <v>0</v>
      </c>
      <c r="F53" s="25">
        <f>D53*E53</f>
        <v>0</v>
      </c>
      <c r="G53" s="25">
        <f t="shared" si="2"/>
        <v>0</v>
      </c>
      <c r="H53" s="24" t="s">
        <v>113</v>
      </c>
      <c r="I53" s="14" t="s">
        <v>137</v>
      </c>
    </row>
    <row r="54" spans="1:9" ht="12.75">
      <c r="A54" s="24" t="s">
        <v>19</v>
      </c>
      <c r="B54" s="24" t="s">
        <v>20</v>
      </c>
      <c r="C54" s="24" t="s">
        <v>232</v>
      </c>
      <c r="D54" s="24"/>
      <c r="E54" s="25">
        <v>0</v>
      </c>
      <c r="F54" s="25">
        <f>D54*E54</f>
        <v>0</v>
      </c>
      <c r="G54" s="25">
        <f t="shared" si="2"/>
        <v>0</v>
      </c>
      <c r="H54" s="24" t="s">
        <v>37</v>
      </c>
      <c r="I54" s="14" t="s">
        <v>137</v>
      </c>
    </row>
    <row r="55" spans="1:9" ht="12.75">
      <c r="A55" s="24" t="s">
        <v>19</v>
      </c>
      <c r="B55" s="24" t="s">
        <v>20</v>
      </c>
      <c r="C55" s="24" t="s">
        <v>21</v>
      </c>
      <c r="D55" s="24"/>
      <c r="E55" s="25">
        <v>0</v>
      </c>
      <c r="F55" s="25">
        <f t="shared" si="3"/>
        <v>0</v>
      </c>
      <c r="G55" s="25">
        <f t="shared" si="2"/>
        <v>0</v>
      </c>
      <c r="H55" s="24" t="s">
        <v>22</v>
      </c>
      <c r="I55" s="14" t="s">
        <v>137</v>
      </c>
    </row>
    <row r="56" spans="1:9" s="14" customFormat="1" ht="12.75">
      <c r="A56" s="14" t="s">
        <v>152</v>
      </c>
      <c r="B56" s="14" t="s">
        <v>26</v>
      </c>
      <c r="C56" s="26" t="s">
        <v>82</v>
      </c>
      <c r="D56" s="14">
        <v>299</v>
      </c>
      <c r="E56" s="15">
        <v>1</v>
      </c>
      <c r="F56" s="15">
        <f t="shared" si="3"/>
        <v>299</v>
      </c>
      <c r="G56" s="15">
        <f>F56*1.07</f>
        <v>319.93</v>
      </c>
      <c r="H56" s="14" t="s">
        <v>153</v>
      </c>
      <c r="I56" s="14">
        <v>1</v>
      </c>
    </row>
    <row r="57" spans="1:9" ht="12.75">
      <c r="A57" s="24" t="s">
        <v>152</v>
      </c>
      <c r="B57" s="24" t="s">
        <v>26</v>
      </c>
      <c r="C57" s="24" t="s">
        <v>232</v>
      </c>
      <c r="D57" s="24">
        <v>334</v>
      </c>
      <c r="E57" s="25">
        <v>0</v>
      </c>
      <c r="F57" s="25">
        <f t="shared" si="3"/>
        <v>0</v>
      </c>
      <c r="G57" s="25">
        <f t="shared" si="2"/>
        <v>0</v>
      </c>
      <c r="H57" s="24" t="s">
        <v>37</v>
      </c>
      <c r="I57" t="s">
        <v>84</v>
      </c>
    </row>
    <row r="58" spans="1:9" s="14" customFormat="1" ht="12.75">
      <c r="A58" s="24" t="s">
        <v>112</v>
      </c>
      <c r="B58" s="24" t="s">
        <v>20</v>
      </c>
      <c r="C58" s="24" t="s">
        <v>25</v>
      </c>
      <c r="D58" s="24"/>
      <c r="E58" s="25">
        <v>0</v>
      </c>
      <c r="F58" s="25">
        <f>D58*E58</f>
        <v>0</v>
      </c>
      <c r="G58" s="25">
        <f>F58*1.12</f>
        <v>0</v>
      </c>
      <c r="H58" s="24" t="s">
        <v>69</v>
      </c>
      <c r="I58" s="14" t="s">
        <v>137</v>
      </c>
    </row>
    <row r="59" spans="1:9" ht="12.75">
      <c r="A59" t="s">
        <v>33</v>
      </c>
      <c r="B59" t="s">
        <v>26</v>
      </c>
      <c r="C59" s="26" t="s">
        <v>34</v>
      </c>
      <c r="D59">
        <v>422</v>
      </c>
      <c r="E59" s="3">
        <v>1</v>
      </c>
      <c r="F59" s="3">
        <f t="shared" si="3"/>
        <v>422</v>
      </c>
      <c r="G59" s="3">
        <f t="shared" si="2"/>
        <v>485.29999999999995</v>
      </c>
      <c r="H59" t="s">
        <v>37</v>
      </c>
      <c r="I59">
        <v>1</v>
      </c>
    </row>
    <row r="60" spans="1:9" ht="12.75">
      <c r="A60" s="24" t="s">
        <v>31</v>
      </c>
      <c r="B60" s="24" t="s">
        <v>20</v>
      </c>
      <c r="C60" s="24" t="s">
        <v>32</v>
      </c>
      <c r="D60" s="24"/>
      <c r="E60" s="25">
        <v>0</v>
      </c>
      <c r="F60" s="25">
        <f t="shared" si="3"/>
        <v>0</v>
      </c>
      <c r="G60" s="25">
        <f t="shared" si="2"/>
        <v>0</v>
      </c>
      <c r="H60" s="24" t="s">
        <v>37</v>
      </c>
      <c r="I60" t="s">
        <v>84</v>
      </c>
    </row>
    <row r="61" spans="1:9" s="14" customFormat="1" ht="12.75">
      <c r="A61" s="14" t="s">
        <v>126</v>
      </c>
      <c r="B61" s="14" t="s">
        <v>26</v>
      </c>
      <c r="C61" s="26" t="s">
        <v>30</v>
      </c>
      <c r="D61" s="20">
        <v>670</v>
      </c>
      <c r="E61" s="3">
        <v>1</v>
      </c>
      <c r="F61" s="3">
        <f>D61*E61</f>
        <v>670</v>
      </c>
      <c r="G61" s="3">
        <f t="shared" si="2"/>
        <v>770.4999999999999</v>
      </c>
      <c r="H61" t="s">
        <v>129</v>
      </c>
      <c r="I61" s="14">
        <v>1</v>
      </c>
    </row>
    <row r="62" spans="1:9" s="14" customFormat="1" ht="12.75">
      <c r="A62" s="14" t="s">
        <v>125</v>
      </c>
      <c r="B62" s="14" t="s">
        <v>26</v>
      </c>
      <c r="C62" s="26" t="s">
        <v>25</v>
      </c>
      <c r="D62" s="14">
        <v>576</v>
      </c>
      <c r="E62" s="3">
        <v>1</v>
      </c>
      <c r="F62" s="3">
        <f>D62*E62</f>
        <v>576</v>
      </c>
      <c r="G62" s="3">
        <f t="shared" si="2"/>
        <v>662.4</v>
      </c>
      <c r="H62" t="s">
        <v>129</v>
      </c>
      <c r="I62" s="14">
        <v>1</v>
      </c>
    </row>
    <row r="63" spans="1:9" ht="12.75">
      <c r="A63" t="s">
        <v>96</v>
      </c>
      <c r="B63" t="s">
        <v>26</v>
      </c>
      <c r="C63" s="26" t="s">
        <v>97</v>
      </c>
      <c r="D63">
        <v>576</v>
      </c>
      <c r="E63" s="3">
        <v>1</v>
      </c>
      <c r="F63" s="3">
        <f>D63*E63</f>
        <v>576</v>
      </c>
      <c r="G63" s="3">
        <f t="shared" si="2"/>
        <v>662.4</v>
      </c>
      <c r="H63" t="s">
        <v>98</v>
      </c>
      <c r="I63">
        <v>1</v>
      </c>
    </row>
    <row r="64" spans="1:9" ht="12.75">
      <c r="A64" s="24" t="s">
        <v>28</v>
      </c>
      <c r="B64" s="24" t="s">
        <v>26</v>
      </c>
      <c r="C64" s="24" t="s">
        <v>29</v>
      </c>
      <c r="D64" s="24"/>
      <c r="E64" s="25">
        <v>0</v>
      </c>
      <c r="F64" s="25">
        <f t="shared" si="3"/>
        <v>0</v>
      </c>
      <c r="G64" s="25">
        <f t="shared" si="2"/>
        <v>0</v>
      </c>
      <c r="H64" s="24" t="s">
        <v>27</v>
      </c>
      <c r="I64" t="s">
        <v>84</v>
      </c>
    </row>
    <row r="65" spans="1:9" s="14" customFormat="1" ht="12.75">
      <c r="A65" s="14" t="s">
        <v>242</v>
      </c>
      <c r="B65" s="14" t="s">
        <v>26</v>
      </c>
      <c r="C65" s="26">
        <v>18</v>
      </c>
      <c r="D65" s="14">
        <v>121</v>
      </c>
      <c r="E65" s="15">
        <v>1</v>
      </c>
      <c r="F65" s="15">
        <f>D65*E65</f>
        <v>121</v>
      </c>
      <c r="G65" s="15">
        <f>F65*1.07</f>
        <v>129.47</v>
      </c>
      <c r="H65" s="14" t="s">
        <v>153</v>
      </c>
      <c r="I65" s="14">
        <v>1</v>
      </c>
    </row>
    <row r="66" spans="1:9" s="14" customFormat="1" ht="12.75">
      <c r="A66" s="14" t="s">
        <v>241</v>
      </c>
      <c r="B66" s="14" t="s">
        <v>26</v>
      </c>
      <c r="C66" s="26">
        <v>22</v>
      </c>
      <c r="D66" s="14">
        <v>121</v>
      </c>
      <c r="E66" s="15">
        <v>1</v>
      </c>
      <c r="F66" s="15">
        <f>D66*E66</f>
        <v>121</v>
      </c>
      <c r="G66" s="15">
        <f>F66*1.07</f>
        <v>129.47</v>
      </c>
      <c r="H66" s="14" t="s">
        <v>153</v>
      </c>
      <c r="I66" s="14">
        <v>1</v>
      </c>
    </row>
    <row r="67" spans="1:9" s="14" customFormat="1" ht="12.75">
      <c r="A67" s="14" t="s">
        <v>132</v>
      </c>
      <c r="B67" s="14" t="s">
        <v>26</v>
      </c>
      <c r="C67" s="26">
        <v>23</v>
      </c>
      <c r="D67" s="14">
        <v>141</v>
      </c>
      <c r="E67" s="15">
        <v>1</v>
      </c>
      <c r="F67" s="3">
        <f>D67*E67</f>
        <v>141</v>
      </c>
      <c r="G67" s="3">
        <f t="shared" si="2"/>
        <v>162.14999999999998</v>
      </c>
      <c r="H67" t="s">
        <v>129</v>
      </c>
      <c r="I67" s="14">
        <v>1</v>
      </c>
    </row>
    <row r="68" spans="1:9" s="14" customFormat="1" ht="12.75">
      <c r="A68" s="14" t="s">
        <v>132</v>
      </c>
      <c r="B68" s="14" t="s">
        <v>26</v>
      </c>
      <c r="C68" s="26">
        <v>23</v>
      </c>
      <c r="D68" s="14">
        <v>141</v>
      </c>
      <c r="E68" s="15">
        <v>1</v>
      </c>
      <c r="F68" s="3">
        <f>D68*E68</f>
        <v>141</v>
      </c>
      <c r="G68" s="3">
        <f>F68*1</f>
        <v>141</v>
      </c>
      <c r="H68" t="s">
        <v>47</v>
      </c>
      <c r="I68" s="14">
        <v>1</v>
      </c>
    </row>
    <row r="69" spans="1:9" s="14" customFormat="1" ht="12.75">
      <c r="A69" s="14" t="s">
        <v>136</v>
      </c>
      <c r="B69" s="14" t="s">
        <v>26</v>
      </c>
      <c r="C69" s="26">
        <v>23</v>
      </c>
      <c r="D69" s="14">
        <v>141</v>
      </c>
      <c r="E69" s="15">
        <v>1</v>
      </c>
      <c r="F69" s="3">
        <f>D69*E69</f>
        <v>141</v>
      </c>
      <c r="G69" s="3">
        <f>F69*1.15</f>
        <v>162.14999999999998</v>
      </c>
      <c r="H69" t="s">
        <v>129</v>
      </c>
      <c r="I69" s="14">
        <v>1</v>
      </c>
    </row>
    <row r="70" spans="1:9" ht="12.75">
      <c r="A70" s="14" t="s">
        <v>136</v>
      </c>
      <c r="B70" s="14" t="s">
        <v>26</v>
      </c>
      <c r="C70" s="26">
        <v>25</v>
      </c>
      <c r="D70" s="14">
        <v>141</v>
      </c>
      <c r="E70" s="3">
        <v>1</v>
      </c>
      <c r="F70" s="3">
        <f t="shared" si="3"/>
        <v>141</v>
      </c>
      <c r="G70" s="3">
        <f t="shared" si="2"/>
        <v>162.14999999999998</v>
      </c>
      <c r="H70" t="s">
        <v>129</v>
      </c>
      <c r="I70">
        <v>1</v>
      </c>
    </row>
    <row r="71" spans="1:9" ht="12.75">
      <c r="A71" s="14" t="s">
        <v>136</v>
      </c>
      <c r="B71" s="14" t="s">
        <v>26</v>
      </c>
      <c r="C71" s="26">
        <v>27</v>
      </c>
      <c r="D71" s="14">
        <v>141</v>
      </c>
      <c r="E71" s="3">
        <v>2</v>
      </c>
      <c r="F71" s="3">
        <f t="shared" si="3"/>
        <v>282</v>
      </c>
      <c r="G71" s="3">
        <f t="shared" si="2"/>
        <v>324.29999999999995</v>
      </c>
      <c r="H71" t="s">
        <v>146</v>
      </c>
      <c r="I71">
        <v>2</v>
      </c>
    </row>
    <row r="72" spans="1:9" ht="12.75">
      <c r="A72" s="14" t="s">
        <v>149</v>
      </c>
      <c r="B72" s="14" t="s">
        <v>26</v>
      </c>
      <c r="C72" s="26" t="s">
        <v>50</v>
      </c>
      <c r="D72" s="14">
        <v>333</v>
      </c>
      <c r="E72" s="3">
        <v>1</v>
      </c>
      <c r="F72" s="3">
        <f t="shared" si="3"/>
        <v>333</v>
      </c>
      <c r="G72" s="3">
        <f t="shared" si="2"/>
        <v>382.95</v>
      </c>
      <c r="H72" t="s">
        <v>146</v>
      </c>
      <c r="I72">
        <v>1</v>
      </c>
    </row>
    <row r="73" spans="1:9" ht="12.75">
      <c r="A73" s="24" t="s">
        <v>150</v>
      </c>
      <c r="B73" s="24" t="s">
        <v>20</v>
      </c>
      <c r="C73" s="24" t="s">
        <v>50</v>
      </c>
      <c r="D73" s="24"/>
      <c r="E73" s="25">
        <v>0</v>
      </c>
      <c r="F73" s="25"/>
      <c r="G73" s="25"/>
      <c r="H73" s="24" t="s">
        <v>146</v>
      </c>
      <c r="I73" t="s">
        <v>151</v>
      </c>
    </row>
    <row r="74" spans="1:9" ht="12.75">
      <c r="A74" t="s">
        <v>130</v>
      </c>
      <c r="B74" t="s">
        <v>26</v>
      </c>
      <c r="C74" s="26" t="s">
        <v>131</v>
      </c>
      <c r="D74" s="18">
        <v>427</v>
      </c>
      <c r="E74" s="3">
        <v>1</v>
      </c>
      <c r="F74" s="3">
        <f t="shared" si="3"/>
        <v>427</v>
      </c>
      <c r="G74" s="3">
        <f t="shared" si="2"/>
        <v>491.04999999999995</v>
      </c>
      <c r="H74" t="s">
        <v>129</v>
      </c>
      <c r="I74">
        <v>1</v>
      </c>
    </row>
    <row r="75" spans="1:9" ht="12.75">
      <c r="A75" s="24" t="s">
        <v>35</v>
      </c>
      <c r="B75" s="24" t="s">
        <v>26</v>
      </c>
      <c r="C75" s="24" t="s">
        <v>36</v>
      </c>
      <c r="D75" s="24"/>
      <c r="E75" s="25">
        <v>0</v>
      </c>
      <c r="F75" s="25">
        <f t="shared" si="3"/>
        <v>0</v>
      </c>
      <c r="G75" s="25">
        <f t="shared" si="2"/>
        <v>0</v>
      </c>
      <c r="H75" s="24" t="s">
        <v>37</v>
      </c>
      <c r="I75" t="s">
        <v>84</v>
      </c>
    </row>
    <row r="76" spans="5:7" ht="12.75">
      <c r="E76" s="3"/>
      <c r="F76" s="3"/>
      <c r="G76" s="3"/>
    </row>
    <row r="82" ht="12.75">
      <c r="A82" s="17" t="s">
        <v>104</v>
      </c>
    </row>
    <row r="83" ht="12.75">
      <c r="A83" s="13" t="s">
        <v>62</v>
      </c>
    </row>
  </sheetData>
  <autoFilter ref="A1:H76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9.625" style="0" customWidth="1"/>
    <col min="2" max="2" width="18.625" style="0" customWidth="1"/>
    <col min="8" max="8" width="19.375" style="0" customWidth="1"/>
  </cols>
  <sheetData>
    <row r="1" spans="1:9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189</v>
      </c>
    </row>
    <row r="2" spans="1:10" ht="12.75">
      <c r="A2" t="s">
        <v>156</v>
      </c>
      <c r="B2" t="s">
        <v>99</v>
      </c>
      <c r="C2" s="21" t="s">
        <v>157</v>
      </c>
      <c r="D2">
        <v>246</v>
      </c>
      <c r="E2" s="3">
        <v>1</v>
      </c>
      <c r="F2" s="3">
        <f aca="true" t="shared" si="0" ref="F2:F35">D2*E2</f>
        <v>246</v>
      </c>
      <c r="G2" s="3">
        <f>F2*1.12</f>
        <v>275.52000000000004</v>
      </c>
      <c r="H2" t="s">
        <v>158</v>
      </c>
      <c r="I2">
        <v>320</v>
      </c>
      <c r="J2">
        <v>1</v>
      </c>
    </row>
    <row r="3" spans="1:10" ht="12.75">
      <c r="A3" t="s">
        <v>156</v>
      </c>
      <c r="B3" t="s">
        <v>99</v>
      </c>
      <c r="C3" s="21" t="s">
        <v>157</v>
      </c>
      <c r="D3">
        <v>246</v>
      </c>
      <c r="E3" s="3">
        <v>1</v>
      </c>
      <c r="F3" s="3">
        <f t="shared" si="0"/>
        <v>246</v>
      </c>
      <c r="G3" s="3">
        <f>F3*1.15</f>
        <v>282.9</v>
      </c>
      <c r="H3" t="s">
        <v>159</v>
      </c>
      <c r="I3">
        <v>320</v>
      </c>
      <c r="J3">
        <v>1</v>
      </c>
    </row>
    <row r="4" spans="1:10" ht="12.75">
      <c r="A4" t="s">
        <v>156</v>
      </c>
      <c r="B4" t="s">
        <v>99</v>
      </c>
      <c r="C4" s="21" t="s">
        <v>157</v>
      </c>
      <c r="D4">
        <v>246</v>
      </c>
      <c r="E4" s="3">
        <v>1</v>
      </c>
      <c r="F4" s="3">
        <f t="shared" si="0"/>
        <v>246</v>
      </c>
      <c r="G4" s="3">
        <f>F4*1.12</f>
        <v>275.52000000000004</v>
      </c>
      <c r="H4" t="s">
        <v>160</v>
      </c>
      <c r="I4">
        <v>320</v>
      </c>
      <c r="J4">
        <v>1</v>
      </c>
    </row>
    <row r="5" spans="1:10" ht="12.75">
      <c r="A5" t="s">
        <v>156</v>
      </c>
      <c r="B5" t="s">
        <v>99</v>
      </c>
      <c r="C5" s="21" t="s">
        <v>59</v>
      </c>
      <c r="D5">
        <v>246</v>
      </c>
      <c r="E5" s="3">
        <v>1</v>
      </c>
      <c r="F5" s="3">
        <f t="shared" si="0"/>
        <v>246</v>
      </c>
      <c r="G5" s="3">
        <f>F5*1.12</f>
        <v>275.52000000000004</v>
      </c>
      <c r="H5" t="s">
        <v>161</v>
      </c>
      <c r="I5">
        <v>320</v>
      </c>
      <c r="J5">
        <v>1</v>
      </c>
    </row>
    <row r="6" spans="1:10" ht="12.75">
      <c r="A6" t="s">
        <v>156</v>
      </c>
      <c r="B6" t="s">
        <v>99</v>
      </c>
      <c r="C6" s="21" t="s">
        <v>82</v>
      </c>
      <c r="D6">
        <v>246</v>
      </c>
      <c r="E6" s="3">
        <v>1</v>
      </c>
      <c r="F6" s="3">
        <f t="shared" si="0"/>
        <v>246</v>
      </c>
      <c r="G6" s="3">
        <f>F6*1.12</f>
        <v>275.52000000000004</v>
      </c>
      <c r="H6" t="s">
        <v>162</v>
      </c>
      <c r="I6">
        <v>320</v>
      </c>
      <c r="J6">
        <v>1</v>
      </c>
    </row>
    <row r="7" spans="1:10" ht="12.75">
      <c r="A7" t="s">
        <v>156</v>
      </c>
      <c r="B7" t="s">
        <v>99</v>
      </c>
      <c r="C7" s="21" t="s">
        <v>80</v>
      </c>
      <c r="D7">
        <v>246</v>
      </c>
      <c r="E7" s="3">
        <v>1</v>
      </c>
      <c r="F7" s="3">
        <f t="shared" si="0"/>
        <v>246</v>
      </c>
      <c r="G7" s="3">
        <f>F7*1.15</f>
        <v>282.9</v>
      </c>
      <c r="H7" t="s">
        <v>115</v>
      </c>
      <c r="I7">
        <v>320</v>
      </c>
      <c r="J7">
        <v>1</v>
      </c>
    </row>
    <row r="8" spans="1:10" ht="12.75">
      <c r="A8" t="s">
        <v>163</v>
      </c>
      <c r="B8" t="s">
        <v>99</v>
      </c>
      <c r="C8" s="21" t="s">
        <v>157</v>
      </c>
      <c r="D8">
        <v>347</v>
      </c>
      <c r="E8" s="3">
        <v>1</v>
      </c>
      <c r="F8" s="3">
        <f t="shared" si="0"/>
        <v>347</v>
      </c>
      <c r="G8" s="3">
        <f>F8*1.15</f>
        <v>399.04999999999995</v>
      </c>
      <c r="H8" t="s">
        <v>159</v>
      </c>
      <c r="I8">
        <v>450</v>
      </c>
      <c r="J8">
        <v>1</v>
      </c>
    </row>
    <row r="9" spans="1:10" ht="12.75">
      <c r="A9" t="s">
        <v>163</v>
      </c>
      <c r="B9" t="s">
        <v>99</v>
      </c>
      <c r="C9" s="21" t="s">
        <v>30</v>
      </c>
      <c r="D9">
        <v>362</v>
      </c>
      <c r="E9" s="3">
        <v>1</v>
      </c>
      <c r="F9" s="3">
        <f t="shared" si="0"/>
        <v>362</v>
      </c>
      <c r="G9" s="3">
        <f>F9*1.07</f>
        <v>387.34000000000003</v>
      </c>
      <c r="H9" t="s">
        <v>164</v>
      </c>
      <c r="I9">
        <v>470</v>
      </c>
      <c r="J9">
        <v>1</v>
      </c>
    </row>
    <row r="10" spans="1:10" ht="12.75">
      <c r="A10" t="s">
        <v>165</v>
      </c>
      <c r="B10" t="s">
        <v>99</v>
      </c>
      <c r="C10" s="21" t="s">
        <v>157</v>
      </c>
      <c r="D10">
        <v>169</v>
      </c>
      <c r="E10" s="3">
        <v>1</v>
      </c>
      <c r="F10" s="3">
        <f t="shared" si="0"/>
        <v>169</v>
      </c>
      <c r="G10" s="3">
        <f>F10*1.15</f>
        <v>194.35</v>
      </c>
      <c r="H10" t="s">
        <v>159</v>
      </c>
      <c r="I10">
        <v>220</v>
      </c>
      <c r="J10">
        <v>1</v>
      </c>
    </row>
    <row r="11" spans="1:10" ht="12.75">
      <c r="A11" t="s">
        <v>165</v>
      </c>
      <c r="B11" t="s">
        <v>99</v>
      </c>
      <c r="C11" s="21" t="s">
        <v>166</v>
      </c>
      <c r="D11">
        <v>185</v>
      </c>
      <c r="E11" s="3">
        <v>1</v>
      </c>
      <c r="F11" s="3">
        <f t="shared" si="0"/>
        <v>185</v>
      </c>
      <c r="G11" s="3">
        <f>F11*1.15</f>
        <v>212.74999999999997</v>
      </c>
      <c r="H11" t="s">
        <v>167</v>
      </c>
      <c r="I11">
        <v>240</v>
      </c>
      <c r="J11">
        <v>1</v>
      </c>
    </row>
    <row r="12" spans="1:10" ht="12.75">
      <c r="A12" t="s">
        <v>168</v>
      </c>
      <c r="B12" t="s">
        <v>99</v>
      </c>
      <c r="C12" s="21" t="s">
        <v>89</v>
      </c>
      <c r="D12">
        <v>169</v>
      </c>
      <c r="E12" s="3">
        <v>1</v>
      </c>
      <c r="F12" s="3">
        <f t="shared" si="0"/>
        <v>169</v>
      </c>
      <c r="G12" s="3">
        <f>F12*1.12</f>
        <v>189.28000000000003</v>
      </c>
      <c r="H12" t="s">
        <v>161</v>
      </c>
      <c r="I12">
        <v>220</v>
      </c>
      <c r="J12">
        <v>1</v>
      </c>
    </row>
    <row r="13" spans="1:10" ht="12.75">
      <c r="A13" t="s">
        <v>169</v>
      </c>
      <c r="B13" t="s">
        <v>99</v>
      </c>
      <c r="C13" s="21" t="s">
        <v>82</v>
      </c>
      <c r="D13">
        <v>169</v>
      </c>
      <c r="E13" s="3">
        <v>1</v>
      </c>
      <c r="F13" s="3">
        <f t="shared" si="0"/>
        <v>169</v>
      </c>
      <c r="G13" s="3">
        <f>F13*1.15</f>
        <v>194.35</v>
      </c>
      <c r="H13" t="s">
        <v>170</v>
      </c>
      <c r="I13">
        <v>220</v>
      </c>
      <c r="J13">
        <v>1</v>
      </c>
    </row>
    <row r="14" spans="1:10" ht="12.75">
      <c r="A14" t="s">
        <v>171</v>
      </c>
      <c r="B14" t="s">
        <v>99</v>
      </c>
      <c r="C14" s="21" t="s">
        <v>89</v>
      </c>
      <c r="D14">
        <v>216</v>
      </c>
      <c r="E14" s="3">
        <v>1</v>
      </c>
      <c r="F14" s="3">
        <f>D14*E14</f>
        <v>216</v>
      </c>
      <c r="G14" s="3">
        <f>F14*1.12</f>
        <v>241.92000000000002</v>
      </c>
      <c r="H14" t="s">
        <v>161</v>
      </c>
      <c r="I14">
        <v>280</v>
      </c>
      <c r="J14">
        <v>1</v>
      </c>
    </row>
    <row r="15" spans="1:10" ht="12.75">
      <c r="A15" t="s">
        <v>171</v>
      </c>
      <c r="B15" t="s">
        <v>99</v>
      </c>
      <c r="C15" s="21" t="s">
        <v>80</v>
      </c>
      <c r="D15">
        <v>216</v>
      </c>
      <c r="E15" s="3">
        <v>1</v>
      </c>
      <c r="F15" s="3">
        <f>D15*E15</f>
        <v>216</v>
      </c>
      <c r="G15" s="3">
        <f>F15*1.12</f>
        <v>241.92000000000002</v>
      </c>
      <c r="H15" t="s">
        <v>162</v>
      </c>
      <c r="I15">
        <v>280</v>
      </c>
      <c r="J15">
        <v>1</v>
      </c>
    </row>
    <row r="16" spans="1:9" ht="12.75">
      <c r="A16" t="s">
        <v>172</v>
      </c>
      <c r="B16" t="s">
        <v>99</v>
      </c>
      <c r="C16" s="21" t="s">
        <v>89</v>
      </c>
      <c r="D16">
        <v>477</v>
      </c>
      <c r="E16" s="3">
        <v>1</v>
      </c>
      <c r="F16" s="3">
        <f>D16*E16</f>
        <v>477</v>
      </c>
      <c r="G16" s="3">
        <f>F16*1.12</f>
        <v>534.24</v>
      </c>
      <c r="H16" t="s">
        <v>161</v>
      </c>
      <c r="I16">
        <v>620</v>
      </c>
    </row>
    <row r="17" spans="1:10" ht="12.75">
      <c r="A17" t="s">
        <v>173</v>
      </c>
      <c r="B17" t="s">
        <v>174</v>
      </c>
      <c r="C17" s="21" t="s">
        <v>25</v>
      </c>
      <c r="D17">
        <v>216</v>
      </c>
      <c r="E17" s="3">
        <v>1</v>
      </c>
      <c r="F17" s="3">
        <f t="shared" si="0"/>
        <v>216</v>
      </c>
      <c r="G17" s="3">
        <f>F17*1.12</f>
        <v>241.92000000000002</v>
      </c>
      <c r="H17" t="s">
        <v>175</v>
      </c>
      <c r="I17">
        <v>280</v>
      </c>
      <c r="J17">
        <v>1</v>
      </c>
    </row>
    <row r="18" spans="1:10" ht="12.75">
      <c r="A18" t="s">
        <v>173</v>
      </c>
      <c r="B18" t="s">
        <v>174</v>
      </c>
      <c r="C18" s="21" t="s">
        <v>89</v>
      </c>
      <c r="D18">
        <v>216</v>
      </c>
      <c r="E18" s="3">
        <v>1</v>
      </c>
      <c r="F18" s="3">
        <f>D18*E18</f>
        <v>216</v>
      </c>
      <c r="G18" s="3">
        <f>F18*1.15</f>
        <v>248.39999999999998</v>
      </c>
      <c r="H18" t="s">
        <v>176</v>
      </c>
      <c r="I18">
        <v>280</v>
      </c>
      <c r="J18">
        <v>1</v>
      </c>
    </row>
    <row r="19" spans="1:10" ht="12.75">
      <c r="A19" t="s">
        <v>177</v>
      </c>
      <c r="B19" t="s">
        <v>174</v>
      </c>
      <c r="C19" s="21" t="s">
        <v>157</v>
      </c>
      <c r="D19">
        <v>216</v>
      </c>
      <c r="E19" s="3">
        <v>1</v>
      </c>
      <c r="F19" s="3">
        <f t="shared" si="0"/>
        <v>216</v>
      </c>
      <c r="G19" s="3">
        <f>F19*1.15</f>
        <v>248.39999999999998</v>
      </c>
      <c r="H19" t="s">
        <v>27</v>
      </c>
      <c r="I19">
        <v>280</v>
      </c>
      <c r="J19">
        <v>1</v>
      </c>
    </row>
    <row r="20" spans="1:10" ht="12.75">
      <c r="A20" t="s">
        <v>177</v>
      </c>
      <c r="B20" t="s">
        <v>174</v>
      </c>
      <c r="C20" s="21" t="s">
        <v>25</v>
      </c>
      <c r="D20">
        <v>216</v>
      </c>
      <c r="E20" s="3">
        <v>1</v>
      </c>
      <c r="F20" s="3">
        <f t="shared" si="0"/>
        <v>216</v>
      </c>
      <c r="G20" s="3">
        <f aca="true" t="shared" si="1" ref="G20:G26">F20*1.12</f>
        <v>241.92000000000002</v>
      </c>
      <c r="H20" t="s">
        <v>105</v>
      </c>
      <c r="I20">
        <v>280</v>
      </c>
      <c r="J20">
        <v>1</v>
      </c>
    </row>
    <row r="21" spans="1:10" ht="12.75">
      <c r="A21" t="s">
        <v>178</v>
      </c>
      <c r="B21" t="s">
        <v>174</v>
      </c>
      <c r="C21" s="21" t="s">
        <v>25</v>
      </c>
      <c r="D21">
        <v>296</v>
      </c>
      <c r="E21" s="3">
        <v>1</v>
      </c>
      <c r="F21" s="3">
        <f t="shared" si="0"/>
        <v>296</v>
      </c>
      <c r="G21" s="3">
        <f t="shared" si="1"/>
        <v>331.52000000000004</v>
      </c>
      <c r="H21" t="s">
        <v>175</v>
      </c>
      <c r="I21">
        <v>385</v>
      </c>
      <c r="J21">
        <v>1</v>
      </c>
    </row>
    <row r="22" spans="1:10" ht="12.75">
      <c r="A22" t="s">
        <v>179</v>
      </c>
      <c r="B22" t="s">
        <v>174</v>
      </c>
      <c r="C22" s="21" t="s">
        <v>25</v>
      </c>
      <c r="D22">
        <v>296</v>
      </c>
      <c r="E22" s="3">
        <v>1</v>
      </c>
      <c r="F22" s="3">
        <f t="shared" si="0"/>
        <v>296</v>
      </c>
      <c r="G22" s="3">
        <f t="shared" si="1"/>
        <v>331.52000000000004</v>
      </c>
      <c r="H22" t="s">
        <v>175</v>
      </c>
      <c r="I22">
        <v>385</v>
      </c>
      <c r="J22">
        <v>1</v>
      </c>
    </row>
    <row r="23" spans="1:10" ht="12.75">
      <c r="A23" t="s">
        <v>180</v>
      </c>
      <c r="B23" t="s">
        <v>174</v>
      </c>
      <c r="C23" s="21" t="s">
        <v>89</v>
      </c>
      <c r="D23">
        <v>296</v>
      </c>
      <c r="E23" s="3">
        <v>1</v>
      </c>
      <c r="F23" s="3">
        <f t="shared" si="0"/>
        <v>296</v>
      </c>
      <c r="G23" s="3">
        <f t="shared" si="1"/>
        <v>331.52000000000004</v>
      </c>
      <c r="H23" t="s">
        <v>161</v>
      </c>
      <c r="I23">
        <v>385</v>
      </c>
      <c r="J23">
        <v>1</v>
      </c>
    </row>
    <row r="24" spans="1:10" ht="12.75">
      <c r="A24" t="s">
        <v>179</v>
      </c>
      <c r="B24" t="s">
        <v>174</v>
      </c>
      <c r="C24" s="21" t="s">
        <v>80</v>
      </c>
      <c r="D24">
        <v>296</v>
      </c>
      <c r="E24" s="3">
        <v>1</v>
      </c>
      <c r="F24" s="3">
        <f t="shared" si="0"/>
        <v>296</v>
      </c>
      <c r="G24" s="3">
        <f t="shared" si="1"/>
        <v>331.52000000000004</v>
      </c>
      <c r="H24" t="s">
        <v>105</v>
      </c>
      <c r="I24">
        <v>385</v>
      </c>
      <c r="J24">
        <v>1</v>
      </c>
    </row>
    <row r="25" spans="1:10" ht="12.75">
      <c r="A25" t="s">
        <v>181</v>
      </c>
      <c r="B25" t="s">
        <v>174</v>
      </c>
      <c r="C25" s="21" t="s">
        <v>89</v>
      </c>
      <c r="D25">
        <v>400</v>
      </c>
      <c r="E25" s="3">
        <v>1</v>
      </c>
      <c r="F25" s="3">
        <f t="shared" si="0"/>
        <v>400</v>
      </c>
      <c r="G25" s="3">
        <f t="shared" si="1"/>
        <v>448.00000000000006</v>
      </c>
      <c r="H25" t="s">
        <v>161</v>
      </c>
      <c r="I25">
        <v>520</v>
      </c>
      <c r="J25">
        <v>1</v>
      </c>
    </row>
    <row r="26" spans="1:10" ht="12.75">
      <c r="A26" t="s">
        <v>182</v>
      </c>
      <c r="B26" t="s">
        <v>174</v>
      </c>
      <c r="C26" s="21" t="s">
        <v>183</v>
      </c>
      <c r="D26">
        <v>135</v>
      </c>
      <c r="E26" s="3">
        <v>1</v>
      </c>
      <c r="F26" s="3">
        <f t="shared" si="0"/>
        <v>135</v>
      </c>
      <c r="G26" s="3">
        <f t="shared" si="1"/>
        <v>151.20000000000002</v>
      </c>
      <c r="H26" t="s">
        <v>161</v>
      </c>
      <c r="I26">
        <v>175</v>
      </c>
      <c r="J26">
        <v>1</v>
      </c>
    </row>
    <row r="27" spans="1:10" ht="12.75">
      <c r="A27" t="s">
        <v>182</v>
      </c>
      <c r="B27" t="s">
        <v>174</v>
      </c>
      <c r="C27" s="21" t="s">
        <v>89</v>
      </c>
      <c r="D27">
        <v>135</v>
      </c>
      <c r="E27" s="3">
        <v>1</v>
      </c>
      <c r="F27" s="3">
        <f>D27*E27</f>
        <v>135</v>
      </c>
      <c r="G27" s="3">
        <f>F27*1.15</f>
        <v>155.25</v>
      </c>
      <c r="H27" t="s">
        <v>176</v>
      </c>
      <c r="I27">
        <v>175</v>
      </c>
      <c r="J27">
        <v>1</v>
      </c>
    </row>
    <row r="28" spans="1:10" ht="12.75">
      <c r="A28" t="s">
        <v>184</v>
      </c>
      <c r="B28" t="s">
        <v>174</v>
      </c>
      <c r="C28" s="21" t="s">
        <v>25</v>
      </c>
      <c r="D28">
        <v>135</v>
      </c>
      <c r="E28" s="3">
        <v>1</v>
      </c>
      <c r="F28" s="3">
        <f t="shared" si="0"/>
        <v>135</v>
      </c>
      <c r="G28" s="3">
        <f>F28*1.12</f>
        <v>151.20000000000002</v>
      </c>
      <c r="H28" t="s">
        <v>175</v>
      </c>
      <c r="I28">
        <v>175</v>
      </c>
      <c r="J28">
        <v>1</v>
      </c>
    </row>
    <row r="29" spans="1:10" ht="12.75">
      <c r="A29" t="s">
        <v>185</v>
      </c>
      <c r="B29" t="s">
        <v>174</v>
      </c>
      <c r="C29" s="21" t="s">
        <v>59</v>
      </c>
      <c r="D29">
        <v>135</v>
      </c>
      <c r="E29" s="3">
        <v>1</v>
      </c>
      <c r="F29" s="3">
        <f t="shared" si="0"/>
        <v>135</v>
      </c>
      <c r="G29" s="3">
        <f>F29*1.12</f>
        <v>151.20000000000002</v>
      </c>
      <c r="H29" t="s">
        <v>161</v>
      </c>
      <c r="I29">
        <v>175</v>
      </c>
      <c r="J29">
        <v>1</v>
      </c>
    </row>
    <row r="30" spans="1:10" ht="12.75">
      <c r="A30" t="s">
        <v>184</v>
      </c>
      <c r="B30" t="s">
        <v>174</v>
      </c>
      <c r="C30" s="21" t="s">
        <v>59</v>
      </c>
      <c r="D30">
        <v>135</v>
      </c>
      <c r="E30" s="3">
        <v>1</v>
      </c>
      <c r="F30" s="3">
        <f t="shared" si="0"/>
        <v>135</v>
      </c>
      <c r="G30" s="3">
        <f>F30*1.12</f>
        <v>151.20000000000002</v>
      </c>
      <c r="H30" t="s">
        <v>186</v>
      </c>
      <c r="I30">
        <v>175</v>
      </c>
      <c r="J30">
        <v>1</v>
      </c>
    </row>
    <row r="31" spans="1:10" ht="12.75">
      <c r="A31" t="s">
        <v>184</v>
      </c>
      <c r="B31" t="s">
        <v>174</v>
      </c>
      <c r="C31" s="21" t="s">
        <v>89</v>
      </c>
      <c r="D31">
        <v>135</v>
      </c>
      <c r="E31" s="3">
        <v>1</v>
      </c>
      <c r="F31" s="3">
        <f t="shared" si="0"/>
        <v>135</v>
      </c>
      <c r="G31" s="3">
        <f>F31*1.15</f>
        <v>155.25</v>
      </c>
      <c r="H31" t="s">
        <v>187</v>
      </c>
      <c r="I31">
        <v>175</v>
      </c>
      <c r="J31">
        <v>1</v>
      </c>
    </row>
    <row r="32" spans="1:10" ht="12.75">
      <c r="A32" t="s">
        <v>184</v>
      </c>
      <c r="B32" t="s">
        <v>174</v>
      </c>
      <c r="C32" s="21" t="s">
        <v>80</v>
      </c>
      <c r="D32">
        <v>135</v>
      </c>
      <c r="E32" s="3">
        <v>1</v>
      </c>
      <c r="F32" s="3">
        <f t="shared" si="0"/>
        <v>135</v>
      </c>
      <c r="G32" s="3">
        <f>F32*1.12</f>
        <v>151.20000000000002</v>
      </c>
      <c r="H32" t="s">
        <v>105</v>
      </c>
      <c r="I32">
        <v>175</v>
      </c>
      <c r="J32">
        <v>1</v>
      </c>
    </row>
    <row r="33" spans="1:10" ht="12.75">
      <c r="A33" t="s">
        <v>188</v>
      </c>
      <c r="B33" t="s">
        <v>174</v>
      </c>
      <c r="C33" s="21" t="s">
        <v>157</v>
      </c>
      <c r="D33">
        <v>212</v>
      </c>
      <c r="E33" s="3">
        <v>1</v>
      </c>
      <c r="F33" s="3">
        <f t="shared" si="0"/>
        <v>212</v>
      </c>
      <c r="G33" s="3">
        <f>F33*1.15</f>
        <v>243.79999999999998</v>
      </c>
      <c r="H33" t="s">
        <v>27</v>
      </c>
      <c r="I33">
        <v>275</v>
      </c>
      <c r="J33">
        <v>1</v>
      </c>
    </row>
    <row r="34" spans="1:10" ht="12.75">
      <c r="A34" t="s">
        <v>188</v>
      </c>
      <c r="B34" t="s">
        <v>174</v>
      </c>
      <c r="C34" s="21" t="s">
        <v>25</v>
      </c>
      <c r="D34">
        <v>212</v>
      </c>
      <c r="E34" s="3">
        <v>1</v>
      </c>
      <c r="F34" s="3">
        <f t="shared" si="0"/>
        <v>212</v>
      </c>
      <c r="G34" s="3">
        <f aca="true" t="shared" si="2" ref="G34:G40">F34*1.12</f>
        <v>237.44000000000003</v>
      </c>
      <c r="H34" t="s">
        <v>175</v>
      </c>
      <c r="I34">
        <v>275</v>
      </c>
      <c r="J34">
        <v>1</v>
      </c>
    </row>
    <row r="35" spans="1:10" ht="12.75">
      <c r="A35" t="s">
        <v>188</v>
      </c>
      <c r="B35" t="s">
        <v>174</v>
      </c>
      <c r="C35" s="21" t="s">
        <v>25</v>
      </c>
      <c r="D35">
        <v>212</v>
      </c>
      <c r="E35" s="3">
        <v>1</v>
      </c>
      <c r="F35" s="3">
        <f t="shared" si="0"/>
        <v>212</v>
      </c>
      <c r="G35" s="3">
        <f t="shared" si="2"/>
        <v>237.44000000000003</v>
      </c>
      <c r="H35" t="s">
        <v>105</v>
      </c>
      <c r="I35">
        <v>275</v>
      </c>
      <c r="J35">
        <v>1</v>
      </c>
    </row>
    <row r="36" spans="1:10" ht="12.75">
      <c r="A36" t="s">
        <v>190</v>
      </c>
      <c r="B36" t="s">
        <v>191</v>
      </c>
      <c r="C36" s="21" t="s">
        <v>157</v>
      </c>
      <c r="D36">
        <v>216</v>
      </c>
      <c r="E36" s="3">
        <v>1</v>
      </c>
      <c r="F36" s="3">
        <f>D36*E36</f>
        <v>216</v>
      </c>
      <c r="G36" s="3">
        <f t="shared" si="2"/>
        <v>241.92000000000002</v>
      </c>
      <c r="H36" t="s">
        <v>175</v>
      </c>
      <c r="I36">
        <v>280</v>
      </c>
      <c r="J36">
        <v>1</v>
      </c>
    </row>
    <row r="37" spans="1:10" ht="12.75">
      <c r="A37" t="s">
        <v>192</v>
      </c>
      <c r="B37" t="s">
        <v>193</v>
      </c>
      <c r="C37" s="21">
        <v>52</v>
      </c>
      <c r="D37">
        <v>85</v>
      </c>
      <c r="E37" s="3">
        <v>1</v>
      </c>
      <c r="F37" s="3">
        <f aca="true" t="shared" si="3" ref="F37:F86">D37*E37</f>
        <v>85</v>
      </c>
      <c r="G37" s="3">
        <f t="shared" si="2"/>
        <v>95.2</v>
      </c>
      <c r="H37" t="s">
        <v>105</v>
      </c>
      <c r="I37">
        <v>110</v>
      </c>
      <c r="J37">
        <v>1</v>
      </c>
    </row>
    <row r="38" spans="1:10" ht="12.75">
      <c r="A38" t="s">
        <v>192</v>
      </c>
      <c r="B38" t="s">
        <v>193</v>
      </c>
      <c r="C38" s="21">
        <v>52</v>
      </c>
      <c r="D38">
        <v>85</v>
      </c>
      <c r="E38" s="3">
        <v>1</v>
      </c>
      <c r="F38" s="3">
        <f t="shared" si="3"/>
        <v>85</v>
      </c>
      <c r="G38" s="3">
        <f t="shared" si="2"/>
        <v>95.2</v>
      </c>
      <c r="H38" t="s">
        <v>194</v>
      </c>
      <c r="I38">
        <v>110</v>
      </c>
      <c r="J38">
        <v>1</v>
      </c>
    </row>
    <row r="39" spans="1:10" ht="12.75">
      <c r="A39" t="s">
        <v>195</v>
      </c>
      <c r="B39" t="s">
        <v>193</v>
      </c>
      <c r="C39" s="21" t="s">
        <v>25</v>
      </c>
      <c r="D39">
        <v>169</v>
      </c>
      <c r="E39" s="3">
        <v>1</v>
      </c>
      <c r="F39" s="3">
        <f t="shared" si="3"/>
        <v>169</v>
      </c>
      <c r="G39" s="3">
        <f t="shared" si="2"/>
        <v>189.28000000000003</v>
      </c>
      <c r="H39" t="s">
        <v>194</v>
      </c>
      <c r="I39">
        <v>220</v>
      </c>
      <c r="J39">
        <v>1</v>
      </c>
    </row>
    <row r="40" spans="1:10" ht="12.75">
      <c r="A40" t="s">
        <v>196</v>
      </c>
      <c r="B40" t="s">
        <v>193</v>
      </c>
      <c r="C40" s="21" t="s">
        <v>157</v>
      </c>
      <c r="D40">
        <v>216</v>
      </c>
      <c r="E40" s="3">
        <v>1</v>
      </c>
      <c r="F40" s="3">
        <f>D40*E40</f>
        <v>216</v>
      </c>
      <c r="G40" s="3">
        <f t="shared" si="2"/>
        <v>241.92000000000002</v>
      </c>
      <c r="H40" t="s">
        <v>175</v>
      </c>
      <c r="I40">
        <v>280</v>
      </c>
      <c r="J40">
        <v>1</v>
      </c>
    </row>
    <row r="41" spans="1:10" ht="12.75">
      <c r="A41" t="s">
        <v>197</v>
      </c>
      <c r="B41" t="s">
        <v>193</v>
      </c>
      <c r="C41" s="21" t="s">
        <v>157</v>
      </c>
      <c r="D41">
        <v>216</v>
      </c>
      <c r="E41" s="3">
        <v>1</v>
      </c>
      <c r="F41" s="3">
        <f>D41*E41</f>
        <v>216</v>
      </c>
      <c r="G41" s="3">
        <f>F41*1.15</f>
        <v>248.39999999999998</v>
      </c>
      <c r="H41" t="s">
        <v>198</v>
      </c>
      <c r="I41">
        <v>280</v>
      </c>
      <c r="J41">
        <v>1</v>
      </c>
    </row>
    <row r="42" spans="1:10" ht="12.75">
      <c r="A42" t="s">
        <v>196</v>
      </c>
      <c r="B42" t="s">
        <v>193</v>
      </c>
      <c r="C42" s="21" t="s">
        <v>25</v>
      </c>
      <c r="D42">
        <v>216</v>
      </c>
      <c r="E42" s="3">
        <v>1</v>
      </c>
      <c r="F42" s="3">
        <f>D42*E42</f>
        <v>216</v>
      </c>
      <c r="G42" s="3">
        <f aca="true" t="shared" si="4" ref="G42:G47">F42*1.12</f>
        <v>241.92000000000002</v>
      </c>
      <c r="H42" t="s">
        <v>158</v>
      </c>
      <c r="I42">
        <v>280</v>
      </c>
      <c r="J42">
        <v>1</v>
      </c>
    </row>
    <row r="43" spans="1:10" ht="12.75">
      <c r="A43" t="s">
        <v>197</v>
      </c>
      <c r="B43" t="s">
        <v>193</v>
      </c>
      <c r="C43" s="21" t="s">
        <v>25</v>
      </c>
      <c r="D43">
        <v>216</v>
      </c>
      <c r="E43" s="3">
        <v>1</v>
      </c>
      <c r="F43" s="3">
        <f>D43*E43</f>
        <v>216</v>
      </c>
      <c r="G43" s="3">
        <f t="shared" si="4"/>
        <v>241.92000000000002</v>
      </c>
      <c r="H43" t="s">
        <v>105</v>
      </c>
      <c r="I43">
        <v>280</v>
      </c>
      <c r="J43">
        <v>1</v>
      </c>
    </row>
    <row r="44" spans="1:10" ht="12.75">
      <c r="A44" t="s">
        <v>199</v>
      </c>
      <c r="B44" t="s">
        <v>193</v>
      </c>
      <c r="C44" s="21" t="s">
        <v>200</v>
      </c>
      <c r="D44">
        <v>46</v>
      </c>
      <c r="E44" s="3">
        <v>1</v>
      </c>
      <c r="F44" s="3">
        <f>D44*E44</f>
        <v>46</v>
      </c>
      <c r="G44" s="3">
        <f t="shared" si="4"/>
        <v>51.52</v>
      </c>
      <c r="H44" t="s">
        <v>175</v>
      </c>
      <c r="I44">
        <v>60</v>
      </c>
      <c r="J44">
        <v>1</v>
      </c>
    </row>
    <row r="45" spans="1:10" ht="12.75">
      <c r="A45" t="s">
        <v>199</v>
      </c>
      <c r="B45" t="s">
        <v>193</v>
      </c>
      <c r="C45" s="21" t="s">
        <v>200</v>
      </c>
      <c r="D45">
        <v>46</v>
      </c>
      <c r="E45" s="3">
        <v>1</v>
      </c>
      <c r="F45" s="3">
        <f t="shared" si="3"/>
        <v>46</v>
      </c>
      <c r="G45" s="3">
        <f t="shared" si="4"/>
        <v>51.52</v>
      </c>
      <c r="H45" t="s">
        <v>105</v>
      </c>
      <c r="I45">
        <v>60</v>
      </c>
      <c r="J45">
        <v>1</v>
      </c>
    </row>
    <row r="46" spans="1:10" ht="12.75">
      <c r="A46" t="s">
        <v>201</v>
      </c>
      <c r="B46" t="s">
        <v>202</v>
      </c>
      <c r="C46" s="21" t="s">
        <v>89</v>
      </c>
      <c r="D46">
        <v>362</v>
      </c>
      <c r="E46" s="3">
        <v>1</v>
      </c>
      <c r="F46" s="3">
        <f t="shared" si="3"/>
        <v>362</v>
      </c>
      <c r="G46" s="3">
        <f t="shared" si="4"/>
        <v>405.44000000000005</v>
      </c>
      <c r="H46" t="s">
        <v>161</v>
      </c>
      <c r="I46">
        <v>470</v>
      </c>
      <c r="J46">
        <v>1</v>
      </c>
    </row>
    <row r="47" spans="1:10" ht="12.75">
      <c r="A47" t="s">
        <v>203</v>
      </c>
      <c r="B47" t="s">
        <v>202</v>
      </c>
      <c r="C47" s="21" t="s">
        <v>89</v>
      </c>
      <c r="D47">
        <v>223</v>
      </c>
      <c r="E47" s="3">
        <v>1</v>
      </c>
      <c r="F47" s="3">
        <f t="shared" si="3"/>
        <v>223</v>
      </c>
      <c r="G47" s="3">
        <f t="shared" si="4"/>
        <v>249.76000000000002</v>
      </c>
      <c r="H47" t="s">
        <v>161</v>
      </c>
      <c r="I47">
        <v>290</v>
      </c>
      <c r="J47">
        <v>1</v>
      </c>
    </row>
    <row r="48" spans="1:10" ht="12.75">
      <c r="A48" t="s">
        <v>204</v>
      </c>
      <c r="B48" t="s">
        <v>202</v>
      </c>
      <c r="C48" s="21" t="s">
        <v>166</v>
      </c>
      <c r="D48">
        <v>193</v>
      </c>
      <c r="E48" s="3">
        <v>1</v>
      </c>
      <c r="F48" s="3">
        <f t="shared" si="3"/>
        <v>193</v>
      </c>
      <c r="G48" s="3">
        <f>F48*1.15</f>
        <v>221.95</v>
      </c>
      <c r="H48" t="s">
        <v>27</v>
      </c>
      <c r="I48">
        <v>250</v>
      </c>
      <c r="J48">
        <v>1</v>
      </c>
    </row>
    <row r="49" spans="1:10" ht="12.75">
      <c r="A49" t="s">
        <v>204</v>
      </c>
      <c r="B49" t="s">
        <v>202</v>
      </c>
      <c r="C49" s="21" t="s">
        <v>30</v>
      </c>
      <c r="D49">
        <v>193</v>
      </c>
      <c r="E49" s="3">
        <v>1</v>
      </c>
      <c r="F49" s="3">
        <f t="shared" si="3"/>
        <v>193</v>
      </c>
      <c r="G49" s="3">
        <f>F49*1</f>
        <v>193</v>
      </c>
      <c r="H49" t="s">
        <v>47</v>
      </c>
      <c r="I49">
        <v>250</v>
      </c>
      <c r="J49">
        <v>1</v>
      </c>
    </row>
    <row r="50" spans="1:10" ht="12.75">
      <c r="A50" t="s">
        <v>205</v>
      </c>
      <c r="B50" t="s">
        <v>202</v>
      </c>
      <c r="C50" s="21" t="s">
        <v>30</v>
      </c>
      <c r="D50">
        <v>193</v>
      </c>
      <c r="E50" s="3">
        <v>1</v>
      </c>
      <c r="F50" s="3">
        <f>D50*E50</f>
        <v>193</v>
      </c>
      <c r="G50" s="3">
        <f>F50*1.01</f>
        <v>194.93</v>
      </c>
      <c r="H50" t="s">
        <v>206</v>
      </c>
      <c r="I50">
        <v>250</v>
      </c>
      <c r="J50">
        <v>1</v>
      </c>
    </row>
    <row r="51" spans="1:10" ht="12.75">
      <c r="A51" t="s">
        <v>207</v>
      </c>
      <c r="B51" t="s">
        <v>202</v>
      </c>
      <c r="C51" s="21" t="s">
        <v>89</v>
      </c>
      <c r="D51">
        <v>177</v>
      </c>
      <c r="E51" s="3">
        <v>1</v>
      </c>
      <c r="F51" s="3">
        <f>D51*E51</f>
        <v>177</v>
      </c>
      <c r="G51" s="3">
        <f>F51*1.12</f>
        <v>198.24</v>
      </c>
      <c r="H51" t="s">
        <v>161</v>
      </c>
      <c r="I51">
        <v>230</v>
      </c>
      <c r="J51">
        <v>1</v>
      </c>
    </row>
    <row r="52" spans="1:10" ht="12.75">
      <c r="A52" t="s">
        <v>208</v>
      </c>
      <c r="B52" t="s">
        <v>202</v>
      </c>
      <c r="C52" s="21" t="s">
        <v>89</v>
      </c>
      <c r="D52">
        <v>177</v>
      </c>
      <c r="E52" s="3">
        <v>1</v>
      </c>
      <c r="F52" s="3">
        <f>D52*E52</f>
        <v>177</v>
      </c>
      <c r="G52" s="3">
        <f>F52*1.12</f>
        <v>198.24</v>
      </c>
      <c r="H52" t="s">
        <v>161</v>
      </c>
      <c r="I52">
        <v>230</v>
      </c>
      <c r="J52">
        <v>1</v>
      </c>
    </row>
    <row r="53" spans="1:10" ht="12.75">
      <c r="A53" t="s">
        <v>208</v>
      </c>
      <c r="B53" t="s">
        <v>202</v>
      </c>
      <c r="C53" s="21" t="s">
        <v>166</v>
      </c>
      <c r="D53">
        <v>193</v>
      </c>
      <c r="E53" s="3">
        <v>1</v>
      </c>
      <c r="F53" s="3">
        <f t="shared" si="3"/>
        <v>193</v>
      </c>
      <c r="G53" s="3">
        <f>F53*1.15</f>
        <v>221.95</v>
      </c>
      <c r="H53" t="s">
        <v>27</v>
      </c>
      <c r="I53">
        <v>250</v>
      </c>
      <c r="J53">
        <v>1</v>
      </c>
    </row>
    <row r="54" spans="1:10" ht="12.75">
      <c r="A54" t="s">
        <v>209</v>
      </c>
      <c r="B54" t="s">
        <v>202</v>
      </c>
      <c r="C54" s="21" t="s">
        <v>80</v>
      </c>
      <c r="D54">
        <v>177</v>
      </c>
      <c r="E54" s="3">
        <v>1</v>
      </c>
      <c r="F54" s="3">
        <f t="shared" si="3"/>
        <v>177</v>
      </c>
      <c r="G54" s="3">
        <f>F54*1.12</f>
        <v>198.24</v>
      </c>
      <c r="H54" t="s">
        <v>105</v>
      </c>
      <c r="I54">
        <v>230</v>
      </c>
      <c r="J54">
        <v>1</v>
      </c>
    </row>
    <row r="55" spans="1:10" ht="12.75">
      <c r="A55" t="s">
        <v>209</v>
      </c>
      <c r="B55" t="s">
        <v>202</v>
      </c>
      <c r="C55" s="21" t="s">
        <v>30</v>
      </c>
      <c r="D55">
        <v>193</v>
      </c>
      <c r="E55" s="3">
        <v>1</v>
      </c>
      <c r="F55" s="3">
        <f t="shared" si="3"/>
        <v>193</v>
      </c>
      <c r="G55" s="3">
        <f>F55*1.07</f>
        <v>206.51000000000002</v>
      </c>
      <c r="H55" t="s">
        <v>210</v>
      </c>
      <c r="I55">
        <v>250</v>
      </c>
      <c r="J55">
        <v>1</v>
      </c>
    </row>
    <row r="56" spans="1:10" ht="12.75">
      <c r="A56" t="s">
        <v>211</v>
      </c>
      <c r="B56" t="s">
        <v>202</v>
      </c>
      <c r="C56" s="21" t="s">
        <v>59</v>
      </c>
      <c r="D56">
        <v>177</v>
      </c>
      <c r="E56" s="3">
        <v>1</v>
      </c>
      <c r="F56" s="3">
        <f t="shared" si="3"/>
        <v>177</v>
      </c>
      <c r="G56" s="3">
        <f>F56*1.12</f>
        <v>198.24</v>
      </c>
      <c r="H56" t="s">
        <v>161</v>
      </c>
      <c r="I56">
        <v>230</v>
      </c>
      <c r="J56">
        <v>1</v>
      </c>
    </row>
    <row r="57" spans="1:10" ht="12.75">
      <c r="A57" t="s">
        <v>188</v>
      </c>
      <c r="B57" t="s">
        <v>202</v>
      </c>
      <c r="C57" s="21" t="s">
        <v>89</v>
      </c>
      <c r="D57">
        <v>177</v>
      </c>
      <c r="E57" s="3">
        <v>1</v>
      </c>
      <c r="F57" s="3">
        <f t="shared" si="3"/>
        <v>177</v>
      </c>
      <c r="G57" s="3">
        <f>F57*1.12</f>
        <v>198.24</v>
      </c>
      <c r="H57" t="s">
        <v>161</v>
      </c>
      <c r="I57">
        <v>230</v>
      </c>
      <c r="J57">
        <v>1</v>
      </c>
    </row>
    <row r="58" spans="1:10" ht="12.75">
      <c r="A58" t="s">
        <v>211</v>
      </c>
      <c r="B58" t="s">
        <v>202</v>
      </c>
      <c r="C58" s="21" t="s">
        <v>80</v>
      </c>
      <c r="D58">
        <v>177</v>
      </c>
      <c r="E58" s="3">
        <v>1</v>
      </c>
      <c r="F58" s="3">
        <f t="shared" si="3"/>
        <v>177</v>
      </c>
      <c r="G58" s="3">
        <f>F58*1.12</f>
        <v>198.24</v>
      </c>
      <c r="H58" t="s">
        <v>105</v>
      </c>
      <c r="I58">
        <v>230</v>
      </c>
      <c r="J58">
        <v>1</v>
      </c>
    </row>
    <row r="59" spans="1:10" ht="12.75">
      <c r="A59" t="s">
        <v>188</v>
      </c>
      <c r="B59" t="s">
        <v>202</v>
      </c>
      <c r="C59" s="21" t="s">
        <v>30</v>
      </c>
      <c r="D59">
        <v>189</v>
      </c>
      <c r="E59" s="3">
        <v>1</v>
      </c>
      <c r="F59" s="3">
        <f t="shared" si="3"/>
        <v>189</v>
      </c>
      <c r="G59" s="3">
        <f>F59*1</f>
        <v>189</v>
      </c>
      <c r="H59" t="s">
        <v>47</v>
      </c>
      <c r="I59">
        <v>245</v>
      </c>
      <c r="J59">
        <v>1</v>
      </c>
    </row>
    <row r="60" spans="1:10" ht="12.75">
      <c r="A60" t="s">
        <v>212</v>
      </c>
      <c r="B60" t="s">
        <v>213</v>
      </c>
      <c r="C60" s="21" t="s">
        <v>157</v>
      </c>
      <c r="D60">
        <v>246</v>
      </c>
      <c r="E60" s="3">
        <v>1</v>
      </c>
      <c r="F60" s="3">
        <f t="shared" si="3"/>
        <v>246</v>
      </c>
      <c r="G60" s="3">
        <f>F60*1.12</f>
        <v>275.52000000000004</v>
      </c>
      <c r="H60" t="s">
        <v>194</v>
      </c>
      <c r="I60">
        <v>320</v>
      </c>
      <c r="J60">
        <v>1</v>
      </c>
    </row>
    <row r="61" spans="1:10" ht="12.75">
      <c r="A61" t="s">
        <v>212</v>
      </c>
      <c r="B61" t="s">
        <v>213</v>
      </c>
      <c r="C61" s="21" t="s">
        <v>25</v>
      </c>
      <c r="D61">
        <v>246</v>
      </c>
      <c r="E61" s="3">
        <v>1</v>
      </c>
      <c r="F61" s="3">
        <f t="shared" si="3"/>
        <v>246</v>
      </c>
      <c r="G61" s="3">
        <f>F61*1.12</f>
        <v>275.52000000000004</v>
      </c>
      <c r="H61" t="s">
        <v>175</v>
      </c>
      <c r="I61">
        <v>320</v>
      </c>
      <c r="J61">
        <v>1</v>
      </c>
    </row>
    <row r="62" spans="1:10" ht="12.75">
      <c r="A62" t="s">
        <v>212</v>
      </c>
      <c r="B62" t="s">
        <v>213</v>
      </c>
      <c r="C62" s="21" t="s">
        <v>59</v>
      </c>
      <c r="D62">
        <v>246</v>
      </c>
      <c r="E62" s="3">
        <v>1</v>
      </c>
      <c r="F62" s="3">
        <f>D62*E62</f>
        <v>246</v>
      </c>
      <c r="G62" s="3">
        <f>F62*1.15</f>
        <v>282.9</v>
      </c>
      <c r="H62" t="s">
        <v>87</v>
      </c>
      <c r="I62">
        <v>320</v>
      </c>
      <c r="J62">
        <v>1</v>
      </c>
    </row>
    <row r="63" spans="1:10" ht="12.75">
      <c r="A63" t="s">
        <v>214</v>
      </c>
      <c r="B63" t="s">
        <v>213</v>
      </c>
      <c r="C63" s="21" t="s">
        <v>59</v>
      </c>
      <c r="D63">
        <v>193</v>
      </c>
      <c r="E63" s="3">
        <v>1</v>
      </c>
      <c r="F63" s="3">
        <f>D63*E63</f>
        <v>193</v>
      </c>
      <c r="G63" s="3">
        <f>F63*1.15</f>
        <v>221.95</v>
      </c>
      <c r="H63" t="s">
        <v>87</v>
      </c>
      <c r="I63">
        <v>250</v>
      </c>
      <c r="J63">
        <v>1</v>
      </c>
    </row>
    <row r="64" spans="1:10" ht="12.75">
      <c r="A64" t="s">
        <v>215</v>
      </c>
      <c r="B64" t="s">
        <v>213</v>
      </c>
      <c r="C64" s="21" t="s">
        <v>25</v>
      </c>
      <c r="D64">
        <v>246</v>
      </c>
      <c r="E64" s="3">
        <v>1</v>
      </c>
      <c r="F64" s="3">
        <f t="shared" si="3"/>
        <v>246</v>
      </c>
      <c r="G64" s="3">
        <f>F64*1.12</f>
        <v>275.52000000000004</v>
      </c>
      <c r="H64" t="s">
        <v>175</v>
      </c>
      <c r="I64">
        <v>320</v>
      </c>
      <c r="J64">
        <v>1</v>
      </c>
    </row>
    <row r="65" spans="1:10" ht="12.75">
      <c r="A65" t="s">
        <v>215</v>
      </c>
      <c r="B65" t="s">
        <v>213</v>
      </c>
      <c r="C65" s="21" t="s">
        <v>59</v>
      </c>
      <c r="D65">
        <v>246</v>
      </c>
      <c r="E65" s="3">
        <v>1</v>
      </c>
      <c r="F65" s="3">
        <f>D65*E65</f>
        <v>246</v>
      </c>
      <c r="G65" s="3">
        <f>F65*1.15</f>
        <v>282.9</v>
      </c>
      <c r="H65" t="s">
        <v>87</v>
      </c>
      <c r="I65">
        <v>320</v>
      </c>
      <c r="J65">
        <v>1</v>
      </c>
    </row>
    <row r="66" spans="1:10" ht="12.75">
      <c r="A66" t="s">
        <v>215</v>
      </c>
      <c r="B66" t="s">
        <v>213</v>
      </c>
      <c r="C66" s="21" t="s">
        <v>89</v>
      </c>
      <c r="D66">
        <v>246</v>
      </c>
      <c r="E66" s="3">
        <v>1</v>
      </c>
      <c r="F66" s="3">
        <f>D66*E66</f>
        <v>246</v>
      </c>
      <c r="G66" s="3">
        <f>F66*1.15</f>
        <v>282.9</v>
      </c>
      <c r="H66" t="s">
        <v>176</v>
      </c>
      <c r="I66">
        <v>320</v>
      </c>
      <c r="J66">
        <v>1</v>
      </c>
    </row>
    <row r="67" spans="1:10" ht="12.75">
      <c r="A67" t="s">
        <v>215</v>
      </c>
      <c r="B67" t="s">
        <v>213</v>
      </c>
      <c r="C67" s="21" t="s">
        <v>80</v>
      </c>
      <c r="D67">
        <v>246</v>
      </c>
      <c r="E67" s="3">
        <v>1</v>
      </c>
      <c r="F67" s="3">
        <f t="shared" si="3"/>
        <v>246</v>
      </c>
      <c r="G67" s="3">
        <f>F67*1.12</f>
        <v>275.52000000000004</v>
      </c>
      <c r="H67" t="s">
        <v>105</v>
      </c>
      <c r="I67">
        <v>320</v>
      </c>
      <c r="J67">
        <v>1</v>
      </c>
    </row>
    <row r="68" spans="1:10" ht="12.75">
      <c r="A68" t="s">
        <v>216</v>
      </c>
      <c r="B68" t="s">
        <v>213</v>
      </c>
      <c r="C68" s="21" t="s">
        <v>59</v>
      </c>
      <c r="D68">
        <v>116</v>
      </c>
      <c r="E68" s="3">
        <v>1</v>
      </c>
      <c r="F68" s="3">
        <f t="shared" si="3"/>
        <v>116</v>
      </c>
      <c r="G68" s="3">
        <f>F68*1.15</f>
        <v>133.39999999999998</v>
      </c>
      <c r="H68" t="s">
        <v>87</v>
      </c>
      <c r="I68">
        <v>150</v>
      </c>
      <c r="J68">
        <v>1</v>
      </c>
    </row>
    <row r="69" spans="1:10" ht="12.75">
      <c r="A69" t="s">
        <v>216</v>
      </c>
      <c r="B69" t="s">
        <v>213</v>
      </c>
      <c r="C69" s="21" t="s">
        <v>89</v>
      </c>
      <c r="D69">
        <v>116</v>
      </c>
      <c r="E69" s="3">
        <v>1</v>
      </c>
      <c r="F69" s="3">
        <f>D69*E69</f>
        <v>116</v>
      </c>
      <c r="G69" s="3">
        <f>F69*1.15</f>
        <v>133.39999999999998</v>
      </c>
      <c r="H69" t="s">
        <v>176</v>
      </c>
      <c r="I69">
        <v>150</v>
      </c>
      <c r="J69">
        <v>1</v>
      </c>
    </row>
    <row r="70" spans="1:10" ht="12.75">
      <c r="A70" t="s">
        <v>217</v>
      </c>
      <c r="B70" t="s">
        <v>218</v>
      </c>
      <c r="C70" s="21" t="s">
        <v>157</v>
      </c>
      <c r="D70">
        <v>216</v>
      </c>
      <c r="E70" s="3">
        <v>1</v>
      </c>
      <c r="F70" s="3">
        <f t="shared" si="3"/>
        <v>216</v>
      </c>
      <c r="G70" s="3">
        <f>F70*1.12</f>
        <v>241.92000000000002</v>
      </c>
      <c r="H70" t="s">
        <v>175</v>
      </c>
      <c r="I70">
        <v>280</v>
      </c>
      <c r="J70">
        <v>1</v>
      </c>
    </row>
    <row r="71" spans="1:10" ht="12.75">
      <c r="A71" t="s">
        <v>217</v>
      </c>
      <c r="B71" t="s">
        <v>218</v>
      </c>
      <c r="C71" s="21" t="s">
        <v>89</v>
      </c>
      <c r="D71">
        <v>216</v>
      </c>
      <c r="E71" s="3">
        <v>2</v>
      </c>
      <c r="F71" s="3">
        <f>D71*E71</f>
        <v>432</v>
      </c>
      <c r="G71" s="3">
        <f>F71*1.15</f>
        <v>496.79999999999995</v>
      </c>
      <c r="H71" t="s">
        <v>187</v>
      </c>
      <c r="I71">
        <v>560</v>
      </c>
      <c r="J71">
        <v>2</v>
      </c>
    </row>
    <row r="72" spans="1:10" ht="12.75">
      <c r="A72" t="s">
        <v>219</v>
      </c>
      <c r="B72" t="s">
        <v>218</v>
      </c>
      <c r="C72" s="21" t="s">
        <v>59</v>
      </c>
      <c r="D72">
        <v>216</v>
      </c>
      <c r="E72" s="3">
        <v>1</v>
      </c>
      <c r="F72" s="3">
        <f t="shared" si="3"/>
        <v>216</v>
      </c>
      <c r="G72" s="3">
        <f>F72*1.12</f>
        <v>241.92000000000002</v>
      </c>
      <c r="H72" t="s">
        <v>69</v>
      </c>
      <c r="I72">
        <v>280</v>
      </c>
      <c r="J72">
        <v>1</v>
      </c>
    </row>
    <row r="73" spans="1:10" ht="12.75">
      <c r="A73" t="s">
        <v>219</v>
      </c>
      <c r="B73" t="s">
        <v>218</v>
      </c>
      <c r="C73" s="21" t="s">
        <v>89</v>
      </c>
      <c r="D73">
        <v>216</v>
      </c>
      <c r="E73" s="3">
        <v>1</v>
      </c>
      <c r="F73" s="3">
        <f t="shared" si="3"/>
        <v>216</v>
      </c>
      <c r="G73" s="3">
        <f>F73*1.15</f>
        <v>248.39999999999998</v>
      </c>
      <c r="H73" t="s">
        <v>220</v>
      </c>
      <c r="I73">
        <v>280</v>
      </c>
      <c r="J73">
        <v>1</v>
      </c>
    </row>
    <row r="74" spans="1:10" ht="12.75">
      <c r="A74" t="s">
        <v>219</v>
      </c>
      <c r="B74" t="s">
        <v>218</v>
      </c>
      <c r="C74" s="21" t="s">
        <v>82</v>
      </c>
      <c r="D74">
        <v>216</v>
      </c>
      <c r="E74" s="3">
        <v>1</v>
      </c>
      <c r="F74" s="3">
        <f t="shared" si="3"/>
        <v>216</v>
      </c>
      <c r="G74" s="3">
        <f>F74*1.12</f>
        <v>241.92000000000002</v>
      </c>
      <c r="H74" t="s">
        <v>221</v>
      </c>
      <c r="I74">
        <v>280</v>
      </c>
      <c r="J74">
        <v>1</v>
      </c>
    </row>
    <row r="75" spans="1:10" ht="12.75">
      <c r="A75" s="14" t="s">
        <v>219</v>
      </c>
      <c r="B75" s="14" t="s">
        <v>218</v>
      </c>
      <c r="C75" s="21" t="s">
        <v>82</v>
      </c>
      <c r="D75" s="17">
        <v>230</v>
      </c>
      <c r="E75" s="15">
        <v>2</v>
      </c>
      <c r="F75" s="15">
        <f>D75*E75</f>
        <v>460</v>
      </c>
      <c r="G75" s="15">
        <f>F75*1.12</f>
        <v>515.2</v>
      </c>
      <c r="H75" s="14" t="s">
        <v>222</v>
      </c>
      <c r="I75" s="14">
        <v>560</v>
      </c>
      <c r="J75">
        <v>2</v>
      </c>
    </row>
    <row r="76" spans="1:10" ht="12.75">
      <c r="A76" t="s">
        <v>223</v>
      </c>
      <c r="B76" t="s">
        <v>218</v>
      </c>
      <c r="C76" s="21">
        <v>50</v>
      </c>
      <c r="D76">
        <v>116</v>
      </c>
      <c r="E76" s="3">
        <v>1</v>
      </c>
      <c r="F76" s="3">
        <f t="shared" si="3"/>
        <v>116</v>
      </c>
      <c r="G76" s="3">
        <f>F76*1.01</f>
        <v>117.16</v>
      </c>
      <c r="H76" t="s">
        <v>206</v>
      </c>
      <c r="I76">
        <v>150</v>
      </c>
      <c r="J76">
        <v>1</v>
      </c>
    </row>
    <row r="77" spans="1:10" ht="12.75">
      <c r="A77" t="s">
        <v>223</v>
      </c>
      <c r="B77" t="s">
        <v>218</v>
      </c>
      <c r="C77" s="21">
        <v>54</v>
      </c>
      <c r="D77">
        <v>116</v>
      </c>
      <c r="E77" s="3">
        <v>1</v>
      </c>
      <c r="F77" s="3">
        <f t="shared" si="3"/>
        <v>116</v>
      </c>
      <c r="G77" s="3">
        <f>F77*1.12</f>
        <v>129.92000000000002</v>
      </c>
      <c r="H77" t="s">
        <v>221</v>
      </c>
      <c r="I77">
        <v>150</v>
      </c>
      <c r="J77">
        <v>1</v>
      </c>
    </row>
    <row r="78" spans="1:10" ht="12.75">
      <c r="A78" t="s">
        <v>223</v>
      </c>
      <c r="B78" t="s">
        <v>218</v>
      </c>
      <c r="C78" s="21">
        <v>54</v>
      </c>
      <c r="D78">
        <v>116</v>
      </c>
      <c r="E78" s="3">
        <v>1</v>
      </c>
      <c r="F78" s="3">
        <f>D78*E78</f>
        <v>116</v>
      </c>
      <c r="G78" s="3">
        <f>F78*1.12</f>
        <v>129.92000000000002</v>
      </c>
      <c r="H78" t="s">
        <v>69</v>
      </c>
      <c r="I78">
        <v>150</v>
      </c>
      <c r="J78">
        <v>1</v>
      </c>
    </row>
    <row r="79" spans="1:10" ht="12.75">
      <c r="A79" t="s">
        <v>223</v>
      </c>
      <c r="B79" t="s">
        <v>218</v>
      </c>
      <c r="C79" s="21">
        <v>54</v>
      </c>
      <c r="D79">
        <v>116</v>
      </c>
      <c r="E79" s="3">
        <v>1</v>
      </c>
      <c r="F79" s="3">
        <f t="shared" si="3"/>
        <v>116</v>
      </c>
      <c r="G79" s="3">
        <f>F79*1</f>
        <v>116</v>
      </c>
      <c r="H79" t="s">
        <v>47</v>
      </c>
      <c r="I79">
        <v>150</v>
      </c>
      <c r="J79">
        <v>1</v>
      </c>
    </row>
    <row r="80" spans="1:10" ht="12.75">
      <c r="A80" t="s">
        <v>223</v>
      </c>
      <c r="B80" t="s">
        <v>218</v>
      </c>
      <c r="C80" s="21">
        <v>54</v>
      </c>
      <c r="D80">
        <v>116</v>
      </c>
      <c r="E80" s="3">
        <v>1</v>
      </c>
      <c r="F80" s="3">
        <f t="shared" si="3"/>
        <v>116</v>
      </c>
      <c r="G80" s="15">
        <f>F80*1.12</f>
        <v>129.92000000000002</v>
      </c>
      <c r="H80" t="s">
        <v>222</v>
      </c>
      <c r="I80">
        <v>150</v>
      </c>
      <c r="J80">
        <v>1</v>
      </c>
    </row>
    <row r="81" spans="1:10" ht="12.75">
      <c r="A81" t="s">
        <v>224</v>
      </c>
      <c r="B81" t="s">
        <v>218</v>
      </c>
      <c r="C81" s="21" t="s">
        <v>82</v>
      </c>
      <c r="D81" s="17">
        <v>369</v>
      </c>
      <c r="E81" s="3">
        <v>1</v>
      </c>
      <c r="F81" s="3">
        <f>D81*E81</f>
        <v>369</v>
      </c>
      <c r="G81" s="15">
        <f>F81*1.12</f>
        <v>413.28000000000003</v>
      </c>
      <c r="H81" t="s">
        <v>222</v>
      </c>
      <c r="I81">
        <v>450</v>
      </c>
      <c r="J81">
        <v>1</v>
      </c>
    </row>
    <row r="82" spans="1:10" ht="12.75">
      <c r="A82" t="s">
        <v>225</v>
      </c>
      <c r="B82" t="s">
        <v>218</v>
      </c>
      <c r="C82" s="21" t="s">
        <v>89</v>
      </c>
      <c r="D82">
        <v>223</v>
      </c>
      <c r="E82" s="3">
        <v>1</v>
      </c>
      <c r="F82" s="3">
        <f t="shared" si="3"/>
        <v>223</v>
      </c>
      <c r="G82" s="3">
        <f>F82*1.15</f>
        <v>256.45</v>
      </c>
      <c r="H82" t="s">
        <v>220</v>
      </c>
      <c r="I82">
        <v>290</v>
      </c>
      <c r="J82">
        <v>1</v>
      </c>
    </row>
    <row r="83" spans="1:10" ht="12.75">
      <c r="A83" t="s">
        <v>226</v>
      </c>
      <c r="B83" t="s">
        <v>218</v>
      </c>
      <c r="C83" s="21" t="s">
        <v>157</v>
      </c>
      <c r="D83">
        <v>424</v>
      </c>
      <c r="E83" s="3">
        <v>1</v>
      </c>
      <c r="F83" s="3">
        <f>D83*E83</f>
        <v>424</v>
      </c>
      <c r="G83" s="3">
        <f aca="true" t="shared" si="5" ref="G83:G88">F83*1.12</f>
        <v>474.88000000000005</v>
      </c>
      <c r="H83" t="s">
        <v>175</v>
      </c>
      <c r="I83">
        <v>550</v>
      </c>
      <c r="J83">
        <v>1</v>
      </c>
    </row>
    <row r="84" spans="1:10" ht="12.75">
      <c r="A84" t="s">
        <v>227</v>
      </c>
      <c r="B84" t="s">
        <v>218</v>
      </c>
      <c r="C84" s="21" t="s">
        <v>59</v>
      </c>
      <c r="D84">
        <v>424</v>
      </c>
      <c r="E84" s="3">
        <v>1</v>
      </c>
      <c r="F84" s="3">
        <f t="shared" si="3"/>
        <v>424</v>
      </c>
      <c r="G84" s="3">
        <f t="shared" si="5"/>
        <v>474.88000000000005</v>
      </c>
      <c r="H84" t="s">
        <v>69</v>
      </c>
      <c r="I84">
        <v>550</v>
      </c>
      <c r="J84">
        <v>1</v>
      </c>
    </row>
    <row r="85" spans="1:10" ht="12.75">
      <c r="A85" t="s">
        <v>227</v>
      </c>
      <c r="B85" t="s">
        <v>218</v>
      </c>
      <c r="C85" s="21" t="s">
        <v>82</v>
      </c>
      <c r="D85" s="17">
        <v>451</v>
      </c>
      <c r="E85" s="3">
        <v>1</v>
      </c>
      <c r="F85" s="3">
        <f>D85*E85</f>
        <v>451</v>
      </c>
      <c r="G85" s="15">
        <f t="shared" si="5"/>
        <v>505.12000000000006</v>
      </c>
      <c r="H85" t="s">
        <v>222</v>
      </c>
      <c r="I85">
        <v>550</v>
      </c>
      <c r="J85">
        <v>1</v>
      </c>
    </row>
    <row r="86" spans="1:10" ht="12.75">
      <c r="A86" t="s">
        <v>228</v>
      </c>
      <c r="B86" t="s">
        <v>218</v>
      </c>
      <c r="C86" s="21" t="s">
        <v>89</v>
      </c>
      <c r="D86">
        <v>270</v>
      </c>
      <c r="E86" s="3">
        <v>1</v>
      </c>
      <c r="F86" s="3">
        <f t="shared" si="3"/>
        <v>270</v>
      </c>
      <c r="G86" s="15">
        <f t="shared" si="5"/>
        <v>302.40000000000003</v>
      </c>
      <c r="H86" t="s">
        <v>222</v>
      </c>
      <c r="I86">
        <v>350</v>
      </c>
      <c r="J86">
        <v>1</v>
      </c>
    </row>
    <row r="87" spans="1:10" ht="12.75">
      <c r="A87" t="s">
        <v>229</v>
      </c>
      <c r="B87" t="s">
        <v>218</v>
      </c>
      <c r="C87" s="21" t="s">
        <v>200</v>
      </c>
      <c r="D87">
        <v>139</v>
      </c>
      <c r="E87" s="3">
        <v>1</v>
      </c>
      <c r="F87" s="3">
        <f>D87*E87</f>
        <v>139</v>
      </c>
      <c r="G87" s="3">
        <f t="shared" si="5"/>
        <v>155.68</v>
      </c>
      <c r="H87" t="s">
        <v>221</v>
      </c>
      <c r="I87">
        <v>180</v>
      </c>
      <c r="J87">
        <v>1</v>
      </c>
    </row>
    <row r="88" spans="1:10" ht="12.75">
      <c r="A88" t="s">
        <v>229</v>
      </c>
      <c r="B88" t="s">
        <v>218</v>
      </c>
      <c r="C88" s="21" t="s">
        <v>200</v>
      </c>
      <c r="D88">
        <v>139</v>
      </c>
      <c r="E88" s="3">
        <v>1</v>
      </c>
      <c r="F88" s="3">
        <f>D88*E88</f>
        <v>139</v>
      </c>
      <c r="G88" s="15">
        <f t="shared" si="5"/>
        <v>155.68</v>
      </c>
      <c r="H88" t="s">
        <v>222</v>
      </c>
      <c r="I88">
        <v>180</v>
      </c>
      <c r="J88">
        <v>1</v>
      </c>
    </row>
    <row r="89" spans="1:10" ht="12.75">
      <c r="A89" t="s">
        <v>229</v>
      </c>
      <c r="B89" t="s">
        <v>218</v>
      </c>
      <c r="C89" s="21" t="s">
        <v>200</v>
      </c>
      <c r="D89">
        <v>139</v>
      </c>
      <c r="E89" s="3">
        <v>1</v>
      </c>
      <c r="F89" s="3">
        <f>D89*E89</f>
        <v>139</v>
      </c>
      <c r="G89" s="3">
        <f>F89*1.01</f>
        <v>140.39000000000001</v>
      </c>
      <c r="H89" t="s">
        <v>206</v>
      </c>
      <c r="I89">
        <v>180</v>
      </c>
      <c r="J89">
        <v>1</v>
      </c>
    </row>
    <row r="90" spans="1:10" ht="12.75">
      <c r="A90" t="s">
        <v>230</v>
      </c>
      <c r="B90" t="s">
        <v>231</v>
      </c>
      <c r="C90" s="21" t="s">
        <v>232</v>
      </c>
      <c r="D90">
        <v>150</v>
      </c>
      <c r="E90" s="3">
        <v>2</v>
      </c>
      <c r="F90" s="3">
        <f aca="true" t="shared" si="6" ref="F90:F96">D90*E90</f>
        <v>300</v>
      </c>
      <c r="G90" s="3">
        <f>F90*1.12</f>
        <v>336.00000000000006</v>
      </c>
      <c r="H90" t="s">
        <v>186</v>
      </c>
      <c r="I90">
        <v>390</v>
      </c>
      <c r="J90">
        <v>2</v>
      </c>
    </row>
    <row r="91" spans="1:10" ht="12.75">
      <c r="A91" t="s">
        <v>233</v>
      </c>
      <c r="B91" t="s">
        <v>234</v>
      </c>
      <c r="C91" s="21" t="s">
        <v>157</v>
      </c>
      <c r="D91">
        <v>289</v>
      </c>
      <c r="E91" s="3">
        <v>1</v>
      </c>
      <c r="F91" s="3">
        <f t="shared" si="6"/>
        <v>289</v>
      </c>
      <c r="G91" s="3">
        <f>F91*1.12</f>
        <v>323.68</v>
      </c>
      <c r="H91" t="s">
        <v>160</v>
      </c>
      <c r="I91">
        <v>375</v>
      </c>
      <c r="J91">
        <v>1</v>
      </c>
    </row>
    <row r="92" spans="1:10" ht="12.75">
      <c r="A92" t="s">
        <v>233</v>
      </c>
      <c r="B92" t="s">
        <v>234</v>
      </c>
      <c r="C92" s="21" t="s">
        <v>25</v>
      </c>
      <c r="D92">
        <v>289</v>
      </c>
      <c r="E92" s="3">
        <v>1</v>
      </c>
      <c r="F92" s="3">
        <f t="shared" si="6"/>
        <v>289</v>
      </c>
      <c r="G92" s="3">
        <f>F92*1.12</f>
        <v>323.68</v>
      </c>
      <c r="H92" t="s">
        <v>69</v>
      </c>
      <c r="I92">
        <v>375</v>
      </c>
      <c r="J92">
        <v>1</v>
      </c>
    </row>
    <row r="93" spans="1:10" ht="12.75">
      <c r="A93" t="s">
        <v>235</v>
      </c>
      <c r="B93" t="s">
        <v>234</v>
      </c>
      <c r="C93" s="21" t="s">
        <v>157</v>
      </c>
      <c r="D93">
        <v>254</v>
      </c>
      <c r="E93" s="3">
        <v>1</v>
      </c>
      <c r="F93" s="3">
        <f>D93*E93</f>
        <v>254</v>
      </c>
      <c r="G93" s="3">
        <f>F93*1.12</f>
        <v>284.48</v>
      </c>
      <c r="H93" t="s">
        <v>158</v>
      </c>
      <c r="I93">
        <v>330</v>
      </c>
      <c r="J93">
        <v>1</v>
      </c>
    </row>
    <row r="94" spans="1:10" ht="12.75">
      <c r="A94" t="s">
        <v>236</v>
      </c>
      <c r="B94" t="s">
        <v>234</v>
      </c>
      <c r="C94" s="21" t="s">
        <v>97</v>
      </c>
      <c r="D94">
        <v>177</v>
      </c>
      <c r="E94" s="3">
        <v>1</v>
      </c>
      <c r="F94" s="3">
        <f>D94*E94</f>
        <v>177</v>
      </c>
      <c r="G94" s="3">
        <f>F94*1.15</f>
        <v>203.54999999999998</v>
      </c>
      <c r="H94" t="s">
        <v>159</v>
      </c>
      <c r="I94">
        <v>230</v>
      </c>
      <c r="J94">
        <v>1</v>
      </c>
    </row>
    <row r="95" spans="1:10" ht="12.75">
      <c r="A95" t="s">
        <v>237</v>
      </c>
      <c r="B95" t="s">
        <v>234</v>
      </c>
      <c r="C95" s="21" t="s">
        <v>25</v>
      </c>
      <c r="D95">
        <v>177</v>
      </c>
      <c r="E95" s="3">
        <v>1</v>
      </c>
      <c r="F95" s="3">
        <f>D95*E95</f>
        <v>177</v>
      </c>
      <c r="G95" s="3">
        <f>F95*1.12</f>
        <v>198.24</v>
      </c>
      <c r="H95" t="s">
        <v>69</v>
      </c>
      <c r="I95">
        <v>230</v>
      </c>
      <c r="J95">
        <v>1</v>
      </c>
    </row>
    <row r="96" spans="1:10" ht="12.75">
      <c r="A96" t="s">
        <v>238</v>
      </c>
      <c r="B96" t="s">
        <v>234</v>
      </c>
      <c r="C96" s="21" t="s">
        <v>25</v>
      </c>
      <c r="D96">
        <v>177</v>
      </c>
      <c r="E96" s="3">
        <v>1</v>
      </c>
      <c r="F96" s="3">
        <f t="shared" si="6"/>
        <v>177</v>
      </c>
      <c r="G96" s="3">
        <f>F96*1.12</f>
        <v>198.24</v>
      </c>
      <c r="H96" t="s">
        <v>160</v>
      </c>
      <c r="I96">
        <v>230</v>
      </c>
      <c r="J96">
        <v>1</v>
      </c>
    </row>
  </sheetData>
  <autoFilter ref="A1:I96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pane ySplit="1" topLeftCell="BM14" activePane="bottomLeft" state="frozen"/>
      <selection pane="topLeft" activeCell="A1" sqref="A1"/>
      <selection pane="bottomLeft" activeCell="D46" sqref="D46"/>
    </sheetView>
  </sheetViews>
  <sheetFormatPr defaultColWidth="9.00390625" defaultRowHeight="12.75"/>
  <cols>
    <col min="1" max="1" width="21.375" style="14" customWidth="1"/>
    <col min="2" max="2" width="9.875" style="0" customWidth="1"/>
    <col min="3" max="3" width="11.75390625" style="0" customWidth="1"/>
    <col min="6" max="6" width="10.375" style="0" customWidth="1"/>
    <col min="8" max="8" width="10.25390625" style="0" customWidth="1"/>
    <col min="9" max="9" width="12.00390625" style="0" customWidth="1"/>
  </cols>
  <sheetData>
    <row r="1" spans="1:11" s="5" customFormat="1" ht="30">
      <c r="A1" s="29"/>
      <c r="B1" s="4" t="s">
        <v>154</v>
      </c>
      <c r="C1" s="4" t="s">
        <v>155</v>
      </c>
      <c r="D1" s="5" t="s">
        <v>8</v>
      </c>
      <c r="E1" s="4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</row>
    <row r="2" spans="1:12" ht="12.75">
      <c r="A2" s="14" t="s">
        <v>206</v>
      </c>
      <c r="B2" s="14">
        <v>0</v>
      </c>
      <c r="C2" s="14">
        <v>448</v>
      </c>
      <c r="D2">
        <v>448</v>
      </c>
      <c r="E2">
        <v>452</v>
      </c>
      <c r="F2">
        <v>360</v>
      </c>
      <c r="G2" s="22">
        <f aca="true" t="shared" si="0" ref="G2:G35">SUM(E2,-F2)</f>
        <v>92</v>
      </c>
      <c r="H2" s="23">
        <v>323</v>
      </c>
      <c r="I2">
        <v>231</v>
      </c>
      <c r="J2" s="12">
        <v>9</v>
      </c>
      <c r="K2">
        <v>231</v>
      </c>
      <c r="L2" t="s">
        <v>240</v>
      </c>
    </row>
    <row r="3" spans="1:10" ht="12.75">
      <c r="A3" s="14" t="s">
        <v>158</v>
      </c>
      <c r="B3" s="14">
        <v>0</v>
      </c>
      <c r="C3" s="14">
        <v>716</v>
      </c>
      <c r="D3">
        <v>716</v>
      </c>
      <c r="E3">
        <v>802</v>
      </c>
      <c r="F3">
        <v>480</v>
      </c>
      <c r="G3" s="22">
        <f t="shared" si="0"/>
        <v>322</v>
      </c>
      <c r="H3" s="23">
        <v>322</v>
      </c>
      <c r="J3" s="12">
        <v>14</v>
      </c>
    </row>
    <row r="4" spans="1:10" ht="12.75">
      <c r="A4" s="14" t="s">
        <v>159</v>
      </c>
      <c r="B4" s="14">
        <v>0</v>
      </c>
      <c r="C4" s="14">
        <v>939</v>
      </c>
      <c r="D4">
        <v>939</v>
      </c>
      <c r="E4">
        <v>1080</v>
      </c>
      <c r="F4">
        <v>279</v>
      </c>
      <c r="G4" s="22">
        <f t="shared" si="0"/>
        <v>801</v>
      </c>
      <c r="H4" s="23">
        <v>801</v>
      </c>
      <c r="J4" s="12">
        <v>19</v>
      </c>
    </row>
    <row r="5" spans="1:10" ht="12.75">
      <c r="A5" s="14" t="s">
        <v>164</v>
      </c>
      <c r="B5" s="14">
        <v>0</v>
      </c>
      <c r="C5" s="14">
        <v>362</v>
      </c>
      <c r="D5">
        <v>362</v>
      </c>
      <c r="E5">
        <v>387</v>
      </c>
      <c r="F5">
        <v>72</v>
      </c>
      <c r="G5" s="22">
        <f t="shared" si="0"/>
        <v>315</v>
      </c>
      <c r="H5" s="23">
        <v>315</v>
      </c>
      <c r="J5" s="27">
        <v>7</v>
      </c>
    </row>
    <row r="6" spans="1:10" ht="12.75">
      <c r="A6" s="14" t="s">
        <v>98</v>
      </c>
      <c r="B6">
        <v>576</v>
      </c>
      <c r="C6">
        <v>0</v>
      </c>
      <c r="D6">
        <v>576</v>
      </c>
      <c r="E6">
        <v>662</v>
      </c>
      <c r="F6">
        <v>0</v>
      </c>
      <c r="G6" s="22">
        <f t="shared" si="0"/>
        <v>662</v>
      </c>
      <c r="H6" s="23">
        <v>662</v>
      </c>
      <c r="J6" s="27">
        <v>12</v>
      </c>
    </row>
    <row r="7" spans="1:10" ht="12.75">
      <c r="A7" s="14" t="s">
        <v>170</v>
      </c>
      <c r="B7" s="14">
        <v>0</v>
      </c>
      <c r="C7" s="14">
        <v>169</v>
      </c>
      <c r="D7">
        <v>169</v>
      </c>
      <c r="E7">
        <v>194</v>
      </c>
      <c r="F7">
        <v>126</v>
      </c>
      <c r="G7" s="22">
        <f t="shared" si="0"/>
        <v>68</v>
      </c>
      <c r="H7" s="23">
        <v>68</v>
      </c>
      <c r="J7" s="27">
        <v>3</v>
      </c>
    </row>
    <row r="8" spans="1:12" ht="12.75">
      <c r="A8" s="14" t="s">
        <v>23</v>
      </c>
      <c r="B8">
        <v>399</v>
      </c>
      <c r="C8">
        <v>500</v>
      </c>
      <c r="D8">
        <v>899</v>
      </c>
      <c r="E8">
        <v>1007</v>
      </c>
      <c r="F8">
        <v>689</v>
      </c>
      <c r="G8" s="22">
        <f t="shared" si="0"/>
        <v>318</v>
      </c>
      <c r="H8" s="23">
        <v>318</v>
      </c>
      <c r="J8" s="27">
        <v>18</v>
      </c>
      <c r="L8" t="s">
        <v>64</v>
      </c>
    </row>
    <row r="9" spans="1:10" ht="12.75">
      <c r="A9" s="14" t="s">
        <v>161</v>
      </c>
      <c r="B9" s="14">
        <v>0</v>
      </c>
      <c r="C9" s="14">
        <v>3367</v>
      </c>
      <c r="D9">
        <v>3367</v>
      </c>
      <c r="E9">
        <v>3771</v>
      </c>
      <c r="F9">
        <v>1192</v>
      </c>
      <c r="G9" s="22">
        <f t="shared" si="0"/>
        <v>2579</v>
      </c>
      <c r="H9" s="23">
        <v>2580</v>
      </c>
      <c r="I9">
        <v>1</v>
      </c>
      <c r="J9" s="27">
        <v>67</v>
      </c>
    </row>
    <row r="10" spans="1:10" ht="12.75">
      <c r="A10" s="14" t="s">
        <v>162</v>
      </c>
      <c r="B10" s="14">
        <v>0</v>
      </c>
      <c r="C10" s="14">
        <v>462</v>
      </c>
      <c r="D10">
        <v>462</v>
      </c>
      <c r="E10">
        <v>517</v>
      </c>
      <c r="F10">
        <v>500</v>
      </c>
      <c r="G10" s="22">
        <f t="shared" si="0"/>
        <v>17</v>
      </c>
      <c r="H10" s="23">
        <v>17</v>
      </c>
      <c r="J10" s="27">
        <v>9</v>
      </c>
    </row>
    <row r="11" spans="1:10" ht="12.75">
      <c r="A11" s="14" t="s">
        <v>222</v>
      </c>
      <c r="B11" s="14">
        <v>0</v>
      </c>
      <c r="C11" s="14">
        <v>1805</v>
      </c>
      <c r="D11">
        <v>1805</v>
      </c>
      <c r="E11">
        <v>2022</v>
      </c>
      <c r="F11">
        <v>105</v>
      </c>
      <c r="G11" s="22">
        <f t="shared" si="0"/>
        <v>1917</v>
      </c>
      <c r="H11" s="23">
        <v>1917</v>
      </c>
      <c r="J11" s="27">
        <v>36</v>
      </c>
    </row>
    <row r="12" spans="1:10" ht="12.75">
      <c r="A12" s="14" t="s">
        <v>37</v>
      </c>
      <c r="B12">
        <v>422</v>
      </c>
      <c r="C12">
        <v>0</v>
      </c>
      <c r="D12">
        <v>422</v>
      </c>
      <c r="E12">
        <v>485</v>
      </c>
      <c r="F12">
        <v>0</v>
      </c>
      <c r="G12" s="22">
        <f t="shared" si="0"/>
        <v>485</v>
      </c>
      <c r="H12" s="23">
        <v>485</v>
      </c>
      <c r="J12" s="27">
        <v>9</v>
      </c>
    </row>
    <row r="13" spans="1:10" ht="12.75">
      <c r="A13" s="14" t="s">
        <v>57</v>
      </c>
      <c r="B13">
        <v>310</v>
      </c>
      <c r="C13">
        <v>0</v>
      </c>
      <c r="D13">
        <v>310</v>
      </c>
      <c r="E13">
        <v>357</v>
      </c>
      <c r="F13">
        <v>0</v>
      </c>
      <c r="G13" s="22">
        <f t="shared" si="0"/>
        <v>357</v>
      </c>
      <c r="H13" s="23">
        <v>357</v>
      </c>
      <c r="J13" s="27">
        <v>6</v>
      </c>
    </row>
    <row r="14" spans="1:12" ht="12.75">
      <c r="A14" s="14" t="s">
        <v>210</v>
      </c>
      <c r="B14" s="14">
        <v>0</v>
      </c>
      <c r="C14">
        <v>193</v>
      </c>
      <c r="D14">
        <v>193</v>
      </c>
      <c r="E14">
        <v>207</v>
      </c>
      <c r="F14">
        <v>226</v>
      </c>
      <c r="G14" s="22">
        <f t="shared" si="0"/>
        <v>-19</v>
      </c>
      <c r="H14" s="23">
        <v>0</v>
      </c>
      <c r="I14">
        <v>19</v>
      </c>
      <c r="J14" s="27">
        <v>4</v>
      </c>
      <c r="K14">
        <v>19</v>
      </c>
      <c r="L14" t="s">
        <v>240</v>
      </c>
    </row>
    <row r="15" spans="1:10" ht="12.75">
      <c r="A15" s="14" t="s">
        <v>221</v>
      </c>
      <c r="B15" s="14">
        <v>0</v>
      </c>
      <c r="C15">
        <v>471</v>
      </c>
      <c r="D15">
        <v>471</v>
      </c>
      <c r="E15">
        <v>528</v>
      </c>
      <c r="F15">
        <v>320</v>
      </c>
      <c r="G15" s="22">
        <f t="shared" si="0"/>
        <v>208</v>
      </c>
      <c r="H15" s="23">
        <v>208</v>
      </c>
      <c r="J15" s="27">
        <v>10</v>
      </c>
    </row>
    <row r="16" spans="1:12" ht="12.75">
      <c r="A16" s="14" t="s">
        <v>160</v>
      </c>
      <c r="B16" s="14">
        <v>0</v>
      </c>
      <c r="C16">
        <v>712</v>
      </c>
      <c r="D16">
        <v>712</v>
      </c>
      <c r="E16">
        <v>797</v>
      </c>
      <c r="F16">
        <v>1000</v>
      </c>
      <c r="G16" s="22">
        <f t="shared" si="0"/>
        <v>-203</v>
      </c>
      <c r="H16" s="23">
        <v>0</v>
      </c>
      <c r="I16">
        <v>203</v>
      </c>
      <c r="J16" s="27">
        <v>14</v>
      </c>
      <c r="K16">
        <v>203</v>
      </c>
      <c r="L16" t="s">
        <v>240</v>
      </c>
    </row>
    <row r="17" spans="1:10" ht="12.75">
      <c r="A17" s="14" t="s">
        <v>175</v>
      </c>
      <c r="B17" s="14">
        <v>0</v>
      </c>
      <c r="C17">
        <v>2765</v>
      </c>
      <c r="D17">
        <v>2765</v>
      </c>
      <c r="E17">
        <v>3097</v>
      </c>
      <c r="F17">
        <v>800</v>
      </c>
      <c r="G17" s="22">
        <f t="shared" si="0"/>
        <v>2297</v>
      </c>
      <c r="H17" s="23">
        <v>2500</v>
      </c>
      <c r="J17" s="27">
        <v>55</v>
      </c>
    </row>
    <row r="18" spans="1:13" ht="12.75">
      <c r="A18" s="14" t="s">
        <v>69</v>
      </c>
      <c r="B18">
        <v>1604</v>
      </c>
      <c r="C18">
        <v>1222</v>
      </c>
      <c r="D18">
        <v>2826</v>
      </c>
      <c r="E18">
        <v>3165</v>
      </c>
      <c r="F18">
        <v>350</v>
      </c>
      <c r="G18" s="22">
        <f t="shared" si="0"/>
        <v>2815</v>
      </c>
      <c r="H18" s="23">
        <v>2820</v>
      </c>
      <c r="I18">
        <v>5</v>
      </c>
      <c r="J18" s="27">
        <v>57</v>
      </c>
      <c r="M18" t="s">
        <v>243</v>
      </c>
    </row>
    <row r="19" spans="1:10" ht="12.75">
      <c r="A19" s="14" t="s">
        <v>129</v>
      </c>
      <c r="B19">
        <v>2603</v>
      </c>
      <c r="C19">
        <v>0</v>
      </c>
      <c r="D19">
        <v>2603</v>
      </c>
      <c r="E19">
        <v>2993</v>
      </c>
      <c r="F19">
        <v>0</v>
      </c>
      <c r="G19" s="22">
        <f t="shared" si="0"/>
        <v>2993</v>
      </c>
      <c r="H19" s="23">
        <v>2993</v>
      </c>
      <c r="J19" s="27">
        <v>52</v>
      </c>
    </row>
    <row r="20" spans="1:10" ht="12.75">
      <c r="A20" s="14" t="s">
        <v>42</v>
      </c>
      <c r="B20">
        <v>224</v>
      </c>
      <c r="C20">
        <v>0</v>
      </c>
      <c r="D20">
        <v>224</v>
      </c>
      <c r="E20">
        <v>258</v>
      </c>
      <c r="F20">
        <v>0</v>
      </c>
      <c r="G20" s="22">
        <f t="shared" si="0"/>
        <v>258</v>
      </c>
      <c r="H20" s="23">
        <v>258</v>
      </c>
      <c r="J20" s="27">
        <v>5</v>
      </c>
    </row>
    <row r="21" spans="1:10" ht="12.75">
      <c r="A21" s="14" t="s">
        <v>47</v>
      </c>
      <c r="B21">
        <v>1953</v>
      </c>
      <c r="C21">
        <v>498</v>
      </c>
      <c r="D21">
        <v>2451</v>
      </c>
      <c r="E21">
        <v>2451</v>
      </c>
      <c r="F21">
        <v>0</v>
      </c>
      <c r="G21" s="22">
        <f t="shared" si="0"/>
        <v>2451</v>
      </c>
      <c r="H21" s="23">
        <v>2451</v>
      </c>
      <c r="J21" s="27">
        <v>49</v>
      </c>
    </row>
    <row r="22" spans="1:12" ht="12.75">
      <c r="A22" s="14" t="s">
        <v>186</v>
      </c>
      <c r="B22" s="14">
        <v>0</v>
      </c>
      <c r="C22">
        <v>435</v>
      </c>
      <c r="D22">
        <v>435</v>
      </c>
      <c r="E22">
        <v>487</v>
      </c>
      <c r="F22">
        <v>1570</v>
      </c>
      <c r="G22" s="22">
        <f t="shared" si="0"/>
        <v>-1083</v>
      </c>
      <c r="H22" s="23">
        <v>0</v>
      </c>
      <c r="I22">
        <v>1083</v>
      </c>
      <c r="J22" s="27">
        <v>9</v>
      </c>
      <c r="K22">
        <v>1083</v>
      </c>
      <c r="L22" t="s">
        <v>240</v>
      </c>
    </row>
    <row r="23" spans="1:12" ht="12.75">
      <c r="A23" s="14" t="s">
        <v>115</v>
      </c>
      <c r="B23" s="14">
        <v>0</v>
      </c>
      <c r="C23">
        <v>246</v>
      </c>
      <c r="D23">
        <v>246</v>
      </c>
      <c r="E23">
        <v>276</v>
      </c>
      <c r="F23">
        <v>3000</v>
      </c>
      <c r="G23" s="22">
        <f t="shared" si="0"/>
        <v>-2724</v>
      </c>
      <c r="H23" s="23">
        <v>0</v>
      </c>
      <c r="I23">
        <v>2724</v>
      </c>
      <c r="J23" s="27">
        <v>5</v>
      </c>
      <c r="K23">
        <v>2724</v>
      </c>
      <c r="L23" t="s">
        <v>240</v>
      </c>
    </row>
    <row r="24" spans="1:10" ht="12.75">
      <c r="A24" s="14" t="s">
        <v>119</v>
      </c>
      <c r="B24">
        <v>1170</v>
      </c>
      <c r="C24">
        <v>0</v>
      </c>
      <c r="D24">
        <v>1170</v>
      </c>
      <c r="E24">
        <v>1346</v>
      </c>
      <c r="F24">
        <v>0</v>
      </c>
      <c r="G24" s="22">
        <v>1345.5</v>
      </c>
      <c r="H24" s="23">
        <v>1345.5</v>
      </c>
      <c r="J24" s="27">
        <v>23</v>
      </c>
    </row>
    <row r="25" spans="1:10" ht="12.75">
      <c r="A25" s="14" t="s">
        <v>167</v>
      </c>
      <c r="B25" s="14">
        <v>0</v>
      </c>
      <c r="C25">
        <v>185</v>
      </c>
      <c r="D25">
        <v>185</v>
      </c>
      <c r="E25">
        <v>213</v>
      </c>
      <c r="F25">
        <v>76</v>
      </c>
      <c r="G25" s="22">
        <f t="shared" si="0"/>
        <v>137</v>
      </c>
      <c r="H25" s="23">
        <v>137</v>
      </c>
      <c r="J25" s="27">
        <v>4</v>
      </c>
    </row>
    <row r="26" spans="1:12" ht="12.75">
      <c r="A26" s="14" t="s">
        <v>198</v>
      </c>
      <c r="B26" s="14">
        <v>0</v>
      </c>
      <c r="C26">
        <v>216</v>
      </c>
      <c r="D26">
        <v>216</v>
      </c>
      <c r="E26">
        <v>242</v>
      </c>
      <c r="F26">
        <v>454</v>
      </c>
      <c r="G26" s="22">
        <f t="shared" si="0"/>
        <v>-212</v>
      </c>
      <c r="H26" s="23">
        <v>0</v>
      </c>
      <c r="I26">
        <v>212</v>
      </c>
      <c r="J26" s="27">
        <v>4</v>
      </c>
      <c r="K26">
        <v>212</v>
      </c>
      <c r="L26" t="s">
        <v>240</v>
      </c>
    </row>
    <row r="27" spans="1:13" ht="12.75">
      <c r="A27" s="14" t="s">
        <v>105</v>
      </c>
      <c r="B27">
        <v>810</v>
      </c>
      <c r="C27" s="14">
        <v>1806</v>
      </c>
      <c r="D27">
        <v>2616</v>
      </c>
      <c r="E27">
        <v>2930</v>
      </c>
      <c r="F27">
        <v>382</v>
      </c>
      <c r="G27" s="22">
        <f t="shared" si="0"/>
        <v>2548</v>
      </c>
      <c r="H27" s="23">
        <v>2548</v>
      </c>
      <c r="I27" s="23"/>
      <c r="J27" s="27">
        <v>52</v>
      </c>
      <c r="M27" t="s">
        <v>245</v>
      </c>
    </row>
    <row r="28" spans="1:10" ht="12.75">
      <c r="A28" s="14" t="s">
        <v>146</v>
      </c>
      <c r="B28">
        <v>615</v>
      </c>
      <c r="C28" s="14">
        <v>0</v>
      </c>
      <c r="D28">
        <v>615</v>
      </c>
      <c r="E28">
        <v>707</v>
      </c>
      <c r="F28">
        <v>0</v>
      </c>
      <c r="G28" s="22">
        <f t="shared" si="0"/>
        <v>707</v>
      </c>
      <c r="H28" s="23">
        <v>707</v>
      </c>
      <c r="J28" s="27">
        <v>12</v>
      </c>
    </row>
    <row r="29" spans="1:10" ht="12.75">
      <c r="A29" s="14" t="s">
        <v>27</v>
      </c>
      <c r="B29" s="14">
        <v>0</v>
      </c>
      <c r="C29">
        <v>814</v>
      </c>
      <c r="D29">
        <v>814</v>
      </c>
      <c r="E29">
        <v>936</v>
      </c>
      <c r="F29">
        <v>300</v>
      </c>
      <c r="G29" s="22">
        <f t="shared" si="0"/>
        <v>636</v>
      </c>
      <c r="H29" s="23">
        <v>636</v>
      </c>
      <c r="J29" s="27">
        <v>16</v>
      </c>
    </row>
    <row r="30" spans="1:10" ht="12.75">
      <c r="A30" s="14" t="s">
        <v>176</v>
      </c>
      <c r="B30" s="14">
        <v>0</v>
      </c>
      <c r="C30">
        <v>713</v>
      </c>
      <c r="D30">
        <v>713</v>
      </c>
      <c r="E30">
        <v>799</v>
      </c>
      <c r="F30">
        <v>244</v>
      </c>
      <c r="G30" s="22">
        <f t="shared" si="0"/>
        <v>555</v>
      </c>
      <c r="H30" s="23">
        <v>555</v>
      </c>
      <c r="J30" s="27">
        <v>14</v>
      </c>
    </row>
    <row r="31" spans="1:13" ht="12.75">
      <c r="A31" s="14" t="s">
        <v>87</v>
      </c>
      <c r="B31">
        <v>372</v>
      </c>
      <c r="C31" s="14">
        <v>801</v>
      </c>
      <c r="D31">
        <v>1173</v>
      </c>
      <c r="E31">
        <v>1314</v>
      </c>
      <c r="F31">
        <v>160</v>
      </c>
      <c r="G31" s="22">
        <f t="shared" si="0"/>
        <v>1154</v>
      </c>
      <c r="H31" s="23">
        <v>1178</v>
      </c>
      <c r="I31" s="18">
        <v>24</v>
      </c>
      <c r="J31" s="27">
        <v>24</v>
      </c>
      <c r="M31" t="s">
        <v>263</v>
      </c>
    </row>
    <row r="32" spans="1:10" ht="12.75">
      <c r="A32" s="14" t="s">
        <v>220</v>
      </c>
      <c r="B32" s="14">
        <v>0</v>
      </c>
      <c r="C32">
        <v>439</v>
      </c>
      <c r="D32">
        <v>439</v>
      </c>
      <c r="E32">
        <v>505</v>
      </c>
      <c r="F32">
        <v>168</v>
      </c>
      <c r="G32" s="22">
        <f t="shared" si="0"/>
        <v>337</v>
      </c>
      <c r="H32" s="23">
        <v>337</v>
      </c>
      <c r="J32" s="27">
        <v>9</v>
      </c>
    </row>
    <row r="33" spans="1:10" ht="12.75">
      <c r="A33" s="14" t="s">
        <v>138</v>
      </c>
      <c r="B33">
        <v>1140</v>
      </c>
      <c r="C33" s="14">
        <v>0</v>
      </c>
      <c r="D33">
        <v>1140</v>
      </c>
      <c r="E33">
        <v>1277</v>
      </c>
      <c r="F33">
        <v>0</v>
      </c>
      <c r="G33" s="22">
        <f t="shared" si="0"/>
        <v>1277</v>
      </c>
      <c r="H33" s="23">
        <v>1277</v>
      </c>
      <c r="J33" s="27">
        <v>23</v>
      </c>
    </row>
    <row r="34" spans="1:10" ht="12.75">
      <c r="A34" s="14" t="s">
        <v>187</v>
      </c>
      <c r="B34" s="14">
        <v>0</v>
      </c>
      <c r="C34">
        <v>567</v>
      </c>
      <c r="D34">
        <v>567</v>
      </c>
      <c r="E34">
        <v>635</v>
      </c>
      <c r="F34">
        <v>113</v>
      </c>
      <c r="G34" s="22">
        <f t="shared" si="0"/>
        <v>522</v>
      </c>
      <c r="H34" s="23">
        <v>522</v>
      </c>
      <c r="J34" s="27">
        <v>11</v>
      </c>
    </row>
    <row r="35" spans="1:13" ht="12.75">
      <c r="A35" s="14" t="s">
        <v>153</v>
      </c>
      <c r="B35" s="14">
        <v>541</v>
      </c>
      <c r="C35" s="14">
        <v>0</v>
      </c>
      <c r="D35">
        <v>541</v>
      </c>
      <c r="E35">
        <v>579</v>
      </c>
      <c r="F35">
        <v>0</v>
      </c>
      <c r="G35" s="22">
        <f t="shared" si="0"/>
        <v>579</v>
      </c>
      <c r="H35" s="23">
        <v>580</v>
      </c>
      <c r="I35">
        <v>1</v>
      </c>
      <c r="J35" s="27">
        <v>11</v>
      </c>
      <c r="M35" t="s">
        <v>244</v>
      </c>
    </row>
    <row r="40" ht="15">
      <c r="A40" s="30" t="s">
        <v>246</v>
      </c>
    </row>
    <row r="41" ht="15">
      <c r="A41" s="30" t="s">
        <v>247</v>
      </c>
    </row>
    <row r="43" ht="12.75">
      <c r="A43" s="14" t="s">
        <v>248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20.125" style="12" customWidth="1"/>
    <col min="2" max="2" width="22.375" style="12" customWidth="1"/>
    <col min="3" max="3" width="10.375" style="12" customWidth="1"/>
    <col min="4" max="4" width="11.75390625" style="12" customWidth="1"/>
    <col min="5" max="5" width="10.375" style="12" customWidth="1"/>
    <col min="6" max="8" width="9.125" style="12" customWidth="1"/>
  </cols>
  <sheetData>
    <row r="1" spans="1:8" s="10" customFormat="1" ht="25.5">
      <c r="A1" s="6" t="s">
        <v>7</v>
      </c>
      <c r="B1" s="7" t="s">
        <v>16</v>
      </c>
      <c r="C1" s="7" t="s">
        <v>14</v>
      </c>
      <c r="D1" s="8" t="s">
        <v>17</v>
      </c>
      <c r="E1" s="9" t="s">
        <v>18</v>
      </c>
      <c r="F1" s="11"/>
      <c r="G1" s="11"/>
      <c r="H1" s="11"/>
    </row>
    <row r="2" spans="1:3" ht="12.75">
      <c r="A2" s="14" t="s">
        <v>206</v>
      </c>
      <c r="B2" s="12" t="s">
        <v>249</v>
      </c>
      <c r="C2" s="12">
        <v>9</v>
      </c>
    </row>
    <row r="3" spans="1:3" ht="12.75">
      <c r="A3" s="14" t="s">
        <v>158</v>
      </c>
      <c r="B3" s="12" t="s">
        <v>266</v>
      </c>
      <c r="C3" s="12">
        <v>14</v>
      </c>
    </row>
    <row r="4" spans="1:4" ht="12.75">
      <c r="A4" s="14" t="s">
        <v>159</v>
      </c>
      <c r="C4" s="12">
        <v>19</v>
      </c>
      <c r="D4" s="23"/>
    </row>
    <row r="5" spans="1:3" ht="12.75">
      <c r="A5" s="14" t="s">
        <v>164</v>
      </c>
      <c r="C5" s="27">
        <v>7</v>
      </c>
    </row>
    <row r="6" spans="1:3" ht="12.75">
      <c r="A6" s="14" t="s">
        <v>98</v>
      </c>
      <c r="C6" s="27">
        <v>12</v>
      </c>
    </row>
    <row r="7" spans="1:3" ht="12.75">
      <c r="A7" s="14" t="s">
        <v>170</v>
      </c>
      <c r="C7" s="27">
        <v>3</v>
      </c>
    </row>
    <row r="8" spans="1:3" ht="12.75">
      <c r="A8" s="14" t="s">
        <v>23</v>
      </c>
      <c r="B8" s="12" t="s">
        <v>266</v>
      </c>
      <c r="C8" s="27">
        <v>18</v>
      </c>
    </row>
    <row r="9" spans="1:3" ht="12.75">
      <c r="A9" s="17" t="s">
        <v>161</v>
      </c>
      <c r="C9" s="27">
        <v>66</v>
      </c>
    </row>
    <row r="10" spans="1:3" ht="12.75">
      <c r="A10" s="14" t="s">
        <v>162</v>
      </c>
      <c r="C10" s="27">
        <v>9</v>
      </c>
    </row>
    <row r="11" spans="1:3" ht="12.75">
      <c r="A11" s="14" t="s">
        <v>222</v>
      </c>
      <c r="B11" t="s">
        <v>259</v>
      </c>
      <c r="C11" s="27">
        <v>36</v>
      </c>
    </row>
    <row r="12" spans="1:3" ht="12.75">
      <c r="A12" s="14" t="s">
        <v>37</v>
      </c>
      <c r="B12" t="s">
        <v>258</v>
      </c>
      <c r="C12" s="27">
        <v>9</v>
      </c>
    </row>
    <row r="13" spans="1:3" ht="12.75">
      <c r="A13" s="14" t="s">
        <v>57</v>
      </c>
      <c r="C13" s="27">
        <v>6</v>
      </c>
    </row>
    <row r="14" spans="1:4" ht="12.75">
      <c r="A14" s="14" t="s">
        <v>210</v>
      </c>
      <c r="B14" s="12" t="s">
        <v>249</v>
      </c>
      <c r="C14" s="27">
        <v>4</v>
      </c>
      <c r="D14" s="23"/>
    </row>
    <row r="15" spans="1:3" ht="12.75">
      <c r="A15" s="14" t="s">
        <v>221</v>
      </c>
      <c r="B15" t="s">
        <v>250</v>
      </c>
      <c r="C15" s="27">
        <v>10</v>
      </c>
    </row>
    <row r="16" spans="1:3" ht="12.75">
      <c r="A16" s="14" t="s">
        <v>160</v>
      </c>
      <c r="B16" s="12" t="s">
        <v>258</v>
      </c>
      <c r="C16" s="27">
        <v>14</v>
      </c>
    </row>
    <row r="17" spans="1:3" ht="12.75">
      <c r="A17" s="14" t="s">
        <v>175</v>
      </c>
      <c r="B17" t="s">
        <v>253</v>
      </c>
      <c r="C17" s="27">
        <v>55</v>
      </c>
    </row>
    <row r="18" spans="1:3" ht="12.75">
      <c r="A18" s="14" t="s">
        <v>69</v>
      </c>
      <c r="B18" t="s">
        <v>257</v>
      </c>
      <c r="C18" s="27">
        <v>52</v>
      </c>
    </row>
    <row r="19" spans="1:4" ht="12.75">
      <c r="A19" s="14" t="s">
        <v>129</v>
      </c>
      <c r="C19" s="27">
        <v>52</v>
      </c>
      <c r="D19" s="23"/>
    </row>
    <row r="20" spans="1:3" ht="12.75">
      <c r="A20" s="14" t="s">
        <v>42</v>
      </c>
      <c r="B20" s="12" t="s">
        <v>252</v>
      </c>
      <c r="C20" s="27">
        <v>5</v>
      </c>
    </row>
    <row r="21" spans="1:3" ht="12.75">
      <c r="A21" s="14" t="s">
        <v>186</v>
      </c>
      <c r="C21" s="27">
        <v>9</v>
      </c>
    </row>
    <row r="22" spans="1:3" ht="12.75">
      <c r="A22" s="14" t="s">
        <v>115</v>
      </c>
      <c r="B22" s="12" t="s">
        <v>262</v>
      </c>
      <c r="C22" s="27">
        <v>5</v>
      </c>
    </row>
    <row r="23" spans="1:3" ht="12.75">
      <c r="A23" s="14" t="s">
        <v>119</v>
      </c>
      <c r="B23" t="s">
        <v>260</v>
      </c>
      <c r="C23" s="27">
        <v>23</v>
      </c>
    </row>
    <row r="24" spans="1:3" ht="12.75">
      <c r="A24" s="14" t="s">
        <v>167</v>
      </c>
      <c r="C24" s="27">
        <v>4</v>
      </c>
    </row>
    <row r="25" spans="1:3" ht="12.75">
      <c r="A25" s="14" t="s">
        <v>198</v>
      </c>
      <c r="B25" t="s">
        <v>251</v>
      </c>
      <c r="C25" s="27">
        <v>4</v>
      </c>
    </row>
    <row r="26" spans="1:3" ht="12.75">
      <c r="A26" s="14" t="s">
        <v>105</v>
      </c>
      <c r="B26" s="12" t="s">
        <v>265</v>
      </c>
      <c r="C26" s="27">
        <v>52</v>
      </c>
    </row>
    <row r="27" spans="1:3" ht="12.75">
      <c r="A27" s="14" t="s">
        <v>146</v>
      </c>
      <c r="B27" t="s">
        <v>255</v>
      </c>
      <c r="C27" s="27">
        <v>12</v>
      </c>
    </row>
    <row r="28" spans="1:3" ht="12.75">
      <c r="A28" s="14" t="s">
        <v>27</v>
      </c>
      <c r="B28" s="12" t="s">
        <v>254</v>
      </c>
      <c r="C28" s="27">
        <v>16</v>
      </c>
    </row>
    <row r="29" spans="1:3" ht="12.75">
      <c r="A29" s="14" t="s">
        <v>176</v>
      </c>
      <c r="B29" t="s">
        <v>261</v>
      </c>
      <c r="C29" s="27">
        <v>14</v>
      </c>
    </row>
    <row r="30" spans="1:5" ht="12.75">
      <c r="A30" s="14" t="s">
        <v>87</v>
      </c>
      <c r="C30" s="27">
        <v>0</v>
      </c>
      <c r="E30" s="28"/>
    </row>
    <row r="31" spans="1:3" ht="12.75">
      <c r="A31" s="14" t="s">
        <v>220</v>
      </c>
      <c r="B31" t="s">
        <v>256</v>
      </c>
      <c r="C31" s="27">
        <v>9</v>
      </c>
    </row>
    <row r="32" spans="1:3" ht="12.75">
      <c r="A32" s="14" t="s">
        <v>138</v>
      </c>
      <c r="B32" s="12" t="s">
        <v>249</v>
      </c>
      <c r="C32" s="27">
        <v>23</v>
      </c>
    </row>
    <row r="33" spans="1:3" ht="12.75">
      <c r="A33" s="14" t="s">
        <v>187</v>
      </c>
      <c r="B33" t="s">
        <v>250</v>
      </c>
      <c r="C33" s="27">
        <v>11</v>
      </c>
    </row>
    <row r="34" spans="1:4" ht="12.75">
      <c r="A34" s="14" t="s">
        <v>153</v>
      </c>
      <c r="C34" s="27">
        <v>10</v>
      </c>
      <c r="D34" s="2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2014-08-11T17:37:00Z</dcterms:modified>
  <cp:category/>
  <cp:version/>
  <cp:contentType/>
  <cp:contentStatus/>
</cp:coreProperties>
</file>