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20" windowHeight="6540" activeTab="2"/>
  </bookViews>
  <sheets>
    <sheet name="Заказы" sheetId="1" r:id="rId1"/>
    <sheet name="Оплаты" sheetId="2" r:id="rId2"/>
    <sheet name="Раздачи" sheetId="3" r:id="rId3"/>
  </sheets>
  <definedNames>
    <definedName name="_xlnm._FilterDatabase" localSheetId="0" hidden="1">'Заказы'!$A$1:$I$102</definedName>
  </definedNames>
  <calcPr fullCalcOnLoad="1" refMode="R1C1"/>
</workbook>
</file>

<file path=xl/sharedStrings.xml><?xml version="1.0" encoding="utf-8"?>
<sst xmlns="http://schemas.openxmlformats.org/spreadsheetml/2006/main" count="491" uniqueCount="216">
  <si>
    <t>артикул</t>
  </si>
  <si>
    <t>коллекция</t>
  </si>
  <si>
    <t>размер</t>
  </si>
  <si>
    <t>цена</t>
  </si>
  <si>
    <t>кол-во</t>
  </si>
  <si>
    <t>сумма</t>
  </si>
  <si>
    <t>сумма с орг</t>
  </si>
  <si>
    <t>уз</t>
  </si>
  <si>
    <t>сумма заказа</t>
  </si>
  <si>
    <t>с орг%  всего</t>
  </si>
  <si>
    <t>оплачено ранее</t>
  </si>
  <si>
    <t>к оплате</t>
  </si>
  <si>
    <t>оплачено</t>
  </si>
  <si>
    <t>переплата/ недоплата</t>
  </si>
  <si>
    <t>тр.</t>
  </si>
  <si>
    <t>депозит/ долг (-)</t>
  </si>
  <si>
    <t>РЦР</t>
  </si>
  <si>
    <t>сдано/ выдано</t>
  </si>
  <si>
    <t>Джемпер ясельн. ЮДД779067 салат/крош</t>
  </si>
  <si>
    <t>Смешарики</t>
  </si>
  <si>
    <t>56-110</t>
  </si>
  <si>
    <t>Джемпер для мальчика ПДД007067 голубой</t>
  </si>
  <si>
    <t>Строим город</t>
  </si>
  <si>
    <t>Комплект нательный детский ПНК629 морская волна</t>
  </si>
  <si>
    <t>Термо</t>
  </si>
  <si>
    <t>Халат УХД490641 бирюза+полоска тедди бирюза/Парусни</t>
  </si>
  <si>
    <t>Домашняя одежда</t>
  </si>
  <si>
    <t>60-116</t>
  </si>
  <si>
    <t>*Star#</t>
  </si>
  <si>
    <t>Брюки для мальчика ПБМ569</t>
  </si>
  <si>
    <t>Куртка для мальчика ПДД593</t>
  </si>
  <si>
    <t>Россия, вперед!</t>
  </si>
  <si>
    <t>Джемпер для мальчика ПДД568</t>
  </si>
  <si>
    <t>Gorgipija</t>
  </si>
  <si>
    <t>68-134</t>
  </si>
  <si>
    <t>ВВФ</t>
  </si>
  <si>
    <t>Большой улов</t>
  </si>
  <si>
    <t>54-104</t>
  </si>
  <si>
    <t>Стройтехника</t>
  </si>
  <si>
    <t>Бриджи для мальчика ПБР011</t>
  </si>
  <si>
    <t>Брюки для мальчика ПБМ010</t>
  </si>
  <si>
    <t>Джемпер для мальчика ПДК005 желтый</t>
  </si>
  <si>
    <t>Манюня555</t>
  </si>
  <si>
    <t>Брюки для мальчика ПБМ799</t>
  </si>
  <si>
    <t>Мотокросс</t>
  </si>
  <si>
    <t>62-122</t>
  </si>
  <si>
    <t>ранетка87</t>
  </si>
  <si>
    <t>Брюки для мальчика ПББ121</t>
  </si>
  <si>
    <t>Геометрия</t>
  </si>
  <si>
    <t>64-128</t>
  </si>
  <si>
    <t>Джемпер для мальчика ПДБ085001 бирюза</t>
  </si>
  <si>
    <t>Джемпер для мальчика ПДК081001 кофе</t>
  </si>
  <si>
    <t>Джемпер для мальчика ПДД089258</t>
  </si>
  <si>
    <t>Slanka</t>
  </si>
  <si>
    <t>Куртка для мальчика ПДД310</t>
  </si>
  <si>
    <t>Брюки для мальчика ПББ313</t>
  </si>
  <si>
    <t>Брюки для мальчика ПБМ083</t>
  </si>
  <si>
    <t>Брюки для мальчика ПББ769258</t>
  </si>
  <si>
    <t>Флот</t>
  </si>
  <si>
    <t>акция -15%</t>
  </si>
  <si>
    <t>распродажа + акция -15%</t>
  </si>
  <si>
    <t>Комбинезон ясельн. ЯЗД204067</t>
  </si>
  <si>
    <t>Утята</t>
  </si>
  <si>
    <t>48-74</t>
  </si>
  <si>
    <t>CimaCima</t>
  </si>
  <si>
    <t>светыч</t>
  </si>
  <si>
    <t>Штучный</t>
  </si>
  <si>
    <t>80-152</t>
  </si>
  <si>
    <t>Головной убор для девочки ДГК364001н ромбики зеленый</t>
  </si>
  <si>
    <t>Джемпер для девочки ДДБ390001н беж</t>
  </si>
  <si>
    <t>Славянка</t>
  </si>
  <si>
    <t>Рейтузы для девочки ДРЛ347800 красный</t>
  </si>
  <si>
    <t>Olesenka</t>
  </si>
  <si>
    <t>Комплект верхний для мальчика 2ПДР539001 коричневый+темно-синий</t>
  </si>
  <si>
    <t>Легенды вестерна</t>
  </si>
  <si>
    <t>Комплект верхний для девочки 2ДДБ938820 салат+бирюза</t>
  </si>
  <si>
    <t>Легенды леса</t>
  </si>
  <si>
    <t>Трусы для девочки ДНТ525001н сирень</t>
  </si>
  <si>
    <t>Майка для девочки ДНМ502001н сирень</t>
  </si>
  <si>
    <t>Цветочная поляна</t>
  </si>
  <si>
    <t>Гарнитур для мальчика ПНГ173001 беж+коричневый/Лев</t>
  </si>
  <si>
    <t>Клуб зверей</t>
  </si>
  <si>
    <t>Джемпер для мальчика ПДБ590001н вишня+голубой</t>
  </si>
  <si>
    <t>Техно</t>
  </si>
  <si>
    <t>Гарнитур для мальчика ПНГ498001 голубой+темно-синий/Герб</t>
  </si>
  <si>
    <t>Ustin1975</t>
  </si>
  <si>
    <t>Майка для мальчика ПНМ009001 беж+морская волна/Альпинист</t>
  </si>
  <si>
    <t>Альпинист</t>
  </si>
  <si>
    <t>Гарнитур для мальчика ПНГ434001н белый+комиксы/Комиксы 3</t>
  </si>
  <si>
    <t>Комиксы</t>
  </si>
  <si>
    <t>Гарнитур для мальчика ПНГ474001 темный беж+темно-синий/Два коня</t>
  </si>
  <si>
    <t>72-140</t>
  </si>
  <si>
    <t>Комплект домашний для девочки ДКР649067 оранжевый+коралл</t>
  </si>
  <si>
    <t>Умница</t>
  </si>
  <si>
    <t>Комплект верхний для девочки ДН3347024 белый+малина</t>
  </si>
  <si>
    <t>Полянка</t>
  </si>
  <si>
    <t>54-92</t>
  </si>
  <si>
    <t>Джемпер для девочки ДДД984067 сливки/Зайка сбоку</t>
  </si>
  <si>
    <t>Джемпер для девочки ДДБ226</t>
  </si>
  <si>
    <t>52-98</t>
  </si>
  <si>
    <t>Каникулы</t>
  </si>
  <si>
    <t>Рейтузы для девочки ДРЛ228</t>
  </si>
  <si>
    <t>Карымова Наталья</t>
  </si>
  <si>
    <t>Полукомбинезон для девочки ДЗД214067н сливки</t>
  </si>
  <si>
    <t>Лапушка</t>
  </si>
  <si>
    <t>52-86</t>
  </si>
  <si>
    <t>ВоТЪ</t>
  </si>
  <si>
    <t>Джемпер для девочки ДДД220067 розовый</t>
  </si>
  <si>
    <t>Полукомбинезон для девочки ДЗД615067 сливки</t>
  </si>
  <si>
    <t>Лисичка</t>
  </si>
  <si>
    <t>Платье для девочки ДПБ224</t>
  </si>
  <si>
    <t>Платье ДПК220 белый+коралл</t>
  </si>
  <si>
    <t>Мечтатели</t>
  </si>
  <si>
    <t>Рейтузы ДРЛ141</t>
  </si>
  <si>
    <t>Русские мотивы</t>
  </si>
  <si>
    <t>Платье для девочки ДПБ062804</t>
  </si>
  <si>
    <t>Гжель</t>
  </si>
  <si>
    <t>Халат ясельный ЮХД493641 белый +полоска розов.+ вышивка сланцы</t>
  </si>
  <si>
    <t>oksana010</t>
  </si>
  <si>
    <t>Халат ясельный ЮХД493641 василёк +девочка синий+апрель вышивка</t>
  </si>
  <si>
    <t>Малышам</t>
  </si>
  <si>
    <t>Пижама детск. УНЖ501067 розовый+ярко-розовый/Зайка</t>
  </si>
  <si>
    <t>Комбинезон ясельн. ЯЗД159067 сливки+розовый/Зайка с цветком</t>
  </si>
  <si>
    <t>Зайка</t>
  </si>
  <si>
    <t>50-80</t>
  </si>
  <si>
    <t>Куртка для мальчика ПДД503258</t>
  </si>
  <si>
    <t>Брюки для мальчика ПББ505500</t>
  </si>
  <si>
    <t>Фристайл</t>
  </si>
  <si>
    <t>Брюки для девочки ДББ626258</t>
  </si>
  <si>
    <t>Рейтузы женск. ЖНЛ559025 черный</t>
  </si>
  <si>
    <t>114/108-170</t>
  </si>
  <si>
    <t>njuta_st</t>
  </si>
  <si>
    <t>Кальсоны для мальчика ПНЛ627025 черный</t>
  </si>
  <si>
    <t>50-92</t>
  </si>
  <si>
    <t>Комплект нательный детск. ПНК629029 светло-серый</t>
  </si>
  <si>
    <t>Брюки для девочки ДББ940258 зеленый</t>
  </si>
  <si>
    <t>Гарнитур для девочки ДНГ561001 Роза и сердце+Роза</t>
  </si>
  <si>
    <t>Рок</t>
  </si>
  <si>
    <t>Света и Мишутка</t>
  </si>
  <si>
    <t>Белье</t>
  </si>
  <si>
    <t>Трусы для девочки ДНТ034001н малина/сердечки</t>
  </si>
  <si>
    <t>Трусы для девочки ДНТ034001н сирень/мультик</t>
  </si>
  <si>
    <t>Трусы для девочки ДНТ034001н сирень/сон</t>
  </si>
  <si>
    <t>tousja</t>
  </si>
  <si>
    <t>Брюки для мальчика ПББ066131 коричневый</t>
  </si>
  <si>
    <t>Брюки для мальчика ПББ625001 черный</t>
  </si>
  <si>
    <t>Брюки для мальчика ПББ044110 морская волна</t>
  </si>
  <si>
    <t>Рыболов</t>
  </si>
  <si>
    <t>Комплект верхний для мальчика 2ПДШ663001 кулир желтый+зеленый</t>
  </si>
  <si>
    <t>Проказник</t>
  </si>
  <si>
    <t>Комплект детск. ПКБ838067 серый+черный</t>
  </si>
  <si>
    <t>Шорты для девочки ДШК749804</t>
  </si>
  <si>
    <t>На скачках</t>
  </si>
  <si>
    <t>Ollena</t>
  </si>
  <si>
    <t>Бриджи для мальчика ПБР014001</t>
  </si>
  <si>
    <t>Космический десант</t>
  </si>
  <si>
    <t>Комплект для мальчика УНЖ201001н голубой</t>
  </si>
  <si>
    <t>Паучки</t>
  </si>
  <si>
    <t>Брюки для мальчика ПББ778258 морская волна</t>
  </si>
  <si>
    <t>Исследователь</t>
  </si>
  <si>
    <t>Брюки для мальчика ПББ360110 серый</t>
  </si>
  <si>
    <t>Сейнер</t>
  </si>
  <si>
    <t>DJulik</t>
  </si>
  <si>
    <t>Пижама детск. УНЖ501001н белый+горошек красный/Тигр и звезды</t>
  </si>
  <si>
    <t>Горошки</t>
  </si>
  <si>
    <t>AlesiaZ</t>
  </si>
  <si>
    <t>Пижама детск. УНЖ501138н белый+клетка трехцветная салат/Кот</t>
  </si>
  <si>
    <t>Детский сад</t>
  </si>
  <si>
    <t>Платье для девочки ДПД312131н вишня/полоска</t>
  </si>
  <si>
    <t>Комплект для девочки ДКР849067 оранжевый</t>
  </si>
  <si>
    <t>Носки утепленные женские ЖТТ536 св.-серый</t>
  </si>
  <si>
    <t>Носки утепленные детские УТТ544 морская волна</t>
  </si>
  <si>
    <t>Ast</t>
  </si>
  <si>
    <t>Носки утепленные детские УТТ544 голубой</t>
  </si>
  <si>
    <t>Брюки для мальчика ПББ524110 черный</t>
  </si>
  <si>
    <t>84-158</t>
  </si>
  <si>
    <t>Комплект верхний для девочки 2ДДС338115</t>
  </si>
  <si>
    <t>Праздник</t>
  </si>
  <si>
    <t>Майка для девочки ДНМ665001 белый/Мишка с подарками голубой</t>
  </si>
  <si>
    <t>Веселая компания</t>
  </si>
  <si>
    <t>Qsusha</t>
  </si>
  <si>
    <t>Майка для девочки ДНМ665001 белый/Еж</t>
  </si>
  <si>
    <t>Зверушки</t>
  </si>
  <si>
    <t>Майка для девочки ДНМ665001 белый/Чаепитие</t>
  </si>
  <si>
    <t>Мышата и сладости</t>
  </si>
  <si>
    <t>Майка для девочки ДНМ152001 белый/Пирожное</t>
  </si>
  <si>
    <t>Сладкие сны</t>
  </si>
  <si>
    <t>Майка для девочки ДНМ665001 белый/Мышонок и варенье</t>
  </si>
  <si>
    <t>Бриджи для девочки ДБР952800</t>
  </si>
  <si>
    <t>Джемпер для девочки ДДБ938820</t>
  </si>
  <si>
    <t>76-146</t>
  </si>
  <si>
    <t>Платье ДПК020</t>
  </si>
  <si>
    <t>Настоящая девочка</t>
  </si>
  <si>
    <t>Платье для девочки ДПК311067н</t>
  </si>
  <si>
    <t>IrenB</t>
  </si>
  <si>
    <t>Джемпер для мальчика ПДД010067</t>
  </si>
  <si>
    <t>Джемпер для мальчика ПДД398067н</t>
  </si>
  <si>
    <t>Детские картинки</t>
  </si>
  <si>
    <t>Шорты для мальчика ПШК598067 синий</t>
  </si>
  <si>
    <t>одной суммой с авансом Зимы 14-15 = 1660</t>
  </si>
  <si>
    <t>одной суммой с авансом зимы = 1000</t>
  </si>
  <si>
    <t xml:space="preserve">Поставка ушла 10.06, Байкал-Сервис, 1 место, 15 кг., номер ТТН: Яр-д061046. </t>
  </si>
  <si>
    <t xml:space="preserve">К оплате при получении будет 473,53 руб. </t>
  </si>
  <si>
    <t>тр.=S*0,0253</t>
  </si>
  <si>
    <t>недоплату в счет транспортных</t>
  </si>
  <si>
    <t>переплату в счет транспортных</t>
  </si>
  <si>
    <t>ВЗ</t>
  </si>
  <si>
    <t>РЦРЭкватор</t>
  </si>
  <si>
    <t>РЦРЁлка (Линево)</t>
  </si>
  <si>
    <t>РЦРМаркса</t>
  </si>
  <si>
    <t>РЦРБердск</t>
  </si>
  <si>
    <t>РЦРТелецентр</t>
  </si>
  <si>
    <t>РЦР Учительская</t>
  </si>
  <si>
    <t>РЦРНива</t>
  </si>
  <si>
    <t>Щ</t>
  </si>
  <si>
    <t>РЦРЗаельцовский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</si>
</sst>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b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Border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9" fontId="0" fillId="0" borderId="0" xfId="0" applyNumberFormat="1" applyAlignment="1">
      <alignment/>
    </xf>
    <xf numFmtId="0" fontId="0" fillId="4" borderId="0" xfId="0" applyFill="1" applyBorder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6" borderId="0" xfId="0" applyFont="1" applyFill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workbookViewId="0" topLeftCell="A1">
      <pane ySplit="1" topLeftCell="BM2" activePane="bottomLeft" state="frozen"/>
      <selection pane="topLeft" activeCell="A1" sqref="A1"/>
      <selection pane="bottomLeft" activeCell="H14" sqref="H14"/>
    </sheetView>
  </sheetViews>
  <sheetFormatPr defaultColWidth="9.00390625" defaultRowHeight="12.75"/>
  <cols>
    <col min="1" max="1" width="44.625" style="0" customWidth="1"/>
    <col min="2" max="2" width="20.375" style="0" customWidth="1"/>
    <col min="7" max="7" width="11.875" style="15" customWidth="1"/>
    <col min="8" max="8" width="20.75390625" style="0" customWidth="1"/>
    <col min="9" max="9" width="6.375" style="0" customWidth="1"/>
    <col min="10" max="10" width="6.125" style="0" customWidth="1"/>
  </cols>
  <sheetData>
    <row r="1" spans="1:8" s="1" customFormat="1" ht="12.7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2" t="s">
        <v>6</v>
      </c>
      <c r="H1" s="2" t="s">
        <v>7</v>
      </c>
    </row>
    <row r="2" spans="1:9" ht="12.75">
      <c r="A2" t="s">
        <v>86</v>
      </c>
      <c r="B2" t="s">
        <v>87</v>
      </c>
      <c r="C2" s="24" t="s">
        <v>49</v>
      </c>
      <c r="D2" s="13">
        <v>67</v>
      </c>
      <c r="E2" s="3">
        <v>1</v>
      </c>
      <c r="F2" s="3">
        <f>D2*E2</f>
        <v>67</v>
      </c>
      <c r="G2" s="18">
        <f>F2*1.12</f>
        <v>75.04</v>
      </c>
      <c r="H2" t="s">
        <v>85</v>
      </c>
      <c r="I2">
        <v>1</v>
      </c>
    </row>
    <row r="3" spans="1:9" ht="12.75">
      <c r="A3" t="s">
        <v>140</v>
      </c>
      <c r="B3" t="s">
        <v>139</v>
      </c>
      <c r="C3" s="24" t="s">
        <v>27</v>
      </c>
      <c r="D3" s="13">
        <v>28</v>
      </c>
      <c r="E3" s="3">
        <v>1</v>
      </c>
      <c r="F3" s="3">
        <f>D3*E3</f>
        <v>28</v>
      </c>
      <c r="G3" s="18">
        <f>F3*1.12</f>
        <v>31.360000000000003</v>
      </c>
      <c r="H3" t="s">
        <v>138</v>
      </c>
      <c r="I3">
        <v>1</v>
      </c>
    </row>
    <row r="4" spans="1:9" ht="12.75">
      <c r="A4" t="s">
        <v>141</v>
      </c>
      <c r="B4" t="s">
        <v>139</v>
      </c>
      <c r="C4" s="24" t="s">
        <v>27</v>
      </c>
      <c r="D4" s="13">
        <v>28</v>
      </c>
      <c r="E4" s="3">
        <v>1</v>
      </c>
      <c r="F4" s="3">
        <f>D4*E4</f>
        <v>28</v>
      </c>
      <c r="G4" s="18">
        <f>F4*1.12</f>
        <v>31.360000000000003</v>
      </c>
      <c r="H4" t="s">
        <v>138</v>
      </c>
      <c r="I4">
        <v>1</v>
      </c>
    </row>
    <row r="5" spans="1:9" ht="12.75">
      <c r="A5" t="s">
        <v>142</v>
      </c>
      <c r="B5" t="s">
        <v>139</v>
      </c>
      <c r="C5" s="24" t="s">
        <v>27</v>
      </c>
      <c r="D5" s="13">
        <v>28</v>
      </c>
      <c r="E5" s="3">
        <v>1</v>
      </c>
      <c r="F5" s="3">
        <f aca="true" t="shared" si="0" ref="F5:F68">D5*E5</f>
        <v>28</v>
      </c>
      <c r="G5" s="18">
        <f>F5*1.12</f>
        <v>31.360000000000003</v>
      </c>
      <c r="H5" t="s">
        <v>138</v>
      </c>
      <c r="I5">
        <v>1</v>
      </c>
    </row>
    <row r="6" spans="1:9" ht="12.75">
      <c r="A6" t="s">
        <v>56</v>
      </c>
      <c r="B6" t="s">
        <v>36</v>
      </c>
      <c r="C6" s="24" t="s">
        <v>45</v>
      </c>
      <c r="D6" s="13">
        <v>255</v>
      </c>
      <c r="E6" s="3">
        <v>1</v>
      </c>
      <c r="F6" s="3">
        <f t="shared" si="0"/>
        <v>255</v>
      </c>
      <c r="G6" s="18">
        <f>F6*1</f>
        <v>255</v>
      </c>
      <c r="H6" t="s">
        <v>153</v>
      </c>
      <c r="I6">
        <v>1</v>
      </c>
    </row>
    <row r="7" spans="1:9" ht="12.75">
      <c r="A7" t="s">
        <v>56</v>
      </c>
      <c r="B7" t="s">
        <v>36</v>
      </c>
      <c r="C7" s="24" t="s">
        <v>49</v>
      </c>
      <c r="D7" s="13">
        <v>255</v>
      </c>
      <c r="E7" s="18">
        <v>1</v>
      </c>
      <c r="F7" s="3">
        <f>D7*E7</f>
        <v>255</v>
      </c>
      <c r="G7" s="18">
        <f>F7*1.15</f>
        <v>293.25</v>
      </c>
      <c r="H7" t="s">
        <v>53</v>
      </c>
      <c r="I7">
        <v>1</v>
      </c>
    </row>
    <row r="8" spans="1:9" ht="12.75">
      <c r="A8" t="s">
        <v>56</v>
      </c>
      <c r="B8" t="s">
        <v>36</v>
      </c>
      <c r="C8" s="24" t="s">
        <v>34</v>
      </c>
      <c r="D8" s="13">
        <v>255</v>
      </c>
      <c r="E8" s="3">
        <v>1</v>
      </c>
      <c r="F8" s="3">
        <f>D8*E8</f>
        <v>255</v>
      </c>
      <c r="G8" s="18">
        <f>F8*1.15</f>
        <v>293.25</v>
      </c>
      <c r="H8" t="s">
        <v>42</v>
      </c>
      <c r="I8">
        <v>1</v>
      </c>
    </row>
    <row r="9" spans="1:9" ht="12.75">
      <c r="A9" t="s">
        <v>50</v>
      </c>
      <c r="B9" t="s">
        <v>36</v>
      </c>
      <c r="C9" s="24" t="s">
        <v>49</v>
      </c>
      <c r="D9" s="13">
        <v>133</v>
      </c>
      <c r="E9" s="18">
        <v>1</v>
      </c>
      <c r="F9" s="3">
        <f>D9*E9</f>
        <v>133</v>
      </c>
      <c r="G9" s="18">
        <f>F9*1.15</f>
        <v>152.95</v>
      </c>
      <c r="H9" t="s">
        <v>53</v>
      </c>
      <c r="I9">
        <v>1</v>
      </c>
    </row>
    <row r="10" spans="1:9" ht="12.75">
      <c r="A10" t="s">
        <v>52</v>
      </c>
      <c r="B10" t="s">
        <v>36</v>
      </c>
      <c r="C10" s="24" t="s">
        <v>49</v>
      </c>
      <c r="D10" s="13">
        <v>389</v>
      </c>
      <c r="E10" s="18">
        <v>1</v>
      </c>
      <c r="F10" s="3">
        <f>D10*E10</f>
        <v>389</v>
      </c>
      <c r="G10" s="18">
        <f>F10*1.15</f>
        <v>447.34999999999997</v>
      </c>
      <c r="H10" t="s">
        <v>53</v>
      </c>
      <c r="I10">
        <v>1</v>
      </c>
    </row>
    <row r="11" spans="1:9" ht="12.75">
      <c r="A11" t="s">
        <v>52</v>
      </c>
      <c r="B11" t="s">
        <v>36</v>
      </c>
      <c r="C11" s="24" t="s">
        <v>49</v>
      </c>
      <c r="D11" s="13">
        <v>389</v>
      </c>
      <c r="E11" s="18">
        <v>1</v>
      </c>
      <c r="F11" s="3">
        <f>D11*E11</f>
        <v>389</v>
      </c>
      <c r="G11" s="18">
        <f>F11*1</f>
        <v>389</v>
      </c>
      <c r="H11" t="s">
        <v>153</v>
      </c>
      <c r="I11">
        <v>1</v>
      </c>
    </row>
    <row r="12" spans="1:9" ht="12.75">
      <c r="A12" t="s">
        <v>51</v>
      </c>
      <c r="B12" t="s">
        <v>36</v>
      </c>
      <c r="C12" s="24" t="s">
        <v>49</v>
      </c>
      <c r="D12" s="13">
        <v>147</v>
      </c>
      <c r="E12" s="18">
        <v>1</v>
      </c>
      <c r="F12" s="3">
        <f t="shared" si="0"/>
        <v>147</v>
      </c>
      <c r="G12" s="18">
        <f>F12*1.15</f>
        <v>169.04999999999998</v>
      </c>
      <c r="H12" t="s">
        <v>53</v>
      </c>
      <c r="I12">
        <v>1</v>
      </c>
    </row>
    <row r="13" spans="1:9" ht="12.75">
      <c r="A13" t="s">
        <v>55</v>
      </c>
      <c r="B13" t="s">
        <v>35</v>
      </c>
      <c r="C13" s="24" t="s">
        <v>34</v>
      </c>
      <c r="D13" s="13">
        <v>235</v>
      </c>
      <c r="E13" s="3">
        <v>1</v>
      </c>
      <c r="F13" s="3">
        <f t="shared" si="0"/>
        <v>235</v>
      </c>
      <c r="G13" s="18">
        <f>F13*1.15</f>
        <v>270.25</v>
      </c>
      <c r="H13" t="s">
        <v>42</v>
      </c>
      <c r="I13">
        <v>1</v>
      </c>
    </row>
    <row r="14" spans="1:9" ht="12.75">
      <c r="A14" t="s">
        <v>55</v>
      </c>
      <c r="B14" t="s">
        <v>35</v>
      </c>
      <c r="C14" s="24" t="s">
        <v>34</v>
      </c>
      <c r="D14" s="13">
        <v>235</v>
      </c>
      <c r="E14" s="18">
        <v>1</v>
      </c>
      <c r="F14" s="3">
        <f t="shared" si="0"/>
        <v>235</v>
      </c>
      <c r="G14" s="18">
        <f>F14*1.15</f>
        <v>270.25</v>
      </c>
      <c r="H14" t="s">
        <v>53</v>
      </c>
      <c r="I14">
        <v>1</v>
      </c>
    </row>
    <row r="15" spans="1:9" ht="12.75">
      <c r="A15" t="s">
        <v>54</v>
      </c>
      <c r="B15" t="s">
        <v>35</v>
      </c>
      <c r="C15" s="24" t="s">
        <v>34</v>
      </c>
      <c r="D15" s="13">
        <v>456</v>
      </c>
      <c r="E15" s="18">
        <v>1</v>
      </c>
      <c r="F15" s="3">
        <f>D15*E15</f>
        <v>456</v>
      </c>
      <c r="G15" s="18">
        <f>F15*1.15</f>
        <v>524.4</v>
      </c>
      <c r="H15" t="s">
        <v>53</v>
      </c>
      <c r="I15">
        <v>1</v>
      </c>
    </row>
    <row r="16" spans="1:9" ht="12.75">
      <c r="A16" t="s">
        <v>178</v>
      </c>
      <c r="B16" t="s">
        <v>179</v>
      </c>
      <c r="C16" s="26" t="s">
        <v>20</v>
      </c>
      <c r="D16" s="13">
        <v>60</v>
      </c>
      <c r="E16" s="3">
        <v>1</v>
      </c>
      <c r="F16" s="3">
        <f>D16*E16</f>
        <v>60</v>
      </c>
      <c r="G16" s="18">
        <f>F16*1.05</f>
        <v>63</v>
      </c>
      <c r="H16" t="s">
        <v>180</v>
      </c>
      <c r="I16">
        <v>1</v>
      </c>
    </row>
    <row r="17" spans="1:9" ht="12.75">
      <c r="A17" t="s">
        <v>47</v>
      </c>
      <c r="B17" t="s">
        <v>48</v>
      </c>
      <c r="C17" s="24" t="s">
        <v>45</v>
      </c>
      <c r="D17" s="13">
        <v>268</v>
      </c>
      <c r="E17" s="3">
        <v>1</v>
      </c>
      <c r="F17" s="3">
        <f t="shared" si="0"/>
        <v>268</v>
      </c>
      <c r="G17" s="18">
        <f>F17*1.15</f>
        <v>308.2</v>
      </c>
      <c r="H17" t="s">
        <v>46</v>
      </c>
      <c r="I17">
        <v>1</v>
      </c>
    </row>
    <row r="18" spans="1:9" ht="12.75">
      <c r="A18" t="s">
        <v>115</v>
      </c>
      <c r="B18" t="s">
        <v>116</v>
      </c>
      <c r="C18" s="24" t="s">
        <v>99</v>
      </c>
      <c r="D18" s="13">
        <v>200</v>
      </c>
      <c r="E18" s="3">
        <v>1</v>
      </c>
      <c r="F18" s="3">
        <f t="shared" si="0"/>
        <v>200</v>
      </c>
      <c r="G18" s="18">
        <f>F18*1.15</f>
        <v>229.99999999999997</v>
      </c>
      <c r="H18" t="s">
        <v>102</v>
      </c>
      <c r="I18">
        <v>1</v>
      </c>
    </row>
    <row r="19" spans="1:9" ht="12.75">
      <c r="A19" t="s">
        <v>163</v>
      </c>
      <c r="B19" t="s">
        <v>164</v>
      </c>
      <c r="C19" s="24" t="s">
        <v>37</v>
      </c>
      <c r="D19" s="13">
        <v>191</v>
      </c>
      <c r="E19" s="3">
        <v>1</v>
      </c>
      <c r="F19" s="3">
        <f t="shared" si="0"/>
        <v>191</v>
      </c>
      <c r="G19" s="18">
        <f>F19*1.12</f>
        <v>213.92000000000002</v>
      </c>
      <c r="H19" t="s">
        <v>165</v>
      </c>
      <c r="I19">
        <v>1</v>
      </c>
    </row>
    <row r="20" spans="1:9" ht="12.75">
      <c r="A20" t="s">
        <v>196</v>
      </c>
      <c r="B20" t="s">
        <v>197</v>
      </c>
      <c r="C20" s="24" t="s">
        <v>37</v>
      </c>
      <c r="D20" s="14">
        <v>116</v>
      </c>
      <c r="E20" s="3">
        <v>1</v>
      </c>
      <c r="F20" s="3">
        <f t="shared" si="0"/>
        <v>116</v>
      </c>
      <c r="G20" s="18">
        <f>F20*1.15</f>
        <v>133.39999999999998</v>
      </c>
      <c r="H20" t="s">
        <v>194</v>
      </c>
      <c r="I20">
        <v>1</v>
      </c>
    </row>
    <row r="21" spans="1:9" ht="12.75">
      <c r="A21" t="s">
        <v>166</v>
      </c>
      <c r="B21" t="s">
        <v>167</v>
      </c>
      <c r="C21" s="24" t="s">
        <v>99</v>
      </c>
      <c r="D21" s="13">
        <v>198</v>
      </c>
      <c r="E21" s="3">
        <v>1</v>
      </c>
      <c r="F21" s="3">
        <f t="shared" si="0"/>
        <v>198</v>
      </c>
      <c r="G21" s="18">
        <f>F21*1.12</f>
        <v>221.76000000000002</v>
      </c>
      <c r="H21" t="s">
        <v>165</v>
      </c>
      <c r="I21">
        <v>1</v>
      </c>
    </row>
    <row r="22" spans="1:9" ht="12.75">
      <c r="A22" t="s">
        <v>25</v>
      </c>
      <c r="B22" t="s">
        <v>26</v>
      </c>
      <c r="C22" s="24" t="s">
        <v>27</v>
      </c>
      <c r="D22" s="13">
        <v>389</v>
      </c>
      <c r="E22" s="3">
        <v>1</v>
      </c>
      <c r="F22" s="3">
        <f t="shared" si="0"/>
        <v>389</v>
      </c>
      <c r="G22" s="18">
        <f>F22*1.01</f>
        <v>392.89</v>
      </c>
      <c r="H22" t="s">
        <v>28</v>
      </c>
      <c r="I22">
        <v>1</v>
      </c>
    </row>
    <row r="23" spans="1:9" ht="12.75">
      <c r="A23" t="s">
        <v>117</v>
      </c>
      <c r="B23" t="s">
        <v>26</v>
      </c>
      <c r="C23" s="24" t="s">
        <v>20</v>
      </c>
      <c r="D23" s="13">
        <v>355</v>
      </c>
      <c r="E23" s="3">
        <v>1</v>
      </c>
      <c r="F23" s="3">
        <f t="shared" si="0"/>
        <v>355</v>
      </c>
      <c r="G23" s="18">
        <f>F23*1.15</f>
        <v>408.24999999999994</v>
      </c>
      <c r="H23" t="s">
        <v>118</v>
      </c>
      <c r="I23">
        <v>1</v>
      </c>
    </row>
    <row r="24" spans="1:9" ht="12.75">
      <c r="A24" t="s">
        <v>119</v>
      </c>
      <c r="B24" t="s">
        <v>26</v>
      </c>
      <c r="C24" s="24" t="s">
        <v>37</v>
      </c>
      <c r="D24" s="13">
        <v>355</v>
      </c>
      <c r="E24" s="3">
        <v>1</v>
      </c>
      <c r="F24" s="3">
        <f>D24*E24</f>
        <v>355</v>
      </c>
      <c r="G24" s="18">
        <f>F24*1.15</f>
        <v>408.24999999999994</v>
      </c>
      <c r="H24" t="s">
        <v>118</v>
      </c>
      <c r="I24">
        <v>1</v>
      </c>
    </row>
    <row r="25" spans="1:9" ht="12.75">
      <c r="A25" t="s">
        <v>122</v>
      </c>
      <c r="B25" t="s">
        <v>123</v>
      </c>
      <c r="C25" s="24" t="s">
        <v>124</v>
      </c>
      <c r="D25" s="13">
        <v>181</v>
      </c>
      <c r="E25" s="3">
        <v>1</v>
      </c>
      <c r="F25" s="3">
        <f>D25*E25</f>
        <v>181</v>
      </c>
      <c r="G25" s="18">
        <f>F25*1.15</f>
        <v>208.14999999999998</v>
      </c>
      <c r="H25" t="s">
        <v>106</v>
      </c>
      <c r="I25">
        <v>1</v>
      </c>
    </row>
    <row r="26" spans="1:9" ht="12.75">
      <c r="A26" t="s">
        <v>181</v>
      </c>
      <c r="B26" t="s">
        <v>182</v>
      </c>
      <c r="C26" s="24" t="s">
        <v>20</v>
      </c>
      <c r="D26" s="13">
        <v>80</v>
      </c>
      <c r="E26" s="3">
        <v>1</v>
      </c>
      <c r="F26" s="3">
        <f>D26*E26</f>
        <v>80</v>
      </c>
      <c r="G26" s="18">
        <f>F26*1.05</f>
        <v>84</v>
      </c>
      <c r="H26" t="s">
        <v>180</v>
      </c>
      <c r="I26">
        <v>1</v>
      </c>
    </row>
    <row r="27" spans="1:9" ht="12.75">
      <c r="A27" t="s">
        <v>158</v>
      </c>
      <c r="B27" t="s">
        <v>159</v>
      </c>
      <c r="C27" s="25" t="s">
        <v>99</v>
      </c>
      <c r="D27" s="14">
        <v>162</v>
      </c>
      <c r="E27" s="3">
        <v>0</v>
      </c>
      <c r="F27" s="3">
        <f>D27*E27</f>
        <v>0</v>
      </c>
      <c r="G27" s="18">
        <f>F27*1.12</f>
        <v>0</v>
      </c>
      <c r="H27" t="s">
        <v>143</v>
      </c>
      <c r="I27">
        <v>0</v>
      </c>
    </row>
    <row r="28" spans="1:9" ht="12.75">
      <c r="A28" t="s">
        <v>98</v>
      </c>
      <c r="B28" t="s">
        <v>100</v>
      </c>
      <c r="C28" s="24" t="s">
        <v>99</v>
      </c>
      <c r="D28" s="13">
        <v>101</v>
      </c>
      <c r="E28" s="3">
        <v>1</v>
      </c>
      <c r="F28" s="3">
        <f t="shared" si="0"/>
        <v>101</v>
      </c>
      <c r="G28" s="18">
        <f>F28*1.15</f>
        <v>116.14999999999999</v>
      </c>
      <c r="H28" t="s">
        <v>102</v>
      </c>
      <c r="I28">
        <v>1</v>
      </c>
    </row>
    <row r="29" spans="1:9" ht="12.75">
      <c r="A29" t="s">
        <v>110</v>
      </c>
      <c r="B29" t="s">
        <v>100</v>
      </c>
      <c r="C29" s="24" t="s">
        <v>99</v>
      </c>
      <c r="D29" s="13">
        <v>184</v>
      </c>
      <c r="E29" s="3">
        <v>1</v>
      </c>
      <c r="F29" s="3">
        <f t="shared" si="0"/>
        <v>184</v>
      </c>
      <c r="G29" s="18">
        <f>F29*1.15</f>
        <v>211.6</v>
      </c>
      <c r="H29" t="s">
        <v>102</v>
      </c>
      <c r="I29">
        <v>1</v>
      </c>
    </row>
    <row r="30" spans="1:9" ht="12.75">
      <c r="A30" t="s">
        <v>101</v>
      </c>
      <c r="B30" t="s">
        <v>100</v>
      </c>
      <c r="C30" s="24" t="s">
        <v>99</v>
      </c>
      <c r="D30" s="13">
        <v>101</v>
      </c>
      <c r="E30" s="3">
        <v>1</v>
      </c>
      <c r="F30" s="3">
        <f t="shared" si="0"/>
        <v>101</v>
      </c>
      <c r="G30" s="18">
        <f>F30*1.15</f>
        <v>116.14999999999999</v>
      </c>
      <c r="H30" t="s">
        <v>102</v>
      </c>
      <c r="I30">
        <v>1</v>
      </c>
    </row>
    <row r="31" spans="1:9" ht="12.75">
      <c r="A31" t="s">
        <v>80</v>
      </c>
      <c r="B31" t="s">
        <v>81</v>
      </c>
      <c r="C31" s="24" t="s">
        <v>34</v>
      </c>
      <c r="D31" s="13">
        <v>114</v>
      </c>
      <c r="E31" s="3">
        <v>1</v>
      </c>
      <c r="F31" s="3">
        <f t="shared" si="0"/>
        <v>114</v>
      </c>
      <c r="G31" s="18">
        <f>F31*1.15</f>
        <v>131.1</v>
      </c>
      <c r="H31" t="s">
        <v>72</v>
      </c>
      <c r="I31">
        <v>1</v>
      </c>
    </row>
    <row r="32" spans="1:9" ht="12.75">
      <c r="A32" t="s">
        <v>88</v>
      </c>
      <c r="B32" t="s">
        <v>89</v>
      </c>
      <c r="C32" s="24" t="s">
        <v>49</v>
      </c>
      <c r="D32" s="13">
        <v>134</v>
      </c>
      <c r="E32" s="3">
        <v>1</v>
      </c>
      <c r="F32" s="3">
        <f t="shared" si="0"/>
        <v>134</v>
      </c>
      <c r="G32" s="18">
        <f>F32*1.12</f>
        <v>150.08</v>
      </c>
      <c r="H32" t="s">
        <v>85</v>
      </c>
      <c r="I32">
        <v>1</v>
      </c>
    </row>
    <row r="33" spans="1:9" ht="12.75">
      <c r="A33" t="s">
        <v>154</v>
      </c>
      <c r="B33" t="s">
        <v>155</v>
      </c>
      <c r="C33" s="24" t="s">
        <v>45</v>
      </c>
      <c r="D33" s="13">
        <v>154</v>
      </c>
      <c r="E33" s="3">
        <v>1</v>
      </c>
      <c r="F33" s="3">
        <f>D33*E33</f>
        <v>154</v>
      </c>
      <c r="G33" s="18">
        <f>F33*1</f>
        <v>154</v>
      </c>
      <c r="H33" t="s">
        <v>153</v>
      </c>
      <c r="I33">
        <v>1</v>
      </c>
    </row>
    <row r="34" spans="1:9" ht="12.75">
      <c r="A34" t="s">
        <v>107</v>
      </c>
      <c r="B34" t="s">
        <v>104</v>
      </c>
      <c r="C34" s="24" t="s">
        <v>105</v>
      </c>
      <c r="D34" s="13">
        <v>115</v>
      </c>
      <c r="E34" s="3">
        <v>1</v>
      </c>
      <c r="F34" s="3">
        <f>D34*E34</f>
        <v>115</v>
      </c>
      <c r="G34" s="18">
        <f>F34*1.15</f>
        <v>132.25</v>
      </c>
      <c r="H34" t="s">
        <v>106</v>
      </c>
      <c r="I34">
        <v>1</v>
      </c>
    </row>
    <row r="35" spans="1:9" ht="12.75">
      <c r="A35" t="s">
        <v>103</v>
      </c>
      <c r="B35" t="s">
        <v>104</v>
      </c>
      <c r="C35" s="24" t="s">
        <v>105</v>
      </c>
      <c r="D35" s="13">
        <v>172</v>
      </c>
      <c r="E35" s="3">
        <v>1</v>
      </c>
      <c r="F35" s="3">
        <f>D35*E35</f>
        <v>172</v>
      </c>
      <c r="G35" s="18">
        <f>F35*1.15</f>
        <v>197.79999999999998</v>
      </c>
      <c r="H35" t="s">
        <v>106</v>
      </c>
      <c r="I35">
        <v>1</v>
      </c>
    </row>
    <row r="36" spans="1:9" ht="12.75">
      <c r="A36" t="s">
        <v>90</v>
      </c>
      <c r="B36" t="s">
        <v>74</v>
      </c>
      <c r="C36" s="24" t="s">
        <v>91</v>
      </c>
      <c r="D36" s="13">
        <v>129</v>
      </c>
      <c r="E36" s="3">
        <v>1</v>
      </c>
      <c r="F36" s="3">
        <f>D36*E36</f>
        <v>129</v>
      </c>
      <c r="G36" s="18">
        <f>F36*1.12</f>
        <v>144.48000000000002</v>
      </c>
      <c r="H36" t="s">
        <v>85</v>
      </c>
      <c r="I36">
        <v>1</v>
      </c>
    </row>
    <row r="37" spans="1:9" ht="12.75">
      <c r="A37" t="s">
        <v>73</v>
      </c>
      <c r="B37" t="s">
        <v>74</v>
      </c>
      <c r="C37" s="24" t="s">
        <v>34</v>
      </c>
      <c r="D37" s="13">
        <v>301</v>
      </c>
      <c r="E37" s="3">
        <v>1</v>
      </c>
      <c r="F37" s="3">
        <f t="shared" si="0"/>
        <v>301</v>
      </c>
      <c r="G37" s="18">
        <f>F37*1.15</f>
        <v>346.15</v>
      </c>
      <c r="H37" t="s">
        <v>72</v>
      </c>
      <c r="I37">
        <v>1</v>
      </c>
    </row>
    <row r="38" spans="1:9" ht="12.75">
      <c r="A38" t="s">
        <v>188</v>
      </c>
      <c r="B38" t="s">
        <v>76</v>
      </c>
      <c r="C38" s="24" t="s">
        <v>190</v>
      </c>
      <c r="D38" s="13">
        <v>157</v>
      </c>
      <c r="E38" s="3">
        <v>1</v>
      </c>
      <c r="F38" s="3">
        <f t="shared" si="0"/>
        <v>157</v>
      </c>
      <c r="G38" s="18">
        <f>F38*1</f>
        <v>157</v>
      </c>
      <c r="H38" t="s">
        <v>153</v>
      </c>
      <c r="I38">
        <v>1</v>
      </c>
    </row>
    <row r="39" spans="1:9" ht="12.75">
      <c r="A39" t="s">
        <v>189</v>
      </c>
      <c r="B39" t="s">
        <v>76</v>
      </c>
      <c r="C39" s="24" t="s">
        <v>190</v>
      </c>
      <c r="D39" s="13">
        <v>165</v>
      </c>
      <c r="E39" s="3">
        <v>1</v>
      </c>
      <c r="F39" s="3">
        <f t="shared" si="0"/>
        <v>165</v>
      </c>
      <c r="G39" s="18">
        <f>F39*1</f>
        <v>165</v>
      </c>
      <c r="H39" t="s">
        <v>153</v>
      </c>
      <c r="I39">
        <v>1</v>
      </c>
    </row>
    <row r="40" spans="1:9" ht="12.75">
      <c r="A40" t="s">
        <v>75</v>
      </c>
      <c r="B40" t="s">
        <v>76</v>
      </c>
      <c r="C40" s="24" t="s">
        <v>45</v>
      </c>
      <c r="D40" s="13">
        <v>302</v>
      </c>
      <c r="E40" s="3">
        <v>1</v>
      </c>
      <c r="F40" s="3">
        <f t="shared" si="0"/>
        <v>302</v>
      </c>
      <c r="G40" s="18">
        <f>F40*1.15</f>
        <v>347.29999999999995</v>
      </c>
      <c r="H40" t="s">
        <v>72</v>
      </c>
      <c r="I40">
        <v>1</v>
      </c>
    </row>
    <row r="41" spans="1:9" ht="12.75">
      <c r="A41" t="s">
        <v>108</v>
      </c>
      <c r="B41" t="s">
        <v>109</v>
      </c>
      <c r="C41" s="24" t="s">
        <v>105</v>
      </c>
      <c r="D41" s="13">
        <v>172</v>
      </c>
      <c r="E41" s="3">
        <v>1</v>
      </c>
      <c r="F41" s="3">
        <f>D41*E41</f>
        <v>172</v>
      </c>
      <c r="G41" s="18">
        <f>F41*1.15</f>
        <v>197.79999999999998</v>
      </c>
      <c r="H41" t="s">
        <v>106</v>
      </c>
      <c r="I41">
        <v>1</v>
      </c>
    </row>
    <row r="42" spans="1:9" ht="12.75">
      <c r="A42" t="s">
        <v>108</v>
      </c>
      <c r="B42" t="s">
        <v>109</v>
      </c>
      <c r="C42" s="24" t="s">
        <v>96</v>
      </c>
      <c r="D42" s="13">
        <v>172</v>
      </c>
      <c r="E42" s="3">
        <v>1</v>
      </c>
      <c r="F42" s="3">
        <f>D42*E42</f>
        <v>172</v>
      </c>
      <c r="G42" s="18">
        <f>F42*1.15</f>
        <v>197.79999999999998</v>
      </c>
      <c r="H42" t="s">
        <v>106</v>
      </c>
      <c r="I42">
        <v>1</v>
      </c>
    </row>
    <row r="43" spans="1:9" ht="12.75">
      <c r="A43" t="s">
        <v>108</v>
      </c>
      <c r="B43" t="s">
        <v>109</v>
      </c>
      <c r="C43" s="24" t="s">
        <v>96</v>
      </c>
      <c r="D43" s="13">
        <v>172</v>
      </c>
      <c r="E43" s="3">
        <v>1</v>
      </c>
      <c r="F43" s="3">
        <f t="shared" si="0"/>
        <v>172</v>
      </c>
      <c r="G43" s="18">
        <f>F43*1.12</f>
        <v>192.64000000000001</v>
      </c>
      <c r="H43" t="s">
        <v>85</v>
      </c>
      <c r="I43">
        <v>1</v>
      </c>
    </row>
    <row r="44" spans="1:9" ht="12.75">
      <c r="A44" t="s">
        <v>121</v>
      </c>
      <c r="B44" t="s">
        <v>120</v>
      </c>
      <c r="C44" s="24" t="s">
        <v>99</v>
      </c>
      <c r="D44" s="13">
        <v>198</v>
      </c>
      <c r="E44" s="3">
        <v>1</v>
      </c>
      <c r="F44" s="3">
        <f>D44*E44</f>
        <v>198</v>
      </c>
      <c r="G44" s="18">
        <f>F44*1.15</f>
        <v>227.7</v>
      </c>
      <c r="H44" t="s">
        <v>118</v>
      </c>
      <c r="I44">
        <v>1</v>
      </c>
    </row>
    <row r="45" spans="1:9" ht="12.75">
      <c r="A45" t="s">
        <v>111</v>
      </c>
      <c r="B45" t="s">
        <v>112</v>
      </c>
      <c r="C45" s="24" t="s">
        <v>99</v>
      </c>
      <c r="D45" s="13">
        <v>267</v>
      </c>
      <c r="E45" s="3">
        <v>1</v>
      </c>
      <c r="F45" s="3">
        <f>D45*E45</f>
        <v>267</v>
      </c>
      <c r="G45" s="18">
        <f>F45*1.15</f>
        <v>307.04999999999995</v>
      </c>
      <c r="H45" t="s">
        <v>102</v>
      </c>
      <c r="I45">
        <v>1</v>
      </c>
    </row>
    <row r="46" spans="1:9" ht="12.75">
      <c r="A46" t="s">
        <v>43</v>
      </c>
      <c r="B46" t="s">
        <v>44</v>
      </c>
      <c r="C46" s="24" t="s">
        <v>45</v>
      </c>
      <c r="D46" s="13">
        <v>235</v>
      </c>
      <c r="E46" s="3">
        <v>1</v>
      </c>
      <c r="F46" s="3">
        <f>D46*E46</f>
        <v>235</v>
      </c>
      <c r="G46" s="18">
        <f>F46*1.15</f>
        <v>270.25</v>
      </c>
      <c r="H46" t="s">
        <v>46</v>
      </c>
      <c r="I46">
        <v>1</v>
      </c>
    </row>
    <row r="47" spans="1:9" ht="12.75">
      <c r="A47" t="s">
        <v>187</v>
      </c>
      <c r="B47" t="s">
        <v>184</v>
      </c>
      <c r="C47" s="24" t="s">
        <v>20</v>
      </c>
      <c r="D47" s="13">
        <v>74</v>
      </c>
      <c r="E47" s="3">
        <v>1</v>
      </c>
      <c r="F47" s="3">
        <f>D47*E47</f>
        <v>74</v>
      </c>
      <c r="G47" s="18">
        <f>F47*1.05</f>
        <v>77.7</v>
      </c>
      <c r="H47" t="s">
        <v>180</v>
      </c>
      <c r="I47">
        <v>1</v>
      </c>
    </row>
    <row r="48" spans="1:9" ht="12.75">
      <c r="A48" t="s">
        <v>183</v>
      </c>
      <c r="B48" t="s">
        <v>184</v>
      </c>
      <c r="C48" s="24" t="s">
        <v>20</v>
      </c>
      <c r="D48" s="13">
        <v>74</v>
      </c>
      <c r="E48" s="3">
        <v>1</v>
      </c>
      <c r="F48" s="3">
        <f>D48*E48</f>
        <v>74</v>
      </c>
      <c r="G48" s="18">
        <f>F48*1.05</f>
        <v>77.7</v>
      </c>
      <c r="H48" t="s">
        <v>180</v>
      </c>
      <c r="I48">
        <v>1</v>
      </c>
    </row>
    <row r="49" spans="1:9" ht="12.75">
      <c r="A49" t="s">
        <v>151</v>
      </c>
      <c r="B49" t="s">
        <v>152</v>
      </c>
      <c r="C49" s="24" t="s">
        <v>67</v>
      </c>
      <c r="D49" s="13">
        <v>101</v>
      </c>
      <c r="E49" s="3">
        <v>1</v>
      </c>
      <c r="F49" s="3">
        <f t="shared" si="0"/>
        <v>101</v>
      </c>
      <c r="G49" s="18">
        <f>F49*1</f>
        <v>101</v>
      </c>
      <c r="H49" t="s">
        <v>153</v>
      </c>
      <c r="I49">
        <v>1</v>
      </c>
    </row>
    <row r="50" spans="1:9" ht="12.75">
      <c r="A50" t="s">
        <v>191</v>
      </c>
      <c r="B50" t="s">
        <v>192</v>
      </c>
      <c r="C50" s="24" t="s">
        <v>37</v>
      </c>
      <c r="D50" s="13">
        <v>147</v>
      </c>
      <c r="E50" s="3">
        <v>1</v>
      </c>
      <c r="F50" s="3">
        <f t="shared" si="0"/>
        <v>147</v>
      </c>
      <c r="G50" s="18">
        <f aca="true" t="shared" si="1" ref="G50:G56">F50*1.12</f>
        <v>164.64000000000001</v>
      </c>
      <c r="H50" t="s">
        <v>162</v>
      </c>
      <c r="I50">
        <v>1</v>
      </c>
    </row>
    <row r="51" spans="1:9" ht="12.75">
      <c r="A51" t="s">
        <v>156</v>
      </c>
      <c r="B51" t="s">
        <v>157</v>
      </c>
      <c r="C51" s="25" t="s">
        <v>99</v>
      </c>
      <c r="D51" s="14">
        <v>149</v>
      </c>
      <c r="E51" s="3">
        <v>0</v>
      </c>
      <c r="F51" s="3">
        <f t="shared" si="0"/>
        <v>0</v>
      </c>
      <c r="G51" s="18">
        <f t="shared" si="1"/>
        <v>0</v>
      </c>
      <c r="H51" t="s">
        <v>143</v>
      </c>
      <c r="I51">
        <v>0</v>
      </c>
    </row>
    <row r="52" spans="1:9" ht="12.75">
      <c r="A52" t="s">
        <v>94</v>
      </c>
      <c r="B52" t="s">
        <v>95</v>
      </c>
      <c r="C52" s="24" t="s">
        <v>96</v>
      </c>
      <c r="D52" s="13">
        <v>265</v>
      </c>
      <c r="E52" s="3">
        <v>1</v>
      </c>
      <c r="F52" s="3">
        <f t="shared" si="0"/>
        <v>265</v>
      </c>
      <c r="G52" s="18">
        <f t="shared" si="1"/>
        <v>296.8</v>
      </c>
      <c r="H52" t="s">
        <v>85</v>
      </c>
      <c r="I52">
        <v>1</v>
      </c>
    </row>
    <row r="53" spans="1:9" ht="12.75">
      <c r="A53" t="s">
        <v>176</v>
      </c>
      <c r="B53" t="s">
        <v>177</v>
      </c>
      <c r="C53" s="25" t="s">
        <v>37</v>
      </c>
      <c r="D53" s="13">
        <v>326</v>
      </c>
      <c r="E53" s="3">
        <v>0</v>
      </c>
      <c r="F53" s="3">
        <f t="shared" si="0"/>
        <v>0</v>
      </c>
      <c r="G53" s="18">
        <f t="shared" si="1"/>
        <v>0</v>
      </c>
      <c r="H53" t="s">
        <v>162</v>
      </c>
      <c r="I53">
        <v>0</v>
      </c>
    </row>
    <row r="54" spans="1:9" ht="12.75">
      <c r="A54" t="s">
        <v>148</v>
      </c>
      <c r="B54" t="s">
        <v>149</v>
      </c>
      <c r="C54" s="24" t="s">
        <v>99</v>
      </c>
      <c r="D54" s="13">
        <v>226</v>
      </c>
      <c r="E54" s="3">
        <v>1</v>
      </c>
      <c r="F54" s="3">
        <f t="shared" si="0"/>
        <v>226</v>
      </c>
      <c r="G54" s="18">
        <f t="shared" si="1"/>
        <v>253.12000000000003</v>
      </c>
      <c r="H54" t="s">
        <v>143</v>
      </c>
      <c r="I54">
        <v>1</v>
      </c>
    </row>
    <row r="55" spans="1:9" ht="12.75">
      <c r="A55" t="s">
        <v>136</v>
      </c>
      <c r="B55" t="s">
        <v>137</v>
      </c>
      <c r="C55" s="24" t="s">
        <v>27</v>
      </c>
      <c r="D55" s="13">
        <v>117</v>
      </c>
      <c r="E55" s="3">
        <v>2</v>
      </c>
      <c r="F55" s="3">
        <f t="shared" si="0"/>
        <v>234</v>
      </c>
      <c r="G55" s="18">
        <f t="shared" si="1"/>
        <v>262.08000000000004</v>
      </c>
      <c r="H55" t="s">
        <v>138</v>
      </c>
      <c r="I55">
        <v>2</v>
      </c>
    </row>
    <row r="56" spans="1:9" ht="12.75">
      <c r="A56" t="s">
        <v>29</v>
      </c>
      <c r="B56" t="s">
        <v>31</v>
      </c>
      <c r="C56" s="24" t="s">
        <v>27</v>
      </c>
      <c r="D56">
        <v>230</v>
      </c>
      <c r="E56" s="18">
        <v>1</v>
      </c>
      <c r="F56" s="3">
        <f>D56*E56</f>
        <v>230</v>
      </c>
      <c r="G56" s="18">
        <f t="shared" si="1"/>
        <v>257.6</v>
      </c>
      <c r="H56" t="s">
        <v>33</v>
      </c>
      <c r="I56">
        <v>1</v>
      </c>
    </row>
    <row r="57" spans="1:9" ht="12.75">
      <c r="A57" t="s">
        <v>29</v>
      </c>
      <c r="B57" t="s">
        <v>31</v>
      </c>
      <c r="C57" s="24" t="s">
        <v>45</v>
      </c>
      <c r="D57">
        <v>230</v>
      </c>
      <c r="E57" s="3">
        <v>1</v>
      </c>
      <c r="F57" s="3">
        <f>D57*E57</f>
        <v>230</v>
      </c>
      <c r="G57" s="18">
        <f>F57*1.15</f>
        <v>264.5</v>
      </c>
      <c r="H57" t="s">
        <v>46</v>
      </c>
      <c r="I57">
        <v>1</v>
      </c>
    </row>
    <row r="58" spans="1:9" ht="12.75">
      <c r="A58" t="s">
        <v>32</v>
      </c>
      <c r="B58" t="s">
        <v>31</v>
      </c>
      <c r="C58" s="24" t="s">
        <v>27</v>
      </c>
      <c r="D58">
        <v>238</v>
      </c>
      <c r="E58" s="18">
        <v>1</v>
      </c>
      <c r="F58" s="3">
        <f t="shared" si="0"/>
        <v>238</v>
      </c>
      <c r="G58" s="18">
        <f>F58*1.12</f>
        <v>266.56</v>
      </c>
      <c r="H58" t="s">
        <v>33</v>
      </c>
      <c r="I58">
        <v>1</v>
      </c>
    </row>
    <row r="59" spans="1:9" ht="12.75">
      <c r="A59" t="s">
        <v>30</v>
      </c>
      <c r="B59" t="s">
        <v>31</v>
      </c>
      <c r="C59" s="24" t="s">
        <v>27</v>
      </c>
      <c r="D59">
        <v>451</v>
      </c>
      <c r="E59" s="18">
        <v>1</v>
      </c>
      <c r="F59" s="3">
        <f t="shared" si="0"/>
        <v>451</v>
      </c>
      <c r="G59" s="18">
        <f>F59*1.12</f>
        <v>505.12000000000006</v>
      </c>
      <c r="H59" t="s">
        <v>33</v>
      </c>
      <c r="I59">
        <v>1</v>
      </c>
    </row>
    <row r="60" spans="1:9" ht="12.75">
      <c r="A60" t="s">
        <v>113</v>
      </c>
      <c r="B60" t="s">
        <v>114</v>
      </c>
      <c r="C60" s="24" t="s">
        <v>49</v>
      </c>
      <c r="D60" s="13">
        <v>117</v>
      </c>
      <c r="E60" s="3">
        <v>1</v>
      </c>
      <c r="F60" s="3">
        <f>D60*E60</f>
        <v>117</v>
      </c>
      <c r="G60" s="18">
        <f>F60*1.15</f>
        <v>134.54999999999998</v>
      </c>
      <c r="H60" t="s">
        <v>102</v>
      </c>
      <c r="I60">
        <v>1</v>
      </c>
    </row>
    <row r="61" spans="1:9" ht="12.75">
      <c r="A61" t="s">
        <v>146</v>
      </c>
      <c r="B61" t="s">
        <v>147</v>
      </c>
      <c r="C61" s="24" t="s">
        <v>99</v>
      </c>
      <c r="D61" s="13">
        <v>172</v>
      </c>
      <c r="E61" s="3">
        <v>1</v>
      </c>
      <c r="F61" s="3">
        <f t="shared" si="0"/>
        <v>172</v>
      </c>
      <c r="G61" s="18">
        <f>F61*1.12</f>
        <v>192.64000000000001</v>
      </c>
      <c r="H61" t="s">
        <v>143</v>
      </c>
      <c r="I61">
        <v>1</v>
      </c>
    </row>
    <row r="62" spans="1:9" ht="12.75">
      <c r="A62" t="s">
        <v>160</v>
      </c>
      <c r="B62" t="s">
        <v>161</v>
      </c>
      <c r="C62" s="25" t="s">
        <v>99</v>
      </c>
      <c r="D62" s="14">
        <v>194</v>
      </c>
      <c r="E62" s="3">
        <v>0</v>
      </c>
      <c r="F62" s="3">
        <f>D62*E62</f>
        <v>0</v>
      </c>
      <c r="G62" s="18">
        <f>F62*1.12</f>
        <v>0</v>
      </c>
      <c r="H62" t="s">
        <v>143</v>
      </c>
      <c r="I62">
        <v>0</v>
      </c>
    </row>
    <row r="63" spans="1:9" ht="12.75">
      <c r="A63" t="s">
        <v>160</v>
      </c>
      <c r="B63" t="s">
        <v>161</v>
      </c>
      <c r="C63" s="24" t="s">
        <v>45</v>
      </c>
      <c r="D63" s="14">
        <v>194</v>
      </c>
      <c r="E63" s="3">
        <v>1</v>
      </c>
      <c r="F63" s="3">
        <f>D63*E63</f>
        <v>194</v>
      </c>
      <c r="G63" s="18">
        <f>F63*1</f>
        <v>194</v>
      </c>
      <c r="H63" t="s">
        <v>153</v>
      </c>
      <c r="I63">
        <v>1</v>
      </c>
    </row>
    <row r="64" spans="1:9" ht="12.75">
      <c r="A64" t="s">
        <v>68</v>
      </c>
      <c r="B64" t="s">
        <v>70</v>
      </c>
      <c r="C64" s="24">
        <v>54</v>
      </c>
      <c r="D64" s="13">
        <v>65</v>
      </c>
      <c r="E64" s="3">
        <v>1</v>
      </c>
      <c r="F64" s="3">
        <f>D64*E64</f>
        <v>65</v>
      </c>
      <c r="G64" s="18">
        <f>F64*1.15</f>
        <v>74.75</v>
      </c>
      <c r="H64" t="s">
        <v>72</v>
      </c>
      <c r="I64">
        <v>1</v>
      </c>
    </row>
    <row r="65" spans="1:9" ht="12.75">
      <c r="A65" t="s">
        <v>69</v>
      </c>
      <c r="B65" t="s">
        <v>70</v>
      </c>
      <c r="C65" s="24" t="s">
        <v>45</v>
      </c>
      <c r="D65" s="13">
        <v>131</v>
      </c>
      <c r="E65" s="3">
        <v>1</v>
      </c>
      <c r="F65" s="3">
        <f>D65*E65</f>
        <v>131</v>
      </c>
      <c r="G65" s="18">
        <f>F65*1.15</f>
        <v>150.64999999999998</v>
      </c>
      <c r="H65" t="s">
        <v>72</v>
      </c>
      <c r="I65">
        <v>1</v>
      </c>
    </row>
    <row r="66" spans="1:9" ht="12.75">
      <c r="A66" t="s">
        <v>71</v>
      </c>
      <c r="B66" t="s">
        <v>70</v>
      </c>
      <c r="C66" s="24" t="s">
        <v>45</v>
      </c>
      <c r="D66" s="13">
        <v>96</v>
      </c>
      <c r="E66" s="3">
        <v>1</v>
      </c>
      <c r="F66" s="3">
        <f>D66*E66</f>
        <v>96</v>
      </c>
      <c r="G66" s="18">
        <f>F66*1.15</f>
        <v>110.39999999999999</v>
      </c>
      <c r="H66" t="s">
        <v>72</v>
      </c>
      <c r="I66">
        <v>1</v>
      </c>
    </row>
    <row r="67" spans="1:9" ht="12.75">
      <c r="A67" t="s">
        <v>185</v>
      </c>
      <c r="B67" t="s">
        <v>186</v>
      </c>
      <c r="C67" s="24" t="s">
        <v>20</v>
      </c>
      <c r="D67" s="13">
        <v>93</v>
      </c>
      <c r="E67" s="3">
        <v>1</v>
      </c>
      <c r="F67" s="3">
        <f t="shared" si="0"/>
        <v>93</v>
      </c>
      <c r="G67" s="18">
        <f>F67*1.05</f>
        <v>97.65</v>
      </c>
      <c r="H67" t="s">
        <v>180</v>
      </c>
      <c r="I67">
        <v>1</v>
      </c>
    </row>
    <row r="68" spans="1:9" ht="12.75">
      <c r="A68" t="s">
        <v>18</v>
      </c>
      <c r="B68" t="s">
        <v>19</v>
      </c>
      <c r="C68" s="12" t="s">
        <v>20</v>
      </c>
      <c r="D68">
        <v>109</v>
      </c>
      <c r="E68" s="3">
        <v>1</v>
      </c>
      <c r="F68" s="3">
        <f t="shared" si="0"/>
        <v>109</v>
      </c>
      <c r="G68" s="18">
        <f>F68*1.01</f>
        <v>110.09</v>
      </c>
      <c r="H68" t="s">
        <v>28</v>
      </c>
      <c r="I68">
        <v>1</v>
      </c>
    </row>
    <row r="69" spans="1:9" ht="12.75">
      <c r="A69" t="s">
        <v>21</v>
      </c>
      <c r="B69" t="s">
        <v>22</v>
      </c>
      <c r="C69" s="24" t="s">
        <v>20</v>
      </c>
      <c r="D69" s="14">
        <v>141</v>
      </c>
      <c r="E69" s="3">
        <v>1</v>
      </c>
      <c r="F69" s="3">
        <f aca="true" t="shared" si="2" ref="F69:F100">D69*E69</f>
        <v>141</v>
      </c>
      <c r="G69" s="18">
        <f>F69*1.01</f>
        <v>142.41</v>
      </c>
      <c r="H69" t="s">
        <v>28</v>
      </c>
      <c r="I69">
        <v>1</v>
      </c>
    </row>
    <row r="70" spans="1:9" ht="12.75">
      <c r="A70" t="s">
        <v>195</v>
      </c>
      <c r="B70" t="s">
        <v>22</v>
      </c>
      <c r="C70" s="24" t="s">
        <v>37</v>
      </c>
      <c r="D70" s="14">
        <v>194</v>
      </c>
      <c r="E70" s="3">
        <v>1</v>
      </c>
      <c r="F70" s="3">
        <f t="shared" si="2"/>
        <v>194</v>
      </c>
      <c r="G70" s="18">
        <f>F70*1.15</f>
        <v>223.1</v>
      </c>
      <c r="H70" t="s">
        <v>194</v>
      </c>
      <c r="I70">
        <v>1</v>
      </c>
    </row>
    <row r="71" spans="1:9" ht="12.75">
      <c r="A71" t="s">
        <v>39</v>
      </c>
      <c r="B71" t="s">
        <v>38</v>
      </c>
      <c r="C71" s="24" t="s">
        <v>37</v>
      </c>
      <c r="D71" s="13">
        <v>127</v>
      </c>
      <c r="E71" s="3">
        <v>1</v>
      </c>
      <c r="F71" s="3">
        <f>D71*E71</f>
        <v>127</v>
      </c>
      <c r="G71" s="18">
        <f>F71*1.15</f>
        <v>146.04999999999998</v>
      </c>
      <c r="H71" t="s">
        <v>42</v>
      </c>
      <c r="I71">
        <v>1</v>
      </c>
    </row>
    <row r="72" spans="1:9" ht="12.75">
      <c r="A72" t="s">
        <v>40</v>
      </c>
      <c r="B72" t="s">
        <v>38</v>
      </c>
      <c r="C72" s="24" t="s">
        <v>37</v>
      </c>
      <c r="D72" s="13">
        <v>188</v>
      </c>
      <c r="E72" s="3">
        <v>1</v>
      </c>
      <c r="F72" s="3">
        <f>D72*E72</f>
        <v>188</v>
      </c>
      <c r="G72" s="18">
        <f>F72*1.15</f>
        <v>216.2</v>
      </c>
      <c r="H72" t="s">
        <v>42</v>
      </c>
      <c r="I72">
        <v>1</v>
      </c>
    </row>
    <row r="73" spans="1:9" ht="12.75">
      <c r="A73" t="s">
        <v>41</v>
      </c>
      <c r="B73" t="s">
        <v>38</v>
      </c>
      <c r="C73" s="24" t="s">
        <v>20</v>
      </c>
      <c r="D73" s="13">
        <v>133</v>
      </c>
      <c r="E73" s="3">
        <v>1</v>
      </c>
      <c r="F73" s="3">
        <f t="shared" si="2"/>
        <v>133</v>
      </c>
      <c r="G73" s="18">
        <f>F73*1.15</f>
        <v>152.95</v>
      </c>
      <c r="H73" t="s">
        <v>42</v>
      </c>
      <c r="I73">
        <v>1</v>
      </c>
    </row>
    <row r="74" spans="1:9" ht="12.75">
      <c r="A74" t="s">
        <v>132</v>
      </c>
      <c r="B74" t="s">
        <v>24</v>
      </c>
      <c r="C74" s="24" t="s">
        <v>133</v>
      </c>
      <c r="D74" s="15">
        <v>282</v>
      </c>
      <c r="E74" s="3">
        <v>1</v>
      </c>
      <c r="F74" s="3">
        <f t="shared" si="2"/>
        <v>282</v>
      </c>
      <c r="G74" s="18">
        <f>F74*1.15</f>
        <v>324.29999999999995</v>
      </c>
      <c r="H74" t="s">
        <v>131</v>
      </c>
      <c r="I74">
        <v>1</v>
      </c>
    </row>
    <row r="75" spans="1:9" ht="12.75">
      <c r="A75" t="s">
        <v>23</v>
      </c>
      <c r="B75" t="s">
        <v>24</v>
      </c>
      <c r="C75" s="24" t="s">
        <v>20</v>
      </c>
      <c r="D75">
        <v>576</v>
      </c>
      <c r="E75" s="3">
        <v>1</v>
      </c>
      <c r="F75" s="3">
        <f t="shared" si="2"/>
        <v>576</v>
      </c>
      <c r="G75" s="18">
        <f>F75*1.01</f>
        <v>581.76</v>
      </c>
      <c r="H75" t="s">
        <v>28</v>
      </c>
      <c r="I75">
        <v>1</v>
      </c>
    </row>
    <row r="76" spans="1:9" ht="12.75">
      <c r="A76" t="s">
        <v>134</v>
      </c>
      <c r="B76" t="s">
        <v>24</v>
      </c>
      <c r="C76" s="24" t="s">
        <v>99</v>
      </c>
      <c r="D76">
        <v>576</v>
      </c>
      <c r="E76" s="3">
        <v>1</v>
      </c>
      <c r="F76" s="3">
        <f>D76*E76</f>
        <v>576</v>
      </c>
      <c r="G76" s="18">
        <f>F76*1.15</f>
        <v>662.4</v>
      </c>
      <c r="H76" t="s">
        <v>131</v>
      </c>
      <c r="I76">
        <v>1</v>
      </c>
    </row>
    <row r="77" spans="1:9" ht="12.75">
      <c r="A77" t="s">
        <v>173</v>
      </c>
      <c r="B77" t="s">
        <v>24</v>
      </c>
      <c r="C77" s="24">
        <v>16</v>
      </c>
      <c r="D77">
        <v>121</v>
      </c>
      <c r="E77" s="3">
        <v>1</v>
      </c>
      <c r="F77" s="3">
        <f t="shared" si="2"/>
        <v>121</v>
      </c>
      <c r="G77" s="18">
        <f>F77*1.12</f>
        <v>135.52</v>
      </c>
      <c r="H77" t="s">
        <v>65</v>
      </c>
      <c r="I77">
        <v>1</v>
      </c>
    </row>
    <row r="78" spans="1:9" ht="12.75">
      <c r="A78" t="s">
        <v>171</v>
      </c>
      <c r="B78" t="s">
        <v>24</v>
      </c>
      <c r="C78" s="24">
        <v>22</v>
      </c>
      <c r="D78">
        <v>121</v>
      </c>
      <c r="E78" s="3">
        <v>1</v>
      </c>
      <c r="F78" s="3">
        <f t="shared" si="2"/>
        <v>121</v>
      </c>
      <c r="G78" s="18">
        <f>F78*1.12</f>
        <v>135.52</v>
      </c>
      <c r="H78" t="s">
        <v>172</v>
      </c>
      <c r="I78">
        <v>1</v>
      </c>
    </row>
    <row r="79" spans="1:9" ht="12.75">
      <c r="A79" t="s">
        <v>170</v>
      </c>
      <c r="B79" t="s">
        <v>24</v>
      </c>
      <c r="C79" s="24">
        <v>25</v>
      </c>
      <c r="D79">
        <v>141</v>
      </c>
      <c r="E79" s="3">
        <v>1</v>
      </c>
      <c r="F79" s="3">
        <f t="shared" si="2"/>
        <v>141</v>
      </c>
      <c r="G79" s="18">
        <f>F79*1.12</f>
        <v>157.92000000000002</v>
      </c>
      <c r="H79" t="s">
        <v>172</v>
      </c>
      <c r="I79">
        <v>1</v>
      </c>
    </row>
    <row r="80" spans="1:9" ht="12.75">
      <c r="A80" t="s">
        <v>129</v>
      </c>
      <c r="B80" t="s">
        <v>24</v>
      </c>
      <c r="C80" s="24" t="s">
        <v>130</v>
      </c>
      <c r="D80">
        <v>477</v>
      </c>
      <c r="E80" s="3">
        <v>1</v>
      </c>
      <c r="F80" s="3">
        <f t="shared" si="2"/>
        <v>477</v>
      </c>
      <c r="G80" s="18">
        <f>F80*1.15</f>
        <v>548.55</v>
      </c>
      <c r="H80" t="s">
        <v>131</v>
      </c>
      <c r="I80">
        <v>1</v>
      </c>
    </row>
    <row r="81" spans="1:9" ht="12.75">
      <c r="A81" t="s">
        <v>82</v>
      </c>
      <c r="B81" t="s">
        <v>83</v>
      </c>
      <c r="C81" s="24" t="s">
        <v>34</v>
      </c>
      <c r="D81" s="14">
        <v>127</v>
      </c>
      <c r="E81" s="3">
        <v>1</v>
      </c>
      <c r="F81" s="3">
        <f>D81*E81</f>
        <v>127</v>
      </c>
      <c r="G81" s="18">
        <f>F81*1.15</f>
        <v>146.04999999999998</v>
      </c>
      <c r="H81" t="s">
        <v>72</v>
      </c>
      <c r="I81">
        <v>1</v>
      </c>
    </row>
    <row r="82" spans="1:9" ht="12.75">
      <c r="A82" t="s">
        <v>128</v>
      </c>
      <c r="B82" t="s">
        <v>93</v>
      </c>
      <c r="C82" s="24" t="s">
        <v>37</v>
      </c>
      <c r="D82" s="13">
        <v>143</v>
      </c>
      <c r="E82" s="3">
        <v>1</v>
      </c>
      <c r="F82" s="3">
        <f>D82*E82</f>
        <v>143</v>
      </c>
      <c r="G82" s="18">
        <f>F82*1.12</f>
        <v>160.16000000000003</v>
      </c>
      <c r="H82" t="s">
        <v>85</v>
      </c>
      <c r="I82">
        <v>1</v>
      </c>
    </row>
    <row r="83" spans="1:9" ht="12.75">
      <c r="A83" t="s">
        <v>92</v>
      </c>
      <c r="B83" t="s">
        <v>93</v>
      </c>
      <c r="C83" s="24" t="s">
        <v>37</v>
      </c>
      <c r="D83" s="13">
        <v>255</v>
      </c>
      <c r="E83" s="3">
        <v>1</v>
      </c>
      <c r="F83" s="3">
        <f>D83*E83</f>
        <v>255</v>
      </c>
      <c r="G83" s="18">
        <f>F83*1.12</f>
        <v>285.6</v>
      </c>
      <c r="H83" t="s">
        <v>165</v>
      </c>
      <c r="I83">
        <v>1</v>
      </c>
    </row>
    <row r="84" spans="1:9" ht="12.75">
      <c r="A84" t="s">
        <v>92</v>
      </c>
      <c r="B84" t="s">
        <v>93</v>
      </c>
      <c r="C84" s="24" t="s">
        <v>20</v>
      </c>
      <c r="D84" s="13">
        <v>255</v>
      </c>
      <c r="E84" s="3">
        <v>2</v>
      </c>
      <c r="F84" s="3">
        <f>D84*E84</f>
        <v>510</v>
      </c>
      <c r="G84" s="18">
        <f>F84*1.12</f>
        <v>571.2</v>
      </c>
      <c r="H84" t="s">
        <v>85</v>
      </c>
      <c r="I84">
        <v>2</v>
      </c>
    </row>
    <row r="85" spans="1:9" ht="12.75">
      <c r="A85" t="s">
        <v>61</v>
      </c>
      <c r="B85" t="s">
        <v>62</v>
      </c>
      <c r="C85" s="24" t="s">
        <v>63</v>
      </c>
      <c r="D85" s="13">
        <v>188</v>
      </c>
      <c r="E85" s="3">
        <v>1</v>
      </c>
      <c r="F85" s="3">
        <f t="shared" si="2"/>
        <v>188</v>
      </c>
      <c r="G85" s="18">
        <f>F85*1.15</f>
        <v>216.2</v>
      </c>
      <c r="H85" t="s">
        <v>64</v>
      </c>
      <c r="I85">
        <v>1</v>
      </c>
    </row>
    <row r="86" spans="1:9" ht="12.75">
      <c r="A86" t="s">
        <v>57</v>
      </c>
      <c r="B86" t="s">
        <v>58</v>
      </c>
      <c r="C86" s="24" t="s">
        <v>49</v>
      </c>
      <c r="D86" s="13">
        <v>192</v>
      </c>
      <c r="E86" s="18">
        <v>1</v>
      </c>
      <c r="F86" s="3">
        <f t="shared" si="2"/>
        <v>192</v>
      </c>
      <c r="G86" s="18">
        <f>F86*1.15</f>
        <v>220.79999999999998</v>
      </c>
      <c r="H86" t="s">
        <v>53</v>
      </c>
      <c r="I86">
        <v>1</v>
      </c>
    </row>
    <row r="87" spans="1:9" ht="12.75">
      <c r="A87" t="s">
        <v>84</v>
      </c>
      <c r="B87" t="s">
        <v>58</v>
      </c>
      <c r="C87" s="24" t="s">
        <v>34</v>
      </c>
      <c r="D87" s="13">
        <v>155</v>
      </c>
      <c r="E87" s="3">
        <v>1</v>
      </c>
      <c r="F87" s="3">
        <f t="shared" si="2"/>
        <v>155</v>
      </c>
      <c r="G87" s="18">
        <f>F87*1.12</f>
        <v>173.60000000000002</v>
      </c>
      <c r="H87" t="s">
        <v>85</v>
      </c>
      <c r="I87">
        <v>1</v>
      </c>
    </row>
    <row r="88" spans="1:9" ht="12.75">
      <c r="A88" t="s">
        <v>126</v>
      </c>
      <c r="B88" t="s">
        <v>127</v>
      </c>
      <c r="C88" s="24" t="s">
        <v>45</v>
      </c>
      <c r="D88" s="13">
        <v>172</v>
      </c>
      <c r="E88" s="3">
        <v>1</v>
      </c>
      <c r="F88" s="3">
        <f t="shared" si="2"/>
        <v>172</v>
      </c>
      <c r="G88" s="18">
        <f>F88*1.15</f>
        <v>197.79999999999998</v>
      </c>
      <c r="H88" t="s">
        <v>46</v>
      </c>
      <c r="I88">
        <v>1</v>
      </c>
    </row>
    <row r="89" spans="1:9" ht="12.75">
      <c r="A89" t="s">
        <v>125</v>
      </c>
      <c r="B89" t="s">
        <v>127</v>
      </c>
      <c r="C89" s="24" t="s">
        <v>45</v>
      </c>
      <c r="D89" s="13">
        <v>422</v>
      </c>
      <c r="E89" s="3">
        <v>1</v>
      </c>
      <c r="F89" s="3">
        <f t="shared" si="2"/>
        <v>422</v>
      </c>
      <c r="G89" s="18">
        <f>F89*1.15</f>
        <v>485.29999999999995</v>
      </c>
      <c r="H89" t="s">
        <v>46</v>
      </c>
      <c r="I89">
        <v>1</v>
      </c>
    </row>
    <row r="90" spans="1:9" ht="12.75">
      <c r="A90" t="s">
        <v>77</v>
      </c>
      <c r="B90" t="s">
        <v>79</v>
      </c>
      <c r="C90" s="24" t="s">
        <v>27</v>
      </c>
      <c r="D90" s="14">
        <v>32</v>
      </c>
      <c r="E90" s="3">
        <v>1</v>
      </c>
      <c r="F90" s="3">
        <f t="shared" si="2"/>
        <v>32</v>
      </c>
      <c r="G90" s="18">
        <f>F90*1.15</f>
        <v>36.8</v>
      </c>
      <c r="H90" t="s">
        <v>72</v>
      </c>
      <c r="I90">
        <v>1</v>
      </c>
    </row>
    <row r="91" spans="1:9" ht="12.75">
      <c r="A91" t="s">
        <v>78</v>
      </c>
      <c r="B91" t="s">
        <v>79</v>
      </c>
      <c r="C91" s="24" t="s">
        <v>49</v>
      </c>
      <c r="D91" s="14">
        <v>50</v>
      </c>
      <c r="E91" s="3">
        <v>1</v>
      </c>
      <c r="F91" s="3">
        <f t="shared" si="2"/>
        <v>50</v>
      </c>
      <c r="G91" s="18">
        <f>F91*1.15</f>
        <v>57.49999999999999</v>
      </c>
      <c r="H91" t="s">
        <v>72</v>
      </c>
      <c r="I91">
        <v>1</v>
      </c>
    </row>
    <row r="92" spans="1:9" ht="12.75">
      <c r="A92" t="s">
        <v>135</v>
      </c>
      <c r="B92" t="s">
        <v>66</v>
      </c>
      <c r="C92" s="24" t="s">
        <v>20</v>
      </c>
      <c r="D92" s="16">
        <v>113</v>
      </c>
      <c r="E92" s="3">
        <v>1</v>
      </c>
      <c r="F92" s="3">
        <f t="shared" si="2"/>
        <v>113</v>
      </c>
      <c r="G92" s="18">
        <f>F92*1.12</f>
        <v>126.56000000000002</v>
      </c>
      <c r="H92" t="s">
        <v>85</v>
      </c>
      <c r="I92">
        <v>1</v>
      </c>
    </row>
    <row r="93" spans="1:9" ht="12.75">
      <c r="A93" t="s">
        <v>144</v>
      </c>
      <c r="B93" t="s">
        <v>66</v>
      </c>
      <c r="C93" s="24" t="s">
        <v>99</v>
      </c>
      <c r="D93" s="23">
        <v>153</v>
      </c>
      <c r="E93" s="3">
        <v>1</v>
      </c>
      <c r="F93" s="3">
        <f>D93*E93</f>
        <v>153</v>
      </c>
      <c r="G93" s="18">
        <f>F93*1.12</f>
        <v>171.36</v>
      </c>
      <c r="H93" t="s">
        <v>143</v>
      </c>
      <c r="I93">
        <v>1</v>
      </c>
    </row>
    <row r="94" spans="1:9" ht="12.75">
      <c r="A94" t="s">
        <v>174</v>
      </c>
      <c r="B94" t="s">
        <v>66</v>
      </c>
      <c r="C94" s="24" t="s">
        <v>175</v>
      </c>
      <c r="D94" s="13">
        <v>172</v>
      </c>
      <c r="E94" s="3">
        <v>1</v>
      </c>
      <c r="F94" s="3">
        <f t="shared" si="2"/>
        <v>172</v>
      </c>
      <c r="G94" s="18">
        <f>F94*1.12</f>
        <v>192.64000000000001</v>
      </c>
      <c r="H94" t="s">
        <v>65</v>
      </c>
      <c r="I94">
        <v>1</v>
      </c>
    </row>
    <row r="95" spans="1:9" ht="12.75">
      <c r="A95" t="s">
        <v>145</v>
      </c>
      <c r="B95" t="s">
        <v>66</v>
      </c>
      <c r="C95" s="24" t="s">
        <v>99</v>
      </c>
      <c r="D95" s="14">
        <v>65</v>
      </c>
      <c r="E95" s="3">
        <v>1</v>
      </c>
      <c r="F95" s="3">
        <f t="shared" si="2"/>
        <v>65</v>
      </c>
      <c r="G95" s="18">
        <f>F95*1.12</f>
        <v>72.80000000000001</v>
      </c>
      <c r="H95" t="s">
        <v>143</v>
      </c>
      <c r="I95">
        <v>1</v>
      </c>
    </row>
    <row r="96" spans="1:9" ht="12.75">
      <c r="A96" t="s">
        <v>145</v>
      </c>
      <c r="B96" t="s">
        <v>66</v>
      </c>
      <c r="C96" s="24" t="s">
        <v>37</v>
      </c>
      <c r="D96" s="14">
        <v>65</v>
      </c>
      <c r="E96" s="3">
        <v>1</v>
      </c>
      <c r="F96" s="3">
        <f>D96*E96</f>
        <v>65</v>
      </c>
      <c r="G96" s="18">
        <f>F96*1.15</f>
        <v>74.75</v>
      </c>
      <c r="H96" t="s">
        <v>194</v>
      </c>
      <c r="I96">
        <v>1</v>
      </c>
    </row>
    <row r="97" spans="1:9" ht="12.75">
      <c r="A97" t="s">
        <v>97</v>
      </c>
      <c r="B97" t="s">
        <v>66</v>
      </c>
      <c r="C97" s="24" t="s">
        <v>20</v>
      </c>
      <c r="D97" s="13">
        <v>147</v>
      </c>
      <c r="E97" s="3">
        <v>1</v>
      </c>
      <c r="F97" s="3">
        <f t="shared" si="2"/>
        <v>147</v>
      </c>
      <c r="G97" s="18">
        <f>F97*1.12</f>
        <v>164.64000000000001</v>
      </c>
      <c r="H97" t="s">
        <v>85</v>
      </c>
      <c r="I97">
        <v>1</v>
      </c>
    </row>
    <row r="98" spans="1:9" ht="12.75">
      <c r="A98" t="s">
        <v>150</v>
      </c>
      <c r="B98" t="s">
        <v>66</v>
      </c>
      <c r="C98" s="24" t="s">
        <v>99</v>
      </c>
      <c r="D98" s="14">
        <v>170</v>
      </c>
      <c r="E98" s="3">
        <v>1</v>
      </c>
      <c r="F98" s="3">
        <f t="shared" si="2"/>
        <v>170</v>
      </c>
      <c r="G98" s="18">
        <f>F98*1.12</f>
        <v>190.4</v>
      </c>
      <c r="H98" t="s">
        <v>143</v>
      </c>
      <c r="I98">
        <v>1</v>
      </c>
    </row>
    <row r="99" spans="1:9" ht="12.75">
      <c r="A99" t="s">
        <v>169</v>
      </c>
      <c r="B99" t="s">
        <v>66</v>
      </c>
      <c r="C99" s="24" t="s">
        <v>37</v>
      </c>
      <c r="D99" s="13">
        <v>192</v>
      </c>
      <c r="E99" s="3">
        <v>1</v>
      </c>
      <c r="F99" s="3">
        <f t="shared" si="2"/>
        <v>192</v>
      </c>
      <c r="G99" s="18">
        <f>F99*1.12</f>
        <v>215.04000000000002</v>
      </c>
      <c r="H99" t="s">
        <v>165</v>
      </c>
      <c r="I99">
        <v>1</v>
      </c>
    </row>
    <row r="100" spans="1:9" ht="12.75">
      <c r="A100" t="s">
        <v>168</v>
      </c>
      <c r="B100" t="s">
        <v>66</v>
      </c>
      <c r="C100" s="24" t="s">
        <v>37</v>
      </c>
      <c r="D100" s="13">
        <v>218</v>
      </c>
      <c r="E100" s="3">
        <v>1</v>
      </c>
      <c r="F100" s="3">
        <f t="shared" si="2"/>
        <v>218</v>
      </c>
      <c r="G100" s="18">
        <f>F100*1.12</f>
        <v>244.16000000000003</v>
      </c>
      <c r="H100" t="s">
        <v>165</v>
      </c>
      <c r="I100">
        <v>1</v>
      </c>
    </row>
    <row r="101" spans="1:9" ht="12.75">
      <c r="A101" t="s">
        <v>193</v>
      </c>
      <c r="B101" t="s">
        <v>66</v>
      </c>
      <c r="C101" s="24" t="s">
        <v>37</v>
      </c>
      <c r="D101" s="13">
        <v>131</v>
      </c>
      <c r="E101" s="3">
        <v>1</v>
      </c>
      <c r="F101" s="3">
        <f>D101*E101</f>
        <v>131</v>
      </c>
      <c r="G101" s="18">
        <f>F101*1.12</f>
        <v>146.72000000000003</v>
      </c>
      <c r="H101" t="s">
        <v>162</v>
      </c>
      <c r="I101">
        <v>1</v>
      </c>
    </row>
    <row r="102" spans="1:9" ht="12.75">
      <c r="A102" t="s">
        <v>198</v>
      </c>
      <c r="B102" t="s">
        <v>66</v>
      </c>
      <c r="C102" s="24" t="s">
        <v>37</v>
      </c>
      <c r="D102" s="13">
        <v>65</v>
      </c>
      <c r="E102">
        <v>1</v>
      </c>
      <c r="F102">
        <f>D102*E102</f>
        <v>65</v>
      </c>
      <c r="G102" s="15">
        <f>F102*1.15</f>
        <v>74.75</v>
      </c>
      <c r="H102" t="s">
        <v>194</v>
      </c>
      <c r="I102">
        <v>1</v>
      </c>
    </row>
    <row r="107" ht="12.75">
      <c r="A107" s="13" t="s">
        <v>59</v>
      </c>
    </row>
    <row r="108" ht="12.75">
      <c r="A108" s="14" t="s">
        <v>60</v>
      </c>
    </row>
    <row r="109" ht="12.75">
      <c r="A109" s="17" t="s">
        <v>12</v>
      </c>
    </row>
    <row r="110" ht="12.75">
      <c r="A110" s="25"/>
    </row>
  </sheetData>
  <autoFilter ref="A1:I102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F15" sqref="F15"/>
    </sheetView>
  </sheetViews>
  <sheetFormatPr defaultColWidth="9.00390625" defaultRowHeight="12.75"/>
  <cols>
    <col min="1" max="1" width="21.375" style="0" customWidth="1"/>
    <col min="3" max="3" width="10.125" style="0" bestFit="1" customWidth="1"/>
    <col min="4" max="4" width="10.375" style="0" customWidth="1"/>
    <col min="6" max="6" width="10.25390625" style="0" customWidth="1"/>
    <col min="7" max="7" width="12.00390625" style="0" customWidth="1"/>
  </cols>
  <sheetData>
    <row r="1" spans="1:9" s="5" customFormat="1" ht="30">
      <c r="A1" s="4"/>
      <c r="B1" s="5" t="s">
        <v>8</v>
      </c>
      <c r="C1" s="4" t="s">
        <v>9</v>
      </c>
      <c r="D1" s="5" t="s">
        <v>10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</row>
    <row r="2" spans="1:10" ht="12.75">
      <c r="A2" t="s">
        <v>28</v>
      </c>
      <c r="B2">
        <v>1215</v>
      </c>
      <c r="C2">
        <v>1227</v>
      </c>
      <c r="D2">
        <v>0</v>
      </c>
      <c r="E2" s="19">
        <f aca="true" t="shared" si="0" ref="E2:E22">SUM(C2,-D2)</f>
        <v>1227</v>
      </c>
      <c r="F2" s="20">
        <v>1227</v>
      </c>
      <c r="H2" s="28">
        <f>B2*0.0253</f>
        <v>30.7395</v>
      </c>
      <c r="J2">
        <v>1125</v>
      </c>
    </row>
    <row r="3" spans="1:11" ht="12.75">
      <c r="A3" t="s">
        <v>165</v>
      </c>
      <c r="B3">
        <v>1054</v>
      </c>
      <c r="C3">
        <v>1180</v>
      </c>
      <c r="D3">
        <v>0</v>
      </c>
      <c r="E3" s="19">
        <f t="shared" si="0"/>
        <v>1180</v>
      </c>
      <c r="F3" s="20">
        <v>1180</v>
      </c>
      <c r="H3" s="28">
        <f aca="true" t="shared" si="1" ref="H3:H22">B3*0.0253</f>
        <v>26.6662</v>
      </c>
      <c r="J3" t="s">
        <v>199</v>
      </c>
      <c r="K3" s="22"/>
    </row>
    <row r="4" spans="1:11" ht="12.75">
      <c r="A4" t="s">
        <v>172</v>
      </c>
      <c r="B4">
        <v>262</v>
      </c>
      <c r="C4">
        <v>293</v>
      </c>
      <c r="D4">
        <v>0</v>
      </c>
      <c r="E4" s="19">
        <f t="shared" si="0"/>
        <v>293</v>
      </c>
      <c r="F4" s="20">
        <v>253</v>
      </c>
      <c r="G4">
        <v>-40</v>
      </c>
      <c r="H4" s="28">
        <f t="shared" si="1"/>
        <v>6.6286</v>
      </c>
      <c r="J4" t="s">
        <v>204</v>
      </c>
      <c r="K4" s="22"/>
    </row>
    <row r="5" spans="1:8" ht="12.75">
      <c r="A5" t="s">
        <v>64</v>
      </c>
      <c r="B5">
        <v>188</v>
      </c>
      <c r="C5">
        <v>216</v>
      </c>
      <c r="D5">
        <v>0</v>
      </c>
      <c r="E5" s="19">
        <f t="shared" si="0"/>
        <v>216</v>
      </c>
      <c r="F5" s="21">
        <v>216</v>
      </c>
      <c r="H5" s="28">
        <f t="shared" si="1"/>
        <v>4.7564</v>
      </c>
    </row>
    <row r="6" spans="1:11" ht="12.75">
      <c r="A6" t="s">
        <v>162</v>
      </c>
      <c r="B6">
        <v>278</v>
      </c>
      <c r="C6">
        <v>311</v>
      </c>
      <c r="D6">
        <v>0</v>
      </c>
      <c r="E6" s="19">
        <f t="shared" si="0"/>
        <v>311</v>
      </c>
      <c r="F6" s="21">
        <v>311</v>
      </c>
      <c r="H6" s="28">
        <f t="shared" si="1"/>
        <v>7.0334</v>
      </c>
      <c r="J6" t="s">
        <v>200</v>
      </c>
      <c r="K6" s="22"/>
    </row>
    <row r="7" spans="1:8" ht="12.75">
      <c r="A7" t="s">
        <v>33</v>
      </c>
      <c r="B7">
        <v>919</v>
      </c>
      <c r="C7">
        <v>1029</v>
      </c>
      <c r="D7">
        <v>0</v>
      </c>
      <c r="E7" s="19">
        <f t="shared" si="0"/>
        <v>1029</v>
      </c>
      <c r="F7" s="20">
        <v>1029</v>
      </c>
      <c r="H7" s="28">
        <f t="shared" si="1"/>
        <v>23.2507</v>
      </c>
    </row>
    <row r="8" spans="1:8" ht="12.75">
      <c r="A8" t="s">
        <v>194</v>
      </c>
      <c r="B8">
        <v>440</v>
      </c>
      <c r="C8">
        <v>506</v>
      </c>
      <c r="D8">
        <v>0</v>
      </c>
      <c r="E8" s="19">
        <f t="shared" si="0"/>
        <v>506</v>
      </c>
      <c r="F8" s="20">
        <v>506</v>
      </c>
      <c r="H8" s="28">
        <f t="shared" si="1"/>
        <v>11.132</v>
      </c>
    </row>
    <row r="9" spans="1:8" ht="12.75">
      <c r="A9" t="s">
        <v>131</v>
      </c>
      <c r="B9">
        <v>1335</v>
      </c>
      <c r="C9">
        <v>1535</v>
      </c>
      <c r="D9">
        <v>0</v>
      </c>
      <c r="E9" s="19">
        <f t="shared" si="0"/>
        <v>1535</v>
      </c>
      <c r="F9" s="21">
        <v>1535</v>
      </c>
      <c r="H9" s="28">
        <f t="shared" si="1"/>
        <v>33.7755</v>
      </c>
    </row>
    <row r="10" spans="1:8" ht="12.75">
      <c r="A10" t="s">
        <v>118</v>
      </c>
      <c r="B10">
        <v>908</v>
      </c>
      <c r="C10">
        <v>1044</v>
      </c>
      <c r="D10">
        <v>0</v>
      </c>
      <c r="E10" s="19">
        <f t="shared" si="0"/>
        <v>1044</v>
      </c>
      <c r="F10" s="21">
        <v>1044</v>
      </c>
      <c r="H10" s="28">
        <f t="shared" si="1"/>
        <v>22.9724</v>
      </c>
    </row>
    <row r="11" spans="1:8" ht="12.75">
      <c r="A11" t="s">
        <v>72</v>
      </c>
      <c r="B11">
        <v>1218</v>
      </c>
      <c r="C11">
        <v>1401</v>
      </c>
      <c r="D11">
        <v>0</v>
      </c>
      <c r="E11" s="19">
        <f t="shared" si="0"/>
        <v>1401</v>
      </c>
      <c r="F11" s="20">
        <v>1401</v>
      </c>
      <c r="H11" s="28">
        <f t="shared" si="1"/>
        <v>30.8154</v>
      </c>
    </row>
    <row r="12" spans="1:8" ht="12.75">
      <c r="A12" t="s">
        <v>153</v>
      </c>
      <c r="B12">
        <v>1415</v>
      </c>
      <c r="C12">
        <v>1415</v>
      </c>
      <c r="D12">
        <v>0</v>
      </c>
      <c r="E12" s="19">
        <f t="shared" si="0"/>
        <v>1415</v>
      </c>
      <c r="F12" s="20">
        <v>1415</v>
      </c>
      <c r="H12" s="28">
        <f t="shared" si="1"/>
        <v>35.7995</v>
      </c>
    </row>
    <row r="13" spans="1:11" ht="12.75">
      <c r="A13" t="s">
        <v>180</v>
      </c>
      <c r="B13">
        <v>381</v>
      </c>
      <c r="C13">
        <v>400</v>
      </c>
      <c r="D13">
        <v>0</v>
      </c>
      <c r="E13" s="19">
        <f t="shared" si="0"/>
        <v>400</v>
      </c>
      <c r="F13" s="20">
        <v>400</v>
      </c>
      <c r="H13" s="28">
        <f t="shared" si="1"/>
        <v>9.6393</v>
      </c>
      <c r="K13" s="22"/>
    </row>
    <row r="14" spans="1:8" ht="12.75">
      <c r="A14" t="s">
        <v>53</v>
      </c>
      <c r="B14">
        <v>1807</v>
      </c>
      <c r="C14">
        <v>2078</v>
      </c>
      <c r="D14">
        <v>0</v>
      </c>
      <c r="E14" s="19">
        <f t="shared" si="0"/>
        <v>2078</v>
      </c>
      <c r="F14" s="20">
        <v>2078</v>
      </c>
      <c r="H14" s="28">
        <f t="shared" si="1"/>
        <v>45.7171</v>
      </c>
    </row>
    <row r="15" spans="1:11" ht="12.75">
      <c r="A15" t="s">
        <v>143</v>
      </c>
      <c r="B15">
        <v>786</v>
      </c>
      <c r="C15">
        <v>880</v>
      </c>
      <c r="D15">
        <v>0</v>
      </c>
      <c r="E15" s="19">
        <f t="shared" si="0"/>
        <v>880</v>
      </c>
      <c r="F15" s="20">
        <v>900</v>
      </c>
      <c r="G15">
        <v>20</v>
      </c>
      <c r="H15" s="28">
        <f t="shared" si="1"/>
        <v>19.8858</v>
      </c>
      <c r="J15" t="s">
        <v>205</v>
      </c>
      <c r="K15" s="22"/>
    </row>
    <row r="16" spans="1:8" ht="12.75">
      <c r="A16" t="s">
        <v>85</v>
      </c>
      <c r="B16">
        <v>1835</v>
      </c>
      <c r="C16">
        <v>2055</v>
      </c>
      <c r="D16">
        <v>0</v>
      </c>
      <c r="E16" s="19">
        <f t="shared" si="0"/>
        <v>2055</v>
      </c>
      <c r="F16" s="21">
        <v>2055</v>
      </c>
      <c r="H16" s="28">
        <f t="shared" si="1"/>
        <v>46.4255</v>
      </c>
    </row>
    <row r="17" spans="1:8" ht="12.75">
      <c r="A17" t="s">
        <v>106</v>
      </c>
      <c r="B17">
        <v>812</v>
      </c>
      <c r="C17">
        <v>934</v>
      </c>
      <c r="D17">
        <v>0</v>
      </c>
      <c r="E17" s="19">
        <f t="shared" si="0"/>
        <v>934</v>
      </c>
      <c r="F17" s="20">
        <v>934</v>
      </c>
      <c r="H17" s="28">
        <f t="shared" si="1"/>
        <v>20.5436</v>
      </c>
    </row>
    <row r="18" spans="1:8" ht="12.75">
      <c r="A18" t="s">
        <v>102</v>
      </c>
      <c r="B18">
        <v>970</v>
      </c>
      <c r="C18">
        <v>1116</v>
      </c>
      <c r="D18">
        <v>0</v>
      </c>
      <c r="E18" s="19">
        <f t="shared" si="0"/>
        <v>1116</v>
      </c>
      <c r="F18" s="21">
        <v>1116</v>
      </c>
      <c r="H18" s="28">
        <f t="shared" si="1"/>
        <v>24.541</v>
      </c>
    </row>
    <row r="19" spans="1:8" ht="12.75">
      <c r="A19" t="s">
        <v>42</v>
      </c>
      <c r="B19">
        <v>938</v>
      </c>
      <c r="C19">
        <v>1079</v>
      </c>
      <c r="D19">
        <v>0</v>
      </c>
      <c r="E19" s="19">
        <f t="shared" si="0"/>
        <v>1079</v>
      </c>
      <c r="F19" s="20">
        <v>1079</v>
      </c>
      <c r="H19" s="28">
        <f t="shared" si="1"/>
        <v>23.7314</v>
      </c>
    </row>
    <row r="20" spans="1:10" ht="12.75">
      <c r="A20" t="s">
        <v>46</v>
      </c>
      <c r="B20">
        <v>1327</v>
      </c>
      <c r="C20">
        <v>1526</v>
      </c>
      <c r="D20">
        <v>845</v>
      </c>
      <c r="E20" s="19">
        <f t="shared" si="0"/>
        <v>681</v>
      </c>
      <c r="F20" s="21">
        <v>685</v>
      </c>
      <c r="G20">
        <v>4</v>
      </c>
      <c r="H20" s="28">
        <f t="shared" si="1"/>
        <v>33.5731</v>
      </c>
      <c r="J20" t="s">
        <v>205</v>
      </c>
    </row>
    <row r="21" spans="1:11" ht="12.75">
      <c r="A21" t="s">
        <v>138</v>
      </c>
      <c r="B21">
        <v>318</v>
      </c>
      <c r="C21">
        <v>356</v>
      </c>
      <c r="D21">
        <v>0</v>
      </c>
      <c r="E21" s="19">
        <f t="shared" si="0"/>
        <v>356</v>
      </c>
      <c r="F21" s="20">
        <v>356</v>
      </c>
      <c r="H21" s="28">
        <f t="shared" si="1"/>
        <v>8.045399999999999</v>
      </c>
      <c r="K21" s="22"/>
    </row>
    <row r="22" spans="1:8" ht="12.75">
      <c r="A22" t="s">
        <v>65</v>
      </c>
      <c r="B22">
        <v>293</v>
      </c>
      <c r="C22">
        <v>328</v>
      </c>
      <c r="D22">
        <v>0</v>
      </c>
      <c r="E22" s="19">
        <f t="shared" si="0"/>
        <v>328</v>
      </c>
      <c r="F22" s="20">
        <v>328</v>
      </c>
      <c r="H22" s="28">
        <f t="shared" si="1"/>
        <v>7.4129</v>
      </c>
    </row>
    <row r="25" ht="15">
      <c r="A25" s="27" t="s">
        <v>201</v>
      </c>
    </row>
    <row r="26" ht="15">
      <c r="A26" s="27" t="s">
        <v>202</v>
      </c>
    </row>
    <row r="28" ht="12.75">
      <c r="A28" t="s">
        <v>203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20.125" style="11" customWidth="1"/>
    <col min="2" max="2" width="20.625" style="11" customWidth="1"/>
    <col min="3" max="3" width="10.375" style="11" customWidth="1"/>
    <col min="4" max="4" width="11.75390625" style="11" customWidth="1"/>
    <col min="5" max="6" width="9.125" style="11" customWidth="1"/>
  </cols>
  <sheetData>
    <row r="1" spans="1:6" s="9" customFormat="1" ht="25.5">
      <c r="A1" s="6" t="s">
        <v>7</v>
      </c>
      <c r="B1" s="7" t="s">
        <v>16</v>
      </c>
      <c r="C1" s="7" t="s">
        <v>14</v>
      </c>
      <c r="D1" s="8" t="s">
        <v>17</v>
      </c>
      <c r="E1" s="10"/>
      <c r="F1" s="10"/>
    </row>
    <row r="2" spans="1:4" ht="12.75">
      <c r="A2" t="s">
        <v>102</v>
      </c>
      <c r="B2" s="11" t="s">
        <v>206</v>
      </c>
      <c r="C2" s="29">
        <v>25</v>
      </c>
      <c r="D2" s="30">
        <v>41810</v>
      </c>
    </row>
    <row r="3" spans="1:4" ht="12.75">
      <c r="A3" t="s">
        <v>162</v>
      </c>
      <c r="B3" s="11" t="s">
        <v>212</v>
      </c>
      <c r="C3" s="29">
        <v>7</v>
      </c>
      <c r="D3" s="30">
        <v>41810</v>
      </c>
    </row>
    <row r="4" spans="1:4" ht="12.75">
      <c r="A4" t="s">
        <v>53</v>
      </c>
      <c r="B4" s="11" t="s">
        <v>210</v>
      </c>
      <c r="C4" s="29">
        <v>46</v>
      </c>
      <c r="D4" s="30">
        <v>41810</v>
      </c>
    </row>
    <row r="5" spans="1:4" ht="12.75">
      <c r="A5" t="s">
        <v>42</v>
      </c>
      <c r="B5" s="11" t="s">
        <v>210</v>
      </c>
      <c r="C5" s="29">
        <v>24</v>
      </c>
      <c r="D5" s="30">
        <v>41810</v>
      </c>
    </row>
    <row r="6" spans="1:4" ht="12.75">
      <c r="A6" t="s">
        <v>46</v>
      </c>
      <c r="B6" s="11" t="s">
        <v>208</v>
      </c>
      <c r="C6" s="29">
        <v>30</v>
      </c>
      <c r="D6" s="30">
        <v>41810</v>
      </c>
    </row>
    <row r="7" spans="1:4" ht="12.75">
      <c r="A7" t="s">
        <v>138</v>
      </c>
      <c r="B7" s="11" t="s">
        <v>215</v>
      </c>
      <c r="C7" s="29">
        <v>8</v>
      </c>
      <c r="D7" s="30">
        <v>41810</v>
      </c>
    </row>
    <row r="8" spans="1:4" ht="12.75">
      <c r="A8" t="s">
        <v>172</v>
      </c>
      <c r="B8" s="11" t="s">
        <v>209</v>
      </c>
      <c r="C8" s="11">
        <v>47</v>
      </c>
      <c r="D8" s="30">
        <v>41810</v>
      </c>
    </row>
    <row r="9" spans="1:4" ht="12.75">
      <c r="A9" t="s">
        <v>194</v>
      </c>
      <c r="B9" s="11" t="s">
        <v>209</v>
      </c>
      <c r="C9" s="29">
        <v>11</v>
      </c>
      <c r="D9" s="30">
        <v>41810</v>
      </c>
    </row>
    <row r="10" spans="1:4" ht="12.75">
      <c r="A10" t="s">
        <v>72</v>
      </c>
      <c r="B10" s="11" t="s">
        <v>213</v>
      </c>
      <c r="C10" s="29">
        <v>31</v>
      </c>
      <c r="D10" s="30">
        <v>41810</v>
      </c>
    </row>
    <row r="11" spans="1:4" ht="12.75">
      <c r="A11" t="s">
        <v>85</v>
      </c>
      <c r="B11" s="11" t="s">
        <v>211</v>
      </c>
      <c r="C11" s="29">
        <v>46</v>
      </c>
      <c r="D11" s="30">
        <v>41810</v>
      </c>
    </row>
    <row r="12" spans="1:4" ht="12.75">
      <c r="A12" t="s">
        <v>165</v>
      </c>
      <c r="B12" s="11" t="s">
        <v>207</v>
      </c>
      <c r="C12" s="11">
        <v>27</v>
      </c>
      <c r="D12" s="30">
        <v>41810</v>
      </c>
    </row>
    <row r="13" spans="1:4" ht="12.75">
      <c r="A13" t="s">
        <v>33</v>
      </c>
      <c r="B13" s="11" t="s">
        <v>207</v>
      </c>
      <c r="C13" s="29">
        <v>23</v>
      </c>
      <c r="D13" s="30">
        <v>41810</v>
      </c>
    </row>
    <row r="14" spans="1:4" ht="12.75">
      <c r="A14" t="s">
        <v>65</v>
      </c>
      <c r="B14" s="11" t="s">
        <v>214</v>
      </c>
      <c r="C14" s="29">
        <v>7</v>
      </c>
      <c r="D14" s="30">
        <v>41810</v>
      </c>
    </row>
    <row r="15" spans="1:4" ht="12.75">
      <c r="A15" t="s">
        <v>28</v>
      </c>
      <c r="B15" s="11" t="s">
        <v>206</v>
      </c>
      <c r="C15" s="11">
        <v>31</v>
      </c>
      <c r="D15" s="30"/>
    </row>
    <row r="16" spans="1:4" ht="12.75">
      <c r="A16" t="s">
        <v>64</v>
      </c>
      <c r="C16" s="29">
        <v>5</v>
      </c>
      <c r="D16" s="30"/>
    </row>
    <row r="17" spans="1:4" ht="12.75">
      <c r="A17" t="s">
        <v>131</v>
      </c>
      <c r="B17" s="11" t="s">
        <v>214</v>
      </c>
      <c r="C17" s="29">
        <v>34</v>
      </c>
      <c r="D17" s="30"/>
    </row>
    <row r="18" spans="1:4" ht="12.75">
      <c r="A18" t="s">
        <v>118</v>
      </c>
      <c r="B18" s="11" t="s">
        <v>206</v>
      </c>
      <c r="C18" s="29">
        <v>23</v>
      </c>
      <c r="D18" s="30"/>
    </row>
    <row r="19" spans="1:4" ht="12.75">
      <c r="A19" t="s">
        <v>180</v>
      </c>
      <c r="B19" s="11" t="s">
        <v>206</v>
      </c>
      <c r="C19" s="29">
        <v>10</v>
      </c>
      <c r="D19" s="30"/>
    </row>
    <row r="20" spans="1:4" ht="12.75">
      <c r="A20" t="s">
        <v>143</v>
      </c>
      <c r="B20" s="11" t="s">
        <v>206</v>
      </c>
      <c r="C20" s="29">
        <v>0</v>
      </c>
      <c r="D20" s="30"/>
    </row>
    <row r="21" spans="1:4" ht="12.75">
      <c r="A21" t="s">
        <v>106</v>
      </c>
      <c r="B21" s="11" t="s">
        <v>206</v>
      </c>
      <c r="C21" s="29">
        <v>21</v>
      </c>
      <c r="D21" s="3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dcterms:created xsi:type="dcterms:W3CDTF">2012-11-30T08:13:59Z</dcterms:created>
  <dcterms:modified xsi:type="dcterms:W3CDTF">2014-06-20T02:17:09Z</dcterms:modified>
  <cp:category/>
  <cp:version/>
  <cp:contentType/>
  <cp:contentStatus/>
</cp:coreProperties>
</file>