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620" activeTab="3"/>
  </bookViews>
  <sheets>
    <sheet name="КП-23" sheetId="1" r:id="rId1"/>
    <sheet name="Лето-14. Ч.2" sheetId="2" r:id="rId2"/>
    <sheet name="Оплаты" sheetId="3" r:id="rId3"/>
    <sheet name="Раздачи" sheetId="4" r:id="rId4"/>
  </sheets>
  <definedNames>
    <definedName name="_xlnm._FilterDatabase" localSheetId="0" hidden="1">'КП-23'!$A$1:$I$208</definedName>
    <definedName name="_xlnm._FilterDatabase" localSheetId="1" hidden="1">'Лето-14. Ч.2'!$A$1:$L$191</definedName>
  </definedNames>
  <calcPr fullCalcOnLoad="1" refMode="R1C1"/>
</workbook>
</file>

<file path=xl/sharedStrings.xml><?xml version="1.0" encoding="utf-8"?>
<sst xmlns="http://schemas.openxmlformats.org/spreadsheetml/2006/main" count="1829" uniqueCount="523">
  <si>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</si>
  <si>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</si>
  <si>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</si>
  <si>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</si>
  <si>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</si>
  <si>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</si>
  <si>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</si>
  <si>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</si>
  <si>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</si>
  <si>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</si>
  <si>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</si>
  <si>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</si>
  <si>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</si>
  <si>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</si>
  <si>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</si>
  <si>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</si>
  <si>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</si>
  <si>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</si>
  <si>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</si>
  <si>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Бриджи для девочки ДБР803800 фиолетовый</t>
  </si>
  <si>
    <t>Штучный</t>
  </si>
  <si>
    <t>68-134</t>
  </si>
  <si>
    <t>Комплект верхний для девочки ДН2391135 розовый+сливки</t>
  </si>
  <si>
    <t>Сарафан для девочки ДПС248809 серый</t>
  </si>
  <si>
    <t>На корте</t>
  </si>
  <si>
    <t>72-140</t>
  </si>
  <si>
    <t>Сарафан для девочки ДПС495800 салат</t>
  </si>
  <si>
    <t>Неоновые огни</t>
  </si>
  <si>
    <t>Платье для девочки ДПК902820</t>
  </si>
  <si>
    <t>Легенды леса</t>
  </si>
  <si>
    <t>Бриджи для девочки ДБР954800 бирюза</t>
  </si>
  <si>
    <t>Джемпер для девочки ДДБ938820 салат</t>
  </si>
  <si>
    <t>Джемпер для девочки ДДК959820 бирюза</t>
  </si>
  <si>
    <t>Джемпер для девочки ДДК967820 салат</t>
  </si>
  <si>
    <t>Джемпер для девочки ДДБ593800 розовый+сирен</t>
  </si>
  <si>
    <t>Магия</t>
  </si>
  <si>
    <t>Джемпер для девочки ДДБ617800 розовый</t>
  </si>
  <si>
    <t>Фестиваль</t>
  </si>
  <si>
    <t>zvezdochka2010</t>
  </si>
  <si>
    <t>Комплект нательный мужской МНК161 синий</t>
  </si>
  <si>
    <t>Термо</t>
  </si>
  <si>
    <t>96-182</t>
  </si>
  <si>
    <t>vesnulya</t>
  </si>
  <si>
    <t>56-110</t>
  </si>
  <si>
    <t>oksanak71</t>
  </si>
  <si>
    <t>ПДК514 Головной убор для мальчика темно-синий</t>
  </si>
  <si>
    <t>Фотоаппарат</t>
  </si>
  <si>
    <t>*</t>
  </si>
  <si>
    <t>60-116</t>
  </si>
  <si>
    <t>Комплект верхний для девочки ДКШ366001н</t>
  </si>
  <si>
    <t>Горошки</t>
  </si>
  <si>
    <t>50-80</t>
  </si>
  <si>
    <t>Комплект верхний для девочки ДН3583001н</t>
  </si>
  <si>
    <t>Кружевница</t>
  </si>
  <si>
    <t>Бриджи для девочки ДБР268800 фиолетовый</t>
  </si>
  <si>
    <t>54-104</t>
  </si>
  <si>
    <t>Джемпер для девочки ДДК001001 оранжевый</t>
  </si>
  <si>
    <t>Джемпер для девочки ДДК001001 красный</t>
  </si>
  <si>
    <t>Платье для девочки ДПК311067н оранжевый</t>
  </si>
  <si>
    <t>Платье для девочки ДПС338001н</t>
  </si>
  <si>
    <t>Аленушка</t>
  </si>
  <si>
    <t>Брюки для девочки ДБМ743067 розовый</t>
  </si>
  <si>
    <t>В мире сказок</t>
  </si>
  <si>
    <t>Головной убор для девочки ДГК158820</t>
  </si>
  <si>
    <t>Королева танца</t>
  </si>
  <si>
    <t>Бриджи для девочки ДБР151800 коричневый</t>
  </si>
  <si>
    <t>Джемпер для девочки ДДК191820 розовый</t>
  </si>
  <si>
    <t>Джемпер для девочки ДДД229820 коричневый</t>
  </si>
  <si>
    <t>Svetik-Push</t>
  </si>
  <si>
    <t>Джемпер для девочки ДДК111001н</t>
  </si>
  <si>
    <t>Бриджи для девочки ДБР109800 красный</t>
  </si>
  <si>
    <t>Головной убор для девочки ДГК125001н</t>
  </si>
  <si>
    <t>Сарафан для девочки ДПС088001н</t>
  </si>
  <si>
    <t>Планета растений</t>
  </si>
  <si>
    <t>Джемпер для девочки ДДБ776001 белый</t>
  </si>
  <si>
    <t>Пляж</t>
  </si>
  <si>
    <t>54-110</t>
  </si>
  <si>
    <t>Шорты для девочки ДШК405067н розовый</t>
  </si>
  <si>
    <t>Розовая</t>
  </si>
  <si>
    <t>Шорты для девочки ДШК749800 серый</t>
  </si>
  <si>
    <t>Джемпер для девочки ДДК757001 сливки</t>
  </si>
  <si>
    <t>Рукоделие</t>
  </si>
  <si>
    <t>Рейтузы для девочки ДРЛ600800 малина</t>
  </si>
  <si>
    <t>Тропический пляж</t>
  </si>
  <si>
    <t>48-86</t>
  </si>
  <si>
    <t>Брюки для девочки ДББ555800 салат</t>
  </si>
  <si>
    <t>Яблочный домик</t>
  </si>
  <si>
    <t>48-74</t>
  </si>
  <si>
    <t>Белье ясельное</t>
  </si>
  <si>
    <t>Ползунки ясельн. ЯПВ518001н рыбки</t>
  </si>
  <si>
    <t>Ползунки ясельн. ЯПВ518001н кубики</t>
  </si>
  <si>
    <t>Головной убор для мальчика УГК688001 голубой</t>
  </si>
  <si>
    <t>Брюки для мальчика ПББ524258 синий</t>
  </si>
  <si>
    <t>80-152</t>
  </si>
  <si>
    <t>ЕленаПо</t>
  </si>
  <si>
    <t>Джемпер для девочки ДДК613 бирюза/цветущий луг</t>
  </si>
  <si>
    <t>64-128</t>
  </si>
  <si>
    <t>КсенияНик</t>
  </si>
  <si>
    <t>Юбка ДЮД618 цветущий луг/клетка салат</t>
  </si>
  <si>
    <t>Белье</t>
  </si>
  <si>
    <t>Трусы для девочки ДНТ418001Н сирень сон</t>
  </si>
  <si>
    <t>Юбка ДЮД618 цветущий луг/клетка бирюза</t>
  </si>
  <si>
    <t>ЕленаТВ</t>
  </si>
  <si>
    <t>Джемпер для девочки ДДБ616001</t>
  </si>
  <si>
    <t>Цветущий луг</t>
  </si>
  <si>
    <t>Юбка для девочки ДЮК398135н красный</t>
  </si>
  <si>
    <t>Русь</t>
  </si>
  <si>
    <t>Легенды вестерна</t>
  </si>
  <si>
    <t>Джемпер для мальчика ПДК775001</t>
  </si>
  <si>
    <t>Флот</t>
  </si>
  <si>
    <t>Брюки для мальчика ПББ769258</t>
  </si>
  <si>
    <t>Трусы для девочки ДНТ418001н розовый/цветочки</t>
  </si>
  <si>
    <t>Трусы для девочки ДНТ435001 белый/Сердечки розовый</t>
  </si>
  <si>
    <t>Джемпер для мальчика ПДД481 василек</t>
  </si>
  <si>
    <t>Вертолеты</t>
  </si>
  <si>
    <t>mashuk11</t>
  </si>
  <si>
    <t>Джемпер для мальчика ПДД996 коричневый</t>
  </si>
  <si>
    <t>Гран-при</t>
  </si>
  <si>
    <t>Джемпер для мальчика ЮДБ859001 желтый</t>
  </si>
  <si>
    <t>Минимонстры</t>
  </si>
  <si>
    <t>54-92</t>
  </si>
  <si>
    <t>Проказник Джемпер для мальчика ПДБ663001 желтый</t>
  </si>
  <si>
    <t>Головной убор для мальчика ПГК669001</t>
  </si>
  <si>
    <t>Проказник</t>
  </si>
  <si>
    <t>50-92</t>
  </si>
  <si>
    <t>Moi</t>
  </si>
  <si>
    <t>Джемпер для мальчика ПДК613 бирюза</t>
  </si>
  <si>
    <t>Шаман</t>
  </si>
  <si>
    <t>Veruska1978</t>
  </si>
  <si>
    <t>Джемпер для мальчика ПДК508 бежевый</t>
  </si>
  <si>
    <t>Джемпер для мальчика ПДК508 бирюза</t>
  </si>
  <si>
    <t>Джемпер для мальчика ПДК508 темно-синий</t>
  </si>
  <si>
    <t>Техно</t>
  </si>
  <si>
    <t>Джемпер для мальчика ПДК259 терракот+оливковый</t>
  </si>
  <si>
    <t>Джемпер для мальчика ПДД265 беж</t>
  </si>
  <si>
    <t>Другие миры</t>
  </si>
  <si>
    <t>Джемпер для мальчика ПДК045 бирюза</t>
  </si>
  <si>
    <t>Джемпер для мальчика ПДД496 синий</t>
  </si>
  <si>
    <t>Брюки для мальчика ПББ246</t>
  </si>
  <si>
    <t>Джемпер для мальчика ПДД247 оливковый</t>
  </si>
  <si>
    <t>Джемпер для мальчика ПДД635 серый</t>
  </si>
  <si>
    <t>Гольф</t>
  </si>
  <si>
    <t>Гарнитур для девочки ДНГ684001</t>
  </si>
  <si>
    <t>Белая</t>
  </si>
  <si>
    <t>VolMar</t>
  </si>
  <si>
    <t>Ползунки ясельн. ЯПВ518067</t>
  </si>
  <si>
    <t>Енотик</t>
  </si>
  <si>
    <t>Ползунки ясельн. ЯПВ135067</t>
  </si>
  <si>
    <t>Лесные музыканты</t>
  </si>
  <si>
    <t>Кофта ясельн. ЯКД086067</t>
  </si>
  <si>
    <t>Медведик</t>
  </si>
  <si>
    <t>Кофточка для девочки ЯКД086067</t>
  </si>
  <si>
    <t>Кот-пират</t>
  </si>
  <si>
    <t>Космический десант</t>
  </si>
  <si>
    <t>52-98</t>
  </si>
  <si>
    <t>Бриджи для девочки ДБР252800</t>
  </si>
  <si>
    <t>Шорты для девочки ДШК112800 оранжевый</t>
  </si>
  <si>
    <t>Джемпер для девочки ДДБ752001н</t>
  </si>
  <si>
    <t>Ползунки ясельн. ЯПК516067</t>
  </si>
  <si>
    <t>Комплект ясельный для мальчика ЮКР319005</t>
  </si>
  <si>
    <t>Юнга</t>
  </si>
  <si>
    <t>Комплект для девочки ДНГ681088</t>
  </si>
  <si>
    <t>Ползунки ясельн. ЯПК084067</t>
  </si>
  <si>
    <t>Ползунки ясельн. ЯПВ520067</t>
  </si>
  <si>
    <t>Пес и Кот</t>
  </si>
  <si>
    <t>Ползунки ясельн. ЯПК060067</t>
  </si>
  <si>
    <t>Радуга</t>
  </si>
  <si>
    <t>Утята</t>
  </si>
  <si>
    <t>Джемпер для мальчика ПДБ765001 голубой</t>
  </si>
  <si>
    <t>AlexSh</t>
  </si>
  <si>
    <t>Комплект для мальчика УНЖ006001н оливковый/елки</t>
  </si>
  <si>
    <t>Домашняя одежда</t>
  </si>
  <si>
    <t>Бриджи для мальчика ПБР388800</t>
  </si>
  <si>
    <t>Комиксы</t>
  </si>
  <si>
    <t>Ksuko</t>
  </si>
  <si>
    <t>Шорты для мальчика ПШД583067</t>
  </si>
  <si>
    <t>Джемпер для мальчика ПДК579001</t>
  </si>
  <si>
    <t>Жилет для мальчика ПДБ479067</t>
  </si>
  <si>
    <t>Строитель</t>
  </si>
  <si>
    <t>Бриджи для мальчика ПБР504800</t>
  </si>
  <si>
    <t>Джемпер для мальчика ПДБ532 бирюза</t>
  </si>
  <si>
    <t>Джемпер для мальчика ПДБ590001н</t>
  </si>
  <si>
    <t>Шорты для мальчика ПШК547800 черный</t>
  </si>
  <si>
    <r>
      <t>Джемпер для девочки ДДК549001</t>
    </r>
    <r>
      <rPr>
        <sz val="10"/>
        <color indexed="43"/>
        <rFont val="Arial Cyr"/>
        <family val="0"/>
      </rPr>
      <t xml:space="preserve"> </t>
    </r>
    <r>
      <rPr>
        <sz val="10"/>
        <rFont val="Arial Cyr"/>
        <family val="0"/>
      </rPr>
      <t>горо</t>
    </r>
    <r>
      <rPr>
        <sz val="10"/>
        <rFont val="Arial Cyr"/>
        <family val="0"/>
      </rPr>
      <t>х/салат</t>
    </r>
  </si>
  <si>
    <t>Трусы для мальчика ПНШ720001</t>
  </si>
  <si>
    <t>Трусы для мальчика ПНШ432001н бирюза/азбука</t>
  </si>
  <si>
    <t>Бриджи для девочки ДБР053800 салат</t>
  </si>
  <si>
    <t>Джемпер для девочки ДДК064001н салат</t>
  </si>
  <si>
    <t>Настоящая девочка</t>
  </si>
  <si>
    <t>Фырфырочка</t>
  </si>
  <si>
    <t>Брюки для девочки ДББ940800 вишня</t>
  </si>
  <si>
    <t>Трусы для девочки ДНТ034700</t>
  </si>
  <si>
    <t>Ажур</t>
  </si>
  <si>
    <t>Трусы для девочки ДНТ034001 белый/Бантик розовый</t>
  </si>
  <si>
    <t>Веселая компания</t>
  </si>
  <si>
    <t>Трусы для девочки ДНТ034001н трио розовый</t>
  </si>
  <si>
    <t>Трусы для девочки ДНТ034001н горошек розовый</t>
  </si>
  <si>
    <t>Майка для девочки ДНМ665001 белый/Еж</t>
  </si>
  <si>
    <t>Зверушки</t>
  </si>
  <si>
    <t>Майка для девочки ДНМ973001 белый/Мышата и пирожное</t>
  </si>
  <si>
    <t>Комплект для девочки ДНГ553001н белый+клетка розовый/Мышонок на пикнике</t>
  </si>
  <si>
    <t>Мышата и сладости</t>
  </si>
  <si>
    <t>Трусы для девочки ДНТ034001 сирень/Две вишенки</t>
  </si>
  <si>
    <t>Сладкие сны</t>
  </si>
  <si>
    <t>nevesta1712</t>
  </si>
  <si>
    <t>Боди ясельн. ЯМД163067</t>
  </si>
  <si>
    <t>Каникулы</t>
  </si>
  <si>
    <t>Ромовая баба</t>
  </si>
  <si>
    <t>Ползунки ясельные ЯПВ518138н бирюза/мультик</t>
  </si>
  <si>
    <t>Комплект верхний для мальчика ЮН3653001 Кот с полосой</t>
  </si>
  <si>
    <t>52-86</t>
  </si>
  <si>
    <t>Комплект верхний для мальчика ЮН3743001 бирюза</t>
  </si>
  <si>
    <t>Тигренок</t>
  </si>
  <si>
    <t>Гарнитур для девочки ДНГ684700</t>
  </si>
  <si>
    <t>Джемпер для девочки ДДК001001 розовый</t>
  </si>
  <si>
    <t>Джемпер для девочки ДДК001001 бирюза</t>
  </si>
  <si>
    <t>Сарафан ДПС883135 сливки нюша</t>
  </si>
  <si>
    <t>Смешарики</t>
  </si>
  <si>
    <t>Брюки для мальчика ПББ998</t>
  </si>
  <si>
    <t>jy-jyreva</t>
  </si>
  <si>
    <t>Куртка для мальчика ПДД999</t>
  </si>
  <si>
    <t>Джемпер для мальчика ПДД481 зеленый</t>
  </si>
  <si>
    <t>Брюки для мальчика ПБМ484</t>
  </si>
  <si>
    <t>Пижама для мальчика УНЖ801067 салат+морская волна/Ботинки</t>
  </si>
  <si>
    <t>Полигон</t>
  </si>
  <si>
    <t xml:space="preserve">ПБМ083 брюки </t>
  </si>
  <si>
    <t>Большой улов</t>
  </si>
  <si>
    <t>Юлия_Ч</t>
  </si>
  <si>
    <t>62-122</t>
  </si>
  <si>
    <t>ShYulia</t>
  </si>
  <si>
    <t>ПДБ085 джемпер бирюза</t>
  </si>
  <si>
    <t>decan</t>
  </si>
  <si>
    <t>DJulik</t>
  </si>
  <si>
    <t>Metel</t>
  </si>
  <si>
    <t>ПДБ085 джемпер сливки</t>
  </si>
  <si>
    <t>КисяМурыся</t>
  </si>
  <si>
    <t>ПДК081 джемпер бирюза</t>
  </si>
  <si>
    <t>Fila</t>
  </si>
  <si>
    <t>katyusha2008</t>
  </si>
  <si>
    <t>AlesiaZ</t>
  </si>
  <si>
    <t xml:space="preserve">ПДК081 джемпер кофе </t>
  </si>
  <si>
    <t>ПДК081 джемпер сливки</t>
  </si>
  <si>
    <t>ПШД087 шорты</t>
  </si>
  <si>
    <t xml:space="preserve">ПББ313 брюки </t>
  </si>
  <si>
    <t>ВВФ</t>
  </si>
  <si>
    <t>92-170</t>
  </si>
  <si>
    <t>MaMa K@terin@</t>
  </si>
  <si>
    <t xml:space="preserve">ПГК012 головной убор бандана </t>
  </si>
  <si>
    <t>45*45</t>
  </si>
  <si>
    <t>ПДБ307 джемпер т.-синий</t>
  </si>
  <si>
    <t xml:space="preserve">ПДК306 джемпер кофе </t>
  </si>
  <si>
    <t>88-164</t>
  </si>
  <si>
    <t>ПДК306 джемпер кофе</t>
  </si>
  <si>
    <t>ПДК306 джемпер т.-синий</t>
  </si>
  <si>
    <t>ПДД310 куртка</t>
  </si>
  <si>
    <t>базовая</t>
  </si>
  <si>
    <t>реал.</t>
  </si>
  <si>
    <t>ДГК136 головной убор косынка</t>
  </si>
  <si>
    <t>Гжель</t>
  </si>
  <si>
    <t>ЭленВК</t>
  </si>
  <si>
    <t>ROPL</t>
  </si>
  <si>
    <t>ДДБ072 джемпер</t>
  </si>
  <si>
    <t>ДДК073 джемпер</t>
  </si>
  <si>
    <t>berryfun</t>
  </si>
  <si>
    <t xml:space="preserve">ДДК073 джемпер </t>
  </si>
  <si>
    <t>Львен</t>
  </si>
  <si>
    <t>ДПБ062 платье</t>
  </si>
  <si>
    <t>ДПС070 сарафан</t>
  </si>
  <si>
    <t>ДЮК064 юбка белый</t>
  </si>
  <si>
    <t>ДЮК064 юбка василек</t>
  </si>
  <si>
    <t>ДДК670 джемпер</t>
  </si>
  <si>
    <t>Игрушки</t>
  </si>
  <si>
    <t>mirrrinka</t>
  </si>
  <si>
    <t>ДДК674 джемпер</t>
  </si>
  <si>
    <t>ДРЛ436 рейтузы</t>
  </si>
  <si>
    <t>ДДБ876 джемпер малина</t>
  </si>
  <si>
    <t>Кеды</t>
  </si>
  <si>
    <t>Серебринка</t>
  </si>
  <si>
    <t>ДДБ876 джемпер серый</t>
  </si>
  <si>
    <t>ДДД880 джемпер малина</t>
  </si>
  <si>
    <t>Австрия</t>
  </si>
  <si>
    <t>ДДК875 джемпер белый</t>
  </si>
  <si>
    <t xml:space="preserve">56-110 </t>
  </si>
  <si>
    <t>МЮВ</t>
  </si>
  <si>
    <t>ДДК875 джемпер малина</t>
  </si>
  <si>
    <t>ДРЛ894 рейтузы</t>
  </si>
  <si>
    <t xml:space="preserve">ДДБ020 джемпер  </t>
  </si>
  <si>
    <t>Морской круиз</t>
  </si>
  <si>
    <t>pomodore</t>
  </si>
  <si>
    <t>Ollena</t>
  </si>
  <si>
    <t>ДДБ023 джемпер полоска бирюза</t>
  </si>
  <si>
    <t>ДШК021 шорты бирюза</t>
  </si>
  <si>
    <t>ДШК021 шорты полоска бирюза</t>
  </si>
  <si>
    <t>ДБР077 бриджи</t>
  </si>
  <si>
    <t>На скачках</t>
  </si>
  <si>
    <t>76-146</t>
  </si>
  <si>
    <t>96-164</t>
  </si>
  <si>
    <t>ДБР080 бриджи</t>
  </si>
  <si>
    <t>Rudta</t>
  </si>
  <si>
    <t xml:space="preserve">ДБР080 бриджи </t>
  </si>
  <si>
    <t>ДДК069 джемпер кофе+фиолет</t>
  </si>
  <si>
    <t>ДДК069 джемпер фиолет</t>
  </si>
  <si>
    <t>ЮЗК032 боди сливки</t>
  </si>
  <si>
    <t>Пес на ферме</t>
  </si>
  <si>
    <t>ЮДБ031 джемпер салат</t>
  </si>
  <si>
    <t>Вера77</t>
  </si>
  <si>
    <t>ЮДК029 джемпер салат</t>
  </si>
  <si>
    <t>ЮДК029 джемпер сливки</t>
  </si>
  <si>
    <t>ЮДК030 джемпер сливки</t>
  </si>
  <si>
    <t>*Star#</t>
  </si>
  <si>
    <t xml:space="preserve">ЮДД033 куртка </t>
  </si>
  <si>
    <t>ЮШК035 шорты салат</t>
  </si>
  <si>
    <t>ДДБ052 джемпер серый</t>
  </si>
  <si>
    <t>Свидание в Париже</t>
  </si>
  <si>
    <t>ДДБ054 джемпер розовый</t>
  </si>
  <si>
    <t>84-158</t>
  </si>
  <si>
    <t>ДДБ054 джемпер серый</t>
  </si>
  <si>
    <t>Mili25</t>
  </si>
  <si>
    <t>ДДБ056 джемпер</t>
  </si>
  <si>
    <t>ДПБ055 платье розовый</t>
  </si>
  <si>
    <t>ДРЛ050 рейтузы серый</t>
  </si>
  <si>
    <t>ДРЛ050 рейтузы синий</t>
  </si>
  <si>
    <t>ПБР011 бриджи</t>
  </si>
  <si>
    <t>Стройтехника</t>
  </si>
  <si>
    <t>nadia1984</t>
  </si>
  <si>
    <t>красуля</t>
  </si>
  <si>
    <t xml:space="preserve">ПБР011 бриджи </t>
  </si>
  <si>
    <t>Дина М</t>
  </si>
  <si>
    <t xml:space="preserve">ПБМ010 брюки </t>
  </si>
  <si>
    <t>ПДБ008 джемпер желтый</t>
  </si>
  <si>
    <t>ПДБ008 джемпер жёлтый</t>
  </si>
  <si>
    <t>ПДБ008 джемпер серый</t>
  </si>
  <si>
    <t xml:space="preserve">ПДД013 джемпер </t>
  </si>
  <si>
    <t>Gorgipija</t>
  </si>
  <si>
    <t>ПДК005 джемпер желтый</t>
  </si>
  <si>
    <t>ПДК005 джемпер серый</t>
  </si>
  <si>
    <t>ПДК006 джемпер желтый</t>
  </si>
  <si>
    <t>ПДК006 джемпер серый+желтый</t>
  </si>
  <si>
    <t xml:space="preserve">ПДК006 джемпер серый+темно-синий </t>
  </si>
  <si>
    <t>ДЗД140 боди сливки</t>
  </si>
  <si>
    <t>Ушастые истории</t>
  </si>
  <si>
    <t>Ustin1975</t>
  </si>
  <si>
    <t>ДДБ096 джемпер сливки</t>
  </si>
  <si>
    <t>ДДД098 джемпер светлая сирень</t>
  </si>
  <si>
    <t>ДДД098 джемпер сливки</t>
  </si>
  <si>
    <t>ДДД142 джемпер сливки</t>
  </si>
  <si>
    <t xml:space="preserve">ДДК094 джемпер светлая сирень </t>
  </si>
  <si>
    <t>ДДК094 джемпер сливки</t>
  </si>
  <si>
    <t>ДДД134 куртка</t>
  </si>
  <si>
    <t>ДРЛ097 рейтузы</t>
  </si>
  <si>
    <t>Lisenok2112</t>
  </si>
  <si>
    <t>ДЗК196 боди</t>
  </si>
  <si>
    <t>ДГБ443 головной убор шапочка</t>
  </si>
  <si>
    <t xml:space="preserve">ДРЛ436 рейтузы </t>
  </si>
  <si>
    <t>МЁД</t>
  </si>
  <si>
    <t>Наташила</t>
  </si>
  <si>
    <t>ДДБ026 джемпер</t>
  </si>
  <si>
    <t>осень@03</t>
  </si>
  <si>
    <t>ДРЛ024 рейтузы</t>
  </si>
  <si>
    <t xml:space="preserve">ДДБ071 джемпер фиолет </t>
  </si>
  <si>
    <t>ЮБМ028 брюки синий</t>
  </si>
  <si>
    <t>FieRinka</t>
  </si>
  <si>
    <t>olga_strelcova</t>
  </si>
  <si>
    <t>boomka</t>
  </si>
  <si>
    <t>Романка</t>
  </si>
  <si>
    <t xml:space="preserve">ПДК006 джемпер желтый </t>
  </si>
  <si>
    <t xml:space="preserve">ПДК006 джемпер серый+желтый </t>
  </si>
  <si>
    <t>ПДК006 джемпер серый+темно-синий</t>
  </si>
  <si>
    <t>ДЗК129 боди светлая сирень</t>
  </si>
  <si>
    <t xml:space="preserve">ДГП130 головной убор кепка светлая сирень </t>
  </si>
  <si>
    <t xml:space="preserve">дозаказ </t>
  </si>
  <si>
    <t>предзаказ</t>
  </si>
  <si>
    <t>Пешком и на колесах</t>
  </si>
  <si>
    <t>Джемпер для девочки ДДК191820 коричневый</t>
  </si>
  <si>
    <r>
      <t xml:space="preserve">ДПБ055 платье </t>
    </r>
    <r>
      <rPr>
        <sz val="10"/>
        <color indexed="13"/>
        <rFont val="Arial Cyr"/>
        <family val="0"/>
      </rPr>
      <t xml:space="preserve">розовый </t>
    </r>
    <r>
      <rPr>
        <sz val="10"/>
        <color indexed="10"/>
        <rFont val="Arial Cyr"/>
        <family val="0"/>
      </rPr>
      <t>серый</t>
    </r>
  </si>
  <si>
    <t>Трусы для мальчика ПНП700051 коричневый+бежево-коричневый</t>
  </si>
  <si>
    <t>Трусы для мальчика ПНП700051 полоска синий+сине-серый</t>
  </si>
  <si>
    <r>
      <t xml:space="preserve">Шорты для девочки ДШК948258 </t>
    </r>
    <r>
      <rPr>
        <sz val="10"/>
        <color indexed="13"/>
        <rFont val="Arial Cyr"/>
        <family val="0"/>
      </rPr>
      <t xml:space="preserve">изумруд </t>
    </r>
    <r>
      <rPr>
        <sz val="10"/>
        <color indexed="10"/>
        <rFont val="Arial Cyr"/>
        <family val="0"/>
      </rPr>
      <t>красный</t>
    </r>
  </si>
  <si>
    <t>КП-23</t>
  </si>
  <si>
    <t>Лето-14. Ч.2.</t>
  </si>
  <si>
    <t>Манюня555</t>
  </si>
  <si>
    <t>Джемпер для мальчика ПДБ384001 терракот</t>
  </si>
  <si>
    <t>Джемпер для мальчика ПДК389001 черный</t>
  </si>
  <si>
    <t>Джемпер для мальчика ПДБ531001 бирюза</t>
  </si>
  <si>
    <t>Джемпер для мальчика ПДК508001 бирюза</t>
  </si>
  <si>
    <t>Джемпер для мальчика ПДК508001 темно-синий</t>
  </si>
  <si>
    <t>Бриджи для мальчика ПБР557800 коричневый</t>
  </si>
  <si>
    <t>Бриджи для мальчика ПБР014001 синий</t>
  </si>
  <si>
    <t>Джемпер для мальчика ПДК394001</t>
  </si>
  <si>
    <t>Джипы в разрезе</t>
  </si>
  <si>
    <t>одной суммой с термо-5 = 430</t>
  </si>
  <si>
    <t>Джемпер для мальчика ПДК045001 коричневый</t>
  </si>
  <si>
    <t>Джемпер для мальчика ПДБ258001 терракот</t>
  </si>
  <si>
    <t>Бриджи для мальчика ПБР014 серый</t>
  </si>
  <si>
    <t>Бриджи для девочки ДБР260820</t>
  </si>
  <si>
    <t>Дикие кошки</t>
  </si>
  <si>
    <t>Джемпер для девочки ДДБ276820</t>
  </si>
  <si>
    <t>Джемпер для девочки ДДК240820</t>
  </si>
  <si>
    <r>
      <t xml:space="preserve">Шорты для девочки ДШК948258 </t>
    </r>
    <r>
      <rPr>
        <sz val="10"/>
        <rFont val="Arial Cyr"/>
        <family val="0"/>
      </rPr>
      <t>красный</t>
    </r>
  </si>
  <si>
    <t>Комплект верхний для мальчика 2ПДШ439</t>
  </si>
  <si>
    <t>Гонки</t>
  </si>
  <si>
    <t>Джемпер для мальчика ПДБ968 беж</t>
  </si>
  <si>
    <t>Дальние страны</t>
  </si>
  <si>
    <t>Джемпер для мальчика ПДБ274 вишня</t>
  </si>
  <si>
    <t>Джемпер для мальчика ПДК692 коричневый+беж</t>
  </si>
  <si>
    <t>Законы геометрии</t>
  </si>
  <si>
    <t>Джемпер для мальчика ПДК389 белый</t>
  </si>
  <si>
    <t>Джемпер для мальчика ПДБ539 темно-синий</t>
  </si>
  <si>
    <t>Джемпер для мальчика ПДБ622 серый</t>
  </si>
  <si>
    <t>Жилет для мальчика ПДБ628 оранжевый</t>
  </si>
  <si>
    <t>Джемпер для мальчика ПДД638 серый</t>
  </si>
  <si>
    <t>Брюки для мальчика ПБМ799 темно-синий</t>
  </si>
  <si>
    <t>Мотокросс</t>
  </si>
  <si>
    <t>Джемпер для мальчика ПДД798 темно-синий</t>
  </si>
  <si>
    <t>Брюки для мальчика ПБМ569 василек</t>
  </si>
  <si>
    <t>Россия, вперед!</t>
  </si>
  <si>
    <t>Куртка для мальчика ПДД593 белая</t>
  </si>
  <si>
    <t>Джемпер для мальчика ПДБ780 морская волна</t>
  </si>
  <si>
    <t>Пижама детск. УНЖ201067н морская волна/строитель</t>
  </si>
  <si>
    <t>единичные остатки</t>
  </si>
  <si>
    <t>акция Скоро лето</t>
  </si>
  <si>
    <t>Трусы для мальчика ПНШ720 морская волна</t>
  </si>
  <si>
    <t>Джемпер для мальчика ПДБ549 морская волна</t>
  </si>
  <si>
    <t>Альпинист</t>
  </si>
  <si>
    <t>Трусы для мальчика ПНШ720 полоска синий+серый+синий</t>
  </si>
  <si>
    <t>Северный ветер</t>
  </si>
  <si>
    <t>акция Бельевая распродажа</t>
  </si>
  <si>
    <t>Джемпер для мальчика ПДБ016 серый</t>
  </si>
  <si>
    <t>Кальсоны для мальчика ПНЛ372 синий</t>
  </si>
  <si>
    <t>одной суммой с термо-5 = 488</t>
  </si>
  <si>
    <t>одной суммой с термо-5 и тр.КП-22 = 700</t>
  </si>
  <si>
    <t>702+211</t>
  </si>
  <si>
    <t>в Кемерово</t>
  </si>
  <si>
    <t>Куртка для девочки ДДД257809</t>
  </si>
  <si>
    <t>Джемпер для мальчика ПДК533001 темно-синий</t>
  </si>
  <si>
    <t>Джемпер для мальчика ПДК015 оранжевый</t>
  </si>
  <si>
    <t>Майка для мальчика ПНМ009001н</t>
  </si>
  <si>
    <t>Паучки</t>
  </si>
  <si>
    <t>Головной убор детск. УГШ100025 светло-серый</t>
  </si>
  <si>
    <t>Головной убор детск. УГШ100025 светло-розовый</t>
  </si>
  <si>
    <t>Рейтузы для девочки ДРЛ761 серый</t>
  </si>
  <si>
    <t>Бриллиант</t>
  </si>
  <si>
    <t>Рейтузы для девочки ДРЛ761 яркая бирюза</t>
  </si>
  <si>
    <t>Samanta</t>
  </si>
  <si>
    <t>Инга2007</t>
  </si>
  <si>
    <t>переплату на тр. КП-22</t>
  </si>
  <si>
    <t>Рейтузы для девочки ДРЛ228800</t>
  </si>
  <si>
    <t>Платье ДПБ224</t>
  </si>
  <si>
    <t>одной суммой с термо-5 = 1556 плюс 4391</t>
  </si>
  <si>
    <t>Свет-Мама</t>
  </si>
  <si>
    <t>Джемпер для мальчика ПДБ016 салат</t>
  </si>
  <si>
    <t>Джемпер для девочки ДДБ072</t>
  </si>
  <si>
    <t>Джемпер для девочки ДДК073</t>
  </si>
  <si>
    <t>Русские мотивы</t>
  </si>
  <si>
    <t>Рейтузы для девочки ДРЛ141</t>
  </si>
  <si>
    <t>Джемпер для девочки ДДБ147 белый</t>
  </si>
  <si>
    <t>Пиши мне в аську</t>
  </si>
  <si>
    <t>64-122</t>
  </si>
  <si>
    <t>385+614</t>
  </si>
  <si>
    <t>Комплект верхний ясельный ЯКБ188600 желтый/Пчелка вышивка</t>
  </si>
  <si>
    <t>Велюровая</t>
  </si>
  <si>
    <t>Комбинезон ясельный ЯЗД160067 белый+салат</t>
  </si>
  <si>
    <t>Кот-парашютист</t>
  </si>
  <si>
    <t>44-68</t>
  </si>
  <si>
    <t>один из пристроя - 194 р.</t>
  </si>
  <si>
    <t>одной суммой с пристроем = 771 р.</t>
  </si>
  <si>
    <t>2270+4316</t>
  </si>
  <si>
    <t>забронировано</t>
  </si>
  <si>
    <t>Бриджи для девочки ДБР219</t>
  </si>
  <si>
    <t>Мечтатели</t>
  </si>
  <si>
    <t>Евгения_Ф</t>
  </si>
  <si>
    <t>Джемпер для девочки ДДБ254 беж</t>
  </si>
  <si>
    <t>Славянка</t>
  </si>
  <si>
    <t>Ползунки ясельн. ЯПВ518001н плюша/беж</t>
  </si>
  <si>
    <t>Сарафан ДПС259 ромбики зеленый</t>
  </si>
  <si>
    <t>1547+194</t>
  </si>
  <si>
    <t>192+30</t>
  </si>
  <si>
    <t>608,46+1040,54</t>
  </si>
  <si>
    <t>664+20</t>
  </si>
  <si>
    <t xml:space="preserve">Поставка ушла 21.03, Байкал-Сервис, 3 места, 37 кг., номер ТТН: яр-д032131. </t>
  </si>
  <si>
    <t xml:space="preserve">К оплате при получении будет 1000,24 руб. </t>
  </si>
  <si>
    <t>1271+100-14 (тр. За КП-22)</t>
  </si>
  <si>
    <t>м/г Бийск</t>
  </si>
  <si>
    <t>Jani</t>
  </si>
  <si>
    <t>тр.=S*0,0159</t>
  </si>
  <si>
    <t>м/г Кемерово</t>
  </si>
  <si>
    <t>одной суммой с тр. КП-22</t>
  </si>
  <si>
    <t>РЦРЗатулинка</t>
  </si>
  <si>
    <t>РЦРГорский</t>
  </si>
  <si>
    <t>РЦРЗаельцовский</t>
  </si>
  <si>
    <t>РЦРУчительская</t>
  </si>
  <si>
    <t>РЦРВолна</t>
  </si>
  <si>
    <t>ВЗ</t>
  </si>
  <si>
    <t>РЦРКольцово</t>
  </si>
  <si>
    <t>РЦРМаркса</t>
  </si>
  <si>
    <t>РЦРДобрый</t>
  </si>
  <si>
    <t>Раздача на Речном</t>
  </si>
  <si>
    <t>РЦРЁлка (Искитим)</t>
  </si>
  <si>
    <t>РЦРЭкватор</t>
  </si>
  <si>
    <t>ОВЗНика-logistics</t>
  </si>
  <si>
    <t>РЦРЩ</t>
  </si>
  <si>
    <t>РЦРЁлка (Линево)</t>
  </si>
  <si>
    <t>РЦРБ-Орбита</t>
  </si>
  <si>
    <t>РЦРБердск</t>
  </si>
  <si>
    <t>Раздача в Щ</t>
  </si>
  <si>
    <t>РЦРНива</t>
  </si>
  <si>
    <t>Щ</t>
  </si>
  <si>
    <t>РЦРКалинина</t>
  </si>
  <si>
    <t>и КП-22</t>
  </si>
  <si>
    <t>РЦРТелецентр</t>
  </si>
  <si>
    <t>РЦР№56</t>
  </si>
  <si>
    <r>
      <t xml:space="preserve">ДШК021 шорты </t>
    </r>
    <r>
      <rPr>
        <sz val="10"/>
        <color indexed="43"/>
        <rFont val="Arial Cyr"/>
        <family val="0"/>
      </rPr>
      <t>полоска</t>
    </r>
    <r>
      <rPr>
        <sz val="10"/>
        <rFont val="Arial Cyr"/>
        <family val="0"/>
      </rPr>
      <t xml:space="preserve"> бирюза</t>
    </r>
  </si>
  <si>
    <r>
      <t xml:space="preserve">ДЮК064 юбка </t>
    </r>
    <r>
      <rPr>
        <sz val="10"/>
        <color indexed="43"/>
        <rFont val="Arial Cyr"/>
        <family val="0"/>
      </rPr>
      <t xml:space="preserve">василек </t>
    </r>
    <r>
      <rPr>
        <sz val="10"/>
        <color indexed="10"/>
        <rFont val="Arial Cyr"/>
        <family val="0"/>
      </rPr>
      <t>белый</t>
    </r>
  </si>
  <si>
    <t>опл. 94</t>
  </si>
  <si>
    <t>опл.25 р.</t>
  </si>
  <si>
    <t>депозит 8 р.</t>
  </si>
  <si>
    <t>опл. 15</t>
  </si>
  <si>
    <t>опл. 9</t>
  </si>
  <si>
    <t>РЦРРечной</t>
  </si>
  <si>
    <t>отправка 20, оплачено 31 р.</t>
  </si>
  <si>
    <t>одной суммой с термо-5 = 2287, депозит перенесла в Термо-5</t>
  </si>
  <si>
    <t>357+341, депозит 11 р. перенесла в КП-24</t>
  </si>
  <si>
    <t>отправка 40 р., оплачено 42 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</si>
</sst>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43"/>
      <name val="Arial Cyr"/>
      <family val="0"/>
    </font>
    <font>
      <sz val="8"/>
      <name val="Tahoma"/>
      <family val="2"/>
    </font>
    <font>
      <sz val="10"/>
      <color indexed="13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trike/>
      <sz val="10"/>
      <name val="Arial Cyr"/>
      <family val="0"/>
    </font>
    <font>
      <sz val="11"/>
      <color indexed="62"/>
      <name val="Times New Roman"/>
      <family val="1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5" borderId="0" xfId="0" applyFill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 horizontal="left" wrapText="1"/>
    </xf>
    <xf numFmtId="0" fontId="0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2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">
      <pane ySplit="1" topLeftCell="BM2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56.375" style="0" customWidth="1"/>
    <col min="2" max="2" width="20.375" style="0" customWidth="1"/>
    <col min="7" max="7" width="11.875" style="0" customWidth="1"/>
    <col min="8" max="8" width="16.875" style="0" customWidth="1"/>
    <col min="10" max="10" width="9.125" style="44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14</v>
      </c>
      <c r="J1" s="42"/>
    </row>
    <row r="2" spans="1:10" s="1" customFormat="1" ht="12.75">
      <c r="A2" s="17" t="s">
        <v>213</v>
      </c>
      <c r="B2" s="17" t="s">
        <v>192</v>
      </c>
      <c r="C2" s="34" t="s">
        <v>124</v>
      </c>
      <c r="D2" s="18">
        <v>116</v>
      </c>
      <c r="E2" s="19">
        <v>1</v>
      </c>
      <c r="F2" s="3">
        <f aca="true" t="shared" si="0" ref="F2:F9">D2*E2</f>
        <v>116</v>
      </c>
      <c r="G2" s="3">
        <f aca="true" t="shared" si="1" ref="G2:G7">F2*1.15</f>
        <v>133.39999999999998</v>
      </c>
      <c r="H2" t="s">
        <v>207</v>
      </c>
      <c r="I2" s="3">
        <f aca="true" t="shared" si="2" ref="I2:I65">F2*0.0159</f>
        <v>1.8444</v>
      </c>
      <c r="J2" s="43">
        <v>1</v>
      </c>
    </row>
    <row r="3" spans="1:10" s="16" customFormat="1" ht="12.75">
      <c r="A3" s="17" t="s">
        <v>191</v>
      </c>
      <c r="B3" s="17" t="s">
        <v>192</v>
      </c>
      <c r="C3" s="34" t="s">
        <v>43</v>
      </c>
      <c r="D3" s="18">
        <v>49</v>
      </c>
      <c r="E3" s="19">
        <v>1</v>
      </c>
      <c r="F3" s="3">
        <f t="shared" si="0"/>
        <v>49</v>
      </c>
      <c r="G3" s="3">
        <f t="shared" si="1"/>
        <v>56.349999999999994</v>
      </c>
      <c r="H3" t="s">
        <v>68</v>
      </c>
      <c r="I3" s="3">
        <f t="shared" si="2"/>
        <v>0.7791</v>
      </c>
      <c r="J3" s="19">
        <v>1</v>
      </c>
    </row>
    <row r="4" spans="1:10" ht="12.75">
      <c r="A4" t="s">
        <v>59</v>
      </c>
      <c r="B4" t="s">
        <v>60</v>
      </c>
      <c r="C4" s="33" t="s">
        <v>55</v>
      </c>
      <c r="D4" s="23">
        <v>130</v>
      </c>
      <c r="E4" s="3">
        <v>1</v>
      </c>
      <c r="F4" s="3">
        <f t="shared" si="0"/>
        <v>130</v>
      </c>
      <c r="G4" s="3">
        <f t="shared" si="1"/>
        <v>149.5</v>
      </c>
      <c r="H4" t="s">
        <v>102</v>
      </c>
      <c r="I4" s="3">
        <f t="shared" si="2"/>
        <v>2.067</v>
      </c>
      <c r="J4">
        <v>1</v>
      </c>
    </row>
    <row r="5" spans="1:10" ht="12.75">
      <c r="A5" t="s">
        <v>59</v>
      </c>
      <c r="B5" t="s">
        <v>60</v>
      </c>
      <c r="C5" s="33" t="s">
        <v>43</v>
      </c>
      <c r="D5" s="23">
        <v>130</v>
      </c>
      <c r="E5" s="3">
        <v>1</v>
      </c>
      <c r="F5" s="3">
        <f t="shared" si="0"/>
        <v>130</v>
      </c>
      <c r="G5" s="3">
        <f t="shared" si="1"/>
        <v>149.5</v>
      </c>
      <c r="H5" t="s">
        <v>68</v>
      </c>
      <c r="I5" s="3">
        <f t="shared" si="2"/>
        <v>2.067</v>
      </c>
      <c r="J5" s="41">
        <v>1</v>
      </c>
    </row>
    <row r="6" spans="1:10" ht="12.75">
      <c r="A6" t="s">
        <v>422</v>
      </c>
      <c r="B6" t="s">
        <v>423</v>
      </c>
      <c r="C6" s="33" t="s">
        <v>48</v>
      </c>
      <c r="D6" s="12">
        <v>81</v>
      </c>
      <c r="E6" s="3">
        <v>1</v>
      </c>
      <c r="F6" s="3">
        <f t="shared" si="0"/>
        <v>81</v>
      </c>
      <c r="G6" s="3">
        <f t="shared" si="1"/>
        <v>93.14999999999999</v>
      </c>
      <c r="H6" t="s">
        <v>128</v>
      </c>
      <c r="I6" s="3">
        <f t="shared" si="2"/>
        <v>1.2879</v>
      </c>
      <c r="J6">
        <v>1</v>
      </c>
    </row>
    <row r="7" spans="1:10" ht="12.75">
      <c r="A7" t="s">
        <v>421</v>
      </c>
      <c r="B7" t="s">
        <v>423</v>
      </c>
      <c r="C7" s="33" t="s">
        <v>48</v>
      </c>
      <c r="D7" s="12">
        <v>59</v>
      </c>
      <c r="E7" s="3">
        <v>1</v>
      </c>
      <c r="F7" s="3">
        <f t="shared" si="0"/>
        <v>59</v>
      </c>
      <c r="G7" s="3">
        <f t="shared" si="1"/>
        <v>67.85</v>
      </c>
      <c r="H7" t="s">
        <v>128</v>
      </c>
      <c r="I7" s="3">
        <f t="shared" si="2"/>
        <v>0.9381</v>
      </c>
      <c r="J7">
        <v>1</v>
      </c>
    </row>
    <row r="8" spans="1:10" ht="12.75">
      <c r="A8" t="s">
        <v>142</v>
      </c>
      <c r="B8" t="s">
        <v>143</v>
      </c>
      <c r="C8" s="33" t="s">
        <v>48</v>
      </c>
      <c r="D8" s="12">
        <v>116</v>
      </c>
      <c r="E8" s="3">
        <v>1</v>
      </c>
      <c r="F8" s="3">
        <f t="shared" si="0"/>
        <v>116</v>
      </c>
      <c r="G8" s="3">
        <f>F8*1.12</f>
        <v>129.92000000000002</v>
      </c>
      <c r="H8" t="s">
        <v>144</v>
      </c>
      <c r="I8" s="3">
        <f t="shared" si="2"/>
        <v>1.8444</v>
      </c>
      <c r="J8">
        <v>1</v>
      </c>
    </row>
    <row r="9" spans="1:10" ht="12.75">
      <c r="A9" t="s">
        <v>161</v>
      </c>
      <c r="B9" t="s">
        <v>99</v>
      </c>
      <c r="C9" s="33" t="s">
        <v>48</v>
      </c>
      <c r="D9" s="37">
        <v>73</v>
      </c>
      <c r="E9" s="3">
        <v>1</v>
      </c>
      <c r="F9" s="3">
        <f t="shared" si="0"/>
        <v>73</v>
      </c>
      <c r="G9" s="3">
        <f>F9*1.12</f>
        <v>81.76</v>
      </c>
      <c r="H9" t="s">
        <v>144</v>
      </c>
      <c r="I9" s="3">
        <f t="shared" si="2"/>
        <v>1.1607</v>
      </c>
      <c r="J9">
        <v>1</v>
      </c>
    </row>
    <row r="10" spans="1:10" ht="12.75">
      <c r="A10" t="s">
        <v>111</v>
      </c>
      <c r="B10" t="s">
        <v>99</v>
      </c>
      <c r="C10" s="33" t="s">
        <v>93</v>
      </c>
      <c r="D10" s="12">
        <v>31</v>
      </c>
      <c r="E10" s="3">
        <v>1</v>
      </c>
      <c r="F10" s="3">
        <f aca="true" t="shared" si="3" ref="F10:F154">D10*E10</f>
        <v>31</v>
      </c>
      <c r="G10" s="3">
        <f>F10*1.15</f>
        <v>35.65</v>
      </c>
      <c r="H10" t="s">
        <v>94</v>
      </c>
      <c r="I10" s="3">
        <f t="shared" si="2"/>
        <v>0.4929</v>
      </c>
      <c r="J10">
        <v>1</v>
      </c>
    </row>
    <row r="11" spans="1:10" ht="12.75">
      <c r="A11" t="s">
        <v>100</v>
      </c>
      <c r="B11" t="s">
        <v>99</v>
      </c>
      <c r="C11" s="33" t="s">
        <v>93</v>
      </c>
      <c r="D11">
        <v>36</v>
      </c>
      <c r="E11" s="3">
        <v>1</v>
      </c>
      <c r="F11" s="3">
        <f t="shared" si="3"/>
        <v>36</v>
      </c>
      <c r="G11" s="3">
        <f>F11*1.15</f>
        <v>41.4</v>
      </c>
      <c r="H11" t="s">
        <v>94</v>
      </c>
      <c r="I11" s="3">
        <f t="shared" si="2"/>
        <v>0.5724</v>
      </c>
      <c r="J11">
        <v>1</v>
      </c>
    </row>
    <row r="12" spans="1:10" ht="12.75">
      <c r="A12" t="s">
        <v>112</v>
      </c>
      <c r="B12" t="s">
        <v>99</v>
      </c>
      <c r="C12" s="33" t="s">
        <v>93</v>
      </c>
      <c r="D12" s="12">
        <v>31</v>
      </c>
      <c r="E12" s="3">
        <v>1</v>
      </c>
      <c r="F12" s="3">
        <f aca="true" t="shared" si="4" ref="F12:F20">D12*E12</f>
        <v>31</v>
      </c>
      <c r="G12" s="3">
        <f>F12*1.15</f>
        <v>35.65</v>
      </c>
      <c r="H12" t="s">
        <v>94</v>
      </c>
      <c r="I12" s="3">
        <f t="shared" si="2"/>
        <v>0.4929</v>
      </c>
      <c r="J12">
        <v>1</v>
      </c>
    </row>
    <row r="13" spans="1:10" ht="12.75">
      <c r="A13" t="s">
        <v>375</v>
      </c>
      <c r="B13" t="s">
        <v>99</v>
      </c>
      <c r="C13" s="33" t="s">
        <v>55</v>
      </c>
      <c r="D13" s="37">
        <v>39</v>
      </c>
      <c r="E13" s="3">
        <v>2</v>
      </c>
      <c r="F13" s="3">
        <f t="shared" si="4"/>
        <v>78</v>
      </c>
      <c r="G13" s="3">
        <f>F13*1.12</f>
        <v>87.36000000000001</v>
      </c>
      <c r="H13" t="s">
        <v>174</v>
      </c>
      <c r="I13" s="3">
        <f t="shared" si="2"/>
        <v>1.2402</v>
      </c>
      <c r="J13">
        <v>1</v>
      </c>
    </row>
    <row r="14" spans="1:10" ht="12.75">
      <c r="A14" t="s">
        <v>376</v>
      </c>
      <c r="B14" t="s">
        <v>99</v>
      </c>
      <c r="C14" s="33" t="s">
        <v>55</v>
      </c>
      <c r="D14" s="37">
        <v>39</v>
      </c>
      <c r="E14" s="3">
        <v>2</v>
      </c>
      <c r="F14" s="3">
        <f>D14*E14</f>
        <v>78</v>
      </c>
      <c r="G14" s="3">
        <f>F14*1.12</f>
        <v>87.36000000000001</v>
      </c>
      <c r="H14" t="s">
        <v>174</v>
      </c>
      <c r="I14" s="3">
        <f t="shared" si="2"/>
        <v>1.2402</v>
      </c>
      <c r="J14">
        <v>1</v>
      </c>
    </row>
    <row r="15" spans="1:10" ht="12.75">
      <c r="A15" t="s">
        <v>185</v>
      </c>
      <c r="B15" t="s">
        <v>99</v>
      </c>
      <c r="C15" s="33" t="s">
        <v>55</v>
      </c>
      <c r="D15" s="37">
        <v>49</v>
      </c>
      <c r="E15" s="3">
        <v>2</v>
      </c>
      <c r="F15" s="3">
        <f t="shared" si="4"/>
        <v>98</v>
      </c>
      <c r="G15" s="3">
        <f>F15*1.12</f>
        <v>109.76</v>
      </c>
      <c r="H15" t="s">
        <v>174</v>
      </c>
      <c r="I15" s="3">
        <f t="shared" si="2"/>
        <v>1.5582</v>
      </c>
      <c r="J15">
        <v>2</v>
      </c>
    </row>
    <row r="16" spans="1:10" ht="12.75">
      <c r="A16" t="s">
        <v>89</v>
      </c>
      <c r="B16" t="s">
        <v>88</v>
      </c>
      <c r="C16" s="33" t="s">
        <v>51</v>
      </c>
      <c r="D16">
        <v>90</v>
      </c>
      <c r="E16" s="3">
        <v>1</v>
      </c>
      <c r="F16" s="3">
        <f t="shared" si="4"/>
        <v>90</v>
      </c>
      <c r="G16" s="3">
        <f aca="true" t="shared" si="5" ref="G16:G24">F16*1.15</f>
        <v>103.49999999999999</v>
      </c>
      <c r="H16" t="s">
        <v>68</v>
      </c>
      <c r="I16" s="3">
        <f t="shared" si="2"/>
        <v>1.431</v>
      </c>
      <c r="J16" s="41">
        <v>1</v>
      </c>
    </row>
    <row r="17" spans="1:10" ht="12.75">
      <c r="A17" t="s">
        <v>473</v>
      </c>
      <c r="B17" t="s">
        <v>88</v>
      </c>
      <c r="C17" s="33" t="s">
        <v>210</v>
      </c>
      <c r="D17">
        <v>90</v>
      </c>
      <c r="E17" s="3">
        <v>1</v>
      </c>
      <c r="F17" s="3">
        <f t="shared" si="4"/>
        <v>90</v>
      </c>
      <c r="G17" s="3">
        <f t="shared" si="5"/>
        <v>103.49999999999999</v>
      </c>
      <c r="H17" t="s">
        <v>68</v>
      </c>
      <c r="I17" s="3">
        <f t="shared" si="2"/>
        <v>1.431</v>
      </c>
      <c r="J17" s="41">
        <v>1</v>
      </c>
    </row>
    <row r="18" spans="1:10" ht="12.75">
      <c r="A18" t="s">
        <v>90</v>
      </c>
      <c r="B18" t="s">
        <v>88</v>
      </c>
      <c r="C18" s="33" t="s">
        <v>51</v>
      </c>
      <c r="D18">
        <v>90</v>
      </c>
      <c r="E18" s="3">
        <v>1</v>
      </c>
      <c r="F18" s="3">
        <f t="shared" si="4"/>
        <v>90</v>
      </c>
      <c r="G18" s="3">
        <f t="shared" si="5"/>
        <v>103.49999999999999</v>
      </c>
      <c r="H18" t="s">
        <v>204</v>
      </c>
      <c r="I18" s="3">
        <f t="shared" si="2"/>
        <v>1.431</v>
      </c>
      <c r="J18">
        <v>1</v>
      </c>
    </row>
    <row r="19" spans="1:10" ht="12.75">
      <c r="A19" t="s">
        <v>208</v>
      </c>
      <c r="B19" t="s">
        <v>88</v>
      </c>
      <c r="C19" s="33" t="s">
        <v>51</v>
      </c>
      <c r="D19">
        <v>103</v>
      </c>
      <c r="E19" s="3">
        <v>1</v>
      </c>
      <c r="F19" s="3">
        <f t="shared" si="4"/>
        <v>103</v>
      </c>
      <c r="G19" s="3">
        <f t="shared" si="5"/>
        <v>118.44999999999999</v>
      </c>
      <c r="H19" t="s">
        <v>204</v>
      </c>
      <c r="I19" s="3">
        <f t="shared" si="2"/>
        <v>1.6377000000000002</v>
      </c>
      <c r="J19">
        <v>1</v>
      </c>
    </row>
    <row r="20" spans="1:10" ht="12.75">
      <c r="A20" t="s">
        <v>440</v>
      </c>
      <c r="B20" t="s">
        <v>441</v>
      </c>
      <c r="C20" s="33" t="s">
        <v>25</v>
      </c>
      <c r="D20">
        <v>144</v>
      </c>
      <c r="E20" s="3">
        <v>1</v>
      </c>
      <c r="F20" s="3">
        <f t="shared" si="4"/>
        <v>144</v>
      </c>
      <c r="G20" s="3">
        <f t="shared" si="5"/>
        <v>165.6</v>
      </c>
      <c r="H20" t="s">
        <v>443</v>
      </c>
      <c r="I20" s="3">
        <f t="shared" si="2"/>
        <v>2.2896</v>
      </c>
      <c r="J20">
        <v>1</v>
      </c>
    </row>
    <row r="21" spans="1:10" ht="12.75">
      <c r="A21" t="s">
        <v>442</v>
      </c>
      <c r="B21" t="s">
        <v>441</v>
      </c>
      <c r="C21" s="33" t="s">
        <v>25</v>
      </c>
      <c r="D21">
        <v>144</v>
      </c>
      <c r="E21" s="3">
        <v>1</v>
      </c>
      <c r="F21" s="3">
        <f>D21*E21</f>
        <v>144</v>
      </c>
      <c r="G21" s="3">
        <f t="shared" si="5"/>
        <v>165.6</v>
      </c>
      <c r="H21" t="s">
        <v>443</v>
      </c>
      <c r="I21" s="3">
        <f t="shared" si="2"/>
        <v>2.2896</v>
      </c>
      <c r="J21">
        <v>1</v>
      </c>
    </row>
    <row r="22" spans="1:10" ht="12.75">
      <c r="A22" t="s">
        <v>61</v>
      </c>
      <c r="B22" t="s">
        <v>62</v>
      </c>
      <c r="C22" s="33" t="s">
        <v>51</v>
      </c>
      <c r="D22" s="23">
        <v>110</v>
      </c>
      <c r="E22" s="3">
        <v>1</v>
      </c>
      <c r="F22" s="3">
        <f t="shared" si="3"/>
        <v>110</v>
      </c>
      <c r="G22" s="3">
        <f t="shared" si="5"/>
        <v>126.49999999999999</v>
      </c>
      <c r="H22" t="s">
        <v>68</v>
      </c>
      <c r="I22" s="3">
        <f t="shared" si="2"/>
        <v>1.749</v>
      </c>
      <c r="J22" s="41">
        <v>1</v>
      </c>
    </row>
    <row r="23" spans="1:10" ht="12.75">
      <c r="A23" t="s">
        <v>459</v>
      </c>
      <c r="B23" t="s">
        <v>460</v>
      </c>
      <c r="C23" s="33" t="s">
        <v>120</v>
      </c>
      <c r="D23" s="13">
        <v>458</v>
      </c>
      <c r="E23" s="3">
        <v>1</v>
      </c>
      <c r="F23" s="3">
        <f t="shared" si="3"/>
        <v>458</v>
      </c>
      <c r="G23" s="3">
        <f t="shared" si="5"/>
        <v>526.6999999999999</v>
      </c>
      <c r="H23" t="s">
        <v>207</v>
      </c>
      <c r="I23" s="3">
        <f t="shared" si="2"/>
        <v>7.2822000000000005</v>
      </c>
      <c r="J23" s="44">
        <v>1</v>
      </c>
    </row>
    <row r="24" spans="1:10" ht="12.75">
      <c r="A24" t="s">
        <v>222</v>
      </c>
      <c r="B24" t="s">
        <v>114</v>
      </c>
      <c r="C24" s="33" t="s">
        <v>43</v>
      </c>
      <c r="D24">
        <v>221</v>
      </c>
      <c r="E24" s="3">
        <v>1</v>
      </c>
      <c r="F24" s="3">
        <f t="shared" si="3"/>
        <v>221</v>
      </c>
      <c r="G24" s="3">
        <f t="shared" si="5"/>
        <v>254.14999999999998</v>
      </c>
      <c r="H24" t="s">
        <v>219</v>
      </c>
      <c r="I24" s="3">
        <f t="shared" si="2"/>
        <v>3.5139</v>
      </c>
      <c r="J24">
        <v>1</v>
      </c>
    </row>
    <row r="25" spans="1:10" ht="12.75">
      <c r="A25" t="s">
        <v>113</v>
      </c>
      <c r="B25" t="s">
        <v>114</v>
      </c>
      <c r="C25" s="33" t="s">
        <v>43</v>
      </c>
      <c r="D25">
        <v>205</v>
      </c>
      <c r="E25" s="3">
        <v>1</v>
      </c>
      <c r="F25" s="3">
        <f t="shared" si="3"/>
        <v>205</v>
      </c>
      <c r="G25" s="3">
        <f>F25*1.12</f>
        <v>229.60000000000002</v>
      </c>
      <c r="H25" t="s">
        <v>115</v>
      </c>
      <c r="I25" s="3">
        <f t="shared" si="2"/>
        <v>3.2595</v>
      </c>
      <c r="J25">
        <v>1</v>
      </c>
    </row>
    <row r="26" spans="1:10" ht="12.75">
      <c r="A26" t="s">
        <v>221</v>
      </c>
      <c r="B26" t="s">
        <v>114</v>
      </c>
      <c r="C26" s="33" t="s">
        <v>43</v>
      </c>
      <c r="D26">
        <v>205</v>
      </c>
      <c r="E26" s="3">
        <v>1</v>
      </c>
      <c r="F26" s="3">
        <f t="shared" si="3"/>
        <v>205</v>
      </c>
      <c r="G26" s="3">
        <f aca="true" t="shared" si="6" ref="G26:G33">F26*1.15</f>
        <v>235.74999999999997</v>
      </c>
      <c r="H26" t="s">
        <v>219</v>
      </c>
      <c r="I26" s="3">
        <f t="shared" si="2"/>
        <v>3.2595</v>
      </c>
      <c r="J26">
        <v>1</v>
      </c>
    </row>
    <row r="27" spans="1:10" ht="12.75">
      <c r="A27" t="s">
        <v>193</v>
      </c>
      <c r="B27" t="s">
        <v>194</v>
      </c>
      <c r="C27" s="33" t="s">
        <v>55</v>
      </c>
      <c r="D27" s="12">
        <v>39</v>
      </c>
      <c r="E27" s="3">
        <v>1</v>
      </c>
      <c r="F27" s="3">
        <f t="shared" si="3"/>
        <v>39</v>
      </c>
      <c r="G27" s="3">
        <f t="shared" si="6"/>
        <v>44.849999999999994</v>
      </c>
      <c r="H27" t="s">
        <v>68</v>
      </c>
      <c r="I27" s="3">
        <f t="shared" si="2"/>
        <v>0.6201</v>
      </c>
      <c r="J27" s="41">
        <v>1</v>
      </c>
    </row>
    <row r="28" spans="1:10" ht="12.75">
      <c r="A28" t="s">
        <v>196</v>
      </c>
      <c r="B28" t="s">
        <v>194</v>
      </c>
      <c r="C28" s="33" t="s">
        <v>55</v>
      </c>
      <c r="D28" s="12">
        <v>39</v>
      </c>
      <c r="E28" s="3">
        <v>2</v>
      </c>
      <c r="F28" s="3">
        <f t="shared" si="3"/>
        <v>78</v>
      </c>
      <c r="G28" s="3">
        <f t="shared" si="6"/>
        <v>89.69999999999999</v>
      </c>
      <c r="H28" t="s">
        <v>68</v>
      </c>
      <c r="I28" s="3">
        <f t="shared" si="2"/>
        <v>1.2402</v>
      </c>
      <c r="J28" s="41">
        <v>2</v>
      </c>
    </row>
    <row r="29" spans="1:10" ht="12.75">
      <c r="A29" t="s">
        <v>195</v>
      </c>
      <c r="B29" t="s">
        <v>194</v>
      </c>
      <c r="C29" s="33" t="s">
        <v>43</v>
      </c>
      <c r="D29" s="12">
        <v>39</v>
      </c>
      <c r="E29" s="3">
        <v>1</v>
      </c>
      <c r="F29" s="3">
        <f t="shared" si="3"/>
        <v>39</v>
      </c>
      <c r="G29" s="3">
        <f t="shared" si="6"/>
        <v>44.849999999999994</v>
      </c>
      <c r="H29" t="s">
        <v>68</v>
      </c>
      <c r="I29" s="3">
        <f t="shared" si="2"/>
        <v>0.6201</v>
      </c>
      <c r="J29" s="41">
        <v>1</v>
      </c>
    </row>
    <row r="30" spans="1:10" ht="12.75">
      <c r="A30" t="s">
        <v>140</v>
      </c>
      <c r="B30" t="s">
        <v>141</v>
      </c>
      <c r="C30" s="33" t="s">
        <v>48</v>
      </c>
      <c r="D30">
        <v>230</v>
      </c>
      <c r="E30" s="3">
        <v>1</v>
      </c>
      <c r="F30" s="3">
        <f t="shared" si="3"/>
        <v>230</v>
      </c>
      <c r="G30" s="3">
        <f t="shared" si="6"/>
        <v>264.5</v>
      </c>
      <c r="H30" t="s">
        <v>128</v>
      </c>
      <c r="I30" s="3">
        <f t="shared" si="2"/>
        <v>3.657</v>
      </c>
      <c r="J30">
        <v>1</v>
      </c>
    </row>
    <row r="31" spans="1:10" ht="12.75">
      <c r="A31" t="s">
        <v>410</v>
      </c>
      <c r="B31" t="s">
        <v>141</v>
      </c>
      <c r="C31" s="33" t="s">
        <v>48</v>
      </c>
      <c r="D31">
        <v>205</v>
      </c>
      <c r="E31" s="3">
        <v>1</v>
      </c>
      <c r="F31" s="3">
        <f t="shared" si="3"/>
        <v>205</v>
      </c>
      <c r="G31" s="3">
        <f t="shared" si="6"/>
        <v>235.74999999999997</v>
      </c>
      <c r="H31" t="s">
        <v>128</v>
      </c>
      <c r="I31" s="3">
        <f t="shared" si="2"/>
        <v>3.2595</v>
      </c>
      <c r="J31">
        <v>1</v>
      </c>
    </row>
    <row r="32" spans="1:10" s="13" customFormat="1" ht="12.75">
      <c r="A32" s="13" t="s">
        <v>399</v>
      </c>
      <c r="B32" s="13" t="s">
        <v>400</v>
      </c>
      <c r="C32" s="33" t="s">
        <v>48</v>
      </c>
      <c r="D32" s="13">
        <v>341</v>
      </c>
      <c r="E32" s="14">
        <v>1</v>
      </c>
      <c r="F32" s="14">
        <f t="shared" si="3"/>
        <v>341</v>
      </c>
      <c r="G32" s="14">
        <f t="shared" si="6"/>
        <v>392.15</v>
      </c>
      <c r="H32" s="13" t="s">
        <v>128</v>
      </c>
      <c r="I32" s="3">
        <f t="shared" si="2"/>
        <v>5.4219</v>
      </c>
      <c r="J32" s="13">
        <v>1</v>
      </c>
    </row>
    <row r="33" spans="1:10" ht="12.75">
      <c r="A33" t="s">
        <v>49</v>
      </c>
      <c r="B33" s="12" t="s">
        <v>50</v>
      </c>
      <c r="C33" s="33" t="s">
        <v>51</v>
      </c>
      <c r="D33">
        <v>205</v>
      </c>
      <c r="E33" s="3">
        <v>1</v>
      </c>
      <c r="F33" s="3">
        <f t="shared" si="3"/>
        <v>205</v>
      </c>
      <c r="G33" s="3">
        <f t="shared" si="6"/>
        <v>235.74999999999997</v>
      </c>
      <c r="H33" t="s">
        <v>68</v>
      </c>
      <c r="I33" s="3">
        <f t="shared" si="2"/>
        <v>3.2595</v>
      </c>
      <c r="J33" s="41">
        <v>1</v>
      </c>
    </row>
    <row r="34" spans="1:10" s="13" customFormat="1" ht="12.75">
      <c r="A34" s="13" t="s">
        <v>386</v>
      </c>
      <c r="B34" s="13" t="s">
        <v>117</v>
      </c>
      <c r="C34" s="33" t="s">
        <v>228</v>
      </c>
      <c r="D34" s="13">
        <v>179</v>
      </c>
      <c r="E34" s="14">
        <v>1</v>
      </c>
      <c r="F34" s="14">
        <f t="shared" si="3"/>
        <v>179</v>
      </c>
      <c r="G34" s="14">
        <f>F34*1.12</f>
        <v>200.48000000000002</v>
      </c>
      <c r="H34" s="13" t="s">
        <v>229</v>
      </c>
      <c r="I34" s="3">
        <f t="shared" si="2"/>
        <v>2.8461000000000003</v>
      </c>
      <c r="J34" s="13">
        <v>1</v>
      </c>
    </row>
    <row r="35" spans="1:10" ht="12.75">
      <c r="A35" t="s">
        <v>218</v>
      </c>
      <c r="B35" s="13" t="s">
        <v>117</v>
      </c>
      <c r="C35" s="33" t="s">
        <v>55</v>
      </c>
      <c r="D35">
        <v>262</v>
      </c>
      <c r="E35" s="3">
        <v>1</v>
      </c>
      <c r="F35" s="3">
        <f>D35*E35</f>
        <v>262</v>
      </c>
      <c r="G35" s="3">
        <f>F35*1.15</f>
        <v>301.29999999999995</v>
      </c>
      <c r="H35" t="s">
        <v>380</v>
      </c>
      <c r="I35" s="3">
        <f t="shared" si="2"/>
        <v>4.1658</v>
      </c>
      <c r="J35">
        <v>1</v>
      </c>
    </row>
    <row r="36" spans="1:10" ht="12.75">
      <c r="A36" t="s">
        <v>218</v>
      </c>
      <c r="B36" s="13" t="s">
        <v>117</v>
      </c>
      <c r="C36" s="33" t="s">
        <v>43</v>
      </c>
      <c r="D36">
        <v>262</v>
      </c>
      <c r="E36" s="3">
        <v>1</v>
      </c>
      <c r="F36" s="3">
        <f t="shared" si="3"/>
        <v>262</v>
      </c>
      <c r="G36" s="3">
        <f>F36*1.15</f>
        <v>301.29999999999995</v>
      </c>
      <c r="H36" t="s">
        <v>219</v>
      </c>
      <c r="I36" s="3">
        <f t="shared" si="2"/>
        <v>4.1658</v>
      </c>
      <c r="J36">
        <v>1</v>
      </c>
    </row>
    <row r="37" spans="1:10" ht="12.75">
      <c r="A37" t="s">
        <v>218</v>
      </c>
      <c r="B37" s="13" t="s">
        <v>117</v>
      </c>
      <c r="C37" s="33" t="s">
        <v>43</v>
      </c>
      <c r="D37">
        <v>262</v>
      </c>
      <c r="E37" s="3">
        <v>1</v>
      </c>
      <c r="F37" s="3">
        <f>D37*E37</f>
        <v>262</v>
      </c>
      <c r="G37" s="3">
        <f>F37*1.15</f>
        <v>301.29999999999995</v>
      </c>
      <c r="H37" t="s">
        <v>364</v>
      </c>
      <c r="I37" s="3">
        <f t="shared" si="2"/>
        <v>4.1658</v>
      </c>
      <c r="J37">
        <v>1</v>
      </c>
    </row>
    <row r="38" spans="1:10" ht="12.75">
      <c r="A38" t="s">
        <v>116</v>
      </c>
      <c r="B38" t="s">
        <v>117</v>
      </c>
      <c r="C38" s="33" t="s">
        <v>43</v>
      </c>
      <c r="D38">
        <v>180</v>
      </c>
      <c r="E38" s="3">
        <v>1</v>
      </c>
      <c r="F38" s="3">
        <f t="shared" si="3"/>
        <v>180</v>
      </c>
      <c r="G38" s="3">
        <f>F38*1.12</f>
        <v>201.60000000000002</v>
      </c>
      <c r="H38" t="s">
        <v>115</v>
      </c>
      <c r="I38" s="3">
        <f t="shared" si="2"/>
        <v>2.862</v>
      </c>
      <c r="J38">
        <v>1</v>
      </c>
    </row>
    <row r="39" spans="1:10" s="13" customFormat="1" ht="12.75">
      <c r="A39" s="13" t="s">
        <v>116</v>
      </c>
      <c r="B39" s="13" t="s">
        <v>117</v>
      </c>
      <c r="C39" s="33" t="s">
        <v>43</v>
      </c>
      <c r="D39" s="13">
        <v>180</v>
      </c>
      <c r="E39" s="3">
        <v>1</v>
      </c>
      <c r="F39" s="3">
        <f aca="true" t="shared" si="7" ref="F39:F47">D39*E39</f>
        <v>180</v>
      </c>
      <c r="G39" s="3">
        <f>F39*1.15</f>
        <v>206.99999999999997</v>
      </c>
      <c r="H39" t="s">
        <v>219</v>
      </c>
      <c r="I39" s="3">
        <f t="shared" si="2"/>
        <v>2.862</v>
      </c>
      <c r="J39" s="13">
        <v>1</v>
      </c>
    </row>
    <row r="40" spans="1:10" s="13" customFormat="1" ht="12.75">
      <c r="A40" s="13" t="s">
        <v>220</v>
      </c>
      <c r="B40" s="13" t="s">
        <v>117</v>
      </c>
      <c r="C40" s="33" t="s">
        <v>43</v>
      </c>
      <c r="D40" s="13">
        <v>508</v>
      </c>
      <c r="E40" s="3">
        <v>1</v>
      </c>
      <c r="F40" s="3">
        <f t="shared" si="7"/>
        <v>508</v>
      </c>
      <c r="G40" s="3">
        <f>F40*1.15</f>
        <v>584.1999999999999</v>
      </c>
      <c r="H40" t="s">
        <v>219</v>
      </c>
      <c r="I40" s="3">
        <f t="shared" si="2"/>
        <v>8.077200000000001</v>
      </c>
      <c r="J40" s="13">
        <v>1</v>
      </c>
    </row>
    <row r="41" spans="1:10" s="13" customFormat="1" ht="12.75">
      <c r="A41" s="13" t="s">
        <v>401</v>
      </c>
      <c r="B41" s="13" t="s">
        <v>402</v>
      </c>
      <c r="C41" s="33" t="s">
        <v>48</v>
      </c>
      <c r="D41" s="23">
        <v>98</v>
      </c>
      <c r="E41" s="3">
        <v>1</v>
      </c>
      <c r="F41" s="3">
        <f t="shared" si="7"/>
        <v>98</v>
      </c>
      <c r="G41" s="3">
        <f>F41*1.15</f>
        <v>112.69999999999999</v>
      </c>
      <c r="H41" t="s">
        <v>128</v>
      </c>
      <c r="I41" s="3">
        <f t="shared" si="2"/>
        <v>1.5582</v>
      </c>
      <c r="J41" s="13">
        <v>1</v>
      </c>
    </row>
    <row r="42" spans="1:10" s="13" customFormat="1" ht="12.75">
      <c r="A42" s="13" t="s">
        <v>388</v>
      </c>
      <c r="B42" s="13" t="s">
        <v>389</v>
      </c>
      <c r="C42" s="33" t="s">
        <v>245</v>
      </c>
      <c r="D42" s="23">
        <v>130</v>
      </c>
      <c r="E42" s="3">
        <v>1</v>
      </c>
      <c r="F42" s="3">
        <f t="shared" si="7"/>
        <v>130</v>
      </c>
      <c r="G42" s="3">
        <f>F42*1</f>
        <v>130</v>
      </c>
      <c r="H42" t="s">
        <v>289</v>
      </c>
      <c r="I42" s="3">
        <f t="shared" si="2"/>
        <v>2.067</v>
      </c>
      <c r="J42" s="13">
        <v>1</v>
      </c>
    </row>
    <row r="43" spans="1:10" s="13" customFormat="1" ht="12.75">
      <c r="A43" s="13" t="s">
        <v>394</v>
      </c>
      <c r="B43" s="13" t="s">
        <v>395</v>
      </c>
      <c r="C43" s="33" t="s">
        <v>245</v>
      </c>
      <c r="D43" s="23">
        <v>180</v>
      </c>
      <c r="E43" s="3">
        <v>1</v>
      </c>
      <c r="F43" s="3">
        <f t="shared" si="7"/>
        <v>180</v>
      </c>
      <c r="G43" s="3">
        <f>F43*1</f>
        <v>180</v>
      </c>
      <c r="H43" t="s">
        <v>289</v>
      </c>
      <c r="I43" s="3">
        <f t="shared" si="2"/>
        <v>2.862</v>
      </c>
      <c r="J43" s="13">
        <v>1</v>
      </c>
    </row>
    <row r="44" spans="1:10" s="13" customFormat="1" ht="12.75">
      <c r="A44" s="13" t="s">
        <v>396</v>
      </c>
      <c r="B44" s="13" t="s">
        <v>395</v>
      </c>
      <c r="C44" s="33" t="s">
        <v>25</v>
      </c>
      <c r="D44" s="23">
        <v>98</v>
      </c>
      <c r="E44" s="3">
        <v>1</v>
      </c>
      <c r="F44" s="3">
        <f t="shared" si="7"/>
        <v>98</v>
      </c>
      <c r="G44" s="3">
        <f>F44*1</f>
        <v>98</v>
      </c>
      <c r="H44" t="s">
        <v>289</v>
      </c>
      <c r="I44" s="3">
        <f t="shared" si="2"/>
        <v>1.5582</v>
      </c>
      <c r="J44" s="13">
        <v>1</v>
      </c>
    </row>
    <row r="45" spans="1:10" s="13" customFormat="1" ht="12.75">
      <c r="A45" s="13" t="s">
        <v>396</v>
      </c>
      <c r="B45" s="13" t="s">
        <v>395</v>
      </c>
      <c r="C45" s="33" t="s">
        <v>251</v>
      </c>
      <c r="D45" s="23">
        <v>98</v>
      </c>
      <c r="E45" s="3">
        <v>1</v>
      </c>
      <c r="F45" s="3">
        <f t="shared" si="7"/>
        <v>98</v>
      </c>
      <c r="G45" s="3">
        <f>F45*1</f>
        <v>98</v>
      </c>
      <c r="H45" t="s">
        <v>289</v>
      </c>
      <c r="I45" s="3">
        <f t="shared" si="2"/>
        <v>1.5582</v>
      </c>
      <c r="J45" s="13">
        <v>1</v>
      </c>
    </row>
    <row r="46" spans="1:10" s="13" customFormat="1" ht="12.75">
      <c r="A46" s="13" t="s">
        <v>397</v>
      </c>
      <c r="B46" s="13" t="s">
        <v>395</v>
      </c>
      <c r="C46" s="33" t="s">
        <v>251</v>
      </c>
      <c r="D46" s="23">
        <v>180</v>
      </c>
      <c r="E46" s="3">
        <v>1</v>
      </c>
      <c r="F46" s="3">
        <f t="shared" si="7"/>
        <v>180</v>
      </c>
      <c r="G46" s="3">
        <f>F46*1</f>
        <v>180</v>
      </c>
      <c r="H46" t="s">
        <v>289</v>
      </c>
      <c r="I46" s="3">
        <f t="shared" si="2"/>
        <v>2.862</v>
      </c>
      <c r="J46" s="13">
        <v>1</v>
      </c>
    </row>
    <row r="47" spans="1:10" s="13" customFormat="1" ht="12.75">
      <c r="A47" s="13" t="s">
        <v>428</v>
      </c>
      <c r="B47" s="13" t="s">
        <v>171</v>
      </c>
      <c r="C47" s="33" t="s">
        <v>48</v>
      </c>
      <c r="D47" s="28">
        <v>137</v>
      </c>
      <c r="E47" s="14">
        <v>1</v>
      </c>
      <c r="F47" s="14">
        <f t="shared" si="7"/>
        <v>137</v>
      </c>
      <c r="G47" s="14">
        <f>F47*1.15</f>
        <v>157.54999999999998</v>
      </c>
      <c r="H47" s="13" t="s">
        <v>128</v>
      </c>
      <c r="I47" s="3">
        <f t="shared" si="2"/>
        <v>2.1783</v>
      </c>
      <c r="J47" s="13">
        <v>1</v>
      </c>
    </row>
    <row r="48" spans="1:10" ht="12.75">
      <c r="A48" t="s">
        <v>170</v>
      </c>
      <c r="B48" t="s">
        <v>171</v>
      </c>
      <c r="C48" s="33" t="s">
        <v>43</v>
      </c>
      <c r="D48">
        <v>148</v>
      </c>
      <c r="E48" s="3">
        <v>1</v>
      </c>
      <c r="F48" s="3">
        <f t="shared" si="3"/>
        <v>148</v>
      </c>
      <c r="G48" s="3">
        <f>F48*1.12</f>
        <v>165.76000000000002</v>
      </c>
      <c r="H48" t="s">
        <v>169</v>
      </c>
      <c r="I48" s="3">
        <f t="shared" si="2"/>
        <v>2.3532</v>
      </c>
      <c r="J48">
        <v>1</v>
      </c>
    </row>
    <row r="49" spans="1:10" ht="12.75">
      <c r="A49" t="s">
        <v>418</v>
      </c>
      <c r="B49" t="s">
        <v>171</v>
      </c>
      <c r="C49" s="33" t="s">
        <v>48</v>
      </c>
      <c r="D49" s="28">
        <v>189</v>
      </c>
      <c r="E49" s="3">
        <v>1</v>
      </c>
      <c r="F49" s="3">
        <f t="shared" si="3"/>
        <v>189</v>
      </c>
      <c r="G49" s="3">
        <f>F49*1.12</f>
        <v>211.68</v>
      </c>
      <c r="H49" t="s">
        <v>128</v>
      </c>
      <c r="I49" s="3">
        <f t="shared" si="2"/>
        <v>3.0051</v>
      </c>
      <c r="J49">
        <v>1</v>
      </c>
    </row>
    <row r="50" spans="1:10" ht="12.75">
      <c r="A50" t="s">
        <v>403</v>
      </c>
      <c r="B50" t="s">
        <v>135</v>
      </c>
      <c r="C50" s="33" t="s">
        <v>48</v>
      </c>
      <c r="D50" s="23">
        <v>98</v>
      </c>
      <c r="E50" s="3">
        <v>1</v>
      </c>
      <c r="F50" s="3">
        <f t="shared" si="3"/>
        <v>98</v>
      </c>
      <c r="G50" s="3">
        <f>F50*1.12</f>
        <v>109.76</v>
      </c>
      <c r="H50" t="s">
        <v>128</v>
      </c>
      <c r="I50" s="3">
        <f t="shared" si="2"/>
        <v>1.5582</v>
      </c>
      <c r="J50">
        <v>1</v>
      </c>
    </row>
    <row r="51" spans="1:10" ht="12.75">
      <c r="A51" t="s">
        <v>134</v>
      </c>
      <c r="B51" t="s">
        <v>135</v>
      </c>
      <c r="C51" s="33" t="s">
        <v>48</v>
      </c>
      <c r="D51" s="23">
        <v>110</v>
      </c>
      <c r="E51" s="3">
        <v>1</v>
      </c>
      <c r="F51" s="3">
        <f aca="true" t="shared" si="8" ref="F51:F64">D51*E51</f>
        <v>110</v>
      </c>
      <c r="G51" s="3">
        <f>F51*1.15</f>
        <v>126.49999999999999</v>
      </c>
      <c r="H51" t="s">
        <v>128</v>
      </c>
      <c r="I51" s="3">
        <f t="shared" si="2"/>
        <v>1.749</v>
      </c>
      <c r="J51">
        <v>1</v>
      </c>
    </row>
    <row r="52" spans="1:10" ht="12.75">
      <c r="A52" t="s">
        <v>145</v>
      </c>
      <c r="B52" t="s">
        <v>146</v>
      </c>
      <c r="C52" s="33" t="s">
        <v>51</v>
      </c>
      <c r="D52">
        <v>144</v>
      </c>
      <c r="E52" s="3">
        <v>1</v>
      </c>
      <c r="F52" s="3">
        <f t="shared" si="8"/>
        <v>144</v>
      </c>
      <c r="G52" s="3">
        <f>F52*1.12</f>
        <v>161.28000000000003</v>
      </c>
      <c r="H52" t="s">
        <v>144</v>
      </c>
      <c r="I52" s="3">
        <f t="shared" si="2"/>
        <v>2.2896</v>
      </c>
      <c r="J52">
        <v>1</v>
      </c>
    </row>
    <row r="53" spans="1:10" ht="12.75">
      <c r="A53" t="s">
        <v>158</v>
      </c>
      <c r="B53" t="s">
        <v>146</v>
      </c>
      <c r="C53" s="33" t="s">
        <v>51</v>
      </c>
      <c r="D53">
        <v>80</v>
      </c>
      <c r="E53" s="3">
        <v>1</v>
      </c>
      <c r="F53" s="3">
        <f t="shared" si="8"/>
        <v>80</v>
      </c>
      <c r="G53" s="3">
        <f>F53*1.12</f>
        <v>89.60000000000001</v>
      </c>
      <c r="H53" t="s">
        <v>144</v>
      </c>
      <c r="I53" s="3">
        <f t="shared" si="2"/>
        <v>1.272</v>
      </c>
      <c r="J53">
        <v>1</v>
      </c>
    </row>
    <row r="54" spans="1:10" ht="12.75">
      <c r="A54" t="s">
        <v>404</v>
      </c>
      <c r="B54" t="s">
        <v>405</v>
      </c>
      <c r="C54" s="33" t="s">
        <v>48</v>
      </c>
      <c r="D54" s="23">
        <v>250</v>
      </c>
      <c r="E54" s="3">
        <v>1</v>
      </c>
      <c r="F54" s="3">
        <f t="shared" si="8"/>
        <v>250</v>
      </c>
      <c r="G54" s="3">
        <f>F54*1.12</f>
        <v>280</v>
      </c>
      <c r="H54" t="s">
        <v>128</v>
      </c>
      <c r="I54" s="3">
        <f t="shared" si="2"/>
        <v>3.975</v>
      </c>
      <c r="J54">
        <v>1</v>
      </c>
    </row>
    <row r="55" spans="1:10" ht="12.75">
      <c r="A55" t="s">
        <v>197</v>
      </c>
      <c r="B55" t="s">
        <v>198</v>
      </c>
      <c r="C55" s="33" t="s">
        <v>55</v>
      </c>
      <c r="D55" s="24">
        <v>80</v>
      </c>
      <c r="E55" s="3">
        <v>1</v>
      </c>
      <c r="F55" s="3">
        <f t="shared" si="8"/>
        <v>80</v>
      </c>
      <c r="G55" s="3">
        <f>F55*1.15</f>
        <v>92</v>
      </c>
      <c r="H55" t="s">
        <v>68</v>
      </c>
      <c r="I55" s="3">
        <f t="shared" si="2"/>
        <v>1.272</v>
      </c>
      <c r="J55" s="41">
        <v>1</v>
      </c>
    </row>
    <row r="56" spans="1:10" ht="12.75">
      <c r="A56" t="s">
        <v>447</v>
      </c>
      <c r="B56" t="s">
        <v>206</v>
      </c>
      <c r="C56" s="33" t="s">
        <v>154</v>
      </c>
      <c r="D56" s="13">
        <v>226</v>
      </c>
      <c r="E56" s="3">
        <v>1</v>
      </c>
      <c r="F56" s="3">
        <f>D56*E56</f>
        <v>226</v>
      </c>
      <c r="G56" s="3">
        <f>F56*1.12</f>
        <v>253.12000000000003</v>
      </c>
      <c r="H56" t="s">
        <v>207</v>
      </c>
      <c r="I56" s="3">
        <f t="shared" si="2"/>
        <v>3.5934000000000004</v>
      </c>
      <c r="J56" s="44">
        <v>1</v>
      </c>
    </row>
    <row r="57" spans="1:10" ht="12.75">
      <c r="A57" t="s">
        <v>446</v>
      </c>
      <c r="B57" t="s">
        <v>206</v>
      </c>
      <c r="C57" s="33" t="s">
        <v>124</v>
      </c>
      <c r="D57">
        <v>123</v>
      </c>
      <c r="E57" s="3">
        <v>1</v>
      </c>
      <c r="F57" s="3">
        <f>D57*E57</f>
        <v>123</v>
      </c>
      <c r="G57" s="3">
        <f>F57*1.15</f>
        <v>141.45</v>
      </c>
      <c r="H57" t="s">
        <v>207</v>
      </c>
      <c r="I57" s="3">
        <f t="shared" si="2"/>
        <v>1.9557000000000002</v>
      </c>
      <c r="J57" s="44">
        <v>1</v>
      </c>
    </row>
    <row r="58" spans="1:10" ht="12.75">
      <c r="A58" t="s">
        <v>446</v>
      </c>
      <c r="B58" t="s">
        <v>206</v>
      </c>
      <c r="C58" s="33" t="s">
        <v>154</v>
      </c>
      <c r="D58">
        <v>123</v>
      </c>
      <c r="E58" s="3">
        <v>1</v>
      </c>
      <c r="F58" s="3">
        <f>D58*E58</f>
        <v>123</v>
      </c>
      <c r="G58" s="3">
        <f>F58*1.15</f>
        <v>141.45</v>
      </c>
      <c r="H58" t="s">
        <v>470</v>
      </c>
      <c r="I58" s="3">
        <f t="shared" si="2"/>
        <v>1.9557000000000002</v>
      </c>
      <c r="J58">
        <v>1</v>
      </c>
    </row>
    <row r="59" spans="1:10" ht="12.75">
      <c r="A59" t="s">
        <v>172</v>
      </c>
      <c r="B59" t="s">
        <v>173</v>
      </c>
      <c r="C59" s="33" t="s">
        <v>55</v>
      </c>
      <c r="D59" s="23">
        <v>180</v>
      </c>
      <c r="E59" s="3">
        <v>1</v>
      </c>
      <c r="F59" s="3">
        <f t="shared" si="8"/>
        <v>180</v>
      </c>
      <c r="G59" s="3">
        <f>F59*1.12</f>
        <v>201.60000000000002</v>
      </c>
      <c r="H59" t="s">
        <v>174</v>
      </c>
      <c r="I59" s="3">
        <f t="shared" si="2"/>
        <v>2.862</v>
      </c>
      <c r="J59">
        <v>1</v>
      </c>
    </row>
    <row r="60" spans="1:10" ht="12.75">
      <c r="A60" t="s">
        <v>381</v>
      </c>
      <c r="B60" t="s">
        <v>173</v>
      </c>
      <c r="C60" s="33" t="s">
        <v>55</v>
      </c>
      <c r="D60" s="23">
        <v>150</v>
      </c>
      <c r="E60" s="3">
        <v>1</v>
      </c>
      <c r="F60" s="3">
        <f t="shared" si="8"/>
        <v>150</v>
      </c>
      <c r="G60" s="3">
        <f>F60*1.12</f>
        <v>168.00000000000003</v>
      </c>
      <c r="H60" t="s">
        <v>174</v>
      </c>
      <c r="I60" s="3">
        <f t="shared" si="2"/>
        <v>2.3850000000000002</v>
      </c>
      <c r="J60">
        <v>1</v>
      </c>
    </row>
    <row r="61" spans="1:10" ht="12.75">
      <c r="A61" t="s">
        <v>406</v>
      </c>
      <c r="B61" t="s">
        <v>173</v>
      </c>
      <c r="C61" s="33" t="s">
        <v>48</v>
      </c>
      <c r="D61" s="23">
        <v>150</v>
      </c>
      <c r="E61" s="3">
        <v>1</v>
      </c>
      <c r="F61" s="3">
        <f t="shared" si="8"/>
        <v>150</v>
      </c>
      <c r="G61" s="3">
        <f>F61*1.12</f>
        <v>168.00000000000003</v>
      </c>
      <c r="H61" t="s">
        <v>128</v>
      </c>
      <c r="I61" s="3">
        <f t="shared" si="2"/>
        <v>2.3850000000000002</v>
      </c>
      <c r="J61">
        <v>1</v>
      </c>
    </row>
    <row r="62" spans="1:10" ht="12.75">
      <c r="A62" t="s">
        <v>382</v>
      </c>
      <c r="B62" t="s">
        <v>173</v>
      </c>
      <c r="C62" s="33" t="s">
        <v>55</v>
      </c>
      <c r="D62" s="23">
        <v>150</v>
      </c>
      <c r="E62" s="3">
        <v>1</v>
      </c>
      <c r="F62" s="3">
        <f t="shared" si="8"/>
        <v>150</v>
      </c>
      <c r="G62" s="3">
        <f>F62*1.12</f>
        <v>168.00000000000003</v>
      </c>
      <c r="H62" t="s">
        <v>174</v>
      </c>
      <c r="I62" s="3">
        <f t="shared" si="2"/>
        <v>2.3850000000000002</v>
      </c>
      <c r="J62">
        <v>1</v>
      </c>
    </row>
    <row r="63" spans="1:10" ht="12.75">
      <c r="A63" t="s">
        <v>65</v>
      </c>
      <c r="B63" t="s">
        <v>64</v>
      </c>
      <c r="C63" s="33" t="s">
        <v>48</v>
      </c>
      <c r="D63" s="23">
        <v>130</v>
      </c>
      <c r="E63" s="3">
        <v>1</v>
      </c>
      <c r="F63" s="3">
        <f t="shared" si="8"/>
        <v>130</v>
      </c>
      <c r="G63" s="3">
        <f>F63*1.15</f>
        <v>149.5</v>
      </c>
      <c r="H63" t="s">
        <v>68</v>
      </c>
      <c r="I63" s="3">
        <f t="shared" si="2"/>
        <v>2.067</v>
      </c>
      <c r="J63" s="41">
        <v>1</v>
      </c>
    </row>
    <row r="64" spans="1:10" s="13" customFormat="1" ht="12.75">
      <c r="A64" s="13" t="s">
        <v>65</v>
      </c>
      <c r="B64" s="13" t="s">
        <v>64</v>
      </c>
      <c r="C64" s="33" t="s">
        <v>48</v>
      </c>
      <c r="D64" s="23">
        <v>130</v>
      </c>
      <c r="E64" s="14">
        <v>1</v>
      </c>
      <c r="F64" s="14">
        <f t="shared" si="8"/>
        <v>130</v>
      </c>
      <c r="G64" s="3">
        <f>F64*1.12</f>
        <v>145.60000000000002</v>
      </c>
      <c r="H64" s="13" t="s">
        <v>144</v>
      </c>
      <c r="I64" s="3">
        <f t="shared" si="2"/>
        <v>2.067</v>
      </c>
      <c r="J64" s="13">
        <v>1</v>
      </c>
    </row>
    <row r="65" spans="1:10" ht="12.75">
      <c r="A65" t="s">
        <v>63</v>
      </c>
      <c r="B65" t="s">
        <v>64</v>
      </c>
      <c r="C65" s="33">
        <v>52</v>
      </c>
      <c r="D65" s="23">
        <v>98</v>
      </c>
      <c r="E65" s="3">
        <v>1</v>
      </c>
      <c r="F65" s="3">
        <f t="shared" si="3"/>
        <v>98</v>
      </c>
      <c r="G65" s="3">
        <f>F65*1.15</f>
        <v>112.69999999999999</v>
      </c>
      <c r="H65" t="s">
        <v>68</v>
      </c>
      <c r="I65" s="3">
        <f t="shared" si="2"/>
        <v>1.5582</v>
      </c>
      <c r="J65" s="41">
        <v>1</v>
      </c>
    </row>
    <row r="66" spans="1:10" s="13" customFormat="1" ht="12.75">
      <c r="A66" s="13" t="s">
        <v>63</v>
      </c>
      <c r="B66" s="13" t="s">
        <v>64</v>
      </c>
      <c r="C66" s="33">
        <v>54</v>
      </c>
      <c r="D66" s="23">
        <v>98</v>
      </c>
      <c r="E66" s="14">
        <v>1</v>
      </c>
      <c r="F66" s="14">
        <f>D66*E66</f>
        <v>98</v>
      </c>
      <c r="G66" s="3">
        <f>F66*1.12</f>
        <v>109.76</v>
      </c>
      <c r="H66" s="13" t="s">
        <v>144</v>
      </c>
      <c r="I66" s="3">
        <f aca="true" t="shared" si="9" ref="I66:I129">F66*0.0159</f>
        <v>1.5582</v>
      </c>
      <c r="J66" s="13">
        <v>1</v>
      </c>
    </row>
    <row r="67" spans="1:10" ht="12.75">
      <c r="A67" t="s">
        <v>67</v>
      </c>
      <c r="B67" t="s">
        <v>64</v>
      </c>
      <c r="C67" s="33" t="s">
        <v>48</v>
      </c>
      <c r="D67" s="23">
        <v>160</v>
      </c>
      <c r="E67" s="3">
        <v>1</v>
      </c>
      <c r="F67" s="3">
        <f t="shared" si="3"/>
        <v>160</v>
      </c>
      <c r="G67" s="3">
        <f>F67*1.15</f>
        <v>184</v>
      </c>
      <c r="H67" t="s">
        <v>68</v>
      </c>
      <c r="I67" s="3">
        <f t="shared" si="9"/>
        <v>2.544</v>
      </c>
      <c r="J67" s="41">
        <v>1</v>
      </c>
    </row>
    <row r="68" spans="1:10" ht="12.75">
      <c r="A68" t="s">
        <v>66</v>
      </c>
      <c r="B68" t="s">
        <v>64</v>
      </c>
      <c r="C68" s="33" t="s">
        <v>48</v>
      </c>
      <c r="D68" s="23">
        <v>180</v>
      </c>
      <c r="E68" s="3">
        <v>1</v>
      </c>
      <c r="F68" s="3">
        <f t="shared" si="3"/>
        <v>180</v>
      </c>
      <c r="G68" s="3">
        <f>F68*1.15</f>
        <v>206.99999999999997</v>
      </c>
      <c r="H68" t="s">
        <v>68</v>
      </c>
      <c r="I68" s="3">
        <f t="shared" si="9"/>
        <v>2.862</v>
      </c>
      <c r="J68" s="41">
        <v>1</v>
      </c>
    </row>
    <row r="69" spans="1:10" s="13" customFormat="1" ht="12.75">
      <c r="A69" s="13" t="s">
        <v>373</v>
      </c>
      <c r="B69" s="13" t="s">
        <v>64</v>
      </c>
      <c r="C69" s="33" t="s">
        <v>48</v>
      </c>
      <c r="D69" s="23">
        <v>180</v>
      </c>
      <c r="E69" s="14">
        <v>1</v>
      </c>
      <c r="F69" s="14">
        <f aca="true" t="shared" si="10" ref="F69:F78">D69*E69</f>
        <v>180</v>
      </c>
      <c r="G69" s="3">
        <f>F69*1.12</f>
        <v>201.60000000000002</v>
      </c>
      <c r="H69" s="13" t="s">
        <v>144</v>
      </c>
      <c r="I69" s="3">
        <f t="shared" si="9"/>
        <v>2.862</v>
      </c>
      <c r="J69" s="13">
        <v>1</v>
      </c>
    </row>
    <row r="70" spans="1:10" ht="12.75">
      <c r="A70" s="13" t="s">
        <v>393</v>
      </c>
      <c r="B70" s="13" t="s">
        <v>153</v>
      </c>
      <c r="C70" s="33" t="s">
        <v>154</v>
      </c>
      <c r="D70" s="13">
        <v>189</v>
      </c>
      <c r="E70" s="14">
        <v>1</v>
      </c>
      <c r="F70" s="3">
        <f t="shared" si="10"/>
        <v>189</v>
      </c>
      <c r="G70" s="3">
        <f>F70*1.15</f>
        <v>217.35</v>
      </c>
      <c r="H70" t="s">
        <v>97</v>
      </c>
      <c r="I70" s="3">
        <f t="shared" si="9"/>
        <v>3.0051</v>
      </c>
      <c r="J70" s="41">
        <v>1</v>
      </c>
    </row>
    <row r="71" spans="1:10" ht="12.75">
      <c r="A71" s="13" t="s">
        <v>393</v>
      </c>
      <c r="B71" s="13" t="s">
        <v>153</v>
      </c>
      <c r="C71" s="33" t="s">
        <v>43</v>
      </c>
      <c r="D71" s="13">
        <v>189</v>
      </c>
      <c r="E71" s="14">
        <v>1</v>
      </c>
      <c r="F71" s="3">
        <f t="shared" si="10"/>
        <v>189</v>
      </c>
      <c r="G71" s="3">
        <f>F71*1.12</f>
        <v>211.68</v>
      </c>
      <c r="H71" t="s">
        <v>449</v>
      </c>
      <c r="I71" s="3">
        <f t="shared" si="9"/>
        <v>3.0051</v>
      </c>
      <c r="J71" s="41">
        <v>1</v>
      </c>
    </row>
    <row r="72" spans="1:10" ht="12.75">
      <c r="A72" s="13" t="s">
        <v>393</v>
      </c>
      <c r="B72" s="13" t="s">
        <v>153</v>
      </c>
      <c r="C72" s="33" t="s">
        <v>48</v>
      </c>
      <c r="D72" s="13">
        <v>189</v>
      </c>
      <c r="E72" s="14">
        <v>1</v>
      </c>
      <c r="F72" s="3">
        <f t="shared" si="10"/>
        <v>189</v>
      </c>
      <c r="G72" s="3">
        <f>F72*1.15</f>
        <v>217.35</v>
      </c>
      <c r="H72" t="s">
        <v>128</v>
      </c>
      <c r="I72" s="3">
        <f t="shared" si="9"/>
        <v>3.0051</v>
      </c>
      <c r="J72">
        <v>1</v>
      </c>
    </row>
    <row r="73" spans="1:10" s="13" customFormat="1" ht="12.75">
      <c r="A73" s="13" t="s">
        <v>387</v>
      </c>
      <c r="B73" s="13" t="s">
        <v>153</v>
      </c>
      <c r="C73" s="33" t="s">
        <v>228</v>
      </c>
      <c r="D73" s="13">
        <v>189</v>
      </c>
      <c r="E73" s="14">
        <v>1</v>
      </c>
      <c r="F73" s="14">
        <f t="shared" si="10"/>
        <v>189</v>
      </c>
      <c r="G73" s="14">
        <f>F73*1.12</f>
        <v>211.68</v>
      </c>
      <c r="H73" s="13" t="s">
        <v>229</v>
      </c>
      <c r="I73" s="3">
        <f t="shared" si="9"/>
        <v>3.0051</v>
      </c>
      <c r="J73" s="13">
        <v>1</v>
      </c>
    </row>
    <row r="74" spans="1:10" s="13" customFormat="1" ht="12.75">
      <c r="A74" s="13" t="s">
        <v>387</v>
      </c>
      <c r="B74" s="13" t="s">
        <v>153</v>
      </c>
      <c r="C74" s="33" t="s">
        <v>96</v>
      </c>
      <c r="D74" s="13">
        <v>189</v>
      </c>
      <c r="E74" s="14">
        <v>1</v>
      </c>
      <c r="F74" s="14">
        <f t="shared" si="10"/>
        <v>189</v>
      </c>
      <c r="G74" s="14">
        <f>F74*1.12</f>
        <v>211.68</v>
      </c>
      <c r="H74" s="13" t="s">
        <v>229</v>
      </c>
      <c r="I74" s="3">
        <f t="shared" si="9"/>
        <v>3.0051</v>
      </c>
      <c r="J74" s="13">
        <v>1</v>
      </c>
    </row>
    <row r="75" spans="1:10" s="13" customFormat="1" ht="12.75">
      <c r="A75" s="13" t="s">
        <v>450</v>
      </c>
      <c r="B75" s="13" t="s">
        <v>153</v>
      </c>
      <c r="C75" s="33" t="s">
        <v>43</v>
      </c>
      <c r="D75" s="13">
        <v>148</v>
      </c>
      <c r="E75" s="14">
        <v>1</v>
      </c>
      <c r="F75" s="14">
        <f t="shared" si="10"/>
        <v>148</v>
      </c>
      <c r="G75" s="3">
        <f>F75*1.12</f>
        <v>165.76000000000002</v>
      </c>
      <c r="H75" t="s">
        <v>449</v>
      </c>
      <c r="I75" s="3">
        <f t="shared" si="9"/>
        <v>2.3532</v>
      </c>
      <c r="J75" s="13">
        <v>1</v>
      </c>
    </row>
    <row r="76" spans="1:10" s="13" customFormat="1" ht="12.75">
      <c r="A76" s="13" t="s">
        <v>427</v>
      </c>
      <c r="B76" s="13" t="s">
        <v>153</v>
      </c>
      <c r="C76" s="33" t="s">
        <v>48</v>
      </c>
      <c r="D76" s="13">
        <v>148</v>
      </c>
      <c r="E76" s="14">
        <v>1</v>
      </c>
      <c r="F76" s="14">
        <f t="shared" si="10"/>
        <v>148</v>
      </c>
      <c r="G76" s="14">
        <f>F76*1.15</f>
        <v>170.2</v>
      </c>
      <c r="H76" s="13" t="s">
        <v>128</v>
      </c>
      <c r="I76" s="3">
        <f t="shared" si="9"/>
        <v>2.3532</v>
      </c>
      <c r="J76" s="13">
        <v>1</v>
      </c>
    </row>
    <row r="77" spans="1:10" ht="12.75">
      <c r="A77" s="13" t="s">
        <v>435</v>
      </c>
      <c r="B77" s="13" t="s">
        <v>153</v>
      </c>
      <c r="C77" s="33" t="s">
        <v>154</v>
      </c>
      <c r="D77" s="13">
        <v>180</v>
      </c>
      <c r="E77" s="14">
        <v>1</v>
      </c>
      <c r="F77" s="3">
        <f t="shared" si="10"/>
        <v>180</v>
      </c>
      <c r="G77" s="3">
        <f>F77*1.15</f>
        <v>206.99999999999997</v>
      </c>
      <c r="H77" t="s">
        <v>97</v>
      </c>
      <c r="I77" s="3">
        <f t="shared" si="9"/>
        <v>2.862</v>
      </c>
      <c r="J77" s="13">
        <v>1</v>
      </c>
    </row>
    <row r="78" spans="1:10" ht="12.75">
      <c r="A78" s="13" t="s">
        <v>461</v>
      </c>
      <c r="B78" s="13" t="s">
        <v>462</v>
      </c>
      <c r="C78" s="33" t="s">
        <v>463</v>
      </c>
      <c r="D78" s="13">
        <v>221</v>
      </c>
      <c r="E78" s="14">
        <v>1</v>
      </c>
      <c r="F78" s="3">
        <f t="shared" si="10"/>
        <v>221</v>
      </c>
      <c r="G78" s="3">
        <f>F78*1.12</f>
        <v>247.52</v>
      </c>
      <c r="H78" t="s">
        <v>207</v>
      </c>
      <c r="I78" s="3">
        <f t="shared" si="9"/>
        <v>3.5139</v>
      </c>
      <c r="J78" s="45">
        <v>1</v>
      </c>
    </row>
    <row r="79" spans="1:10" ht="12.75">
      <c r="A79" t="s">
        <v>205</v>
      </c>
      <c r="B79" t="s">
        <v>152</v>
      </c>
      <c r="C79" s="33" t="s">
        <v>51</v>
      </c>
      <c r="D79" s="13">
        <v>128</v>
      </c>
      <c r="E79" s="3">
        <v>1</v>
      </c>
      <c r="F79" s="3">
        <f t="shared" si="3"/>
        <v>128</v>
      </c>
      <c r="G79" s="3">
        <f>F79*1.15</f>
        <v>147.2</v>
      </c>
      <c r="H79" t="s">
        <v>204</v>
      </c>
      <c r="I79" s="3">
        <f t="shared" si="9"/>
        <v>2.0352</v>
      </c>
      <c r="J79">
        <v>1</v>
      </c>
    </row>
    <row r="80" spans="1:10" ht="12.75">
      <c r="A80" t="s">
        <v>151</v>
      </c>
      <c r="B80" t="s">
        <v>152</v>
      </c>
      <c r="C80" s="33" t="s">
        <v>87</v>
      </c>
      <c r="D80">
        <v>128</v>
      </c>
      <c r="E80" s="3">
        <v>1</v>
      </c>
      <c r="F80" s="3">
        <f aca="true" t="shared" si="11" ref="F80:F89">D80*E80</f>
        <v>128</v>
      </c>
      <c r="G80" s="3">
        <f>F80*1.12</f>
        <v>143.36</v>
      </c>
      <c r="H80" t="s">
        <v>144</v>
      </c>
      <c r="I80" s="3">
        <f t="shared" si="9"/>
        <v>2.0352</v>
      </c>
      <c r="J80">
        <v>1</v>
      </c>
    </row>
    <row r="81" spans="1:10" ht="12.75">
      <c r="A81" s="15" t="s">
        <v>151</v>
      </c>
      <c r="B81" s="15" t="s">
        <v>152</v>
      </c>
      <c r="C81" s="15" t="s">
        <v>51</v>
      </c>
      <c r="D81" s="15">
        <v>128</v>
      </c>
      <c r="E81" s="30">
        <v>0</v>
      </c>
      <c r="F81" s="30">
        <f t="shared" si="11"/>
        <v>0</v>
      </c>
      <c r="G81" s="30">
        <f>F81*1.15</f>
        <v>0</v>
      </c>
      <c r="H81" s="15" t="s">
        <v>204</v>
      </c>
      <c r="I81" s="3">
        <f t="shared" si="9"/>
        <v>0</v>
      </c>
      <c r="J81">
        <v>0</v>
      </c>
    </row>
    <row r="82" spans="1:10" ht="12.75">
      <c r="A82" t="s">
        <v>165</v>
      </c>
      <c r="B82" t="s">
        <v>152</v>
      </c>
      <c r="C82" s="33" t="s">
        <v>87</v>
      </c>
      <c r="D82" s="13">
        <v>80</v>
      </c>
      <c r="E82" s="3">
        <v>1</v>
      </c>
      <c r="F82" s="3">
        <f t="shared" si="11"/>
        <v>80</v>
      </c>
      <c r="G82" s="3">
        <f>F82*1.15</f>
        <v>92</v>
      </c>
      <c r="H82" t="s">
        <v>204</v>
      </c>
      <c r="I82" s="3">
        <f t="shared" si="9"/>
        <v>1.272</v>
      </c>
      <c r="J82">
        <v>1</v>
      </c>
    </row>
    <row r="83" spans="1:10" ht="12.75">
      <c r="A83" t="s">
        <v>162</v>
      </c>
      <c r="B83" t="s">
        <v>152</v>
      </c>
      <c r="C83" s="33" t="s">
        <v>51</v>
      </c>
      <c r="D83" s="24">
        <v>85</v>
      </c>
      <c r="E83" s="3">
        <v>1</v>
      </c>
      <c r="F83" s="3">
        <f t="shared" si="11"/>
        <v>85</v>
      </c>
      <c r="G83" s="3">
        <f>F83*1.12</f>
        <v>95.2</v>
      </c>
      <c r="H83" t="s">
        <v>144</v>
      </c>
      <c r="I83" s="3">
        <f t="shared" si="9"/>
        <v>1.3515000000000001</v>
      </c>
      <c r="J83">
        <v>1</v>
      </c>
    </row>
    <row r="84" spans="1:10" ht="12.75">
      <c r="A84" t="s">
        <v>70</v>
      </c>
      <c r="B84" t="s">
        <v>53</v>
      </c>
      <c r="C84" s="33" t="s">
        <v>43</v>
      </c>
      <c r="D84" s="23">
        <v>110</v>
      </c>
      <c r="E84" s="3">
        <v>1</v>
      </c>
      <c r="F84" s="3">
        <f t="shared" si="11"/>
        <v>110</v>
      </c>
      <c r="G84" s="3">
        <f aca="true" t="shared" si="12" ref="G84:G89">F84*1.15</f>
        <v>126.49999999999999</v>
      </c>
      <c r="H84" t="s">
        <v>68</v>
      </c>
      <c r="I84" s="3">
        <f t="shared" si="9"/>
        <v>1.749</v>
      </c>
      <c r="J84" s="41">
        <v>1</v>
      </c>
    </row>
    <row r="85" spans="1:10" ht="12.75">
      <c r="A85" t="s">
        <v>71</v>
      </c>
      <c r="B85" t="s">
        <v>53</v>
      </c>
      <c r="C85" s="33">
        <v>50</v>
      </c>
      <c r="D85" s="23">
        <v>60</v>
      </c>
      <c r="E85" s="3">
        <v>1</v>
      </c>
      <c r="F85" s="3">
        <f t="shared" si="11"/>
        <v>60</v>
      </c>
      <c r="G85" s="3">
        <f t="shared" si="12"/>
        <v>69</v>
      </c>
      <c r="H85" t="s">
        <v>68</v>
      </c>
      <c r="I85" s="3">
        <f t="shared" si="9"/>
        <v>0.9540000000000001</v>
      </c>
      <c r="J85" s="41">
        <v>1</v>
      </c>
    </row>
    <row r="86" spans="1:10" ht="12.75">
      <c r="A86" t="s">
        <v>69</v>
      </c>
      <c r="B86" t="s">
        <v>53</v>
      </c>
      <c r="C86" s="33" t="s">
        <v>43</v>
      </c>
      <c r="D86" s="23">
        <v>140</v>
      </c>
      <c r="E86" s="3">
        <v>1</v>
      </c>
      <c r="F86" s="3">
        <f t="shared" si="11"/>
        <v>140</v>
      </c>
      <c r="G86" s="3">
        <f t="shared" si="12"/>
        <v>161</v>
      </c>
      <c r="H86" t="s">
        <v>68</v>
      </c>
      <c r="I86" s="3">
        <f t="shared" si="9"/>
        <v>2.226</v>
      </c>
      <c r="J86" s="41">
        <v>1</v>
      </c>
    </row>
    <row r="87" spans="1:10" ht="12.75">
      <c r="A87" t="s">
        <v>52</v>
      </c>
      <c r="B87" s="12" t="s">
        <v>53</v>
      </c>
      <c r="C87" s="15" t="s">
        <v>51</v>
      </c>
      <c r="D87">
        <v>384</v>
      </c>
      <c r="E87" s="3">
        <v>0</v>
      </c>
      <c r="F87" s="3">
        <f t="shared" si="11"/>
        <v>0</v>
      </c>
      <c r="G87" s="3">
        <f t="shared" si="12"/>
        <v>0</v>
      </c>
      <c r="H87" t="s">
        <v>68</v>
      </c>
      <c r="I87" s="3">
        <f t="shared" si="9"/>
        <v>0</v>
      </c>
      <c r="J87" s="41">
        <v>0</v>
      </c>
    </row>
    <row r="88" spans="1:10" ht="12.75">
      <c r="A88" t="s">
        <v>72</v>
      </c>
      <c r="B88" t="s">
        <v>53</v>
      </c>
      <c r="C88" s="33" t="s">
        <v>43</v>
      </c>
      <c r="D88" s="23">
        <v>220</v>
      </c>
      <c r="E88" s="3">
        <v>1</v>
      </c>
      <c r="F88" s="3">
        <f t="shared" si="11"/>
        <v>220</v>
      </c>
      <c r="G88" s="3">
        <f t="shared" si="12"/>
        <v>252.99999999999997</v>
      </c>
      <c r="H88" t="s">
        <v>68</v>
      </c>
      <c r="I88" s="3">
        <f t="shared" si="9"/>
        <v>3.498</v>
      </c>
      <c r="J88" s="41">
        <v>1</v>
      </c>
    </row>
    <row r="89" spans="1:10" ht="12.75">
      <c r="A89" t="s">
        <v>407</v>
      </c>
      <c r="B89" t="s">
        <v>107</v>
      </c>
      <c r="C89" s="33" t="s">
        <v>48</v>
      </c>
      <c r="D89" s="23">
        <v>120</v>
      </c>
      <c r="E89" s="3">
        <v>1</v>
      </c>
      <c r="F89" s="3">
        <f t="shared" si="11"/>
        <v>120</v>
      </c>
      <c r="G89" s="3">
        <f t="shared" si="12"/>
        <v>138</v>
      </c>
      <c r="H89" t="s">
        <v>128</v>
      </c>
      <c r="I89" s="3">
        <f t="shared" si="9"/>
        <v>1.9080000000000001</v>
      </c>
      <c r="J89">
        <v>1</v>
      </c>
    </row>
    <row r="90" spans="1:10" ht="12.75">
      <c r="A90" t="s">
        <v>434</v>
      </c>
      <c r="B90" t="s">
        <v>107</v>
      </c>
      <c r="C90" s="33" t="s">
        <v>25</v>
      </c>
      <c r="D90" s="23">
        <v>120</v>
      </c>
      <c r="E90" s="3">
        <v>1</v>
      </c>
      <c r="F90" s="3">
        <f t="shared" si="3"/>
        <v>120</v>
      </c>
      <c r="G90" s="3">
        <f>F90*1.15</f>
        <v>138</v>
      </c>
      <c r="H90" t="s">
        <v>102</v>
      </c>
      <c r="I90" s="3">
        <f t="shared" si="9"/>
        <v>1.9080000000000001</v>
      </c>
      <c r="J90">
        <v>1</v>
      </c>
    </row>
    <row r="91" spans="1:10" ht="12.75">
      <c r="A91" t="s">
        <v>30</v>
      </c>
      <c r="B91" t="s">
        <v>29</v>
      </c>
      <c r="C91" s="33" t="s">
        <v>25</v>
      </c>
      <c r="D91" s="23">
        <v>150</v>
      </c>
      <c r="E91" s="3">
        <v>1</v>
      </c>
      <c r="F91" s="3">
        <f t="shared" si="3"/>
        <v>150</v>
      </c>
      <c r="G91" s="3">
        <f aca="true" t="shared" si="13" ref="G91:G96">F91*1.12</f>
        <v>168.00000000000003</v>
      </c>
      <c r="H91" t="s">
        <v>38</v>
      </c>
      <c r="I91" s="3">
        <f t="shared" si="9"/>
        <v>2.3850000000000002</v>
      </c>
      <c r="J91">
        <v>1</v>
      </c>
    </row>
    <row r="92" spans="1:10" ht="12.75">
      <c r="A92" t="s">
        <v>31</v>
      </c>
      <c r="B92" t="s">
        <v>29</v>
      </c>
      <c r="C92" s="33" t="s">
        <v>25</v>
      </c>
      <c r="D92" s="23">
        <v>110</v>
      </c>
      <c r="E92" s="3">
        <v>1</v>
      </c>
      <c r="F92" s="3">
        <f t="shared" si="3"/>
        <v>110</v>
      </c>
      <c r="G92" s="3">
        <f t="shared" si="13"/>
        <v>123.20000000000002</v>
      </c>
      <c r="H92" t="s">
        <v>38</v>
      </c>
      <c r="I92" s="3">
        <f t="shared" si="9"/>
        <v>1.749</v>
      </c>
      <c r="J92">
        <v>1</v>
      </c>
    </row>
    <row r="93" spans="1:10" ht="12.75">
      <c r="A93" t="s">
        <v>32</v>
      </c>
      <c r="B93" t="s">
        <v>29</v>
      </c>
      <c r="C93" s="33" t="s">
        <v>25</v>
      </c>
      <c r="D93" s="23">
        <v>130</v>
      </c>
      <c r="E93" s="3">
        <v>1</v>
      </c>
      <c r="F93" s="3">
        <f t="shared" si="3"/>
        <v>130</v>
      </c>
      <c r="G93" s="3">
        <f t="shared" si="13"/>
        <v>145.60000000000002</v>
      </c>
      <c r="H93" t="s">
        <v>38</v>
      </c>
      <c r="I93" s="3">
        <f t="shared" si="9"/>
        <v>2.067</v>
      </c>
      <c r="J93">
        <v>1</v>
      </c>
    </row>
    <row r="94" spans="1:10" ht="12.75">
      <c r="A94" t="s">
        <v>33</v>
      </c>
      <c r="B94" t="s">
        <v>29</v>
      </c>
      <c r="C94" s="33" t="s">
        <v>25</v>
      </c>
      <c r="D94" s="23">
        <v>130</v>
      </c>
      <c r="E94" s="3">
        <v>1</v>
      </c>
      <c r="F94" s="3">
        <f t="shared" si="3"/>
        <v>130</v>
      </c>
      <c r="G94" s="3">
        <f t="shared" si="13"/>
        <v>145.60000000000002</v>
      </c>
      <c r="H94" t="s">
        <v>38</v>
      </c>
      <c r="I94" s="3">
        <f t="shared" si="9"/>
        <v>2.067</v>
      </c>
      <c r="J94">
        <v>1</v>
      </c>
    </row>
    <row r="95" spans="1:10" ht="12.75">
      <c r="A95" t="s">
        <v>28</v>
      </c>
      <c r="B95" t="s">
        <v>29</v>
      </c>
      <c r="C95" s="33" t="s">
        <v>25</v>
      </c>
      <c r="D95" s="23">
        <v>150</v>
      </c>
      <c r="E95" s="3">
        <v>1</v>
      </c>
      <c r="F95" s="3">
        <f t="shared" si="3"/>
        <v>150</v>
      </c>
      <c r="G95" s="3">
        <f t="shared" si="13"/>
        <v>168.00000000000003</v>
      </c>
      <c r="H95" t="s">
        <v>38</v>
      </c>
      <c r="I95" s="3">
        <f t="shared" si="9"/>
        <v>2.3850000000000002</v>
      </c>
      <c r="J95">
        <v>1</v>
      </c>
    </row>
    <row r="96" spans="1:10" ht="12.75">
      <c r="A96" t="s">
        <v>147</v>
      </c>
      <c r="B96" t="s">
        <v>148</v>
      </c>
      <c r="C96" s="33" t="s">
        <v>51</v>
      </c>
      <c r="D96">
        <v>139</v>
      </c>
      <c r="E96" s="3">
        <v>1</v>
      </c>
      <c r="F96" s="3">
        <f t="shared" si="3"/>
        <v>139</v>
      </c>
      <c r="G96" s="3">
        <f t="shared" si="13"/>
        <v>155.68</v>
      </c>
      <c r="H96" t="s">
        <v>144</v>
      </c>
      <c r="I96" s="3">
        <f t="shared" si="9"/>
        <v>2.2101</v>
      </c>
      <c r="J96">
        <v>1</v>
      </c>
    </row>
    <row r="97" spans="1:10" ht="12.75">
      <c r="A97" t="s">
        <v>34</v>
      </c>
      <c r="B97" t="s">
        <v>35</v>
      </c>
      <c r="C97" s="33" t="s">
        <v>25</v>
      </c>
      <c r="D97" s="23">
        <v>98</v>
      </c>
      <c r="E97" s="3">
        <v>1</v>
      </c>
      <c r="F97" s="3">
        <f t="shared" si="3"/>
        <v>98</v>
      </c>
      <c r="G97" s="3">
        <f>F97*1.12</f>
        <v>109.76</v>
      </c>
      <c r="H97" t="s">
        <v>38</v>
      </c>
      <c r="I97" s="3">
        <f t="shared" si="9"/>
        <v>1.5582</v>
      </c>
      <c r="J97">
        <v>1</v>
      </c>
    </row>
    <row r="98" spans="1:10" ht="12.75">
      <c r="A98" t="s">
        <v>36</v>
      </c>
      <c r="B98" t="s">
        <v>35</v>
      </c>
      <c r="C98" s="33" t="s">
        <v>48</v>
      </c>
      <c r="D98" s="23">
        <v>80</v>
      </c>
      <c r="E98" s="3">
        <v>1</v>
      </c>
      <c r="F98" s="3">
        <f t="shared" si="3"/>
        <v>80</v>
      </c>
      <c r="G98" s="3">
        <f>F98*1.15</f>
        <v>92</v>
      </c>
      <c r="H98" t="s">
        <v>68</v>
      </c>
      <c r="I98" s="3">
        <f t="shared" si="9"/>
        <v>1.272</v>
      </c>
      <c r="J98" s="41">
        <v>1</v>
      </c>
    </row>
    <row r="99" spans="1:10" ht="12.75">
      <c r="A99" t="s">
        <v>36</v>
      </c>
      <c r="B99" t="s">
        <v>35</v>
      </c>
      <c r="C99" s="33" t="s">
        <v>25</v>
      </c>
      <c r="D99" s="23">
        <v>80</v>
      </c>
      <c r="E99" s="3">
        <v>1</v>
      </c>
      <c r="F99" s="3">
        <f t="shared" si="3"/>
        <v>80</v>
      </c>
      <c r="G99" s="3">
        <f aca="true" t="shared" si="14" ref="G99:G105">F99*1.12</f>
        <v>89.60000000000001</v>
      </c>
      <c r="H99" t="s">
        <v>38</v>
      </c>
      <c r="I99" s="3">
        <f t="shared" si="9"/>
        <v>1.272</v>
      </c>
      <c r="J99">
        <v>1</v>
      </c>
    </row>
    <row r="100" spans="1:10" ht="12.75">
      <c r="A100" t="s">
        <v>149</v>
      </c>
      <c r="B100" t="s">
        <v>150</v>
      </c>
      <c r="C100" s="33" t="s">
        <v>87</v>
      </c>
      <c r="D100">
        <v>128</v>
      </c>
      <c r="E100" s="3">
        <v>1</v>
      </c>
      <c r="F100" s="3">
        <f t="shared" si="3"/>
        <v>128</v>
      </c>
      <c r="G100" s="3">
        <f t="shared" si="14"/>
        <v>143.36</v>
      </c>
      <c r="H100" t="s">
        <v>144</v>
      </c>
      <c r="I100" s="3">
        <f t="shared" si="9"/>
        <v>2.0352</v>
      </c>
      <c r="J100">
        <v>1</v>
      </c>
    </row>
    <row r="101" spans="1:10" ht="12.75">
      <c r="A101" t="s">
        <v>468</v>
      </c>
      <c r="B101" t="s">
        <v>469</v>
      </c>
      <c r="C101" s="33" t="s">
        <v>154</v>
      </c>
      <c r="D101" s="13">
        <v>131</v>
      </c>
      <c r="E101" s="3">
        <v>1</v>
      </c>
      <c r="F101" s="3">
        <f t="shared" si="3"/>
        <v>131</v>
      </c>
      <c r="G101" s="3">
        <f t="shared" si="14"/>
        <v>146.72000000000003</v>
      </c>
      <c r="H101" t="s">
        <v>470</v>
      </c>
      <c r="I101" s="3">
        <f t="shared" si="9"/>
        <v>2.0829</v>
      </c>
      <c r="J101">
        <v>1</v>
      </c>
    </row>
    <row r="102" spans="1:10" ht="12.75">
      <c r="A102" t="s">
        <v>118</v>
      </c>
      <c r="B102" t="s">
        <v>119</v>
      </c>
      <c r="C102" s="33" t="s">
        <v>120</v>
      </c>
      <c r="D102" s="23">
        <v>110</v>
      </c>
      <c r="E102" s="3">
        <v>1</v>
      </c>
      <c r="F102" s="3">
        <f t="shared" si="3"/>
        <v>110</v>
      </c>
      <c r="G102" s="3">
        <f t="shared" si="14"/>
        <v>123.20000000000002</v>
      </c>
      <c r="H102" t="s">
        <v>125</v>
      </c>
      <c r="I102" s="3">
        <f t="shared" si="9"/>
        <v>1.749</v>
      </c>
      <c r="J102">
        <v>1</v>
      </c>
    </row>
    <row r="103" spans="1:10" ht="12.75">
      <c r="A103" t="s">
        <v>411</v>
      </c>
      <c r="B103" t="s">
        <v>412</v>
      </c>
      <c r="C103" s="33" t="s">
        <v>48</v>
      </c>
      <c r="D103">
        <v>287</v>
      </c>
      <c r="E103" s="3">
        <v>1</v>
      </c>
      <c r="F103" s="3">
        <f t="shared" si="3"/>
        <v>287</v>
      </c>
      <c r="G103" s="3">
        <f t="shared" si="14"/>
        <v>321.44000000000005</v>
      </c>
      <c r="H103" t="s">
        <v>128</v>
      </c>
      <c r="I103" s="3">
        <f t="shared" si="9"/>
        <v>4.5633</v>
      </c>
      <c r="J103">
        <v>1</v>
      </c>
    </row>
    <row r="104" spans="1:10" ht="12.75">
      <c r="A104" t="s">
        <v>411</v>
      </c>
      <c r="B104" t="s">
        <v>412</v>
      </c>
      <c r="C104" s="33" t="s">
        <v>96</v>
      </c>
      <c r="D104" s="13">
        <v>287</v>
      </c>
      <c r="E104" s="3">
        <v>1</v>
      </c>
      <c r="F104" s="3">
        <f t="shared" si="3"/>
        <v>287</v>
      </c>
      <c r="G104" s="3">
        <f t="shared" si="14"/>
        <v>321.44000000000005</v>
      </c>
      <c r="H104" t="s">
        <v>444</v>
      </c>
      <c r="I104" s="3">
        <f t="shared" si="9"/>
        <v>4.5633</v>
      </c>
      <c r="J104">
        <v>1</v>
      </c>
    </row>
    <row r="105" spans="1:10" ht="12.75">
      <c r="A105" t="s">
        <v>413</v>
      </c>
      <c r="B105" t="s">
        <v>412</v>
      </c>
      <c r="C105" s="33" t="s">
        <v>48</v>
      </c>
      <c r="D105">
        <v>287</v>
      </c>
      <c r="E105" s="3">
        <v>1</v>
      </c>
      <c r="F105" s="3">
        <f t="shared" si="3"/>
        <v>287</v>
      </c>
      <c r="G105" s="3">
        <f t="shared" si="14"/>
        <v>321.44000000000005</v>
      </c>
      <c r="H105" t="s">
        <v>128</v>
      </c>
      <c r="I105" s="3">
        <f t="shared" si="9"/>
        <v>4.5633</v>
      </c>
      <c r="J105">
        <v>1</v>
      </c>
    </row>
    <row r="106" spans="1:10" ht="12.75">
      <c r="A106" t="s">
        <v>200</v>
      </c>
      <c r="B106" t="s">
        <v>201</v>
      </c>
      <c r="C106" s="33" t="s">
        <v>55</v>
      </c>
      <c r="D106">
        <v>115</v>
      </c>
      <c r="E106" s="3">
        <v>1</v>
      </c>
      <c r="F106" s="3">
        <f t="shared" si="3"/>
        <v>115</v>
      </c>
      <c r="G106" s="3">
        <f>F106*1.15</f>
        <v>132.25</v>
      </c>
      <c r="H106" t="s">
        <v>68</v>
      </c>
      <c r="I106" s="3">
        <f t="shared" si="9"/>
        <v>1.8285</v>
      </c>
      <c r="J106" s="41">
        <v>1</v>
      </c>
    </row>
    <row r="107" spans="1:10" ht="12.75">
      <c r="A107" t="s">
        <v>199</v>
      </c>
      <c r="B107" t="s">
        <v>201</v>
      </c>
      <c r="C107" s="33" t="s">
        <v>43</v>
      </c>
      <c r="D107">
        <v>69</v>
      </c>
      <c r="E107" s="3">
        <v>1</v>
      </c>
      <c r="F107" s="3">
        <f t="shared" si="3"/>
        <v>69</v>
      </c>
      <c r="G107" s="3">
        <f>F107*1.15</f>
        <v>79.35</v>
      </c>
      <c r="H107" t="s">
        <v>68</v>
      </c>
      <c r="I107" s="3">
        <f t="shared" si="9"/>
        <v>1.0971</v>
      </c>
      <c r="J107" s="41">
        <v>1</v>
      </c>
    </row>
    <row r="108" spans="1:10" ht="12.75">
      <c r="A108" t="s">
        <v>155</v>
      </c>
      <c r="B108" t="s">
        <v>24</v>
      </c>
      <c r="C108" s="33" t="s">
        <v>48</v>
      </c>
      <c r="D108" s="23">
        <v>110</v>
      </c>
      <c r="E108" s="3">
        <v>1</v>
      </c>
      <c r="F108" s="3">
        <f t="shared" si="3"/>
        <v>110</v>
      </c>
      <c r="G108" s="3">
        <f>F108*1.12</f>
        <v>123.20000000000002</v>
      </c>
      <c r="H108" t="s">
        <v>144</v>
      </c>
      <c r="I108" s="3">
        <f t="shared" si="9"/>
        <v>1.749</v>
      </c>
      <c r="J108">
        <v>1</v>
      </c>
    </row>
    <row r="109" spans="1:10" ht="12.75">
      <c r="A109" t="s">
        <v>433</v>
      </c>
      <c r="B109" t="s">
        <v>24</v>
      </c>
      <c r="C109" s="33" t="s">
        <v>48</v>
      </c>
      <c r="D109" s="23">
        <v>350</v>
      </c>
      <c r="E109" s="3">
        <v>1</v>
      </c>
      <c r="F109" s="3">
        <f t="shared" si="3"/>
        <v>350</v>
      </c>
      <c r="G109" s="3">
        <f>F109*1.12</f>
        <v>392.00000000000006</v>
      </c>
      <c r="H109" t="s">
        <v>144</v>
      </c>
      <c r="I109" s="3">
        <f t="shared" si="9"/>
        <v>5.565</v>
      </c>
      <c r="J109">
        <v>1</v>
      </c>
    </row>
    <row r="110" spans="1:10" ht="12.75">
      <c r="A110" t="s">
        <v>23</v>
      </c>
      <c r="B110" t="s">
        <v>24</v>
      </c>
      <c r="C110" s="33" t="s">
        <v>25</v>
      </c>
      <c r="D110" s="23">
        <v>230</v>
      </c>
      <c r="E110" s="3">
        <v>1</v>
      </c>
      <c r="F110" s="3">
        <f t="shared" si="3"/>
        <v>230</v>
      </c>
      <c r="G110" s="3">
        <f>F110*1.12</f>
        <v>257.6</v>
      </c>
      <c r="H110" t="s">
        <v>38</v>
      </c>
      <c r="I110" s="3">
        <f t="shared" si="9"/>
        <v>3.657</v>
      </c>
      <c r="J110">
        <v>1</v>
      </c>
    </row>
    <row r="111" spans="1:10" ht="12.75">
      <c r="A111" t="s">
        <v>186</v>
      </c>
      <c r="B111" t="s">
        <v>188</v>
      </c>
      <c r="C111" s="33" t="s">
        <v>154</v>
      </c>
      <c r="D111" s="23">
        <v>98</v>
      </c>
      <c r="E111" s="3">
        <v>1</v>
      </c>
      <c r="F111" s="3">
        <f t="shared" si="3"/>
        <v>98</v>
      </c>
      <c r="G111" s="3">
        <f>F111*1.15</f>
        <v>112.69999999999999</v>
      </c>
      <c r="H111" t="s">
        <v>189</v>
      </c>
      <c r="I111" s="3">
        <f t="shared" si="9"/>
        <v>1.5582</v>
      </c>
      <c r="J111">
        <v>1</v>
      </c>
    </row>
    <row r="112" spans="1:10" ht="12.75">
      <c r="A112" t="s">
        <v>187</v>
      </c>
      <c r="B112" t="s">
        <v>188</v>
      </c>
      <c r="C112" s="33" t="s">
        <v>154</v>
      </c>
      <c r="D112" s="23">
        <v>110</v>
      </c>
      <c r="E112" s="3">
        <v>1</v>
      </c>
      <c r="F112" s="3">
        <f t="shared" si="3"/>
        <v>110</v>
      </c>
      <c r="G112" s="3">
        <f>F112*1.15</f>
        <v>126.49999999999999</v>
      </c>
      <c r="H112" t="s">
        <v>189</v>
      </c>
      <c r="I112" s="3">
        <f t="shared" si="9"/>
        <v>1.749</v>
      </c>
      <c r="J112">
        <v>1</v>
      </c>
    </row>
    <row r="113" spans="1:10" ht="12.75">
      <c r="A113" t="s">
        <v>26</v>
      </c>
      <c r="B113" t="s">
        <v>27</v>
      </c>
      <c r="C113" s="33" t="s">
        <v>25</v>
      </c>
      <c r="D113" s="23">
        <v>175</v>
      </c>
      <c r="E113" s="3">
        <v>1</v>
      </c>
      <c r="F113" s="3">
        <f t="shared" si="3"/>
        <v>175</v>
      </c>
      <c r="G113" s="3">
        <f>F113*1.12</f>
        <v>196.00000000000003</v>
      </c>
      <c r="H113" t="s">
        <v>38</v>
      </c>
      <c r="I113" s="3">
        <f t="shared" si="9"/>
        <v>2.7825</v>
      </c>
      <c r="J113">
        <v>1</v>
      </c>
    </row>
    <row r="114" spans="1:10" ht="12.75">
      <c r="A114" t="s">
        <v>436</v>
      </c>
      <c r="B114" t="s">
        <v>437</v>
      </c>
      <c r="C114" s="33" t="s">
        <v>43</v>
      </c>
      <c r="D114" s="28">
        <v>49</v>
      </c>
      <c r="E114" s="3">
        <v>1</v>
      </c>
      <c r="F114" s="3">
        <f t="shared" si="3"/>
        <v>49</v>
      </c>
      <c r="G114" s="3">
        <f>F114*1.15</f>
        <v>56.349999999999994</v>
      </c>
      <c r="H114" t="s">
        <v>44</v>
      </c>
      <c r="I114" s="3">
        <f t="shared" si="9"/>
        <v>0.7791</v>
      </c>
      <c r="J114">
        <v>1</v>
      </c>
    </row>
    <row r="115" spans="1:10" ht="12.75">
      <c r="A115" t="s">
        <v>205</v>
      </c>
      <c r="B115" t="s">
        <v>164</v>
      </c>
      <c r="C115" s="33" t="s">
        <v>51</v>
      </c>
      <c r="D115">
        <v>128</v>
      </c>
      <c r="E115" s="3">
        <v>1</v>
      </c>
      <c r="F115" s="3">
        <f>D115*E115</f>
        <v>128</v>
      </c>
      <c r="G115" s="3">
        <f>F115*1.15</f>
        <v>147.2</v>
      </c>
      <c r="H115" t="s">
        <v>204</v>
      </c>
      <c r="I115" s="3">
        <f t="shared" si="9"/>
        <v>2.0352</v>
      </c>
      <c r="J115">
        <v>1</v>
      </c>
    </row>
    <row r="116" spans="1:10" ht="12.75">
      <c r="A116" t="s">
        <v>209</v>
      </c>
      <c r="B116" t="s">
        <v>164</v>
      </c>
      <c r="C116" s="33" t="s">
        <v>210</v>
      </c>
      <c r="D116">
        <v>291</v>
      </c>
      <c r="E116" s="3">
        <v>1</v>
      </c>
      <c r="F116" s="3">
        <f>D116*E116</f>
        <v>291</v>
      </c>
      <c r="G116" s="3">
        <f>F116*1.15</f>
        <v>334.65</v>
      </c>
      <c r="H116" t="s">
        <v>204</v>
      </c>
      <c r="I116" s="3">
        <f t="shared" si="9"/>
        <v>4.6269</v>
      </c>
      <c r="J116">
        <v>1</v>
      </c>
    </row>
    <row r="117" spans="1:10" ht="12.75">
      <c r="A117" t="s">
        <v>163</v>
      </c>
      <c r="B117" t="s">
        <v>164</v>
      </c>
      <c r="C117" s="33" t="s">
        <v>51</v>
      </c>
      <c r="D117">
        <v>128</v>
      </c>
      <c r="E117" s="3">
        <v>1</v>
      </c>
      <c r="F117" s="3">
        <f>D117*E117</f>
        <v>128</v>
      </c>
      <c r="G117" s="3">
        <f>F117*1.12</f>
        <v>143.36</v>
      </c>
      <c r="H117" t="s">
        <v>144</v>
      </c>
      <c r="I117" s="3">
        <f t="shared" si="9"/>
        <v>2.0352</v>
      </c>
      <c r="J117">
        <v>1</v>
      </c>
    </row>
    <row r="118" spans="1:10" ht="12.75">
      <c r="A118" t="s">
        <v>163</v>
      </c>
      <c r="B118" t="s">
        <v>164</v>
      </c>
      <c r="C118" s="33" t="s">
        <v>51</v>
      </c>
      <c r="D118">
        <v>128</v>
      </c>
      <c r="E118" s="3">
        <v>1</v>
      </c>
      <c r="F118" s="3">
        <f>D118*E118</f>
        <v>128</v>
      </c>
      <c r="G118" s="3">
        <f>F118*1.15</f>
        <v>147.2</v>
      </c>
      <c r="H118" t="s">
        <v>204</v>
      </c>
      <c r="I118" s="3">
        <f t="shared" si="9"/>
        <v>2.0352</v>
      </c>
      <c r="J118">
        <v>1</v>
      </c>
    </row>
    <row r="119" spans="1:10" ht="12.75">
      <c r="A119" t="s">
        <v>165</v>
      </c>
      <c r="B119" t="s">
        <v>164</v>
      </c>
      <c r="C119" s="33" t="s">
        <v>51</v>
      </c>
      <c r="D119">
        <v>85</v>
      </c>
      <c r="E119" s="3">
        <v>1</v>
      </c>
      <c r="F119" s="3">
        <f>D119*E119</f>
        <v>85</v>
      </c>
      <c r="G119" s="3">
        <f>F119*1.15</f>
        <v>97.74999999999999</v>
      </c>
      <c r="H119" t="s">
        <v>204</v>
      </c>
      <c r="I119" s="3">
        <f t="shared" si="9"/>
        <v>1.3515000000000001</v>
      </c>
      <c r="J119">
        <v>1</v>
      </c>
    </row>
    <row r="120" spans="1:10" ht="12.75">
      <c r="A120" t="s">
        <v>184</v>
      </c>
      <c r="B120" t="s">
        <v>164</v>
      </c>
      <c r="C120" s="33" t="s">
        <v>55</v>
      </c>
      <c r="D120">
        <v>67</v>
      </c>
      <c r="E120" s="3">
        <v>2</v>
      </c>
      <c r="F120" s="3">
        <f t="shared" si="3"/>
        <v>134</v>
      </c>
      <c r="G120" s="3">
        <f>F120*1.12</f>
        <v>150.08</v>
      </c>
      <c r="H120" t="s">
        <v>174</v>
      </c>
      <c r="I120" s="3">
        <f t="shared" si="9"/>
        <v>2.1306000000000003</v>
      </c>
      <c r="J120">
        <v>2</v>
      </c>
    </row>
    <row r="121" spans="1:10" ht="12.75">
      <c r="A121" t="s">
        <v>138</v>
      </c>
      <c r="B121" t="s">
        <v>372</v>
      </c>
      <c r="C121" s="33" t="s">
        <v>48</v>
      </c>
      <c r="D121">
        <v>267</v>
      </c>
      <c r="E121" s="3">
        <v>1</v>
      </c>
      <c r="F121" s="3">
        <f t="shared" si="3"/>
        <v>267</v>
      </c>
      <c r="G121" s="3">
        <f>F121*1.15</f>
        <v>307.04999999999995</v>
      </c>
      <c r="H121" t="s">
        <v>128</v>
      </c>
      <c r="I121" s="3">
        <f t="shared" si="9"/>
        <v>4.2453</v>
      </c>
      <c r="J121">
        <v>1</v>
      </c>
    </row>
    <row r="122" spans="1:10" s="13" customFormat="1" ht="12.75">
      <c r="A122" s="13" t="s">
        <v>392</v>
      </c>
      <c r="B122" s="13" t="s">
        <v>372</v>
      </c>
      <c r="C122" s="33" t="s">
        <v>48</v>
      </c>
      <c r="D122" s="23">
        <v>98</v>
      </c>
      <c r="E122" s="14">
        <v>1</v>
      </c>
      <c r="F122" s="14">
        <f t="shared" si="3"/>
        <v>98</v>
      </c>
      <c r="G122" s="14">
        <f>F122*1.12</f>
        <v>109.76</v>
      </c>
      <c r="H122" s="13" t="s">
        <v>169</v>
      </c>
      <c r="I122" s="3">
        <f t="shared" si="9"/>
        <v>1.5582</v>
      </c>
      <c r="J122" s="13">
        <v>1</v>
      </c>
    </row>
    <row r="123" spans="1:10" ht="12.75">
      <c r="A123" t="s">
        <v>139</v>
      </c>
      <c r="B123" t="s">
        <v>372</v>
      </c>
      <c r="C123" s="33" t="s">
        <v>48</v>
      </c>
      <c r="D123">
        <v>149</v>
      </c>
      <c r="E123" s="3">
        <v>1</v>
      </c>
      <c r="F123" s="3">
        <f t="shared" si="3"/>
        <v>149</v>
      </c>
      <c r="G123" s="3">
        <f>F123*1.15</f>
        <v>171.35</v>
      </c>
      <c r="H123" t="s">
        <v>128</v>
      </c>
      <c r="I123" s="3">
        <f t="shared" si="9"/>
        <v>2.3691</v>
      </c>
      <c r="J123" s="13">
        <v>1</v>
      </c>
    </row>
    <row r="124" spans="1:10" ht="12.75">
      <c r="A124" t="s">
        <v>133</v>
      </c>
      <c r="B124" t="s">
        <v>372</v>
      </c>
      <c r="C124" s="33" t="s">
        <v>48</v>
      </c>
      <c r="D124" s="23">
        <v>110</v>
      </c>
      <c r="E124" s="3">
        <v>1</v>
      </c>
      <c r="F124" s="3">
        <f t="shared" si="3"/>
        <v>110</v>
      </c>
      <c r="G124" s="3">
        <f>F124*1.15</f>
        <v>126.49999999999999</v>
      </c>
      <c r="H124" t="s">
        <v>128</v>
      </c>
      <c r="I124" s="3">
        <f t="shared" si="9"/>
        <v>1.749</v>
      </c>
      <c r="J124" s="13">
        <v>1</v>
      </c>
    </row>
    <row r="125" spans="1:10" ht="12.75">
      <c r="A125" t="s">
        <v>455</v>
      </c>
      <c r="B125" t="s">
        <v>456</v>
      </c>
      <c r="C125" s="33" t="s">
        <v>228</v>
      </c>
      <c r="D125" s="13">
        <v>80</v>
      </c>
      <c r="E125" s="3">
        <v>1</v>
      </c>
      <c r="F125" s="3">
        <f t="shared" si="3"/>
        <v>80</v>
      </c>
      <c r="G125" s="3">
        <f>F125*1.12</f>
        <v>89.60000000000001</v>
      </c>
      <c r="H125" t="s">
        <v>449</v>
      </c>
      <c r="I125" s="3">
        <f t="shared" si="9"/>
        <v>1.272</v>
      </c>
      <c r="J125" s="13">
        <v>1</v>
      </c>
    </row>
    <row r="126" spans="1:10" ht="12.75">
      <c r="A126" t="s">
        <v>156</v>
      </c>
      <c r="B126" t="s">
        <v>73</v>
      </c>
      <c r="C126" s="33" t="s">
        <v>55</v>
      </c>
      <c r="D126" s="23">
        <v>98</v>
      </c>
      <c r="E126" s="3">
        <v>1</v>
      </c>
      <c r="F126" s="3">
        <f t="shared" si="3"/>
        <v>98</v>
      </c>
      <c r="G126" s="3">
        <f>F126*1.15</f>
        <v>112.69999999999999</v>
      </c>
      <c r="H126" t="s">
        <v>68</v>
      </c>
      <c r="I126" s="3">
        <f t="shared" si="9"/>
        <v>1.5582</v>
      </c>
      <c r="J126" s="41">
        <v>1</v>
      </c>
    </row>
    <row r="127" spans="1:10" ht="12.75">
      <c r="A127" t="s">
        <v>74</v>
      </c>
      <c r="B127" t="s">
        <v>75</v>
      </c>
      <c r="C127" s="33" t="s">
        <v>76</v>
      </c>
      <c r="D127" s="23">
        <v>110</v>
      </c>
      <c r="E127" s="3">
        <v>1</v>
      </c>
      <c r="F127" s="3">
        <f>D127*E127</f>
        <v>110</v>
      </c>
      <c r="G127" s="3">
        <f>F127*1.15</f>
        <v>126.49999999999999</v>
      </c>
      <c r="H127" t="s">
        <v>68</v>
      </c>
      <c r="I127" s="3">
        <f t="shared" si="9"/>
        <v>1.749</v>
      </c>
      <c r="J127" s="41">
        <v>1</v>
      </c>
    </row>
    <row r="128" spans="1:10" ht="12.75">
      <c r="A128" t="s">
        <v>223</v>
      </c>
      <c r="B128" t="s">
        <v>224</v>
      </c>
      <c r="C128" s="33" t="s">
        <v>48</v>
      </c>
      <c r="D128">
        <v>287</v>
      </c>
      <c r="E128" s="3">
        <v>1</v>
      </c>
      <c r="F128" s="3">
        <f>D128*E128</f>
        <v>287</v>
      </c>
      <c r="G128" s="3">
        <f>F128*1.15</f>
        <v>330.04999999999995</v>
      </c>
      <c r="H128" t="s">
        <v>219</v>
      </c>
      <c r="I128" s="3">
        <f t="shared" si="9"/>
        <v>4.5633</v>
      </c>
      <c r="J128">
        <v>1</v>
      </c>
    </row>
    <row r="129" spans="1:10" ht="12.75">
      <c r="A129" t="s">
        <v>122</v>
      </c>
      <c r="B129" t="s">
        <v>123</v>
      </c>
      <c r="C129" s="33">
        <v>50</v>
      </c>
      <c r="D129" s="23">
        <v>60</v>
      </c>
      <c r="E129" s="3">
        <v>1</v>
      </c>
      <c r="F129" s="3">
        <f t="shared" si="3"/>
        <v>60</v>
      </c>
      <c r="G129" s="3">
        <f>F129*1.12</f>
        <v>67.2</v>
      </c>
      <c r="H129" t="s">
        <v>125</v>
      </c>
      <c r="I129" s="3">
        <f t="shared" si="9"/>
        <v>0.9540000000000001</v>
      </c>
      <c r="J129">
        <v>1</v>
      </c>
    </row>
    <row r="130" spans="1:10" ht="12.75">
      <c r="A130" t="s">
        <v>121</v>
      </c>
      <c r="B130" t="s">
        <v>123</v>
      </c>
      <c r="C130" s="33" t="s">
        <v>124</v>
      </c>
      <c r="D130" s="23">
        <v>98</v>
      </c>
      <c r="E130" s="3">
        <v>1</v>
      </c>
      <c r="F130" s="3">
        <f t="shared" si="3"/>
        <v>98</v>
      </c>
      <c r="G130" s="3">
        <f>F130*1.12</f>
        <v>109.76</v>
      </c>
      <c r="H130" t="s">
        <v>125</v>
      </c>
      <c r="I130" s="3">
        <f aca="true" t="shared" si="15" ref="I130:I193">F130*0.0159</f>
        <v>1.5582</v>
      </c>
      <c r="J130">
        <v>1</v>
      </c>
    </row>
    <row r="131" spans="1:10" ht="12.75">
      <c r="A131" t="s">
        <v>165</v>
      </c>
      <c r="B131" t="s">
        <v>166</v>
      </c>
      <c r="C131" s="33" t="s">
        <v>51</v>
      </c>
      <c r="D131">
        <v>85</v>
      </c>
      <c r="E131" s="3">
        <v>1</v>
      </c>
      <c r="F131" s="3">
        <f t="shared" si="3"/>
        <v>85</v>
      </c>
      <c r="G131" s="3">
        <f>F131*1.12</f>
        <v>95.2</v>
      </c>
      <c r="H131" t="s">
        <v>144</v>
      </c>
      <c r="I131" s="3">
        <f t="shared" si="15"/>
        <v>1.3515000000000001</v>
      </c>
      <c r="J131">
        <v>1</v>
      </c>
    </row>
    <row r="132" spans="1:10" ht="12.75">
      <c r="A132" t="s">
        <v>77</v>
      </c>
      <c r="B132" t="s">
        <v>78</v>
      </c>
      <c r="C132" s="33" t="s">
        <v>51</v>
      </c>
      <c r="D132" s="23">
        <v>98</v>
      </c>
      <c r="E132" s="3">
        <v>1</v>
      </c>
      <c r="F132" s="3">
        <f t="shared" si="3"/>
        <v>98</v>
      </c>
      <c r="G132" s="3">
        <f>F132*1.15</f>
        <v>112.69999999999999</v>
      </c>
      <c r="H132" t="s">
        <v>68</v>
      </c>
      <c r="I132" s="3">
        <f t="shared" si="15"/>
        <v>1.5582</v>
      </c>
      <c r="J132" s="41">
        <v>1</v>
      </c>
    </row>
    <row r="133" spans="1:10" ht="12.75">
      <c r="A133" t="s">
        <v>414</v>
      </c>
      <c r="B133" t="s">
        <v>415</v>
      </c>
      <c r="C133" s="33" t="s">
        <v>48</v>
      </c>
      <c r="D133">
        <v>230</v>
      </c>
      <c r="E133" s="3">
        <v>1</v>
      </c>
      <c r="F133" s="3">
        <f t="shared" si="3"/>
        <v>230</v>
      </c>
      <c r="G133" s="3">
        <f>F133*1.15</f>
        <v>264.5</v>
      </c>
      <c r="H133" t="s">
        <v>128</v>
      </c>
      <c r="I133" s="3">
        <f t="shared" si="15"/>
        <v>3.657</v>
      </c>
      <c r="J133">
        <v>1</v>
      </c>
    </row>
    <row r="134" spans="1:10" ht="12.75">
      <c r="A134" t="s">
        <v>416</v>
      </c>
      <c r="B134" t="s">
        <v>415</v>
      </c>
      <c r="C134" s="33" t="s">
        <v>48</v>
      </c>
      <c r="D134">
        <v>451</v>
      </c>
      <c r="E134" s="3">
        <v>1</v>
      </c>
      <c r="F134" s="3">
        <f t="shared" si="3"/>
        <v>451</v>
      </c>
      <c r="G134" s="3">
        <f>F134*1.15</f>
        <v>518.65</v>
      </c>
      <c r="H134" t="s">
        <v>128</v>
      </c>
      <c r="I134" s="3">
        <f t="shared" si="15"/>
        <v>7.1709000000000005</v>
      </c>
      <c r="J134">
        <v>1</v>
      </c>
    </row>
    <row r="135" spans="1:10" ht="12.75">
      <c r="A135" t="s">
        <v>157</v>
      </c>
      <c r="B135" t="s">
        <v>81</v>
      </c>
      <c r="C135" s="33" t="s">
        <v>48</v>
      </c>
      <c r="D135" s="23">
        <v>98</v>
      </c>
      <c r="E135" s="3">
        <v>1</v>
      </c>
      <c r="F135" s="3">
        <f t="shared" si="3"/>
        <v>98</v>
      </c>
      <c r="G135" s="3">
        <f>F135*1.12</f>
        <v>109.76</v>
      </c>
      <c r="H135" t="s">
        <v>144</v>
      </c>
      <c r="I135" s="3">
        <f t="shared" si="15"/>
        <v>1.5582</v>
      </c>
      <c r="J135">
        <v>1</v>
      </c>
    </row>
    <row r="136" spans="1:10" ht="12.75">
      <c r="A136" t="s">
        <v>80</v>
      </c>
      <c r="B136" t="s">
        <v>81</v>
      </c>
      <c r="C136" s="33" t="s">
        <v>43</v>
      </c>
      <c r="D136" s="23">
        <v>110</v>
      </c>
      <c r="E136" s="3">
        <v>1</v>
      </c>
      <c r="F136" s="3">
        <f t="shared" si="3"/>
        <v>110</v>
      </c>
      <c r="G136" s="3">
        <f>F136*1.15</f>
        <v>126.49999999999999</v>
      </c>
      <c r="H136" t="s">
        <v>68</v>
      </c>
      <c r="I136" s="3">
        <f t="shared" si="15"/>
        <v>1.749</v>
      </c>
      <c r="J136" s="41">
        <v>1</v>
      </c>
    </row>
    <row r="137" spans="1:10" ht="12.75">
      <c r="A137" s="13" t="s">
        <v>80</v>
      </c>
      <c r="B137" s="13" t="s">
        <v>81</v>
      </c>
      <c r="C137" s="33" t="s">
        <v>48</v>
      </c>
      <c r="D137" s="23">
        <v>110</v>
      </c>
      <c r="E137" s="14">
        <v>1</v>
      </c>
      <c r="F137" s="14">
        <f>D137*E137</f>
        <v>110</v>
      </c>
      <c r="G137" s="3">
        <f>F137*1.12</f>
        <v>123.20000000000002</v>
      </c>
      <c r="H137" t="s">
        <v>144</v>
      </c>
      <c r="I137" s="3">
        <f t="shared" si="15"/>
        <v>1.749</v>
      </c>
      <c r="J137">
        <v>1</v>
      </c>
    </row>
    <row r="138" spans="1:10" ht="12.75">
      <c r="A138" t="s">
        <v>79</v>
      </c>
      <c r="B138" t="s">
        <v>81</v>
      </c>
      <c r="C138" s="33" t="s">
        <v>43</v>
      </c>
      <c r="D138" s="23">
        <v>98</v>
      </c>
      <c r="E138" s="3">
        <v>1</v>
      </c>
      <c r="F138" s="3">
        <f t="shared" si="3"/>
        <v>98</v>
      </c>
      <c r="G138" s="3">
        <f aca="true" t="shared" si="16" ref="G138:G148">F138*1.15</f>
        <v>112.69999999999999</v>
      </c>
      <c r="H138" t="s">
        <v>68</v>
      </c>
      <c r="I138" s="3">
        <f t="shared" si="15"/>
        <v>1.5582</v>
      </c>
      <c r="J138" s="41">
        <v>1</v>
      </c>
    </row>
    <row r="139" spans="1:10" s="13" customFormat="1" ht="12.75">
      <c r="A139" s="13" t="s">
        <v>451</v>
      </c>
      <c r="B139" s="13" t="s">
        <v>453</v>
      </c>
      <c r="C139" s="33" t="s">
        <v>96</v>
      </c>
      <c r="D139" s="13">
        <v>135</v>
      </c>
      <c r="E139" s="14">
        <v>1</v>
      </c>
      <c r="F139" s="14">
        <f t="shared" si="3"/>
        <v>135</v>
      </c>
      <c r="G139" s="3">
        <f>F139*1.12</f>
        <v>151.20000000000002</v>
      </c>
      <c r="H139" t="s">
        <v>449</v>
      </c>
      <c r="I139" s="3">
        <f t="shared" si="15"/>
        <v>2.1465</v>
      </c>
      <c r="J139" s="13">
        <v>1</v>
      </c>
    </row>
    <row r="140" spans="1:10" s="13" customFormat="1" ht="12.75">
      <c r="A140" s="13" t="s">
        <v>452</v>
      </c>
      <c r="B140" s="13" t="s">
        <v>453</v>
      </c>
      <c r="C140" s="33" t="s">
        <v>96</v>
      </c>
      <c r="D140" s="13">
        <v>148</v>
      </c>
      <c r="E140" s="14">
        <v>1</v>
      </c>
      <c r="F140" s="14">
        <f t="shared" si="3"/>
        <v>148</v>
      </c>
      <c r="G140" s="3">
        <f>F140*1.12</f>
        <v>165.76000000000002</v>
      </c>
      <c r="H140" t="s">
        <v>449</v>
      </c>
      <c r="I140" s="3">
        <f t="shared" si="15"/>
        <v>2.3532</v>
      </c>
      <c r="J140" s="46">
        <v>1</v>
      </c>
    </row>
    <row r="141" spans="1:10" s="13" customFormat="1" ht="12.75">
      <c r="A141" s="13" t="s">
        <v>454</v>
      </c>
      <c r="B141" s="13" t="s">
        <v>453</v>
      </c>
      <c r="C141" s="33" t="s">
        <v>96</v>
      </c>
      <c r="D141" s="13">
        <v>144</v>
      </c>
      <c r="E141" s="14">
        <v>1</v>
      </c>
      <c r="F141" s="14">
        <f t="shared" si="3"/>
        <v>144</v>
      </c>
      <c r="G141" s="3">
        <f>F141*1.12</f>
        <v>161.28000000000003</v>
      </c>
      <c r="H141" t="s">
        <v>449</v>
      </c>
      <c r="I141" s="3">
        <f t="shared" si="15"/>
        <v>2.2896</v>
      </c>
      <c r="J141" s="13">
        <v>1</v>
      </c>
    </row>
    <row r="142" spans="1:10" ht="12.75">
      <c r="A142" t="s">
        <v>105</v>
      </c>
      <c r="B142" t="s">
        <v>106</v>
      </c>
      <c r="C142" s="33" t="s">
        <v>43</v>
      </c>
      <c r="D142" s="23">
        <v>130</v>
      </c>
      <c r="E142" s="3">
        <v>1</v>
      </c>
      <c r="F142" s="3">
        <f t="shared" si="3"/>
        <v>130</v>
      </c>
      <c r="G142" s="3">
        <f t="shared" si="16"/>
        <v>149.5</v>
      </c>
      <c r="H142" t="s">
        <v>102</v>
      </c>
      <c r="I142" s="3">
        <f t="shared" si="15"/>
        <v>2.067</v>
      </c>
      <c r="J142">
        <v>1</v>
      </c>
    </row>
    <row r="143" spans="1:10" ht="12.75">
      <c r="A143" t="s">
        <v>424</v>
      </c>
      <c r="B143" t="s">
        <v>425</v>
      </c>
      <c r="C143" s="33" t="s">
        <v>48</v>
      </c>
      <c r="D143" s="12">
        <v>67</v>
      </c>
      <c r="E143" s="3">
        <v>1</v>
      </c>
      <c r="F143" s="3">
        <f aca="true" t="shared" si="17" ref="F143:F148">D143*E143</f>
        <v>67</v>
      </c>
      <c r="G143" s="3">
        <f t="shared" si="16"/>
        <v>77.05</v>
      </c>
      <c r="H143" t="s">
        <v>128</v>
      </c>
      <c r="I143" s="3">
        <f t="shared" si="15"/>
        <v>1.0653000000000001</v>
      </c>
      <c r="J143">
        <v>1</v>
      </c>
    </row>
    <row r="144" spans="1:10" ht="12.75">
      <c r="A144" t="s">
        <v>471</v>
      </c>
      <c r="B144" t="s">
        <v>472</v>
      </c>
      <c r="C144" s="33" t="s">
        <v>154</v>
      </c>
      <c r="D144" s="13">
        <v>180</v>
      </c>
      <c r="E144" s="3">
        <v>1</v>
      </c>
      <c r="F144" s="3">
        <f t="shared" si="17"/>
        <v>180</v>
      </c>
      <c r="G144" s="3">
        <f t="shared" si="16"/>
        <v>206.99999999999997</v>
      </c>
      <c r="H144" t="s">
        <v>470</v>
      </c>
      <c r="I144" s="3">
        <f t="shared" si="15"/>
        <v>2.862</v>
      </c>
      <c r="J144">
        <v>1</v>
      </c>
    </row>
    <row r="145" spans="1:10" ht="12.75">
      <c r="A145" t="s">
        <v>474</v>
      </c>
      <c r="B145" t="s">
        <v>472</v>
      </c>
      <c r="C145" s="33" t="s">
        <v>228</v>
      </c>
      <c r="D145" s="13">
        <v>244</v>
      </c>
      <c r="E145" s="3">
        <v>1</v>
      </c>
      <c r="F145" s="3">
        <f t="shared" si="17"/>
        <v>244</v>
      </c>
      <c r="G145" s="3">
        <f t="shared" si="16"/>
        <v>280.59999999999997</v>
      </c>
      <c r="H145" t="s">
        <v>470</v>
      </c>
      <c r="I145" s="3">
        <f t="shared" si="15"/>
        <v>3.8796000000000004</v>
      </c>
      <c r="J145">
        <v>1</v>
      </c>
    </row>
    <row r="146" spans="1:10" ht="12.75">
      <c r="A146" t="s">
        <v>202</v>
      </c>
      <c r="B146" t="s">
        <v>203</v>
      </c>
      <c r="C146" s="33" t="s">
        <v>43</v>
      </c>
      <c r="D146">
        <v>45</v>
      </c>
      <c r="E146" s="3">
        <v>2</v>
      </c>
      <c r="F146" s="3">
        <f t="shared" si="17"/>
        <v>90</v>
      </c>
      <c r="G146" s="3">
        <f t="shared" si="16"/>
        <v>103.49999999999999</v>
      </c>
      <c r="H146" t="s">
        <v>68</v>
      </c>
      <c r="I146" s="3">
        <f t="shared" si="15"/>
        <v>1.431</v>
      </c>
      <c r="J146" s="41">
        <v>2</v>
      </c>
    </row>
    <row r="147" spans="1:10" ht="12.75">
      <c r="A147" t="s">
        <v>417</v>
      </c>
      <c r="B147" t="s">
        <v>217</v>
      </c>
      <c r="C147" s="33" t="s">
        <v>48</v>
      </c>
      <c r="D147" s="23">
        <v>80</v>
      </c>
      <c r="E147" s="3">
        <v>1</v>
      </c>
      <c r="F147" s="3">
        <f t="shared" si="17"/>
        <v>80</v>
      </c>
      <c r="G147" s="3">
        <f t="shared" si="16"/>
        <v>92</v>
      </c>
      <c r="H147" t="s">
        <v>128</v>
      </c>
      <c r="I147" s="3">
        <f t="shared" si="15"/>
        <v>1.272</v>
      </c>
      <c r="J147">
        <v>1</v>
      </c>
    </row>
    <row r="148" spans="1:10" ht="12.75">
      <c r="A148" t="s">
        <v>216</v>
      </c>
      <c r="B148" t="s">
        <v>217</v>
      </c>
      <c r="C148" s="33" t="s">
        <v>124</v>
      </c>
      <c r="D148" s="23">
        <v>180</v>
      </c>
      <c r="E148" s="3">
        <v>1</v>
      </c>
      <c r="F148" s="3">
        <f t="shared" si="17"/>
        <v>180</v>
      </c>
      <c r="G148" s="3">
        <f t="shared" si="16"/>
        <v>206.99999999999997</v>
      </c>
      <c r="H148" t="s">
        <v>207</v>
      </c>
      <c r="I148" s="3">
        <f t="shared" si="15"/>
        <v>2.862</v>
      </c>
      <c r="J148" s="44">
        <v>1</v>
      </c>
    </row>
    <row r="149" spans="1:10" ht="12.75">
      <c r="A149" t="s">
        <v>176</v>
      </c>
      <c r="B149" t="s">
        <v>178</v>
      </c>
      <c r="C149" s="33" t="s">
        <v>55</v>
      </c>
      <c r="D149" s="23">
        <v>130</v>
      </c>
      <c r="E149" s="3">
        <v>1</v>
      </c>
      <c r="F149" s="3">
        <f t="shared" si="3"/>
        <v>130</v>
      </c>
      <c r="G149" s="3">
        <f>F149*1.12</f>
        <v>145.60000000000002</v>
      </c>
      <c r="H149" t="s">
        <v>174</v>
      </c>
      <c r="I149" s="3">
        <f t="shared" si="15"/>
        <v>2.067</v>
      </c>
      <c r="J149">
        <v>1</v>
      </c>
    </row>
    <row r="150" spans="1:10" ht="12.75">
      <c r="A150" t="s">
        <v>177</v>
      </c>
      <c r="B150" t="s">
        <v>178</v>
      </c>
      <c r="C150" s="33" t="s">
        <v>55</v>
      </c>
      <c r="D150" s="23">
        <v>160</v>
      </c>
      <c r="E150" s="3">
        <v>1</v>
      </c>
      <c r="F150" s="3">
        <f>D150*E150</f>
        <v>160</v>
      </c>
      <c r="G150" s="3">
        <f>F150*1.12</f>
        <v>179.20000000000002</v>
      </c>
      <c r="H150" t="s">
        <v>174</v>
      </c>
      <c r="I150" s="3">
        <f t="shared" si="15"/>
        <v>2.544</v>
      </c>
      <c r="J150">
        <v>1</v>
      </c>
    </row>
    <row r="151" spans="1:10" ht="12.75">
      <c r="A151" t="s">
        <v>175</v>
      </c>
      <c r="B151" t="s">
        <v>178</v>
      </c>
      <c r="C151" s="33" t="s">
        <v>55</v>
      </c>
      <c r="D151" s="23">
        <v>130</v>
      </c>
      <c r="E151" s="3">
        <v>1</v>
      </c>
      <c r="F151" s="3">
        <f t="shared" si="3"/>
        <v>130</v>
      </c>
      <c r="G151" s="3">
        <f>F151*1.12</f>
        <v>145.60000000000002</v>
      </c>
      <c r="H151" t="s">
        <v>174</v>
      </c>
      <c r="I151" s="3">
        <f t="shared" si="15"/>
        <v>2.067</v>
      </c>
      <c r="J151">
        <v>1</v>
      </c>
    </row>
    <row r="152" spans="1:10" ht="12.75">
      <c r="A152" s="15" t="s">
        <v>438</v>
      </c>
      <c r="B152" s="15" t="s">
        <v>40</v>
      </c>
      <c r="C152" s="15">
        <v>52</v>
      </c>
      <c r="D152" s="15">
        <v>173</v>
      </c>
      <c r="E152" s="30">
        <v>1</v>
      </c>
      <c r="F152" s="30">
        <f t="shared" si="3"/>
        <v>173</v>
      </c>
      <c r="G152" s="30">
        <f>F152*1.12</f>
        <v>193.76000000000002</v>
      </c>
      <c r="H152" s="15" t="s">
        <v>229</v>
      </c>
      <c r="I152" s="3">
        <f t="shared" si="15"/>
        <v>2.7507</v>
      </c>
      <c r="J152" t="s">
        <v>464</v>
      </c>
    </row>
    <row r="153" spans="1:10" ht="12.75">
      <c r="A153" s="15" t="s">
        <v>439</v>
      </c>
      <c r="B153" s="15" t="s">
        <v>40</v>
      </c>
      <c r="C153" s="15">
        <v>52</v>
      </c>
      <c r="D153" s="15">
        <v>173</v>
      </c>
      <c r="E153" s="30">
        <v>0</v>
      </c>
      <c r="F153" s="30">
        <f t="shared" si="3"/>
        <v>0</v>
      </c>
      <c r="G153" s="30">
        <f>F153*1.12</f>
        <v>0</v>
      </c>
      <c r="H153" s="15" t="s">
        <v>229</v>
      </c>
      <c r="I153" s="3">
        <f t="shared" si="15"/>
        <v>0</v>
      </c>
      <c r="J153">
        <v>0</v>
      </c>
    </row>
    <row r="154" spans="1:10" ht="12.75">
      <c r="A154" t="s">
        <v>39</v>
      </c>
      <c r="B154" t="s">
        <v>40</v>
      </c>
      <c r="C154" s="33" t="s">
        <v>41</v>
      </c>
      <c r="D154">
        <v>942</v>
      </c>
      <c r="E154" s="3">
        <v>1</v>
      </c>
      <c r="F154" s="3">
        <f t="shared" si="3"/>
        <v>942</v>
      </c>
      <c r="G154" s="3">
        <f aca="true" t="shared" si="18" ref="G154:G208">F154*1.15</f>
        <v>1083.3</v>
      </c>
      <c r="H154" t="s">
        <v>42</v>
      </c>
      <c r="I154" s="3">
        <f t="shared" si="15"/>
        <v>14.9778</v>
      </c>
      <c r="J154">
        <v>1</v>
      </c>
    </row>
    <row r="155" spans="1:10" ht="12.75">
      <c r="A155" t="s">
        <v>181</v>
      </c>
      <c r="B155" t="s">
        <v>132</v>
      </c>
      <c r="C155" s="33" t="s">
        <v>55</v>
      </c>
      <c r="D155" s="23">
        <v>130</v>
      </c>
      <c r="E155" s="3">
        <v>1</v>
      </c>
      <c r="F155" s="3">
        <f>D155*E155</f>
        <v>130</v>
      </c>
      <c r="G155" s="3">
        <f>F155*1.12</f>
        <v>145.60000000000002</v>
      </c>
      <c r="H155" t="s">
        <v>174</v>
      </c>
      <c r="I155" s="3">
        <f t="shared" si="15"/>
        <v>2.067</v>
      </c>
      <c r="J155">
        <v>1</v>
      </c>
    </row>
    <row r="156" spans="1:10" ht="12.75">
      <c r="A156" t="s">
        <v>181</v>
      </c>
      <c r="B156" t="s">
        <v>132</v>
      </c>
      <c r="C156" s="33" t="s">
        <v>48</v>
      </c>
      <c r="D156" s="23">
        <v>130</v>
      </c>
      <c r="E156" s="3">
        <v>1</v>
      </c>
      <c r="F156" s="3">
        <f aca="true" t="shared" si="19" ref="F156:F206">D156*E156</f>
        <v>130</v>
      </c>
      <c r="G156" s="3">
        <f t="shared" si="18"/>
        <v>149.5</v>
      </c>
      <c r="H156" t="s">
        <v>128</v>
      </c>
      <c r="I156" s="3">
        <f t="shared" si="15"/>
        <v>2.067</v>
      </c>
      <c r="J156">
        <v>1</v>
      </c>
    </row>
    <row r="157" spans="1:10" ht="12.75">
      <c r="A157" t="s">
        <v>211</v>
      </c>
      <c r="B157" t="s">
        <v>212</v>
      </c>
      <c r="C157" s="33" t="s">
        <v>51</v>
      </c>
      <c r="D157">
        <v>308</v>
      </c>
      <c r="E157" s="3">
        <v>1</v>
      </c>
      <c r="F157" s="3">
        <f t="shared" si="19"/>
        <v>308</v>
      </c>
      <c r="G157" s="3">
        <f t="shared" si="18"/>
        <v>354.2</v>
      </c>
      <c r="H157" t="s">
        <v>204</v>
      </c>
      <c r="I157" s="3">
        <f t="shared" si="15"/>
        <v>4.897200000000001</v>
      </c>
      <c r="J157">
        <v>1</v>
      </c>
    </row>
    <row r="158" spans="1:10" ht="12.75">
      <c r="A158" t="s">
        <v>82</v>
      </c>
      <c r="B158" t="s">
        <v>83</v>
      </c>
      <c r="C158" s="33" t="s">
        <v>84</v>
      </c>
      <c r="D158" s="23">
        <v>85</v>
      </c>
      <c r="E158" s="3">
        <v>1</v>
      </c>
      <c r="F158" s="3">
        <f t="shared" si="19"/>
        <v>85</v>
      </c>
      <c r="G158" s="3">
        <f t="shared" si="18"/>
        <v>97.74999999999999</v>
      </c>
      <c r="H158" t="s">
        <v>68</v>
      </c>
      <c r="I158" s="3">
        <f t="shared" si="15"/>
        <v>1.3515000000000001</v>
      </c>
      <c r="J158" s="41">
        <v>1</v>
      </c>
    </row>
    <row r="159" spans="1:10" ht="12.75">
      <c r="A159" t="s">
        <v>82</v>
      </c>
      <c r="B159" t="s">
        <v>83</v>
      </c>
      <c r="C159" s="33" t="s">
        <v>154</v>
      </c>
      <c r="D159" s="23">
        <v>85</v>
      </c>
      <c r="E159" s="3">
        <v>1</v>
      </c>
      <c r="F159" s="3">
        <f>D159*E159</f>
        <v>85</v>
      </c>
      <c r="G159" s="3">
        <f t="shared" si="18"/>
        <v>97.74999999999999</v>
      </c>
      <c r="H159" t="s">
        <v>189</v>
      </c>
      <c r="I159" s="3">
        <f t="shared" si="15"/>
        <v>1.3515000000000001</v>
      </c>
      <c r="J159">
        <v>1</v>
      </c>
    </row>
    <row r="160" spans="1:10" ht="12.75">
      <c r="A160" t="s">
        <v>147</v>
      </c>
      <c r="B160" t="s">
        <v>167</v>
      </c>
      <c r="C160" s="33" t="s">
        <v>51</v>
      </c>
      <c r="D160">
        <v>139</v>
      </c>
      <c r="E160" s="3">
        <v>1</v>
      </c>
      <c r="F160" s="3">
        <f t="shared" si="19"/>
        <v>139</v>
      </c>
      <c r="G160" s="3">
        <f>F160*1.12</f>
        <v>155.68</v>
      </c>
      <c r="H160" t="s">
        <v>144</v>
      </c>
      <c r="I160" s="3">
        <f t="shared" si="15"/>
        <v>2.2101</v>
      </c>
      <c r="J160">
        <v>1</v>
      </c>
    </row>
    <row r="161" spans="1:10" ht="12.75">
      <c r="A161" t="s">
        <v>398</v>
      </c>
      <c r="B161" t="s">
        <v>37</v>
      </c>
      <c r="C161" s="33" t="s">
        <v>48</v>
      </c>
      <c r="D161" s="23">
        <v>98</v>
      </c>
      <c r="E161" s="3">
        <v>1</v>
      </c>
      <c r="F161" s="3">
        <f t="shared" si="19"/>
        <v>98</v>
      </c>
      <c r="G161" s="3">
        <f>F161*1.12</f>
        <v>109.76</v>
      </c>
      <c r="H161" t="s">
        <v>144</v>
      </c>
      <c r="I161" s="3">
        <f t="shared" si="15"/>
        <v>1.5582</v>
      </c>
      <c r="J161">
        <v>1</v>
      </c>
    </row>
    <row r="162" spans="1:10" ht="12.75">
      <c r="A162" t="s">
        <v>377</v>
      </c>
      <c r="B162" t="s">
        <v>37</v>
      </c>
      <c r="C162" s="33" t="s">
        <v>25</v>
      </c>
      <c r="D162" s="23">
        <v>98</v>
      </c>
      <c r="E162" s="3">
        <v>1</v>
      </c>
      <c r="F162" s="3">
        <f aca="true" t="shared" si="20" ref="F162:F167">D162*E162</f>
        <v>98</v>
      </c>
      <c r="G162" s="3">
        <f>F162*1.12</f>
        <v>109.76</v>
      </c>
      <c r="H162" t="s">
        <v>38</v>
      </c>
      <c r="I162" s="3">
        <f t="shared" si="15"/>
        <v>1.5582</v>
      </c>
      <c r="J162">
        <v>1</v>
      </c>
    </row>
    <row r="163" spans="1:10" ht="12.75">
      <c r="A163" t="s">
        <v>110</v>
      </c>
      <c r="B163" t="s">
        <v>109</v>
      </c>
      <c r="C163" s="33" t="s">
        <v>48</v>
      </c>
      <c r="D163" s="23">
        <v>180</v>
      </c>
      <c r="E163" s="3">
        <v>1</v>
      </c>
      <c r="F163" s="3">
        <f t="shared" si="20"/>
        <v>180</v>
      </c>
      <c r="G163" s="3">
        <f t="shared" si="18"/>
        <v>206.99999999999997</v>
      </c>
      <c r="H163" t="s">
        <v>128</v>
      </c>
      <c r="I163" s="3">
        <f t="shared" si="15"/>
        <v>2.862</v>
      </c>
      <c r="J163">
        <v>1</v>
      </c>
    </row>
    <row r="164" spans="1:10" ht="12.75">
      <c r="A164" t="s">
        <v>110</v>
      </c>
      <c r="B164" t="s">
        <v>109</v>
      </c>
      <c r="C164" s="33" t="s">
        <v>25</v>
      </c>
      <c r="D164" s="23">
        <v>180</v>
      </c>
      <c r="E164" s="3">
        <v>1</v>
      </c>
      <c r="F164" s="3">
        <f t="shared" si="20"/>
        <v>180</v>
      </c>
      <c r="G164" s="3">
        <f t="shared" si="18"/>
        <v>206.99999999999997</v>
      </c>
      <c r="H164" s="13" t="s">
        <v>102</v>
      </c>
      <c r="I164" s="3">
        <f t="shared" si="15"/>
        <v>2.862</v>
      </c>
      <c r="J164">
        <v>1</v>
      </c>
    </row>
    <row r="165" spans="1:10" ht="12.75">
      <c r="A165" t="s">
        <v>168</v>
      </c>
      <c r="B165" t="s">
        <v>109</v>
      </c>
      <c r="C165" s="33" t="s">
        <v>48</v>
      </c>
      <c r="D165" s="23">
        <v>98</v>
      </c>
      <c r="E165" s="3">
        <v>1</v>
      </c>
      <c r="F165" s="3">
        <f t="shared" si="20"/>
        <v>98</v>
      </c>
      <c r="G165" s="3">
        <f>F165*1.12</f>
        <v>109.76</v>
      </c>
      <c r="H165" s="13" t="s">
        <v>169</v>
      </c>
      <c r="I165" s="3">
        <f t="shared" si="15"/>
        <v>1.5582</v>
      </c>
      <c r="J165">
        <v>1</v>
      </c>
    </row>
    <row r="166" spans="1:10" s="13" customFormat="1" ht="12.75">
      <c r="A166" s="13" t="s">
        <v>108</v>
      </c>
      <c r="B166" s="13" t="s">
        <v>109</v>
      </c>
      <c r="C166" s="33" t="s">
        <v>21</v>
      </c>
      <c r="D166" s="23">
        <v>110</v>
      </c>
      <c r="E166" s="14">
        <v>1</v>
      </c>
      <c r="F166" s="14">
        <f t="shared" si="20"/>
        <v>110</v>
      </c>
      <c r="G166" s="14">
        <f t="shared" si="18"/>
        <v>126.49999999999999</v>
      </c>
      <c r="H166" s="13" t="s">
        <v>102</v>
      </c>
      <c r="I166" s="3">
        <f t="shared" si="15"/>
        <v>1.749</v>
      </c>
      <c r="J166" s="13">
        <v>1</v>
      </c>
    </row>
    <row r="167" spans="1:10" s="13" customFormat="1" ht="12.75">
      <c r="A167" s="13" t="s">
        <v>179</v>
      </c>
      <c r="B167" s="13" t="s">
        <v>46</v>
      </c>
      <c r="C167" s="33" t="s">
        <v>154</v>
      </c>
      <c r="D167" s="23">
        <v>130</v>
      </c>
      <c r="E167" s="14">
        <v>1</v>
      </c>
      <c r="F167" s="14">
        <f t="shared" si="20"/>
        <v>130</v>
      </c>
      <c r="G167" s="3">
        <f>F167*1.12</f>
        <v>145.60000000000002</v>
      </c>
      <c r="H167" s="13" t="s">
        <v>174</v>
      </c>
      <c r="I167" s="3">
        <f t="shared" si="15"/>
        <v>2.067</v>
      </c>
      <c r="J167" s="13">
        <v>1</v>
      </c>
    </row>
    <row r="168" spans="1:10" ht="12.75">
      <c r="A168" t="s">
        <v>45</v>
      </c>
      <c r="B168" t="s">
        <v>46</v>
      </c>
      <c r="C168" s="33" t="s">
        <v>47</v>
      </c>
      <c r="D168" s="23">
        <v>65</v>
      </c>
      <c r="E168" s="3">
        <v>1</v>
      </c>
      <c r="F168" s="3">
        <f t="shared" si="19"/>
        <v>65</v>
      </c>
      <c r="G168" s="3">
        <f t="shared" si="18"/>
        <v>74.75</v>
      </c>
      <c r="H168" t="s">
        <v>44</v>
      </c>
      <c r="I168" s="3">
        <f t="shared" si="15"/>
        <v>1.0335</v>
      </c>
      <c r="J168">
        <v>1</v>
      </c>
    </row>
    <row r="169" spans="1:10" ht="12.75">
      <c r="A169" t="s">
        <v>383</v>
      </c>
      <c r="B169" t="s">
        <v>46</v>
      </c>
      <c r="C169" s="33" t="s">
        <v>55</v>
      </c>
      <c r="D169" s="23">
        <v>98</v>
      </c>
      <c r="E169" s="3">
        <v>1</v>
      </c>
      <c r="F169" s="3">
        <f t="shared" si="19"/>
        <v>98</v>
      </c>
      <c r="G169" s="3">
        <f>F169*1.12</f>
        <v>109.76</v>
      </c>
      <c r="H169" t="s">
        <v>174</v>
      </c>
      <c r="I169" s="3">
        <f t="shared" si="15"/>
        <v>1.5582</v>
      </c>
      <c r="J169">
        <v>1</v>
      </c>
    </row>
    <row r="170" spans="1:10" ht="12.75">
      <c r="A170" t="s">
        <v>180</v>
      </c>
      <c r="B170" t="s">
        <v>46</v>
      </c>
      <c r="C170" s="33" t="s">
        <v>48</v>
      </c>
      <c r="D170" s="23">
        <v>98</v>
      </c>
      <c r="E170" s="3">
        <v>1</v>
      </c>
      <c r="F170" s="3">
        <f t="shared" si="19"/>
        <v>98</v>
      </c>
      <c r="G170" s="3">
        <f t="shared" si="18"/>
        <v>112.69999999999999</v>
      </c>
      <c r="H170" t="s">
        <v>44</v>
      </c>
      <c r="I170" s="3">
        <f t="shared" si="15"/>
        <v>1.5582</v>
      </c>
      <c r="J170">
        <v>1</v>
      </c>
    </row>
    <row r="171" spans="1:10" ht="12.75">
      <c r="A171" t="s">
        <v>129</v>
      </c>
      <c r="B171" t="s">
        <v>46</v>
      </c>
      <c r="C171" s="33" t="s">
        <v>43</v>
      </c>
      <c r="D171" s="23">
        <v>98</v>
      </c>
      <c r="E171" s="3">
        <v>1</v>
      </c>
      <c r="F171" s="3">
        <f t="shared" si="19"/>
        <v>98</v>
      </c>
      <c r="G171" s="3">
        <f t="shared" si="18"/>
        <v>112.69999999999999</v>
      </c>
      <c r="H171" t="s">
        <v>44</v>
      </c>
      <c r="I171" s="3">
        <f t="shared" si="15"/>
        <v>1.5582</v>
      </c>
      <c r="J171">
        <v>1</v>
      </c>
    </row>
    <row r="172" spans="1:10" ht="12.75">
      <c r="A172" t="s">
        <v>129</v>
      </c>
      <c r="B172" t="s">
        <v>46</v>
      </c>
      <c r="C172" s="33" t="s">
        <v>48</v>
      </c>
      <c r="D172" s="23">
        <v>98</v>
      </c>
      <c r="E172" s="3">
        <v>1</v>
      </c>
      <c r="F172" s="3">
        <f>D172*E172</f>
        <v>98</v>
      </c>
      <c r="G172" s="3">
        <f t="shared" si="18"/>
        <v>112.69999999999999</v>
      </c>
      <c r="H172" t="s">
        <v>128</v>
      </c>
      <c r="I172" s="3">
        <f t="shared" si="15"/>
        <v>1.5582</v>
      </c>
      <c r="J172">
        <v>1</v>
      </c>
    </row>
    <row r="173" spans="1:10" ht="12.75">
      <c r="A173" s="15" t="s">
        <v>384</v>
      </c>
      <c r="B173" s="15" t="s">
        <v>46</v>
      </c>
      <c r="C173" s="15" t="s">
        <v>55</v>
      </c>
      <c r="D173" s="15">
        <v>98</v>
      </c>
      <c r="E173" s="30">
        <v>0</v>
      </c>
      <c r="F173" s="30">
        <f>D173*E173</f>
        <v>0</v>
      </c>
      <c r="G173" s="30">
        <f>F173*1.12</f>
        <v>0</v>
      </c>
      <c r="H173" s="15" t="s">
        <v>174</v>
      </c>
      <c r="I173" s="3">
        <f t="shared" si="15"/>
        <v>0</v>
      </c>
      <c r="J173">
        <v>0</v>
      </c>
    </row>
    <row r="174" spans="1:10" ht="12.75">
      <c r="A174" t="s">
        <v>130</v>
      </c>
      <c r="B174" t="s">
        <v>46</v>
      </c>
      <c r="C174" s="33" t="s">
        <v>48</v>
      </c>
      <c r="D174" s="23">
        <v>98</v>
      </c>
      <c r="E174" s="3">
        <v>1</v>
      </c>
      <c r="F174" s="3">
        <f>D174*E174</f>
        <v>98</v>
      </c>
      <c r="G174" s="3">
        <f t="shared" si="18"/>
        <v>112.69999999999999</v>
      </c>
      <c r="H174" t="s">
        <v>128</v>
      </c>
      <c r="I174" s="3">
        <f t="shared" si="15"/>
        <v>1.5582</v>
      </c>
      <c r="J174">
        <v>1</v>
      </c>
    </row>
    <row r="175" spans="1:10" ht="12.75">
      <c r="A175" t="s">
        <v>385</v>
      </c>
      <c r="B175" t="s">
        <v>46</v>
      </c>
      <c r="C175" s="33" t="s">
        <v>55</v>
      </c>
      <c r="D175" s="23">
        <v>98</v>
      </c>
      <c r="E175" s="3">
        <v>1</v>
      </c>
      <c r="F175" s="3">
        <f>D175*E175</f>
        <v>98</v>
      </c>
      <c r="G175" s="3">
        <f>F175*1.12</f>
        <v>109.76</v>
      </c>
      <c r="H175" t="s">
        <v>174</v>
      </c>
      <c r="I175" s="3">
        <f t="shared" si="15"/>
        <v>1.5582</v>
      </c>
      <c r="J175">
        <v>1</v>
      </c>
    </row>
    <row r="176" spans="1:10" ht="12.75">
      <c r="A176" t="s">
        <v>131</v>
      </c>
      <c r="B176" t="s">
        <v>46</v>
      </c>
      <c r="C176" s="33" t="s">
        <v>48</v>
      </c>
      <c r="D176" s="23">
        <v>98</v>
      </c>
      <c r="E176" s="3">
        <v>1</v>
      </c>
      <c r="F176" s="3">
        <f>D176*E176</f>
        <v>98</v>
      </c>
      <c r="G176" s="3">
        <f t="shared" si="18"/>
        <v>112.69999999999999</v>
      </c>
      <c r="H176" t="s">
        <v>128</v>
      </c>
      <c r="I176" s="3">
        <f t="shared" si="15"/>
        <v>1.5582</v>
      </c>
      <c r="J176">
        <v>1</v>
      </c>
    </row>
    <row r="177" spans="1:10" ht="12.75">
      <c r="A177" t="s">
        <v>103</v>
      </c>
      <c r="B177" t="s">
        <v>104</v>
      </c>
      <c r="C177" s="33" t="s">
        <v>93</v>
      </c>
      <c r="D177" s="23">
        <v>98</v>
      </c>
      <c r="E177" s="3">
        <v>1</v>
      </c>
      <c r="F177" s="3">
        <f t="shared" si="19"/>
        <v>98</v>
      </c>
      <c r="G177" s="3">
        <f t="shared" si="18"/>
        <v>112.69999999999999</v>
      </c>
      <c r="H177" t="s">
        <v>102</v>
      </c>
      <c r="I177" s="3">
        <f t="shared" si="15"/>
        <v>1.5582</v>
      </c>
      <c r="J177">
        <v>1</v>
      </c>
    </row>
    <row r="178" spans="1:10" ht="12.75">
      <c r="A178" t="s">
        <v>408</v>
      </c>
      <c r="B178" t="s">
        <v>127</v>
      </c>
      <c r="C178" s="33" t="s">
        <v>48</v>
      </c>
      <c r="D178" s="23">
        <v>80</v>
      </c>
      <c r="E178" s="3">
        <v>2</v>
      </c>
      <c r="F178" s="3">
        <f t="shared" si="19"/>
        <v>160</v>
      </c>
      <c r="G178" s="3">
        <f t="shared" si="18"/>
        <v>184</v>
      </c>
      <c r="H178" t="s">
        <v>128</v>
      </c>
      <c r="I178" s="3">
        <f t="shared" si="15"/>
        <v>2.544</v>
      </c>
      <c r="J178">
        <v>2</v>
      </c>
    </row>
    <row r="179" spans="1:10" ht="12.75">
      <c r="A179" t="s">
        <v>126</v>
      </c>
      <c r="B179" t="s">
        <v>127</v>
      </c>
      <c r="C179" s="33" t="s">
        <v>48</v>
      </c>
      <c r="D179" s="23">
        <v>110</v>
      </c>
      <c r="E179" s="3">
        <v>1</v>
      </c>
      <c r="F179" s="3">
        <f t="shared" si="19"/>
        <v>110</v>
      </c>
      <c r="G179" s="3">
        <f t="shared" si="18"/>
        <v>126.49999999999999</v>
      </c>
      <c r="H179" t="s">
        <v>128</v>
      </c>
      <c r="I179" s="3">
        <f t="shared" si="15"/>
        <v>1.749</v>
      </c>
      <c r="J179">
        <v>1</v>
      </c>
    </row>
    <row r="180" spans="1:10" ht="12.75">
      <c r="A180" t="s">
        <v>409</v>
      </c>
      <c r="B180" t="s">
        <v>127</v>
      </c>
      <c r="C180" s="36" t="s">
        <v>48</v>
      </c>
      <c r="D180" s="29">
        <v>130</v>
      </c>
      <c r="E180" s="3">
        <v>1</v>
      </c>
      <c r="F180" s="3">
        <f t="shared" si="19"/>
        <v>130</v>
      </c>
      <c r="G180" s="3">
        <f t="shared" si="18"/>
        <v>149.5</v>
      </c>
      <c r="H180" t="s">
        <v>128</v>
      </c>
      <c r="I180" s="3">
        <f t="shared" si="15"/>
        <v>2.067</v>
      </c>
      <c r="J180">
        <v>1</v>
      </c>
    </row>
    <row r="181" spans="1:10" ht="12.75">
      <c r="A181" t="s">
        <v>54</v>
      </c>
      <c r="B181" t="s">
        <v>20</v>
      </c>
      <c r="C181" s="33" t="s">
        <v>43</v>
      </c>
      <c r="D181" s="23">
        <v>110</v>
      </c>
      <c r="E181" s="3">
        <v>1</v>
      </c>
      <c r="F181" s="3">
        <f t="shared" si="19"/>
        <v>110</v>
      </c>
      <c r="G181" s="3">
        <f t="shared" si="18"/>
        <v>126.49999999999999</v>
      </c>
      <c r="H181" t="s">
        <v>68</v>
      </c>
      <c r="I181" s="3">
        <f t="shared" si="15"/>
        <v>1.749</v>
      </c>
      <c r="J181" s="41">
        <v>1</v>
      </c>
    </row>
    <row r="182" spans="1:10" ht="12.75">
      <c r="A182" t="s">
        <v>19</v>
      </c>
      <c r="B182" t="s">
        <v>20</v>
      </c>
      <c r="C182" s="33" t="s">
        <v>55</v>
      </c>
      <c r="D182" s="23">
        <v>80</v>
      </c>
      <c r="E182" s="3">
        <v>1</v>
      </c>
      <c r="F182" s="3">
        <f t="shared" si="19"/>
        <v>80</v>
      </c>
      <c r="G182" s="3">
        <f t="shared" si="18"/>
        <v>92</v>
      </c>
      <c r="H182" t="s">
        <v>68</v>
      </c>
      <c r="I182" s="3">
        <f t="shared" si="15"/>
        <v>1.272</v>
      </c>
      <c r="J182" s="41">
        <v>1</v>
      </c>
    </row>
    <row r="183" spans="1:10" ht="12.75">
      <c r="A183" t="s">
        <v>19</v>
      </c>
      <c r="B183" t="s">
        <v>20</v>
      </c>
      <c r="C183" s="33" t="s">
        <v>21</v>
      </c>
      <c r="D183" s="23">
        <v>80</v>
      </c>
      <c r="E183" s="3">
        <v>1</v>
      </c>
      <c r="F183" s="3">
        <f t="shared" si="19"/>
        <v>80</v>
      </c>
      <c r="G183" s="3">
        <f>F183*1.12</f>
        <v>89.60000000000001</v>
      </c>
      <c r="H183" t="s">
        <v>38</v>
      </c>
      <c r="I183" s="3">
        <f t="shared" si="15"/>
        <v>1.272</v>
      </c>
      <c r="J183">
        <v>1</v>
      </c>
    </row>
    <row r="184" spans="1:10" ht="12.75">
      <c r="A184" t="s">
        <v>190</v>
      </c>
      <c r="B184" t="s">
        <v>20</v>
      </c>
      <c r="C184" s="33" t="s">
        <v>154</v>
      </c>
      <c r="D184" s="23">
        <v>110</v>
      </c>
      <c r="E184" s="3">
        <v>1</v>
      </c>
      <c r="F184" s="3">
        <f t="shared" si="19"/>
        <v>110</v>
      </c>
      <c r="G184" s="3">
        <f t="shared" si="18"/>
        <v>126.49999999999999</v>
      </c>
      <c r="H184" t="s">
        <v>189</v>
      </c>
      <c r="I184" s="3">
        <f t="shared" si="15"/>
        <v>1.749</v>
      </c>
      <c r="J184">
        <v>1</v>
      </c>
    </row>
    <row r="185" spans="1:10" ht="12.75">
      <c r="A185" t="s">
        <v>92</v>
      </c>
      <c r="B185" t="s">
        <v>20</v>
      </c>
      <c r="C185" s="33" t="s">
        <v>48</v>
      </c>
      <c r="D185" s="28">
        <v>180</v>
      </c>
      <c r="E185" s="3">
        <v>1</v>
      </c>
      <c r="F185" s="3">
        <f t="shared" si="19"/>
        <v>180</v>
      </c>
      <c r="G185" s="3">
        <f t="shared" si="18"/>
        <v>206.99999999999997</v>
      </c>
      <c r="H185" t="s">
        <v>44</v>
      </c>
      <c r="I185" s="3">
        <f t="shared" si="15"/>
        <v>2.862</v>
      </c>
      <c r="J185">
        <v>1</v>
      </c>
    </row>
    <row r="186" spans="1:10" ht="12.75">
      <c r="A186" t="s">
        <v>92</v>
      </c>
      <c r="B186" t="s">
        <v>20</v>
      </c>
      <c r="C186" s="33" t="s">
        <v>48</v>
      </c>
      <c r="D186" s="28">
        <v>180</v>
      </c>
      <c r="E186" s="3">
        <v>1</v>
      </c>
      <c r="F186" s="3">
        <f>D186*E186</f>
        <v>180</v>
      </c>
      <c r="G186" s="3">
        <f t="shared" si="18"/>
        <v>206.99999999999997</v>
      </c>
      <c r="H186" t="s">
        <v>128</v>
      </c>
      <c r="I186" s="3">
        <f t="shared" si="15"/>
        <v>2.862</v>
      </c>
      <c r="J186">
        <v>1</v>
      </c>
    </row>
    <row r="187" spans="1:10" ht="12.75">
      <c r="A187" t="s">
        <v>91</v>
      </c>
      <c r="B187" t="s">
        <v>20</v>
      </c>
      <c r="C187" s="33" t="s">
        <v>47</v>
      </c>
      <c r="D187" s="23">
        <v>30</v>
      </c>
      <c r="E187" s="3">
        <v>1</v>
      </c>
      <c r="F187" s="3">
        <f t="shared" si="19"/>
        <v>30</v>
      </c>
      <c r="G187" s="3">
        <f t="shared" si="18"/>
        <v>34.5</v>
      </c>
      <c r="H187" t="s">
        <v>44</v>
      </c>
      <c r="I187" s="3">
        <f t="shared" si="15"/>
        <v>0.47700000000000004</v>
      </c>
      <c r="J187">
        <v>1</v>
      </c>
    </row>
    <row r="188" spans="1:10" s="13" customFormat="1" ht="12.75">
      <c r="A188" s="13" t="s">
        <v>214</v>
      </c>
      <c r="B188" s="13" t="s">
        <v>20</v>
      </c>
      <c r="C188" s="33" t="s">
        <v>124</v>
      </c>
      <c r="D188" s="23">
        <v>50</v>
      </c>
      <c r="E188" s="14">
        <v>1</v>
      </c>
      <c r="F188" s="3">
        <f t="shared" si="19"/>
        <v>50</v>
      </c>
      <c r="G188" s="3">
        <f t="shared" si="18"/>
        <v>57.49999999999999</v>
      </c>
      <c r="H188" t="s">
        <v>207</v>
      </c>
      <c r="I188" s="3">
        <f t="shared" si="15"/>
        <v>0.795</v>
      </c>
      <c r="J188" s="45">
        <v>1</v>
      </c>
    </row>
    <row r="189" spans="1:10" s="13" customFormat="1" ht="12.75">
      <c r="A189" s="13" t="s">
        <v>215</v>
      </c>
      <c r="B189" s="13" t="s">
        <v>20</v>
      </c>
      <c r="C189" s="33" t="s">
        <v>124</v>
      </c>
      <c r="D189" s="23">
        <v>50</v>
      </c>
      <c r="E189" s="14">
        <v>1</v>
      </c>
      <c r="F189" s="3">
        <f t="shared" si="19"/>
        <v>50</v>
      </c>
      <c r="G189" s="3">
        <f t="shared" si="18"/>
        <v>57.49999999999999</v>
      </c>
      <c r="H189" t="s">
        <v>207</v>
      </c>
      <c r="I189" s="3">
        <f t="shared" si="15"/>
        <v>0.795</v>
      </c>
      <c r="J189" s="45">
        <v>1</v>
      </c>
    </row>
    <row r="190" spans="1:10" ht="12.75">
      <c r="A190" t="s">
        <v>57</v>
      </c>
      <c r="B190" t="s">
        <v>20</v>
      </c>
      <c r="C190" s="33" t="s">
        <v>48</v>
      </c>
      <c r="D190" s="23">
        <v>50</v>
      </c>
      <c r="E190" s="3">
        <v>1</v>
      </c>
      <c r="F190" s="3">
        <f aca="true" t="shared" si="21" ref="F190:F197">D190*E190</f>
        <v>50</v>
      </c>
      <c r="G190" s="3">
        <f t="shared" si="18"/>
        <v>57.49999999999999</v>
      </c>
      <c r="H190" t="s">
        <v>68</v>
      </c>
      <c r="I190" s="3">
        <f t="shared" si="15"/>
        <v>0.795</v>
      </c>
      <c r="J190" s="41">
        <v>1</v>
      </c>
    </row>
    <row r="191" spans="1:10" ht="12.75">
      <c r="A191" t="s">
        <v>56</v>
      </c>
      <c r="B191" t="s">
        <v>20</v>
      </c>
      <c r="C191" s="33" t="s">
        <v>55</v>
      </c>
      <c r="D191" s="23">
        <v>50</v>
      </c>
      <c r="E191" s="3">
        <v>1</v>
      </c>
      <c r="F191" s="3">
        <f t="shared" si="21"/>
        <v>50</v>
      </c>
      <c r="G191" s="3">
        <f t="shared" si="18"/>
        <v>57.49999999999999</v>
      </c>
      <c r="H191" t="s">
        <v>68</v>
      </c>
      <c r="I191" s="3">
        <f t="shared" si="15"/>
        <v>0.795</v>
      </c>
      <c r="J191" s="41">
        <v>1</v>
      </c>
    </row>
    <row r="192" spans="1:10" ht="12.75">
      <c r="A192" t="s">
        <v>95</v>
      </c>
      <c r="B192" t="s">
        <v>20</v>
      </c>
      <c r="C192" s="33" t="s">
        <v>457</v>
      </c>
      <c r="D192" s="23">
        <v>50</v>
      </c>
      <c r="E192" s="3">
        <v>1</v>
      </c>
      <c r="F192" s="3">
        <f t="shared" si="21"/>
        <v>50</v>
      </c>
      <c r="G192" s="3">
        <f>F192*1.12</f>
        <v>56.00000000000001</v>
      </c>
      <c r="H192" t="s">
        <v>449</v>
      </c>
      <c r="I192" s="3">
        <f t="shared" si="15"/>
        <v>0.795</v>
      </c>
      <c r="J192" s="45">
        <v>1</v>
      </c>
    </row>
    <row r="193" spans="1:10" ht="12.75">
      <c r="A193" t="s">
        <v>95</v>
      </c>
      <c r="B193" t="s">
        <v>20</v>
      </c>
      <c r="C193" s="33" t="s">
        <v>96</v>
      </c>
      <c r="D193" s="23">
        <v>50</v>
      </c>
      <c r="E193" s="3">
        <v>1</v>
      </c>
      <c r="F193" s="3">
        <f t="shared" si="21"/>
        <v>50</v>
      </c>
      <c r="G193" s="3">
        <f t="shared" si="18"/>
        <v>57.49999999999999</v>
      </c>
      <c r="H193" t="s">
        <v>97</v>
      </c>
      <c r="I193" s="3">
        <f t="shared" si="15"/>
        <v>0.795</v>
      </c>
      <c r="J193">
        <v>1</v>
      </c>
    </row>
    <row r="194" spans="1:10" ht="12.75">
      <c r="A194" t="s">
        <v>137</v>
      </c>
      <c r="B194" t="s">
        <v>20</v>
      </c>
      <c r="C194" s="33" t="s">
        <v>48</v>
      </c>
      <c r="D194">
        <v>93</v>
      </c>
      <c r="E194" s="3">
        <v>1</v>
      </c>
      <c r="F194" s="3">
        <f t="shared" si="21"/>
        <v>93</v>
      </c>
      <c r="G194" s="3">
        <f t="shared" si="18"/>
        <v>106.94999999999999</v>
      </c>
      <c r="H194" s="13" t="s">
        <v>128</v>
      </c>
      <c r="I194" s="3">
        <f aca="true" t="shared" si="22" ref="I194:I208">F194*0.0159</f>
        <v>1.4787000000000001</v>
      </c>
      <c r="J194">
        <v>1</v>
      </c>
    </row>
    <row r="195" spans="1:10" s="13" customFormat="1" ht="12.75">
      <c r="A195" s="13" t="s">
        <v>136</v>
      </c>
      <c r="B195" s="13" t="s">
        <v>20</v>
      </c>
      <c r="C195" s="33" t="s">
        <v>48</v>
      </c>
      <c r="D195" s="23">
        <v>90</v>
      </c>
      <c r="E195" s="14">
        <v>1</v>
      </c>
      <c r="F195" s="14">
        <f t="shared" si="21"/>
        <v>90</v>
      </c>
      <c r="G195" s="14">
        <f t="shared" si="18"/>
        <v>103.49999999999999</v>
      </c>
      <c r="H195" s="13" t="s">
        <v>128</v>
      </c>
      <c r="I195" s="3">
        <f t="shared" si="22"/>
        <v>1.431</v>
      </c>
      <c r="J195" s="13">
        <v>1</v>
      </c>
    </row>
    <row r="196" spans="1:10" s="13" customFormat="1" ht="12.75">
      <c r="A196" s="13" t="s">
        <v>136</v>
      </c>
      <c r="B196" s="13" t="s">
        <v>20</v>
      </c>
      <c r="C196" s="33" t="s">
        <v>48</v>
      </c>
      <c r="D196" s="23">
        <v>90</v>
      </c>
      <c r="E196" s="14">
        <v>1</v>
      </c>
      <c r="F196" s="14">
        <f t="shared" si="21"/>
        <v>90</v>
      </c>
      <c r="G196" s="3">
        <f>F196*1.12</f>
        <v>100.80000000000001</v>
      </c>
      <c r="H196" s="13" t="s">
        <v>169</v>
      </c>
      <c r="I196" s="3">
        <f t="shared" si="22"/>
        <v>1.431</v>
      </c>
      <c r="J196" s="13">
        <v>1</v>
      </c>
    </row>
    <row r="197" spans="1:10" s="13" customFormat="1" ht="12.75">
      <c r="A197" s="13" t="s">
        <v>391</v>
      </c>
      <c r="B197" s="13" t="s">
        <v>20</v>
      </c>
      <c r="C197" s="33" t="s">
        <v>48</v>
      </c>
      <c r="D197" s="23">
        <v>90</v>
      </c>
      <c r="E197" s="14">
        <v>1</v>
      </c>
      <c r="F197" s="14">
        <f t="shared" si="21"/>
        <v>90</v>
      </c>
      <c r="G197" s="14">
        <f>F197*1.12</f>
        <v>100.80000000000001</v>
      </c>
      <c r="H197" s="13" t="s">
        <v>169</v>
      </c>
      <c r="I197" s="3">
        <f t="shared" si="22"/>
        <v>1.431</v>
      </c>
      <c r="J197" s="13">
        <v>1</v>
      </c>
    </row>
    <row r="198" spans="1:10" ht="12.75">
      <c r="A198" t="s">
        <v>22</v>
      </c>
      <c r="B198" t="s">
        <v>20</v>
      </c>
      <c r="C198" s="33" t="s">
        <v>48</v>
      </c>
      <c r="D198" s="23">
        <v>198</v>
      </c>
      <c r="E198" s="3">
        <v>1</v>
      </c>
      <c r="F198" s="3">
        <f t="shared" si="19"/>
        <v>198</v>
      </c>
      <c r="G198" s="3">
        <f t="shared" si="18"/>
        <v>227.7</v>
      </c>
      <c r="H198" t="s">
        <v>68</v>
      </c>
      <c r="I198" s="3">
        <f t="shared" si="22"/>
        <v>3.1482</v>
      </c>
      <c r="J198" s="41">
        <v>1</v>
      </c>
    </row>
    <row r="199" spans="1:10" ht="12.75">
      <c r="A199" t="s">
        <v>22</v>
      </c>
      <c r="B199" t="s">
        <v>20</v>
      </c>
      <c r="C199" s="33" t="s">
        <v>21</v>
      </c>
      <c r="D199" s="23">
        <v>198</v>
      </c>
      <c r="E199" s="3">
        <v>1</v>
      </c>
      <c r="F199" s="3">
        <f t="shared" si="19"/>
        <v>198</v>
      </c>
      <c r="G199" s="3">
        <f>F199*1.12</f>
        <v>221.76000000000002</v>
      </c>
      <c r="H199" t="s">
        <v>38</v>
      </c>
      <c r="I199" s="3">
        <f t="shared" si="22"/>
        <v>3.1482</v>
      </c>
      <c r="J199">
        <v>1</v>
      </c>
    </row>
    <row r="200" spans="1:10" ht="12.75">
      <c r="A200" t="s">
        <v>58</v>
      </c>
      <c r="B200" t="s">
        <v>20</v>
      </c>
      <c r="C200" s="33" t="s">
        <v>55</v>
      </c>
      <c r="D200" s="23">
        <v>150</v>
      </c>
      <c r="E200" s="3">
        <v>1</v>
      </c>
      <c r="F200" s="3">
        <f t="shared" si="19"/>
        <v>150</v>
      </c>
      <c r="G200" s="3">
        <f t="shared" si="18"/>
        <v>172.5</v>
      </c>
      <c r="H200" t="s">
        <v>68</v>
      </c>
      <c r="I200" s="3">
        <f t="shared" si="22"/>
        <v>2.3850000000000002</v>
      </c>
      <c r="J200" s="41">
        <v>1</v>
      </c>
    </row>
    <row r="201" spans="1:10" ht="12.75">
      <c r="A201" t="s">
        <v>182</v>
      </c>
      <c r="B201" t="s">
        <v>20</v>
      </c>
      <c r="C201" s="33" t="s">
        <v>55</v>
      </c>
      <c r="D201" s="23">
        <v>75</v>
      </c>
      <c r="E201" s="3">
        <v>2</v>
      </c>
      <c r="F201" s="3">
        <f t="shared" si="19"/>
        <v>150</v>
      </c>
      <c r="G201" s="3">
        <f>F201*1.12</f>
        <v>168.00000000000003</v>
      </c>
      <c r="H201" t="s">
        <v>174</v>
      </c>
      <c r="I201" s="3">
        <f t="shared" si="22"/>
        <v>2.3850000000000002</v>
      </c>
      <c r="J201">
        <v>2</v>
      </c>
    </row>
    <row r="202" spans="1:10" ht="12.75">
      <c r="A202" t="s">
        <v>182</v>
      </c>
      <c r="B202" t="s">
        <v>20</v>
      </c>
      <c r="C202" s="33" t="s">
        <v>43</v>
      </c>
      <c r="D202" s="23">
        <v>75</v>
      </c>
      <c r="E202" s="3">
        <v>1</v>
      </c>
      <c r="F202" s="3">
        <f t="shared" si="19"/>
        <v>75</v>
      </c>
      <c r="G202" s="3">
        <f t="shared" si="18"/>
        <v>86.25</v>
      </c>
      <c r="H202" t="s">
        <v>44</v>
      </c>
      <c r="I202" s="3">
        <f t="shared" si="22"/>
        <v>1.1925000000000001</v>
      </c>
      <c r="J202">
        <v>1</v>
      </c>
    </row>
    <row r="203" spans="1:10" ht="12.75">
      <c r="A203" t="s">
        <v>101</v>
      </c>
      <c r="B203" t="s">
        <v>20</v>
      </c>
      <c r="C203" s="33" t="s">
        <v>457</v>
      </c>
      <c r="D203" s="23">
        <v>198</v>
      </c>
      <c r="E203" s="3">
        <v>1</v>
      </c>
      <c r="F203" s="3">
        <f t="shared" si="19"/>
        <v>198</v>
      </c>
      <c r="G203" s="3">
        <f>F203*1.12</f>
        <v>221.76000000000002</v>
      </c>
      <c r="H203" t="s">
        <v>449</v>
      </c>
      <c r="I203" s="3">
        <f t="shared" si="22"/>
        <v>3.1482</v>
      </c>
      <c r="J203">
        <v>1</v>
      </c>
    </row>
    <row r="204" spans="1:10" ht="12.75">
      <c r="A204" t="s">
        <v>101</v>
      </c>
      <c r="B204" t="s">
        <v>20</v>
      </c>
      <c r="C204" s="33" t="s">
        <v>93</v>
      </c>
      <c r="D204" s="23">
        <v>198</v>
      </c>
      <c r="E204" s="3">
        <v>1</v>
      </c>
      <c r="F204" s="3">
        <f>D204*E204</f>
        <v>198</v>
      </c>
      <c r="G204" s="3">
        <f t="shared" si="18"/>
        <v>227.7</v>
      </c>
      <c r="H204" t="s">
        <v>102</v>
      </c>
      <c r="I204" s="3">
        <f t="shared" si="22"/>
        <v>3.1482</v>
      </c>
      <c r="J204">
        <v>1</v>
      </c>
    </row>
    <row r="205" spans="1:10" ht="12.75">
      <c r="A205" t="s">
        <v>98</v>
      </c>
      <c r="B205" t="s">
        <v>20</v>
      </c>
      <c r="C205" s="33" t="s">
        <v>93</v>
      </c>
      <c r="D205" s="23">
        <v>198</v>
      </c>
      <c r="E205" s="3">
        <v>1</v>
      </c>
      <c r="F205" s="3">
        <f t="shared" si="19"/>
        <v>198</v>
      </c>
      <c r="G205" s="3">
        <f t="shared" si="18"/>
        <v>227.7</v>
      </c>
      <c r="H205" t="s">
        <v>94</v>
      </c>
      <c r="I205" s="3">
        <f t="shared" si="22"/>
        <v>3.1482</v>
      </c>
      <c r="J205">
        <v>1</v>
      </c>
    </row>
    <row r="206" spans="1:10" ht="12.75">
      <c r="A206" t="s">
        <v>159</v>
      </c>
      <c r="B206" t="s">
        <v>160</v>
      </c>
      <c r="C206" s="33" t="s">
        <v>51</v>
      </c>
      <c r="D206">
        <v>298</v>
      </c>
      <c r="E206" s="3">
        <v>1</v>
      </c>
      <c r="F206" s="3">
        <f t="shared" si="19"/>
        <v>298</v>
      </c>
      <c r="G206" s="3">
        <f>F206*1.12</f>
        <v>333.76000000000005</v>
      </c>
      <c r="H206" t="s">
        <v>144</v>
      </c>
      <c r="I206" s="3">
        <f t="shared" si="22"/>
        <v>4.7382</v>
      </c>
      <c r="J206">
        <v>1</v>
      </c>
    </row>
    <row r="207" spans="1:10" ht="12.75">
      <c r="A207" t="s">
        <v>85</v>
      </c>
      <c r="B207" t="s">
        <v>86</v>
      </c>
      <c r="C207" s="33" t="s">
        <v>87</v>
      </c>
      <c r="D207" s="23">
        <v>110</v>
      </c>
      <c r="E207" s="3">
        <v>1</v>
      </c>
      <c r="F207" s="3">
        <f>D207*E207</f>
        <v>110</v>
      </c>
      <c r="G207" s="3">
        <f t="shared" si="18"/>
        <v>126.49999999999999</v>
      </c>
      <c r="H207" t="s">
        <v>68</v>
      </c>
      <c r="I207" s="3">
        <f t="shared" si="22"/>
        <v>1.749</v>
      </c>
      <c r="J207" s="41">
        <v>1</v>
      </c>
    </row>
    <row r="208" spans="1:10" ht="12.75">
      <c r="A208" t="s">
        <v>183</v>
      </c>
      <c r="B208" t="s">
        <v>86</v>
      </c>
      <c r="C208" s="33" t="s">
        <v>51</v>
      </c>
      <c r="D208" s="23">
        <v>85</v>
      </c>
      <c r="E208" s="3">
        <v>1</v>
      </c>
      <c r="F208" s="3">
        <f>D208*E208</f>
        <v>85</v>
      </c>
      <c r="G208" s="3">
        <f t="shared" si="18"/>
        <v>97.74999999999999</v>
      </c>
      <c r="H208" t="s">
        <v>68</v>
      </c>
      <c r="I208" s="3">
        <f t="shared" si="22"/>
        <v>1.3515000000000001</v>
      </c>
      <c r="J208" s="41">
        <v>1</v>
      </c>
    </row>
    <row r="212" ht="12.75">
      <c r="A212" s="28" t="s">
        <v>419</v>
      </c>
    </row>
    <row r="213" ht="12.75">
      <c r="A213" s="23" t="s">
        <v>420</v>
      </c>
    </row>
    <row r="214" ht="12.75">
      <c r="A214" s="12" t="s">
        <v>426</v>
      </c>
    </row>
    <row r="215" ht="12.75">
      <c r="A215" s="33" t="s">
        <v>467</v>
      </c>
    </row>
  </sheetData>
  <autoFilter ref="A1:I20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workbookViewId="0" topLeftCell="A1">
      <pane ySplit="1" topLeftCell="BM53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1" max="1" width="34.75390625" style="0" customWidth="1"/>
    <col min="2" max="2" width="21.75390625" style="0" customWidth="1"/>
    <col min="4" max="4" width="9.125" style="13" customWidth="1"/>
    <col min="8" max="8" width="14.625" style="0" customWidth="1"/>
  </cols>
  <sheetData>
    <row r="1" spans="1:11" s="1" customFormat="1" ht="25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14</v>
      </c>
      <c r="J1" s="21" t="s">
        <v>255</v>
      </c>
      <c r="K1" s="1" t="s">
        <v>256</v>
      </c>
    </row>
    <row r="2" spans="1:12" s="1" customFormat="1" ht="12.75">
      <c r="A2" s="17" t="s">
        <v>225</v>
      </c>
      <c r="B2" s="17" t="s">
        <v>226</v>
      </c>
      <c r="C2" s="34" t="s">
        <v>48</v>
      </c>
      <c r="D2" s="18">
        <v>293</v>
      </c>
      <c r="E2" s="3">
        <v>1</v>
      </c>
      <c r="F2" s="3">
        <f>D2*E2</f>
        <v>293</v>
      </c>
      <c r="G2" s="3">
        <f>F2*1.05</f>
        <v>307.65000000000003</v>
      </c>
      <c r="H2" t="s">
        <v>227</v>
      </c>
      <c r="I2" s="3">
        <f>F2*0.0159</f>
        <v>4.6587000000000005</v>
      </c>
      <c r="J2" s="20">
        <v>380</v>
      </c>
      <c r="K2" s="19"/>
      <c r="L2" s="19">
        <v>1</v>
      </c>
    </row>
    <row r="3" spans="1:12" ht="12.75">
      <c r="A3" t="s">
        <v>225</v>
      </c>
      <c r="B3" t="s">
        <v>226</v>
      </c>
      <c r="C3" s="33" t="s">
        <v>228</v>
      </c>
      <c r="D3" s="13">
        <v>293</v>
      </c>
      <c r="E3" s="3">
        <v>1</v>
      </c>
      <c r="F3" s="3">
        <f aca="true" t="shared" si="0" ref="F3:F52">D3*E3</f>
        <v>293</v>
      </c>
      <c r="G3" s="3">
        <f>F3*1.12</f>
        <v>328.16</v>
      </c>
      <c r="H3" t="s">
        <v>229</v>
      </c>
      <c r="I3" s="3">
        <f aca="true" t="shared" si="1" ref="I3:I66">F3*0.0159</f>
        <v>4.6587000000000005</v>
      </c>
      <c r="J3" s="20">
        <v>380</v>
      </c>
      <c r="L3">
        <v>1</v>
      </c>
    </row>
    <row r="4" spans="1:12" ht="12.75">
      <c r="A4" t="s">
        <v>230</v>
      </c>
      <c r="B4" t="s">
        <v>226</v>
      </c>
      <c r="C4" s="33" t="s">
        <v>48</v>
      </c>
      <c r="D4" s="13">
        <v>152</v>
      </c>
      <c r="E4" s="3">
        <v>1</v>
      </c>
      <c r="F4" s="3">
        <f t="shared" si="0"/>
        <v>152</v>
      </c>
      <c r="G4" s="3">
        <f>F4*1.15</f>
        <v>174.79999999999998</v>
      </c>
      <c r="H4" t="s">
        <v>231</v>
      </c>
      <c r="I4" s="3">
        <f t="shared" si="1"/>
        <v>2.4168000000000003</v>
      </c>
      <c r="J4" s="20">
        <v>198</v>
      </c>
      <c r="L4">
        <v>1</v>
      </c>
    </row>
    <row r="5" spans="1:12" ht="12.75">
      <c r="A5" t="s">
        <v>230</v>
      </c>
      <c r="B5" t="s">
        <v>226</v>
      </c>
      <c r="C5" s="33" t="s">
        <v>228</v>
      </c>
      <c r="D5" s="13">
        <v>152</v>
      </c>
      <c r="E5" s="3">
        <v>1</v>
      </c>
      <c r="F5" s="3">
        <f t="shared" si="0"/>
        <v>152</v>
      </c>
      <c r="G5" s="3">
        <f>F5*1.12</f>
        <v>170.24</v>
      </c>
      <c r="H5" t="s">
        <v>232</v>
      </c>
      <c r="I5" s="3">
        <f t="shared" si="1"/>
        <v>2.4168000000000003</v>
      </c>
      <c r="J5" s="20">
        <v>198</v>
      </c>
      <c r="L5">
        <v>1</v>
      </c>
    </row>
    <row r="6" spans="1:12" ht="12.75">
      <c r="A6" t="s">
        <v>230</v>
      </c>
      <c r="B6" t="s">
        <v>226</v>
      </c>
      <c r="C6" s="33" t="s">
        <v>96</v>
      </c>
      <c r="D6" s="13">
        <v>152</v>
      </c>
      <c r="E6" s="3">
        <v>1</v>
      </c>
      <c r="F6" s="3">
        <f t="shared" si="0"/>
        <v>152</v>
      </c>
      <c r="G6" s="3">
        <f>F6*1.12</f>
        <v>170.24</v>
      </c>
      <c r="H6" t="s">
        <v>233</v>
      </c>
      <c r="I6" s="3">
        <f t="shared" si="1"/>
        <v>2.4168000000000003</v>
      </c>
      <c r="J6" s="20">
        <v>198</v>
      </c>
      <c r="L6">
        <v>1</v>
      </c>
    </row>
    <row r="7" spans="1:12" ht="12.75">
      <c r="A7" t="s">
        <v>234</v>
      </c>
      <c r="B7" t="s">
        <v>226</v>
      </c>
      <c r="C7" s="33" t="s">
        <v>228</v>
      </c>
      <c r="D7" s="13">
        <v>152</v>
      </c>
      <c r="E7" s="3">
        <v>1</v>
      </c>
      <c r="F7" s="3">
        <f t="shared" si="0"/>
        <v>152</v>
      </c>
      <c r="G7" s="3">
        <f>F7*1.15</f>
        <v>174.79999999999998</v>
      </c>
      <c r="H7" t="s">
        <v>235</v>
      </c>
      <c r="I7" s="3">
        <f t="shared" si="1"/>
        <v>2.4168000000000003</v>
      </c>
      <c r="J7" s="20">
        <v>198</v>
      </c>
      <c r="L7">
        <v>1</v>
      </c>
    </row>
    <row r="8" spans="1:12" ht="12.75">
      <c r="A8" t="s">
        <v>236</v>
      </c>
      <c r="B8" t="s">
        <v>226</v>
      </c>
      <c r="C8" s="33" t="s">
        <v>48</v>
      </c>
      <c r="D8" s="13">
        <v>169</v>
      </c>
      <c r="E8" s="3">
        <v>1</v>
      </c>
      <c r="F8" s="3">
        <f aca="true" t="shared" si="2" ref="F8:F13">D8*E8</f>
        <v>169</v>
      </c>
      <c r="G8" s="3">
        <f>F8*1.12</f>
        <v>189.28000000000003</v>
      </c>
      <c r="H8" t="s">
        <v>237</v>
      </c>
      <c r="I8" s="3">
        <f t="shared" si="1"/>
        <v>2.6871</v>
      </c>
      <c r="J8" s="20">
        <v>220</v>
      </c>
      <c r="L8">
        <v>1</v>
      </c>
    </row>
    <row r="9" spans="1:12" ht="12.75">
      <c r="A9" t="s">
        <v>236</v>
      </c>
      <c r="B9" t="s">
        <v>226</v>
      </c>
      <c r="C9" s="12" t="s">
        <v>48</v>
      </c>
      <c r="D9" s="13">
        <v>180</v>
      </c>
      <c r="E9" s="3">
        <v>1</v>
      </c>
      <c r="F9" s="3">
        <f t="shared" si="2"/>
        <v>180</v>
      </c>
      <c r="G9" s="3">
        <f>F9*1.12</f>
        <v>201.60000000000002</v>
      </c>
      <c r="H9" t="s">
        <v>128</v>
      </c>
      <c r="I9" s="3">
        <f t="shared" si="1"/>
        <v>2.862</v>
      </c>
      <c r="J9" s="20">
        <v>220</v>
      </c>
      <c r="L9">
        <v>1</v>
      </c>
    </row>
    <row r="10" spans="1:12" ht="12.75">
      <c r="A10" t="s">
        <v>236</v>
      </c>
      <c r="B10" t="s">
        <v>226</v>
      </c>
      <c r="C10" s="33" t="s">
        <v>228</v>
      </c>
      <c r="D10" s="13">
        <v>169</v>
      </c>
      <c r="E10" s="3">
        <v>1</v>
      </c>
      <c r="F10" s="3">
        <f t="shared" si="2"/>
        <v>169</v>
      </c>
      <c r="G10" s="3">
        <f>F10*1.12</f>
        <v>189.28000000000003</v>
      </c>
      <c r="H10" t="s">
        <v>229</v>
      </c>
      <c r="I10" s="3">
        <f t="shared" si="1"/>
        <v>2.6871</v>
      </c>
      <c r="J10" s="20">
        <v>220</v>
      </c>
      <c r="L10">
        <v>1</v>
      </c>
    </row>
    <row r="11" spans="1:12" ht="12.75">
      <c r="A11" t="s">
        <v>236</v>
      </c>
      <c r="B11" t="s">
        <v>226</v>
      </c>
      <c r="C11" s="33" t="s">
        <v>228</v>
      </c>
      <c r="D11" s="13">
        <v>169</v>
      </c>
      <c r="E11" s="3">
        <v>1</v>
      </c>
      <c r="F11" s="3">
        <f t="shared" si="2"/>
        <v>169</v>
      </c>
      <c r="G11" s="3">
        <f>F11*1.12</f>
        <v>189.28000000000003</v>
      </c>
      <c r="H11" t="s">
        <v>238</v>
      </c>
      <c r="I11" s="3">
        <f t="shared" si="1"/>
        <v>2.6871</v>
      </c>
      <c r="J11" s="20">
        <v>220</v>
      </c>
      <c r="L11">
        <v>1</v>
      </c>
    </row>
    <row r="12" spans="1:12" ht="12.75">
      <c r="A12" t="s">
        <v>236</v>
      </c>
      <c r="B12" t="s">
        <v>226</v>
      </c>
      <c r="C12" s="33" t="s">
        <v>228</v>
      </c>
      <c r="D12" s="13">
        <v>169</v>
      </c>
      <c r="E12" s="3">
        <v>1</v>
      </c>
      <c r="F12" s="3">
        <f t="shared" si="2"/>
        <v>169</v>
      </c>
      <c r="G12" s="3">
        <f>F12*1.15</f>
        <v>194.35</v>
      </c>
      <c r="H12" t="s">
        <v>235</v>
      </c>
      <c r="I12" s="3">
        <f t="shared" si="1"/>
        <v>2.6871</v>
      </c>
      <c r="J12" s="20">
        <v>220</v>
      </c>
      <c r="L12">
        <v>1</v>
      </c>
    </row>
    <row r="13" spans="1:12" ht="12.75">
      <c r="A13" t="s">
        <v>236</v>
      </c>
      <c r="B13" t="s">
        <v>226</v>
      </c>
      <c r="C13" s="33" t="s">
        <v>25</v>
      </c>
      <c r="D13" s="13">
        <v>169</v>
      </c>
      <c r="E13" s="3">
        <v>1</v>
      </c>
      <c r="F13" s="3">
        <f t="shared" si="2"/>
        <v>169</v>
      </c>
      <c r="G13" s="3">
        <f>F13*1.12</f>
        <v>189.28000000000003</v>
      </c>
      <c r="H13" t="s">
        <v>239</v>
      </c>
      <c r="I13" s="3">
        <f t="shared" si="1"/>
        <v>2.6871</v>
      </c>
      <c r="J13" s="20">
        <v>220</v>
      </c>
      <c r="L13">
        <v>1</v>
      </c>
    </row>
    <row r="14" spans="1:12" ht="12.75">
      <c r="A14" t="s">
        <v>240</v>
      </c>
      <c r="B14" t="s">
        <v>226</v>
      </c>
      <c r="C14" s="33" t="s">
        <v>96</v>
      </c>
      <c r="D14" s="13">
        <v>169</v>
      </c>
      <c r="E14" s="3">
        <v>1</v>
      </c>
      <c r="F14" s="3">
        <f t="shared" si="0"/>
        <v>169</v>
      </c>
      <c r="G14" s="3">
        <f>F14*1.12</f>
        <v>189.28000000000003</v>
      </c>
      <c r="H14" t="s">
        <v>233</v>
      </c>
      <c r="I14" s="3">
        <f t="shared" si="1"/>
        <v>2.6871</v>
      </c>
      <c r="J14" s="20">
        <v>220</v>
      </c>
      <c r="L14">
        <v>1</v>
      </c>
    </row>
    <row r="15" spans="1:12" ht="12.75">
      <c r="A15" t="s">
        <v>241</v>
      </c>
      <c r="B15" t="s">
        <v>226</v>
      </c>
      <c r="C15" s="33" t="s">
        <v>48</v>
      </c>
      <c r="D15" s="13">
        <v>169</v>
      </c>
      <c r="E15" s="3">
        <v>1</v>
      </c>
      <c r="F15" s="3">
        <f t="shared" si="0"/>
        <v>169</v>
      </c>
      <c r="G15" s="3">
        <f>F15*1.12</f>
        <v>189.28000000000003</v>
      </c>
      <c r="H15" t="s">
        <v>237</v>
      </c>
      <c r="I15" s="3">
        <f t="shared" si="1"/>
        <v>2.6871</v>
      </c>
      <c r="J15" s="20">
        <v>220</v>
      </c>
      <c r="L15">
        <v>1</v>
      </c>
    </row>
    <row r="16" spans="1:12" ht="12.75">
      <c r="A16" t="s">
        <v>241</v>
      </c>
      <c r="B16" t="s">
        <v>226</v>
      </c>
      <c r="C16" s="33" t="s">
        <v>96</v>
      </c>
      <c r="D16" s="13">
        <v>169</v>
      </c>
      <c r="E16" s="3">
        <v>1</v>
      </c>
      <c r="F16" s="3">
        <f t="shared" si="0"/>
        <v>169</v>
      </c>
      <c r="G16" s="3">
        <f>F16*1.12</f>
        <v>189.28000000000003</v>
      </c>
      <c r="H16" t="s">
        <v>229</v>
      </c>
      <c r="I16" s="3">
        <f t="shared" si="1"/>
        <v>2.6871</v>
      </c>
      <c r="J16" s="20">
        <v>220</v>
      </c>
      <c r="L16">
        <v>1</v>
      </c>
    </row>
    <row r="17" spans="1:12" ht="12.75">
      <c r="A17" t="s">
        <v>242</v>
      </c>
      <c r="B17" t="s">
        <v>226</v>
      </c>
      <c r="C17" s="33" t="s">
        <v>48</v>
      </c>
      <c r="D17" s="13">
        <v>193</v>
      </c>
      <c r="E17" s="3">
        <v>2</v>
      </c>
      <c r="F17" s="3">
        <f t="shared" si="0"/>
        <v>386</v>
      </c>
      <c r="G17" s="3">
        <f>F17*1.12</f>
        <v>432.32000000000005</v>
      </c>
      <c r="H17" t="s">
        <v>237</v>
      </c>
      <c r="I17" s="3">
        <f t="shared" si="1"/>
        <v>6.1374</v>
      </c>
      <c r="J17" s="20">
        <v>500</v>
      </c>
      <c r="L17">
        <v>2</v>
      </c>
    </row>
    <row r="18" spans="1:12" ht="12.75">
      <c r="A18" t="s">
        <v>242</v>
      </c>
      <c r="B18" t="s">
        <v>226</v>
      </c>
      <c r="C18" s="33" t="s">
        <v>228</v>
      </c>
      <c r="D18" s="13">
        <v>193</v>
      </c>
      <c r="E18" s="3">
        <v>1</v>
      </c>
      <c r="F18" s="3">
        <f>D18*E18</f>
        <v>193</v>
      </c>
      <c r="G18" s="3">
        <f>F18*1.15</f>
        <v>221.95</v>
      </c>
      <c r="H18" t="s">
        <v>235</v>
      </c>
      <c r="I18" s="3">
        <f t="shared" si="1"/>
        <v>3.0687</v>
      </c>
      <c r="J18" s="20">
        <v>250</v>
      </c>
      <c r="L18">
        <v>1</v>
      </c>
    </row>
    <row r="19" spans="1:12" ht="12.75">
      <c r="A19" t="s">
        <v>242</v>
      </c>
      <c r="B19" t="s">
        <v>226</v>
      </c>
      <c r="C19" s="33" t="s">
        <v>96</v>
      </c>
      <c r="D19" s="13">
        <v>193</v>
      </c>
      <c r="E19" s="3">
        <v>1</v>
      </c>
      <c r="F19" s="3">
        <f t="shared" si="0"/>
        <v>193</v>
      </c>
      <c r="G19" s="3">
        <f aca="true" t="shared" si="3" ref="G19:G24">F19*1.12</f>
        <v>216.16000000000003</v>
      </c>
      <c r="H19" t="s">
        <v>229</v>
      </c>
      <c r="I19" s="3">
        <f t="shared" si="1"/>
        <v>3.0687</v>
      </c>
      <c r="J19" s="20">
        <v>250</v>
      </c>
      <c r="L19">
        <v>1</v>
      </c>
    </row>
    <row r="20" spans="1:12" ht="12.75">
      <c r="A20" t="s">
        <v>242</v>
      </c>
      <c r="B20" t="s">
        <v>226</v>
      </c>
      <c r="C20" s="33" t="s">
        <v>96</v>
      </c>
      <c r="D20" s="13">
        <v>193</v>
      </c>
      <c r="E20" s="3">
        <v>1</v>
      </c>
      <c r="F20" s="3">
        <f>D20*E20</f>
        <v>193</v>
      </c>
      <c r="G20" s="3">
        <f t="shared" si="3"/>
        <v>216.16000000000003</v>
      </c>
      <c r="H20" t="s">
        <v>233</v>
      </c>
      <c r="I20" s="3">
        <f t="shared" si="1"/>
        <v>3.0687</v>
      </c>
      <c r="J20" s="20">
        <v>250</v>
      </c>
      <c r="L20">
        <v>1</v>
      </c>
    </row>
    <row r="21" spans="1:12" ht="12.75">
      <c r="A21" t="s">
        <v>242</v>
      </c>
      <c r="B21" t="s">
        <v>226</v>
      </c>
      <c r="C21" s="33" t="s">
        <v>25</v>
      </c>
      <c r="D21" s="13">
        <v>193</v>
      </c>
      <c r="E21" s="3">
        <v>1</v>
      </c>
      <c r="F21" s="3">
        <f t="shared" si="0"/>
        <v>193</v>
      </c>
      <c r="G21" s="3">
        <f t="shared" si="3"/>
        <v>216.16000000000003</v>
      </c>
      <c r="H21" t="s">
        <v>239</v>
      </c>
      <c r="I21" s="3">
        <f t="shared" si="1"/>
        <v>3.0687</v>
      </c>
      <c r="J21" s="20">
        <v>250</v>
      </c>
      <c r="L21">
        <v>1</v>
      </c>
    </row>
    <row r="22" spans="1:12" ht="12.75">
      <c r="A22" t="s">
        <v>243</v>
      </c>
      <c r="B22" t="s">
        <v>244</v>
      </c>
      <c r="C22" s="33" t="s">
        <v>245</v>
      </c>
      <c r="D22" s="13">
        <v>293</v>
      </c>
      <c r="E22" s="3">
        <v>1</v>
      </c>
      <c r="F22" s="3">
        <f t="shared" si="0"/>
        <v>293</v>
      </c>
      <c r="G22" s="3">
        <f t="shared" si="3"/>
        <v>328.16</v>
      </c>
      <c r="H22" t="s">
        <v>246</v>
      </c>
      <c r="I22" s="3">
        <f t="shared" si="1"/>
        <v>4.6587000000000005</v>
      </c>
      <c r="J22" s="20">
        <v>380</v>
      </c>
      <c r="L22">
        <v>1</v>
      </c>
    </row>
    <row r="23" spans="1:12" ht="12.75">
      <c r="A23" t="s">
        <v>247</v>
      </c>
      <c r="B23" t="s">
        <v>244</v>
      </c>
      <c r="C23" s="33" t="s">
        <v>248</v>
      </c>
      <c r="D23" s="13">
        <v>65</v>
      </c>
      <c r="E23" s="3">
        <v>1</v>
      </c>
      <c r="F23" s="3">
        <f t="shared" si="0"/>
        <v>65</v>
      </c>
      <c r="G23" s="3">
        <f t="shared" si="3"/>
        <v>72.80000000000001</v>
      </c>
      <c r="H23" t="s">
        <v>246</v>
      </c>
      <c r="I23" s="3">
        <f t="shared" si="1"/>
        <v>1.0335</v>
      </c>
      <c r="J23" s="20">
        <v>85</v>
      </c>
      <c r="L23">
        <v>1</v>
      </c>
    </row>
    <row r="24" spans="1:12" ht="12.75">
      <c r="A24" t="s">
        <v>249</v>
      </c>
      <c r="B24" t="s">
        <v>244</v>
      </c>
      <c r="C24" s="33" t="s">
        <v>245</v>
      </c>
      <c r="D24" s="13">
        <v>169</v>
      </c>
      <c r="E24" s="3">
        <v>1</v>
      </c>
      <c r="F24" s="3">
        <f t="shared" si="0"/>
        <v>169</v>
      </c>
      <c r="G24" s="3">
        <f t="shared" si="3"/>
        <v>189.28000000000003</v>
      </c>
      <c r="H24" t="s">
        <v>246</v>
      </c>
      <c r="I24" s="3">
        <f t="shared" si="1"/>
        <v>2.6871</v>
      </c>
      <c r="J24" s="20">
        <v>220</v>
      </c>
      <c r="L24">
        <v>1</v>
      </c>
    </row>
    <row r="25" spans="1:12" ht="12.75">
      <c r="A25" t="s">
        <v>250</v>
      </c>
      <c r="B25" t="s">
        <v>244</v>
      </c>
      <c r="C25" s="33" t="s">
        <v>251</v>
      </c>
      <c r="D25" s="13">
        <v>169</v>
      </c>
      <c r="E25" s="3">
        <v>1</v>
      </c>
      <c r="F25" s="3">
        <f t="shared" si="0"/>
        <v>169</v>
      </c>
      <c r="G25" s="3">
        <f>F25*1.15</f>
        <v>194.35</v>
      </c>
      <c r="H25" t="s">
        <v>231</v>
      </c>
      <c r="I25" s="3">
        <f t="shared" si="1"/>
        <v>2.6871</v>
      </c>
      <c r="J25" s="20">
        <v>220</v>
      </c>
      <c r="L25">
        <v>1</v>
      </c>
    </row>
    <row r="26" spans="1:12" ht="12.75">
      <c r="A26" t="s">
        <v>252</v>
      </c>
      <c r="B26" t="s">
        <v>244</v>
      </c>
      <c r="C26" s="33" t="s">
        <v>245</v>
      </c>
      <c r="D26" s="13">
        <v>169</v>
      </c>
      <c r="E26" s="3">
        <v>1</v>
      </c>
      <c r="F26" s="3">
        <f t="shared" si="0"/>
        <v>169</v>
      </c>
      <c r="G26" s="3">
        <f>F26*1.12</f>
        <v>189.28000000000003</v>
      </c>
      <c r="H26" t="s">
        <v>246</v>
      </c>
      <c r="I26" s="3">
        <f t="shared" si="1"/>
        <v>2.6871</v>
      </c>
      <c r="J26" s="20">
        <v>220</v>
      </c>
      <c r="L26">
        <v>1</v>
      </c>
    </row>
    <row r="27" spans="1:12" ht="12.75">
      <c r="A27" t="s">
        <v>253</v>
      </c>
      <c r="B27" t="s">
        <v>244</v>
      </c>
      <c r="C27" s="33" t="s">
        <v>245</v>
      </c>
      <c r="D27" s="13">
        <v>169</v>
      </c>
      <c r="E27" s="3">
        <v>1</v>
      </c>
      <c r="F27" s="3">
        <f t="shared" si="0"/>
        <v>169</v>
      </c>
      <c r="G27" s="3">
        <f>F27*1.12</f>
        <v>189.28000000000003</v>
      </c>
      <c r="H27" t="s">
        <v>246</v>
      </c>
      <c r="I27" s="3">
        <f t="shared" si="1"/>
        <v>2.6871</v>
      </c>
      <c r="J27" s="20">
        <v>220</v>
      </c>
      <c r="L27">
        <v>1</v>
      </c>
    </row>
    <row r="28" spans="1:12" ht="12.75">
      <c r="A28" t="s">
        <v>253</v>
      </c>
      <c r="B28" t="s">
        <v>244</v>
      </c>
      <c r="C28" s="33" t="s">
        <v>245</v>
      </c>
      <c r="D28" s="13">
        <v>169</v>
      </c>
      <c r="E28" s="3">
        <v>1</v>
      </c>
      <c r="F28" s="3">
        <f t="shared" si="0"/>
        <v>169</v>
      </c>
      <c r="G28" s="3">
        <f>F28*1.15</f>
        <v>194.35</v>
      </c>
      <c r="H28" t="s">
        <v>231</v>
      </c>
      <c r="I28" s="3">
        <f t="shared" si="1"/>
        <v>2.6871</v>
      </c>
      <c r="J28" s="20">
        <v>220</v>
      </c>
      <c r="L28">
        <v>1</v>
      </c>
    </row>
    <row r="29" spans="1:12" ht="12.75">
      <c r="A29" t="s">
        <v>254</v>
      </c>
      <c r="B29" t="s">
        <v>244</v>
      </c>
      <c r="C29" s="33" t="s">
        <v>245</v>
      </c>
      <c r="D29" s="13">
        <v>570</v>
      </c>
      <c r="E29" s="3">
        <v>1</v>
      </c>
      <c r="F29" s="3">
        <f t="shared" si="0"/>
        <v>570</v>
      </c>
      <c r="G29" s="3">
        <f>F29*1.12</f>
        <v>638.4000000000001</v>
      </c>
      <c r="H29" t="s">
        <v>246</v>
      </c>
      <c r="I29" s="3">
        <f t="shared" si="1"/>
        <v>9.063</v>
      </c>
      <c r="J29" s="20">
        <v>740</v>
      </c>
      <c r="L29">
        <v>1</v>
      </c>
    </row>
    <row r="30" spans="1:12" ht="12.75">
      <c r="A30" t="s">
        <v>257</v>
      </c>
      <c r="B30" t="s">
        <v>258</v>
      </c>
      <c r="C30" s="12">
        <v>48</v>
      </c>
      <c r="D30" s="13">
        <v>80</v>
      </c>
      <c r="E30">
        <v>1</v>
      </c>
      <c r="F30" s="3">
        <f>D30*E30</f>
        <v>80</v>
      </c>
      <c r="G30" s="3">
        <f>F30*1.15</f>
        <v>92</v>
      </c>
      <c r="H30" t="s">
        <v>350</v>
      </c>
      <c r="I30" s="3">
        <f t="shared" si="1"/>
        <v>1.272</v>
      </c>
      <c r="J30" s="20">
        <v>98</v>
      </c>
      <c r="L30">
        <v>1</v>
      </c>
    </row>
    <row r="31" spans="1:12" ht="12.75">
      <c r="A31" t="s">
        <v>257</v>
      </c>
      <c r="B31" t="s">
        <v>258</v>
      </c>
      <c r="C31" s="33">
        <v>50</v>
      </c>
      <c r="D31" s="13">
        <v>75</v>
      </c>
      <c r="E31" s="3">
        <v>1</v>
      </c>
      <c r="F31" s="3">
        <f t="shared" si="0"/>
        <v>75</v>
      </c>
      <c r="G31" s="3">
        <f aca="true" t="shared" si="4" ref="G31:G54">F31*1.15</f>
        <v>86.25</v>
      </c>
      <c r="H31" t="s">
        <v>259</v>
      </c>
      <c r="I31" s="3">
        <f t="shared" si="1"/>
        <v>1.1925000000000001</v>
      </c>
      <c r="J31" s="20">
        <v>98</v>
      </c>
      <c r="L31">
        <v>1</v>
      </c>
    </row>
    <row r="32" spans="1:12" ht="12.75">
      <c r="A32" t="s">
        <v>257</v>
      </c>
      <c r="B32" t="s">
        <v>258</v>
      </c>
      <c r="C32" s="33">
        <v>50</v>
      </c>
      <c r="D32" s="13">
        <v>75</v>
      </c>
      <c r="E32" s="3">
        <v>1</v>
      </c>
      <c r="F32" s="3">
        <f t="shared" si="0"/>
        <v>75</v>
      </c>
      <c r="G32" s="3">
        <f t="shared" si="4"/>
        <v>86.25</v>
      </c>
      <c r="H32" t="s">
        <v>260</v>
      </c>
      <c r="I32" s="3">
        <f t="shared" si="1"/>
        <v>1.1925000000000001</v>
      </c>
      <c r="J32" s="20">
        <v>98</v>
      </c>
      <c r="L32">
        <v>1</v>
      </c>
    </row>
    <row r="33" spans="1:12" ht="12.75">
      <c r="A33" t="s">
        <v>261</v>
      </c>
      <c r="B33" t="s">
        <v>258</v>
      </c>
      <c r="C33" s="33" t="s">
        <v>43</v>
      </c>
      <c r="D33" s="13">
        <v>116</v>
      </c>
      <c r="E33" s="3">
        <v>1</v>
      </c>
      <c r="F33" s="3">
        <f t="shared" si="0"/>
        <v>116</v>
      </c>
      <c r="G33" s="3">
        <f t="shared" si="4"/>
        <v>133.39999999999998</v>
      </c>
      <c r="H33" t="s">
        <v>68</v>
      </c>
      <c r="I33" s="3">
        <f t="shared" si="1"/>
        <v>1.8444</v>
      </c>
      <c r="J33" s="20">
        <v>150</v>
      </c>
      <c r="L33">
        <v>1</v>
      </c>
    </row>
    <row r="34" spans="1:12" ht="12.75">
      <c r="A34" t="s">
        <v>262</v>
      </c>
      <c r="B34" t="s">
        <v>258</v>
      </c>
      <c r="C34" s="33" t="s">
        <v>124</v>
      </c>
      <c r="D34" s="13">
        <v>123</v>
      </c>
      <c r="E34" s="3">
        <v>1</v>
      </c>
      <c r="F34" s="3">
        <f t="shared" si="0"/>
        <v>123</v>
      </c>
      <c r="G34" s="3">
        <f t="shared" si="4"/>
        <v>141.45</v>
      </c>
      <c r="H34" t="s">
        <v>263</v>
      </c>
      <c r="I34" s="3">
        <f t="shared" si="1"/>
        <v>1.9557000000000002</v>
      </c>
      <c r="J34" s="20">
        <v>160</v>
      </c>
      <c r="L34">
        <v>1</v>
      </c>
    </row>
    <row r="35" spans="1:12" ht="12.75">
      <c r="A35" t="s">
        <v>262</v>
      </c>
      <c r="B35" t="s">
        <v>258</v>
      </c>
      <c r="C35" s="33" t="s">
        <v>124</v>
      </c>
      <c r="D35" s="13">
        <v>123</v>
      </c>
      <c r="E35" s="3">
        <v>1</v>
      </c>
      <c r="F35" s="3">
        <f t="shared" si="0"/>
        <v>123</v>
      </c>
      <c r="G35" s="3">
        <f t="shared" si="4"/>
        <v>141.45</v>
      </c>
      <c r="H35" t="s">
        <v>260</v>
      </c>
      <c r="I35" s="3">
        <f t="shared" si="1"/>
        <v>1.9557000000000002</v>
      </c>
      <c r="J35" s="20">
        <v>160</v>
      </c>
      <c r="L35">
        <v>1</v>
      </c>
    </row>
    <row r="36" spans="1:12" ht="12.75">
      <c r="A36" t="s">
        <v>262</v>
      </c>
      <c r="B36" t="s">
        <v>258</v>
      </c>
      <c r="C36" s="12" t="s">
        <v>124</v>
      </c>
      <c r="D36" s="13">
        <v>131</v>
      </c>
      <c r="E36">
        <v>1</v>
      </c>
      <c r="F36" s="3">
        <f>D36*E36</f>
        <v>131</v>
      </c>
      <c r="G36" s="3">
        <f>F36*1.15</f>
        <v>150.64999999999998</v>
      </c>
      <c r="H36" t="s">
        <v>207</v>
      </c>
      <c r="I36" s="3">
        <f t="shared" si="1"/>
        <v>2.0829</v>
      </c>
      <c r="J36" s="20">
        <v>160</v>
      </c>
      <c r="L36">
        <v>1</v>
      </c>
    </row>
    <row r="37" spans="1:12" ht="12.75">
      <c r="A37" t="s">
        <v>264</v>
      </c>
      <c r="B37" t="s">
        <v>258</v>
      </c>
      <c r="C37" s="33" t="s">
        <v>55</v>
      </c>
      <c r="D37" s="13">
        <v>123</v>
      </c>
      <c r="E37" s="3">
        <v>1</v>
      </c>
      <c r="F37" s="3">
        <f t="shared" si="0"/>
        <v>123</v>
      </c>
      <c r="G37" s="3">
        <f>F37*1.1</f>
        <v>135.3</v>
      </c>
      <c r="H37" t="s">
        <v>265</v>
      </c>
      <c r="I37" s="3">
        <f t="shared" si="1"/>
        <v>1.9557000000000002</v>
      </c>
      <c r="J37" s="20">
        <v>160</v>
      </c>
      <c r="L37">
        <v>1</v>
      </c>
    </row>
    <row r="38" spans="1:12" ht="12.75">
      <c r="A38" t="s">
        <v>262</v>
      </c>
      <c r="B38" t="s">
        <v>258</v>
      </c>
      <c r="C38" s="33" t="s">
        <v>43</v>
      </c>
      <c r="D38" s="13">
        <v>123</v>
      </c>
      <c r="E38" s="3">
        <v>1</v>
      </c>
      <c r="F38" s="3">
        <f t="shared" si="0"/>
        <v>123</v>
      </c>
      <c r="G38" s="3">
        <f t="shared" si="4"/>
        <v>141.45</v>
      </c>
      <c r="H38" t="s">
        <v>68</v>
      </c>
      <c r="I38" s="3">
        <f t="shared" si="1"/>
        <v>1.9557000000000002</v>
      </c>
      <c r="J38" s="20">
        <v>160</v>
      </c>
      <c r="L38">
        <v>1</v>
      </c>
    </row>
    <row r="39" spans="1:12" ht="12.75">
      <c r="A39" t="s">
        <v>266</v>
      </c>
      <c r="B39" t="s">
        <v>258</v>
      </c>
      <c r="C39" s="12" t="s">
        <v>84</v>
      </c>
      <c r="D39" s="13">
        <v>244</v>
      </c>
      <c r="E39">
        <v>1</v>
      </c>
      <c r="F39" s="3">
        <f>D39*E39</f>
        <v>244</v>
      </c>
      <c r="G39" s="3">
        <f>F39*1.15</f>
        <v>280.59999999999997</v>
      </c>
      <c r="H39" t="s">
        <v>350</v>
      </c>
      <c r="I39" s="3">
        <f t="shared" si="1"/>
        <v>3.8796000000000004</v>
      </c>
      <c r="J39" s="20">
        <v>298</v>
      </c>
      <c r="L39">
        <v>1</v>
      </c>
    </row>
    <row r="40" spans="1:12" ht="12.75">
      <c r="A40" t="s">
        <v>266</v>
      </c>
      <c r="B40" t="s">
        <v>258</v>
      </c>
      <c r="C40" s="33" t="s">
        <v>124</v>
      </c>
      <c r="D40" s="13">
        <v>229</v>
      </c>
      <c r="E40" s="3">
        <v>1</v>
      </c>
      <c r="F40" s="3">
        <f t="shared" si="0"/>
        <v>229</v>
      </c>
      <c r="G40" s="3">
        <f t="shared" si="4"/>
        <v>263.34999999999997</v>
      </c>
      <c r="H40" t="s">
        <v>259</v>
      </c>
      <c r="I40" s="3">
        <f t="shared" si="1"/>
        <v>3.6411000000000002</v>
      </c>
      <c r="J40" s="20">
        <v>298</v>
      </c>
      <c r="L40">
        <v>1</v>
      </c>
    </row>
    <row r="41" spans="1:12" ht="12.75">
      <c r="A41" t="s">
        <v>266</v>
      </c>
      <c r="B41" t="s">
        <v>258</v>
      </c>
      <c r="C41" s="33" t="s">
        <v>124</v>
      </c>
      <c r="D41" s="13">
        <v>229</v>
      </c>
      <c r="E41" s="3">
        <v>1</v>
      </c>
      <c r="F41" s="3">
        <f t="shared" si="0"/>
        <v>229</v>
      </c>
      <c r="G41" s="3">
        <f t="shared" si="4"/>
        <v>263.34999999999997</v>
      </c>
      <c r="H41" t="s">
        <v>235</v>
      </c>
      <c r="I41" s="3">
        <f t="shared" si="1"/>
        <v>3.6411000000000002</v>
      </c>
      <c r="J41" s="20">
        <v>298</v>
      </c>
      <c r="L41">
        <v>1</v>
      </c>
    </row>
    <row r="42" spans="1:12" ht="12.75">
      <c r="A42" t="s">
        <v>266</v>
      </c>
      <c r="B42" t="s">
        <v>258</v>
      </c>
      <c r="C42" s="33" t="s">
        <v>55</v>
      </c>
      <c r="D42" s="13">
        <v>229</v>
      </c>
      <c r="E42" s="3">
        <v>1</v>
      </c>
      <c r="F42" s="3">
        <f t="shared" si="0"/>
        <v>229</v>
      </c>
      <c r="G42" s="3">
        <f t="shared" si="4"/>
        <v>263.34999999999997</v>
      </c>
      <c r="H42" t="s">
        <v>68</v>
      </c>
      <c r="I42" s="3">
        <f t="shared" si="1"/>
        <v>3.6411000000000002</v>
      </c>
      <c r="J42" s="20">
        <v>298</v>
      </c>
      <c r="L42">
        <v>1</v>
      </c>
    </row>
    <row r="43" spans="1:12" ht="12.75">
      <c r="A43" t="s">
        <v>267</v>
      </c>
      <c r="B43" t="s">
        <v>258</v>
      </c>
      <c r="C43" s="33" t="s">
        <v>55</v>
      </c>
      <c r="D43" s="13">
        <v>169</v>
      </c>
      <c r="E43" s="3">
        <v>1</v>
      </c>
      <c r="F43" s="3">
        <f t="shared" si="0"/>
        <v>169</v>
      </c>
      <c r="G43" s="3">
        <f>F43*1.1</f>
        <v>185.9</v>
      </c>
      <c r="H43" t="s">
        <v>265</v>
      </c>
      <c r="I43" s="3">
        <f t="shared" si="1"/>
        <v>2.6871</v>
      </c>
      <c r="J43" s="20">
        <v>220</v>
      </c>
      <c r="L43">
        <v>1</v>
      </c>
    </row>
    <row r="44" spans="1:12" ht="12.75">
      <c r="A44" t="s">
        <v>268</v>
      </c>
      <c r="B44" t="s">
        <v>258</v>
      </c>
      <c r="C44" s="33" t="s">
        <v>124</v>
      </c>
      <c r="D44" s="13">
        <v>193</v>
      </c>
      <c r="E44" s="3">
        <v>1</v>
      </c>
      <c r="F44" s="3">
        <f t="shared" si="0"/>
        <v>193</v>
      </c>
      <c r="G44" s="3">
        <f t="shared" si="4"/>
        <v>221.95</v>
      </c>
      <c r="H44" t="s">
        <v>260</v>
      </c>
      <c r="I44" s="3">
        <f t="shared" si="1"/>
        <v>3.0687</v>
      </c>
      <c r="J44" s="20">
        <v>250</v>
      </c>
      <c r="L44">
        <v>1</v>
      </c>
    </row>
    <row r="45" spans="1:12" s="13" customFormat="1" ht="12.75">
      <c r="A45" s="13" t="s">
        <v>512</v>
      </c>
      <c r="B45" s="13" t="s">
        <v>258</v>
      </c>
      <c r="C45" s="12" t="s">
        <v>84</v>
      </c>
      <c r="D45" s="13">
        <v>205</v>
      </c>
      <c r="E45" s="14">
        <v>1</v>
      </c>
      <c r="F45" s="14">
        <f>D45*E45</f>
        <v>205</v>
      </c>
      <c r="G45" s="14">
        <f>F45*1.15</f>
        <v>235.74999999999997</v>
      </c>
      <c r="H45" s="13" t="s">
        <v>207</v>
      </c>
      <c r="I45" s="3">
        <f t="shared" si="1"/>
        <v>3.2595</v>
      </c>
      <c r="J45" s="22">
        <v>250</v>
      </c>
      <c r="L45" s="13">
        <v>1</v>
      </c>
    </row>
    <row r="46" spans="1:12" ht="12.75">
      <c r="A46" t="s">
        <v>269</v>
      </c>
      <c r="B46" t="s">
        <v>258</v>
      </c>
      <c r="C46" s="33" t="s">
        <v>124</v>
      </c>
      <c r="D46" s="13">
        <v>193</v>
      </c>
      <c r="E46" s="3">
        <v>1</v>
      </c>
      <c r="F46" s="3">
        <f t="shared" si="0"/>
        <v>193</v>
      </c>
      <c r="G46" s="3">
        <f t="shared" si="4"/>
        <v>221.95</v>
      </c>
      <c r="H46" t="s">
        <v>263</v>
      </c>
      <c r="I46" s="3">
        <f t="shared" si="1"/>
        <v>3.0687</v>
      </c>
      <c r="J46" s="20">
        <v>250</v>
      </c>
      <c r="L46">
        <v>1</v>
      </c>
    </row>
    <row r="47" spans="1:12" ht="12.75">
      <c r="A47" t="s">
        <v>351</v>
      </c>
      <c r="B47" t="s">
        <v>271</v>
      </c>
      <c r="C47" s="12" t="s">
        <v>51</v>
      </c>
      <c r="D47" s="13">
        <v>131</v>
      </c>
      <c r="E47">
        <v>1</v>
      </c>
      <c r="F47" s="3">
        <f>D47*E47</f>
        <v>131</v>
      </c>
      <c r="G47" s="3">
        <f>F47*1.15</f>
        <v>150.64999999999998</v>
      </c>
      <c r="H47" t="s">
        <v>350</v>
      </c>
      <c r="I47" s="3">
        <f t="shared" si="1"/>
        <v>2.0829</v>
      </c>
      <c r="J47" s="20">
        <v>160</v>
      </c>
      <c r="L47">
        <v>1</v>
      </c>
    </row>
    <row r="48" spans="1:12" ht="12.75">
      <c r="A48" t="s">
        <v>352</v>
      </c>
      <c r="B48" t="s">
        <v>271</v>
      </c>
      <c r="C48" s="12">
        <v>50</v>
      </c>
      <c r="D48" s="13">
        <v>123</v>
      </c>
      <c r="E48">
        <v>1</v>
      </c>
      <c r="F48" s="3">
        <f>D48*E48</f>
        <v>123</v>
      </c>
      <c r="G48" s="3">
        <f>F48*1.15</f>
        <v>141.45</v>
      </c>
      <c r="H48" t="s">
        <v>350</v>
      </c>
      <c r="I48" s="3">
        <f t="shared" si="1"/>
        <v>1.9557000000000002</v>
      </c>
      <c r="J48" s="20">
        <v>150</v>
      </c>
      <c r="L48">
        <v>1</v>
      </c>
    </row>
    <row r="49" spans="1:12" ht="12.75">
      <c r="A49" t="s">
        <v>270</v>
      </c>
      <c r="B49" t="s">
        <v>271</v>
      </c>
      <c r="C49" s="33" t="s">
        <v>120</v>
      </c>
      <c r="D49" s="13">
        <v>112</v>
      </c>
      <c r="E49" s="3">
        <v>1</v>
      </c>
      <c r="F49" s="3">
        <f t="shared" si="0"/>
        <v>112</v>
      </c>
      <c r="G49" s="3">
        <f t="shared" si="4"/>
        <v>128.79999999999998</v>
      </c>
      <c r="H49" t="s">
        <v>272</v>
      </c>
      <c r="I49" s="3">
        <f t="shared" si="1"/>
        <v>1.7808000000000002</v>
      </c>
      <c r="J49" s="20">
        <v>145</v>
      </c>
      <c r="L49">
        <v>1</v>
      </c>
    </row>
    <row r="50" spans="1:12" ht="12.75">
      <c r="A50" t="s">
        <v>273</v>
      </c>
      <c r="B50" t="s">
        <v>271</v>
      </c>
      <c r="C50" s="33" t="s">
        <v>120</v>
      </c>
      <c r="D50" s="13">
        <v>123</v>
      </c>
      <c r="E50" s="3">
        <v>1</v>
      </c>
      <c r="F50" s="3">
        <f t="shared" si="0"/>
        <v>123</v>
      </c>
      <c r="G50" s="3">
        <f t="shared" si="4"/>
        <v>141.45</v>
      </c>
      <c r="H50" t="s">
        <v>235</v>
      </c>
      <c r="I50" s="3">
        <f t="shared" si="1"/>
        <v>1.9557000000000002</v>
      </c>
      <c r="J50" s="20">
        <v>160</v>
      </c>
      <c r="L50">
        <v>1</v>
      </c>
    </row>
    <row r="51" spans="1:12" ht="12.75">
      <c r="A51" t="s">
        <v>353</v>
      </c>
      <c r="B51" t="s">
        <v>271</v>
      </c>
      <c r="C51" s="12" t="s">
        <v>51</v>
      </c>
      <c r="D51" s="13">
        <v>119</v>
      </c>
      <c r="E51">
        <v>1</v>
      </c>
      <c r="F51" s="3">
        <f>D51*E51</f>
        <v>119</v>
      </c>
      <c r="G51" s="3">
        <f>F51*1.15</f>
        <v>136.85</v>
      </c>
      <c r="H51" t="s">
        <v>350</v>
      </c>
      <c r="I51" s="3">
        <f t="shared" si="1"/>
        <v>1.8921000000000001</v>
      </c>
      <c r="J51" s="20">
        <v>145</v>
      </c>
      <c r="L51">
        <v>1</v>
      </c>
    </row>
    <row r="52" spans="1:12" ht="12.75">
      <c r="A52" t="s">
        <v>274</v>
      </c>
      <c r="B52" t="s">
        <v>271</v>
      </c>
      <c r="C52" s="33" t="s">
        <v>120</v>
      </c>
      <c r="D52" s="13">
        <v>112</v>
      </c>
      <c r="E52" s="3">
        <v>1</v>
      </c>
      <c r="F52" s="3">
        <f t="shared" si="0"/>
        <v>112</v>
      </c>
      <c r="G52" s="3">
        <f t="shared" si="4"/>
        <v>128.79999999999998</v>
      </c>
      <c r="H52" t="s">
        <v>272</v>
      </c>
      <c r="I52" s="3">
        <f t="shared" si="1"/>
        <v>1.7808000000000002</v>
      </c>
      <c r="J52" s="20">
        <v>145</v>
      </c>
      <c r="L52">
        <v>1</v>
      </c>
    </row>
    <row r="53" spans="1:12" ht="12.75">
      <c r="A53" t="s">
        <v>274</v>
      </c>
      <c r="B53" t="s">
        <v>271</v>
      </c>
      <c r="C53" s="33" t="s">
        <v>120</v>
      </c>
      <c r="D53" s="13">
        <v>112</v>
      </c>
      <c r="E53" s="3">
        <v>1</v>
      </c>
      <c r="F53" s="3">
        <f aca="true" t="shared" si="5" ref="F53:F66">D53*E53</f>
        <v>112</v>
      </c>
      <c r="G53" s="3">
        <f t="shared" si="4"/>
        <v>128.79999999999998</v>
      </c>
      <c r="H53" t="s">
        <v>235</v>
      </c>
      <c r="I53" s="3">
        <f t="shared" si="1"/>
        <v>1.7808000000000002</v>
      </c>
      <c r="J53" s="20">
        <v>145</v>
      </c>
      <c r="L53">
        <v>1</v>
      </c>
    </row>
    <row r="54" spans="1:12" ht="12.75">
      <c r="A54" t="s">
        <v>274</v>
      </c>
      <c r="B54" t="s">
        <v>271</v>
      </c>
      <c r="C54" s="12" t="s">
        <v>120</v>
      </c>
      <c r="D54" s="13">
        <v>119</v>
      </c>
      <c r="E54" s="3">
        <v>1</v>
      </c>
      <c r="F54" s="3">
        <f t="shared" si="5"/>
        <v>119</v>
      </c>
      <c r="G54" s="3">
        <f t="shared" si="4"/>
        <v>136.85</v>
      </c>
      <c r="H54" t="s">
        <v>470</v>
      </c>
      <c r="I54" s="3">
        <f t="shared" si="1"/>
        <v>1.8921000000000001</v>
      </c>
      <c r="J54" s="20">
        <v>145</v>
      </c>
      <c r="L54">
        <v>1</v>
      </c>
    </row>
    <row r="55" spans="1:12" ht="12.75">
      <c r="A55" t="s">
        <v>275</v>
      </c>
      <c r="B55" t="s">
        <v>276</v>
      </c>
      <c r="C55" s="33" t="s">
        <v>48</v>
      </c>
      <c r="D55" s="13">
        <v>152</v>
      </c>
      <c r="E55" s="3">
        <v>1</v>
      </c>
      <c r="F55" s="3">
        <f t="shared" si="5"/>
        <v>152</v>
      </c>
      <c r="G55" s="3">
        <f>F55*1.12</f>
        <v>170.24</v>
      </c>
      <c r="H55" t="s">
        <v>277</v>
      </c>
      <c r="I55" s="3">
        <f t="shared" si="1"/>
        <v>2.4168000000000003</v>
      </c>
      <c r="J55" s="20">
        <v>198</v>
      </c>
      <c r="L55">
        <v>1</v>
      </c>
    </row>
    <row r="56" spans="1:12" ht="12.75">
      <c r="A56" t="s">
        <v>278</v>
      </c>
      <c r="B56" t="s">
        <v>276</v>
      </c>
      <c r="C56" s="33" t="s">
        <v>55</v>
      </c>
      <c r="D56" s="13">
        <v>152</v>
      </c>
      <c r="E56" s="3">
        <v>1</v>
      </c>
      <c r="F56" s="3">
        <f t="shared" si="5"/>
        <v>152</v>
      </c>
      <c r="G56" s="3">
        <f>F56*1.1</f>
        <v>167.20000000000002</v>
      </c>
      <c r="H56" t="s">
        <v>265</v>
      </c>
      <c r="I56" s="3">
        <f t="shared" si="1"/>
        <v>2.4168000000000003</v>
      </c>
      <c r="J56" s="20">
        <v>198</v>
      </c>
      <c r="L56">
        <v>1</v>
      </c>
    </row>
    <row r="57" spans="1:12" ht="12.75">
      <c r="A57" t="s">
        <v>278</v>
      </c>
      <c r="B57" t="s">
        <v>276</v>
      </c>
      <c r="C57" s="33" t="s">
        <v>25</v>
      </c>
      <c r="D57" s="13">
        <v>152</v>
      </c>
      <c r="E57" s="3">
        <v>1</v>
      </c>
      <c r="F57" s="3">
        <f t="shared" si="5"/>
        <v>152</v>
      </c>
      <c r="G57" s="3">
        <f>F57*1.15</f>
        <v>174.79999999999998</v>
      </c>
      <c r="H57" t="s">
        <v>260</v>
      </c>
      <c r="I57" s="3">
        <f t="shared" si="1"/>
        <v>2.4168000000000003</v>
      </c>
      <c r="J57" s="20">
        <v>198</v>
      </c>
      <c r="L57">
        <v>1</v>
      </c>
    </row>
    <row r="58" spans="1:12" s="13" customFormat="1" ht="12.75">
      <c r="A58" s="13" t="s">
        <v>279</v>
      </c>
      <c r="B58" s="13" t="s">
        <v>276</v>
      </c>
      <c r="C58" s="12" t="s">
        <v>55</v>
      </c>
      <c r="D58" s="13">
        <v>205</v>
      </c>
      <c r="E58" s="14">
        <v>1</v>
      </c>
      <c r="F58" s="3">
        <f>D58*E58</f>
        <v>205</v>
      </c>
      <c r="G58" s="3">
        <f>F58*1.15</f>
        <v>235.74999999999997</v>
      </c>
      <c r="H58" s="13" t="s">
        <v>354</v>
      </c>
      <c r="I58" s="3">
        <f t="shared" si="1"/>
        <v>3.2595</v>
      </c>
      <c r="J58" s="22">
        <v>250</v>
      </c>
      <c r="L58" s="13">
        <v>1</v>
      </c>
    </row>
    <row r="59" spans="1:12" ht="12.75">
      <c r="A59" t="s">
        <v>279</v>
      </c>
      <c r="B59" t="s">
        <v>276</v>
      </c>
      <c r="C59" s="33" t="s">
        <v>228</v>
      </c>
      <c r="D59" s="13">
        <v>193</v>
      </c>
      <c r="E59" s="3">
        <v>1</v>
      </c>
      <c r="F59" s="3">
        <f t="shared" si="5"/>
        <v>193</v>
      </c>
      <c r="G59" s="3">
        <f>F59*1.15</f>
        <v>221.95</v>
      </c>
      <c r="H59" t="s">
        <v>280</v>
      </c>
      <c r="I59" s="3">
        <f t="shared" si="1"/>
        <v>3.0687</v>
      </c>
      <c r="J59" s="20">
        <v>250</v>
      </c>
      <c r="L59">
        <v>1</v>
      </c>
    </row>
    <row r="60" spans="1:12" ht="12.75">
      <c r="A60" t="s">
        <v>279</v>
      </c>
      <c r="B60" t="s">
        <v>276</v>
      </c>
      <c r="C60" s="12" t="s">
        <v>228</v>
      </c>
      <c r="D60" s="13">
        <v>205</v>
      </c>
      <c r="E60" s="3">
        <v>1</v>
      </c>
      <c r="F60" s="3">
        <f t="shared" si="5"/>
        <v>205</v>
      </c>
      <c r="G60" s="3">
        <f>F60*1.15</f>
        <v>235.74999999999997</v>
      </c>
      <c r="H60" t="s">
        <v>470</v>
      </c>
      <c r="I60" s="3">
        <f t="shared" si="1"/>
        <v>3.2595</v>
      </c>
      <c r="J60" s="20">
        <v>250</v>
      </c>
      <c r="L60">
        <v>1</v>
      </c>
    </row>
    <row r="61" spans="1:12" ht="12.75">
      <c r="A61" t="s">
        <v>281</v>
      </c>
      <c r="B61" t="s">
        <v>276</v>
      </c>
      <c r="C61" s="33" t="s">
        <v>282</v>
      </c>
      <c r="D61" s="13">
        <v>177</v>
      </c>
      <c r="E61" s="3">
        <v>1</v>
      </c>
      <c r="F61" s="3">
        <f t="shared" si="5"/>
        <v>177</v>
      </c>
      <c r="G61" s="3">
        <f aca="true" t="shared" si="6" ref="G61:G67">F61*1.12</f>
        <v>198.24</v>
      </c>
      <c r="H61" t="s">
        <v>283</v>
      </c>
      <c r="I61" s="3">
        <f t="shared" si="1"/>
        <v>2.8143000000000002</v>
      </c>
      <c r="J61" s="20">
        <v>230</v>
      </c>
      <c r="L61">
        <v>1</v>
      </c>
    </row>
    <row r="62" spans="1:12" ht="12.75">
      <c r="A62" t="s">
        <v>284</v>
      </c>
      <c r="B62" t="s">
        <v>276</v>
      </c>
      <c r="C62" s="33" t="s">
        <v>55</v>
      </c>
      <c r="D62" s="13">
        <v>177</v>
      </c>
      <c r="E62" s="3">
        <v>1</v>
      </c>
      <c r="F62" s="3">
        <f t="shared" si="5"/>
        <v>177</v>
      </c>
      <c r="G62" s="3">
        <f t="shared" si="6"/>
        <v>198.24</v>
      </c>
      <c r="H62" t="s">
        <v>283</v>
      </c>
      <c r="I62" s="3">
        <f t="shared" si="1"/>
        <v>2.8143000000000002</v>
      </c>
      <c r="J62" s="20">
        <v>230</v>
      </c>
      <c r="L62">
        <v>1</v>
      </c>
    </row>
    <row r="63" spans="1:12" ht="12.75">
      <c r="A63" t="s">
        <v>284</v>
      </c>
      <c r="B63" t="s">
        <v>276</v>
      </c>
      <c r="C63" s="12" t="s">
        <v>55</v>
      </c>
      <c r="D63" s="13">
        <v>189</v>
      </c>
      <c r="E63">
        <v>1</v>
      </c>
      <c r="F63" s="3">
        <f>D63*E63</f>
        <v>189</v>
      </c>
      <c r="G63" s="3">
        <f t="shared" si="6"/>
        <v>211.68</v>
      </c>
      <c r="H63" t="s">
        <v>355</v>
      </c>
      <c r="I63" s="3">
        <f t="shared" si="1"/>
        <v>3.0051</v>
      </c>
      <c r="J63" s="20">
        <v>230</v>
      </c>
      <c r="L63">
        <v>1</v>
      </c>
    </row>
    <row r="64" spans="1:12" ht="12.75">
      <c r="A64" t="s">
        <v>284</v>
      </c>
      <c r="B64" t="s">
        <v>276</v>
      </c>
      <c r="C64" s="12" t="s">
        <v>43</v>
      </c>
      <c r="D64" s="13">
        <v>189</v>
      </c>
      <c r="E64">
        <v>1</v>
      </c>
      <c r="F64" s="3">
        <f>D64*E64</f>
        <v>189</v>
      </c>
      <c r="G64" s="3">
        <f t="shared" si="6"/>
        <v>211.68</v>
      </c>
      <c r="H64" t="s">
        <v>115</v>
      </c>
      <c r="I64" s="3">
        <f t="shared" si="1"/>
        <v>3.0051</v>
      </c>
      <c r="J64" s="20">
        <v>230</v>
      </c>
      <c r="L64">
        <v>1</v>
      </c>
    </row>
    <row r="65" spans="1:12" ht="12.75">
      <c r="A65" t="s">
        <v>285</v>
      </c>
      <c r="B65" t="s">
        <v>276</v>
      </c>
      <c r="C65" s="33" t="s">
        <v>282</v>
      </c>
      <c r="D65" s="13">
        <v>135</v>
      </c>
      <c r="E65" s="3">
        <v>1</v>
      </c>
      <c r="F65" s="3">
        <f t="shared" si="5"/>
        <v>135</v>
      </c>
      <c r="G65" s="3">
        <f t="shared" si="6"/>
        <v>151.20000000000002</v>
      </c>
      <c r="H65" t="s">
        <v>283</v>
      </c>
      <c r="I65" s="3">
        <f t="shared" si="1"/>
        <v>2.1465</v>
      </c>
      <c r="J65" s="20">
        <v>175</v>
      </c>
      <c r="L65">
        <v>1</v>
      </c>
    </row>
    <row r="66" spans="1:12" ht="12.75">
      <c r="A66" t="s">
        <v>285</v>
      </c>
      <c r="B66" t="s">
        <v>276</v>
      </c>
      <c r="C66" s="12" t="s">
        <v>228</v>
      </c>
      <c r="D66" s="13">
        <v>144</v>
      </c>
      <c r="E66" s="3">
        <v>1</v>
      </c>
      <c r="F66" s="3">
        <f t="shared" si="5"/>
        <v>144</v>
      </c>
      <c r="G66" s="3">
        <f t="shared" si="6"/>
        <v>161.28000000000003</v>
      </c>
      <c r="H66" t="s">
        <v>470</v>
      </c>
      <c r="I66" s="3">
        <f t="shared" si="1"/>
        <v>2.2896</v>
      </c>
      <c r="J66" s="20">
        <v>175</v>
      </c>
      <c r="L66">
        <v>1</v>
      </c>
    </row>
    <row r="67" spans="1:12" ht="12.75">
      <c r="A67" t="s">
        <v>286</v>
      </c>
      <c r="B67" t="s">
        <v>287</v>
      </c>
      <c r="C67" s="33" t="s">
        <v>25</v>
      </c>
      <c r="D67" s="13">
        <v>127</v>
      </c>
      <c r="E67" s="3">
        <v>2</v>
      </c>
      <c r="F67" s="3">
        <f aca="true" t="shared" si="7" ref="F67:F155">D67*E67</f>
        <v>254</v>
      </c>
      <c r="G67" s="3">
        <f t="shared" si="6"/>
        <v>284.48</v>
      </c>
      <c r="H67" t="s">
        <v>288</v>
      </c>
      <c r="I67" s="3">
        <f aca="true" t="shared" si="8" ref="I67:I130">F67*0.0159</f>
        <v>4.038600000000001</v>
      </c>
      <c r="J67" s="20">
        <v>330</v>
      </c>
      <c r="L67">
        <v>2</v>
      </c>
    </row>
    <row r="68" spans="1:12" ht="12.75">
      <c r="A68" t="s">
        <v>286</v>
      </c>
      <c r="B68" t="s">
        <v>287</v>
      </c>
      <c r="C68" s="33" t="s">
        <v>25</v>
      </c>
      <c r="D68" s="13">
        <v>127</v>
      </c>
      <c r="E68" s="3">
        <v>1</v>
      </c>
      <c r="F68" s="3">
        <f t="shared" si="7"/>
        <v>127</v>
      </c>
      <c r="G68" s="3">
        <f>F68*1</f>
        <v>127</v>
      </c>
      <c r="H68" t="s">
        <v>289</v>
      </c>
      <c r="I68" s="3">
        <f t="shared" si="8"/>
        <v>2.0193000000000003</v>
      </c>
      <c r="J68" s="20">
        <v>165</v>
      </c>
      <c r="L68">
        <v>1</v>
      </c>
    </row>
    <row r="69" spans="1:12" ht="12.75">
      <c r="A69" t="s">
        <v>290</v>
      </c>
      <c r="B69" t="s">
        <v>287</v>
      </c>
      <c r="C69" s="33" t="s">
        <v>25</v>
      </c>
      <c r="D69" s="13">
        <v>177</v>
      </c>
      <c r="E69" s="3">
        <v>1</v>
      </c>
      <c r="F69" s="3">
        <f t="shared" si="7"/>
        <v>177</v>
      </c>
      <c r="G69" s="3">
        <f>F69*1</f>
        <v>177</v>
      </c>
      <c r="H69" t="s">
        <v>289</v>
      </c>
      <c r="I69" s="3">
        <f t="shared" si="8"/>
        <v>2.8143000000000002</v>
      </c>
      <c r="J69" s="20">
        <v>230</v>
      </c>
      <c r="L69">
        <v>1</v>
      </c>
    </row>
    <row r="70" spans="1:12" ht="12.75">
      <c r="A70" t="s">
        <v>356</v>
      </c>
      <c r="B70" t="s">
        <v>287</v>
      </c>
      <c r="C70" s="12" t="s">
        <v>48</v>
      </c>
      <c r="D70" s="13">
        <v>144</v>
      </c>
      <c r="E70">
        <v>1</v>
      </c>
      <c r="F70" s="3">
        <f>D70*E70</f>
        <v>144</v>
      </c>
      <c r="G70" s="3">
        <f>F70*1.15</f>
        <v>165.6</v>
      </c>
      <c r="H70" s="13" t="s">
        <v>354</v>
      </c>
      <c r="I70" s="3">
        <f t="shared" si="8"/>
        <v>2.2896</v>
      </c>
      <c r="J70" s="20">
        <v>175</v>
      </c>
      <c r="L70">
        <v>1</v>
      </c>
    </row>
    <row r="71" spans="1:12" ht="12.75">
      <c r="A71" t="s">
        <v>356</v>
      </c>
      <c r="B71" t="s">
        <v>287</v>
      </c>
      <c r="C71" s="12" t="s">
        <v>25</v>
      </c>
      <c r="D71" s="13">
        <v>144</v>
      </c>
      <c r="E71">
        <v>1</v>
      </c>
      <c r="F71" s="3">
        <f>D71*E71</f>
        <v>144</v>
      </c>
      <c r="G71" s="3">
        <f>F71*1.15</f>
        <v>165.6</v>
      </c>
      <c r="H71" t="s">
        <v>357</v>
      </c>
      <c r="I71" s="3">
        <f t="shared" si="8"/>
        <v>2.2896</v>
      </c>
      <c r="J71" s="20">
        <v>175</v>
      </c>
      <c r="L71">
        <v>1</v>
      </c>
    </row>
    <row r="72" spans="1:12" ht="12.75">
      <c r="A72" t="s">
        <v>358</v>
      </c>
      <c r="B72" t="s">
        <v>287</v>
      </c>
      <c r="C72" s="12" t="s">
        <v>48</v>
      </c>
      <c r="D72" s="13">
        <v>148</v>
      </c>
      <c r="E72">
        <v>1</v>
      </c>
      <c r="F72" s="3">
        <f>D72*E72</f>
        <v>148</v>
      </c>
      <c r="G72" s="3">
        <f>F72*1.15</f>
        <v>170.2</v>
      </c>
      <c r="H72" s="13" t="s">
        <v>354</v>
      </c>
      <c r="I72" s="3">
        <f t="shared" si="8"/>
        <v>2.3532</v>
      </c>
      <c r="J72" s="20">
        <v>180</v>
      </c>
      <c r="L72">
        <v>1</v>
      </c>
    </row>
    <row r="73" spans="1:12" ht="12.75">
      <c r="A73" t="s">
        <v>358</v>
      </c>
      <c r="B73" t="s">
        <v>287</v>
      </c>
      <c r="C73" s="12" t="s">
        <v>21</v>
      </c>
      <c r="D73" s="13">
        <v>148</v>
      </c>
      <c r="E73">
        <v>1</v>
      </c>
      <c r="F73" s="3">
        <f>D73*E73</f>
        <v>148</v>
      </c>
      <c r="G73" s="3">
        <f>F73*1.15</f>
        <v>170.2</v>
      </c>
      <c r="H73" t="s">
        <v>357</v>
      </c>
      <c r="I73" s="3">
        <f t="shared" si="8"/>
        <v>2.3532</v>
      </c>
      <c r="J73" s="20">
        <v>180</v>
      </c>
      <c r="L73">
        <v>1</v>
      </c>
    </row>
    <row r="74" spans="1:12" ht="12.75">
      <c r="A74" t="s">
        <v>291</v>
      </c>
      <c r="B74" t="s">
        <v>287</v>
      </c>
      <c r="C74" s="33" t="s">
        <v>25</v>
      </c>
      <c r="D74" s="13">
        <v>139</v>
      </c>
      <c r="E74" s="3">
        <v>1</v>
      </c>
      <c r="F74" s="3">
        <f t="shared" si="7"/>
        <v>139</v>
      </c>
      <c r="G74" s="3">
        <f>F74*1</f>
        <v>139</v>
      </c>
      <c r="H74" t="s">
        <v>289</v>
      </c>
      <c r="I74" s="3">
        <f t="shared" si="8"/>
        <v>2.2101</v>
      </c>
      <c r="J74" s="20">
        <v>180</v>
      </c>
      <c r="L74">
        <v>1</v>
      </c>
    </row>
    <row r="75" spans="1:12" ht="12.75">
      <c r="A75" t="s">
        <v>511</v>
      </c>
      <c r="B75" t="s">
        <v>287</v>
      </c>
      <c r="C75" s="12" t="s">
        <v>21</v>
      </c>
      <c r="D75" s="13">
        <v>148</v>
      </c>
      <c r="E75">
        <v>1</v>
      </c>
      <c r="F75" s="3">
        <f>D75*E75</f>
        <v>148</v>
      </c>
      <c r="G75" s="3">
        <f>F75*1.15</f>
        <v>170.2</v>
      </c>
      <c r="H75" t="s">
        <v>357</v>
      </c>
      <c r="I75" s="3">
        <f t="shared" si="8"/>
        <v>2.3532</v>
      </c>
      <c r="J75" s="20">
        <v>180</v>
      </c>
      <c r="L75">
        <v>1</v>
      </c>
    </row>
    <row r="76" spans="1:12" ht="12.75">
      <c r="A76" t="s">
        <v>292</v>
      </c>
      <c r="B76" t="s">
        <v>287</v>
      </c>
      <c r="C76" s="33" t="s">
        <v>25</v>
      </c>
      <c r="D76" s="13">
        <v>139</v>
      </c>
      <c r="E76" s="3">
        <v>2</v>
      </c>
      <c r="F76" s="3">
        <f t="shared" si="7"/>
        <v>278</v>
      </c>
      <c r="G76" s="3">
        <f>F76*1.12</f>
        <v>311.36</v>
      </c>
      <c r="H76" t="s">
        <v>288</v>
      </c>
      <c r="I76" s="3">
        <f t="shared" si="8"/>
        <v>4.4202</v>
      </c>
      <c r="J76" s="20">
        <v>360</v>
      </c>
      <c r="L76">
        <v>2</v>
      </c>
    </row>
    <row r="77" spans="1:12" ht="12.75">
      <c r="A77" t="s">
        <v>293</v>
      </c>
      <c r="B77" t="s">
        <v>294</v>
      </c>
      <c r="C77" s="33" t="s">
        <v>295</v>
      </c>
      <c r="D77" s="13">
        <v>150</v>
      </c>
      <c r="E77" s="3">
        <v>1</v>
      </c>
      <c r="F77" s="3">
        <f t="shared" si="7"/>
        <v>150</v>
      </c>
      <c r="G77" s="3">
        <f>F77*1</f>
        <v>150</v>
      </c>
      <c r="H77" t="s">
        <v>289</v>
      </c>
      <c r="I77" s="3">
        <f t="shared" si="8"/>
        <v>2.3850000000000002</v>
      </c>
      <c r="J77" s="20">
        <v>195</v>
      </c>
      <c r="L77">
        <v>1</v>
      </c>
    </row>
    <row r="78" spans="1:12" ht="12.75">
      <c r="A78" t="s">
        <v>293</v>
      </c>
      <c r="B78" t="s">
        <v>294</v>
      </c>
      <c r="C78" s="33" t="s">
        <v>296</v>
      </c>
      <c r="D78" s="13">
        <v>169</v>
      </c>
      <c r="E78" s="3">
        <v>1</v>
      </c>
      <c r="F78" s="3">
        <f>D78*E78</f>
        <v>169</v>
      </c>
      <c r="G78" s="3">
        <f>F78*1</f>
        <v>169</v>
      </c>
      <c r="H78" t="s">
        <v>289</v>
      </c>
      <c r="I78" s="3">
        <f t="shared" si="8"/>
        <v>2.6871</v>
      </c>
      <c r="J78" s="20">
        <v>220</v>
      </c>
      <c r="L78">
        <v>1</v>
      </c>
    </row>
    <row r="79" spans="1:12" ht="12.75">
      <c r="A79" t="s">
        <v>297</v>
      </c>
      <c r="B79" t="s">
        <v>294</v>
      </c>
      <c r="C79" s="33" t="s">
        <v>21</v>
      </c>
      <c r="D79" s="13">
        <v>193</v>
      </c>
      <c r="E79" s="3">
        <v>1</v>
      </c>
      <c r="F79" s="3">
        <f t="shared" si="7"/>
        <v>193</v>
      </c>
      <c r="G79" s="3">
        <f>F79*1.15</f>
        <v>221.95</v>
      </c>
      <c r="H79" t="s">
        <v>298</v>
      </c>
      <c r="I79" s="3">
        <f t="shared" si="8"/>
        <v>3.0687</v>
      </c>
      <c r="J79" s="20">
        <v>250</v>
      </c>
      <c r="L79">
        <v>1</v>
      </c>
    </row>
    <row r="80" spans="1:12" ht="12.75">
      <c r="A80" t="s">
        <v>299</v>
      </c>
      <c r="B80" t="s">
        <v>294</v>
      </c>
      <c r="C80" s="33" t="s">
        <v>25</v>
      </c>
      <c r="D80" s="13">
        <v>193</v>
      </c>
      <c r="E80" s="3">
        <v>2</v>
      </c>
      <c r="F80" s="3">
        <f>D80*E80</f>
        <v>386</v>
      </c>
      <c r="G80" s="3">
        <f>F80*1.12</f>
        <v>432.32000000000005</v>
      </c>
      <c r="H80" t="s">
        <v>288</v>
      </c>
      <c r="I80" s="3">
        <f t="shared" si="8"/>
        <v>6.1374</v>
      </c>
      <c r="J80" s="20">
        <v>500</v>
      </c>
      <c r="L80">
        <v>2</v>
      </c>
    </row>
    <row r="81" spans="1:12" ht="12.75">
      <c r="A81" t="s">
        <v>297</v>
      </c>
      <c r="B81" t="s">
        <v>294</v>
      </c>
      <c r="C81" s="12" t="s">
        <v>315</v>
      </c>
      <c r="D81" s="13">
        <v>205</v>
      </c>
      <c r="E81">
        <v>1</v>
      </c>
      <c r="F81" s="3">
        <f>D81*E81</f>
        <v>205</v>
      </c>
      <c r="G81" s="3">
        <f>F81*1.15</f>
        <v>235.74999999999997</v>
      </c>
      <c r="H81" t="s">
        <v>350</v>
      </c>
      <c r="I81" s="3">
        <f t="shared" si="8"/>
        <v>3.2595</v>
      </c>
      <c r="J81" s="20">
        <v>250</v>
      </c>
      <c r="L81">
        <v>1</v>
      </c>
    </row>
    <row r="82" spans="1:12" ht="12.75">
      <c r="A82" t="s">
        <v>299</v>
      </c>
      <c r="B82" t="s">
        <v>294</v>
      </c>
      <c r="C82" s="33" t="s">
        <v>296</v>
      </c>
      <c r="D82" s="13">
        <v>216</v>
      </c>
      <c r="E82" s="3">
        <v>1</v>
      </c>
      <c r="F82" s="3">
        <f>D82*E82</f>
        <v>216</v>
      </c>
      <c r="G82" s="3">
        <f>F82*1.1</f>
        <v>237.60000000000002</v>
      </c>
      <c r="H82" t="s">
        <v>265</v>
      </c>
      <c r="I82" s="3">
        <f t="shared" si="8"/>
        <v>3.4344</v>
      </c>
      <c r="J82" s="20">
        <v>280</v>
      </c>
      <c r="L82">
        <v>1</v>
      </c>
    </row>
    <row r="83" spans="1:12" ht="12.75">
      <c r="A83" t="s">
        <v>359</v>
      </c>
      <c r="B83" t="s">
        <v>294</v>
      </c>
      <c r="C83" s="12" t="s">
        <v>315</v>
      </c>
      <c r="D83" s="13">
        <v>205</v>
      </c>
      <c r="E83">
        <v>1</v>
      </c>
      <c r="F83" s="3">
        <f>D83*E83</f>
        <v>205</v>
      </c>
      <c r="G83" s="3">
        <f>F83*1.15</f>
        <v>235.74999999999997</v>
      </c>
      <c r="H83" t="s">
        <v>350</v>
      </c>
      <c r="I83" s="3">
        <f t="shared" si="8"/>
        <v>3.2595</v>
      </c>
      <c r="J83" s="20">
        <v>250</v>
      </c>
      <c r="L83">
        <v>1</v>
      </c>
    </row>
    <row r="84" spans="1:12" ht="12.75">
      <c r="A84" t="s">
        <v>300</v>
      </c>
      <c r="B84" t="s">
        <v>294</v>
      </c>
      <c r="C84" s="33" t="s">
        <v>21</v>
      </c>
      <c r="D84" s="13">
        <v>204</v>
      </c>
      <c r="E84" s="3">
        <v>1</v>
      </c>
      <c r="F84" s="3">
        <f t="shared" si="7"/>
        <v>204</v>
      </c>
      <c r="G84" s="3">
        <f>F84*1.15</f>
        <v>234.6</v>
      </c>
      <c r="H84" t="s">
        <v>298</v>
      </c>
      <c r="I84" s="3">
        <f t="shared" si="8"/>
        <v>3.2436000000000003</v>
      </c>
      <c r="J84" s="20">
        <v>265</v>
      </c>
      <c r="L84">
        <v>1</v>
      </c>
    </row>
    <row r="85" spans="1:12" ht="12.75">
      <c r="A85" t="s">
        <v>301</v>
      </c>
      <c r="B85" t="s">
        <v>294</v>
      </c>
      <c r="C85" s="33" t="s">
        <v>295</v>
      </c>
      <c r="D85" s="13">
        <v>204</v>
      </c>
      <c r="E85" s="3">
        <v>1</v>
      </c>
      <c r="F85" s="3">
        <f t="shared" si="7"/>
        <v>204</v>
      </c>
      <c r="G85" s="3">
        <f>F85*1</f>
        <v>204</v>
      </c>
      <c r="H85" t="s">
        <v>289</v>
      </c>
      <c r="I85" s="3">
        <f t="shared" si="8"/>
        <v>3.2436000000000003</v>
      </c>
      <c r="J85" s="20">
        <v>265</v>
      </c>
      <c r="L85">
        <v>1</v>
      </c>
    </row>
    <row r="86" spans="1:12" ht="12.75">
      <c r="A86" t="s">
        <v>301</v>
      </c>
      <c r="B86" t="s">
        <v>294</v>
      </c>
      <c r="C86" s="33" t="s">
        <v>251</v>
      </c>
      <c r="D86" s="13">
        <v>227</v>
      </c>
      <c r="E86" s="3">
        <v>1</v>
      </c>
      <c r="F86" s="3">
        <f>D86*E86</f>
        <v>227</v>
      </c>
      <c r="G86" s="3">
        <f>F86*1</f>
        <v>227</v>
      </c>
      <c r="H86" t="s">
        <v>289</v>
      </c>
      <c r="I86" s="3">
        <f t="shared" si="8"/>
        <v>3.6093</v>
      </c>
      <c r="J86" s="20">
        <v>295</v>
      </c>
      <c r="L86">
        <v>1</v>
      </c>
    </row>
    <row r="87" spans="1:12" ht="12.75">
      <c r="A87" t="s">
        <v>302</v>
      </c>
      <c r="B87" t="s">
        <v>303</v>
      </c>
      <c r="C87" s="33" t="s">
        <v>51</v>
      </c>
      <c r="D87" s="13">
        <v>193</v>
      </c>
      <c r="E87" s="3">
        <v>1</v>
      </c>
      <c r="F87" s="3">
        <f>D87*E87</f>
        <v>193</v>
      </c>
      <c r="G87" s="3">
        <f>F87*1.1</f>
        <v>212.3</v>
      </c>
      <c r="H87" t="s">
        <v>265</v>
      </c>
      <c r="I87" s="3">
        <f t="shared" si="8"/>
        <v>3.0687</v>
      </c>
      <c r="J87" s="20">
        <v>250</v>
      </c>
      <c r="L87">
        <v>1</v>
      </c>
    </row>
    <row r="88" spans="1:12" ht="12.75">
      <c r="A88" t="s">
        <v>360</v>
      </c>
      <c r="B88" t="s">
        <v>303</v>
      </c>
      <c r="C88" s="12" t="s">
        <v>87</v>
      </c>
      <c r="D88" s="13">
        <v>234</v>
      </c>
      <c r="E88">
        <v>1</v>
      </c>
      <c r="F88" s="3">
        <f>D88*E88</f>
        <v>234</v>
      </c>
      <c r="G88" s="3">
        <f aca="true" t="shared" si="9" ref="G88:G101">F88*1.15</f>
        <v>269.09999999999997</v>
      </c>
      <c r="H88" t="s">
        <v>361</v>
      </c>
      <c r="I88" s="3">
        <f t="shared" si="8"/>
        <v>3.7206</v>
      </c>
      <c r="J88" s="20">
        <v>219</v>
      </c>
      <c r="L88">
        <v>1</v>
      </c>
    </row>
    <row r="89" spans="1:12" ht="12.75">
      <c r="A89" t="s">
        <v>304</v>
      </c>
      <c r="B89" t="s">
        <v>303</v>
      </c>
      <c r="C89" s="33" t="s">
        <v>120</v>
      </c>
      <c r="D89" s="13">
        <v>123</v>
      </c>
      <c r="E89" s="3">
        <v>1</v>
      </c>
      <c r="F89" s="3">
        <f t="shared" si="7"/>
        <v>123</v>
      </c>
      <c r="G89" s="3">
        <f t="shared" si="9"/>
        <v>141.45</v>
      </c>
      <c r="H89" t="s">
        <v>305</v>
      </c>
      <c r="I89" s="3">
        <f t="shared" si="8"/>
        <v>1.9557000000000002</v>
      </c>
      <c r="J89" s="20">
        <v>160</v>
      </c>
      <c r="L89">
        <v>1</v>
      </c>
    </row>
    <row r="90" spans="1:12" ht="12.75">
      <c r="A90" t="s">
        <v>306</v>
      </c>
      <c r="B90" t="s">
        <v>303</v>
      </c>
      <c r="C90" s="33" t="s">
        <v>120</v>
      </c>
      <c r="D90" s="13">
        <v>152</v>
      </c>
      <c r="E90" s="3">
        <v>1</v>
      </c>
      <c r="F90" s="3">
        <f t="shared" si="7"/>
        <v>152</v>
      </c>
      <c r="G90" s="3">
        <f>F90*1.12</f>
        <v>170.24</v>
      </c>
      <c r="H90" t="s">
        <v>233</v>
      </c>
      <c r="I90" s="3">
        <f t="shared" si="8"/>
        <v>2.4168000000000003</v>
      </c>
      <c r="J90" s="20">
        <v>198</v>
      </c>
      <c r="L90">
        <v>1</v>
      </c>
    </row>
    <row r="91" spans="1:12" ht="12.75">
      <c r="A91" t="s">
        <v>307</v>
      </c>
      <c r="B91" t="s">
        <v>303</v>
      </c>
      <c r="C91" s="33" t="s">
        <v>51</v>
      </c>
      <c r="D91" s="13">
        <v>152</v>
      </c>
      <c r="E91" s="3">
        <v>1</v>
      </c>
      <c r="F91" s="3">
        <f t="shared" si="7"/>
        <v>152</v>
      </c>
      <c r="G91" s="3">
        <f>F91*1.12</f>
        <v>170.24</v>
      </c>
      <c r="H91" t="s">
        <v>239</v>
      </c>
      <c r="I91" s="3">
        <f t="shared" si="8"/>
        <v>2.4168000000000003</v>
      </c>
      <c r="J91" s="20">
        <v>198</v>
      </c>
      <c r="L91">
        <v>1</v>
      </c>
    </row>
    <row r="92" spans="1:12" s="13" customFormat="1" ht="12.75">
      <c r="A92" s="13" t="s">
        <v>307</v>
      </c>
      <c r="B92" s="13" t="s">
        <v>303</v>
      </c>
      <c r="C92" s="12" t="s">
        <v>210</v>
      </c>
      <c r="D92" s="13">
        <v>162</v>
      </c>
      <c r="E92" s="14">
        <v>1</v>
      </c>
      <c r="F92" s="3">
        <f>D92*E92</f>
        <v>162</v>
      </c>
      <c r="G92" s="3">
        <f t="shared" si="9"/>
        <v>186.29999999999998</v>
      </c>
      <c r="H92" s="13" t="s">
        <v>362</v>
      </c>
      <c r="I92" s="3">
        <f t="shared" si="8"/>
        <v>2.5758</v>
      </c>
      <c r="J92" s="22">
        <v>198</v>
      </c>
      <c r="L92" s="13">
        <v>1</v>
      </c>
    </row>
    <row r="93" spans="1:12" ht="12.75">
      <c r="A93" t="s">
        <v>308</v>
      </c>
      <c r="B93" t="s">
        <v>303</v>
      </c>
      <c r="C93" s="33" t="s">
        <v>120</v>
      </c>
      <c r="D93" s="13">
        <v>193</v>
      </c>
      <c r="E93" s="3">
        <v>1</v>
      </c>
      <c r="F93" s="3">
        <f t="shared" si="7"/>
        <v>193</v>
      </c>
      <c r="G93" s="3">
        <f>F93*1.01</f>
        <v>194.93</v>
      </c>
      <c r="H93" t="s">
        <v>309</v>
      </c>
      <c r="I93" s="3">
        <f t="shared" si="8"/>
        <v>3.0687</v>
      </c>
      <c r="J93" s="20">
        <v>250</v>
      </c>
      <c r="L93">
        <v>1</v>
      </c>
    </row>
    <row r="94" spans="1:12" ht="12.75">
      <c r="A94" t="s">
        <v>310</v>
      </c>
      <c r="B94" t="s">
        <v>303</v>
      </c>
      <c r="C94" s="33" t="s">
        <v>87</v>
      </c>
      <c r="D94" s="13">
        <v>370</v>
      </c>
      <c r="E94" s="3">
        <v>1</v>
      </c>
      <c r="F94" s="3">
        <f t="shared" si="7"/>
        <v>370</v>
      </c>
      <c r="G94" s="3">
        <f>F94*1.1</f>
        <v>407.00000000000006</v>
      </c>
      <c r="H94" t="s">
        <v>265</v>
      </c>
      <c r="I94" s="3">
        <f t="shared" si="8"/>
        <v>5.883</v>
      </c>
      <c r="J94" s="20">
        <v>480</v>
      </c>
      <c r="L94">
        <v>1</v>
      </c>
    </row>
    <row r="95" spans="1:12" s="13" customFormat="1" ht="12.75">
      <c r="A95" s="13" t="s">
        <v>310</v>
      </c>
      <c r="B95" s="13" t="s">
        <v>303</v>
      </c>
      <c r="C95" s="12" t="s">
        <v>51</v>
      </c>
      <c r="D95" s="13">
        <v>394</v>
      </c>
      <c r="E95" s="14">
        <v>1</v>
      </c>
      <c r="F95" s="3">
        <f>D95*E95</f>
        <v>394</v>
      </c>
      <c r="G95" s="3">
        <f t="shared" si="9"/>
        <v>453.09999999999997</v>
      </c>
      <c r="H95" s="13" t="s">
        <v>361</v>
      </c>
      <c r="I95" s="3">
        <f t="shared" si="8"/>
        <v>6.264600000000001</v>
      </c>
      <c r="J95" s="22">
        <v>480</v>
      </c>
      <c r="L95" s="13">
        <v>1</v>
      </c>
    </row>
    <row r="96" spans="1:12" ht="12.75">
      <c r="A96" t="s">
        <v>311</v>
      </c>
      <c r="B96" t="s">
        <v>303</v>
      </c>
      <c r="C96" s="33" t="s">
        <v>51</v>
      </c>
      <c r="D96" s="13">
        <v>123</v>
      </c>
      <c r="E96" s="3">
        <v>1</v>
      </c>
      <c r="F96" s="3">
        <f t="shared" si="7"/>
        <v>123</v>
      </c>
      <c r="G96" s="3">
        <f>F96*1.12</f>
        <v>137.76000000000002</v>
      </c>
      <c r="H96" t="s">
        <v>239</v>
      </c>
      <c r="I96" s="3">
        <f t="shared" si="8"/>
        <v>1.9557000000000002</v>
      </c>
      <c r="J96" s="20">
        <v>160</v>
      </c>
      <c r="L96">
        <v>1</v>
      </c>
    </row>
    <row r="97" spans="1:12" s="13" customFormat="1" ht="12.75">
      <c r="A97" s="13" t="s">
        <v>311</v>
      </c>
      <c r="B97" s="13" t="s">
        <v>303</v>
      </c>
      <c r="C97" s="12" t="s">
        <v>210</v>
      </c>
      <c r="D97" s="13">
        <v>131</v>
      </c>
      <c r="E97" s="14">
        <v>1</v>
      </c>
      <c r="F97" s="3">
        <f>D97*E97</f>
        <v>131</v>
      </c>
      <c r="G97" s="3">
        <f t="shared" si="9"/>
        <v>150.64999999999998</v>
      </c>
      <c r="H97" s="13" t="s">
        <v>362</v>
      </c>
      <c r="I97" s="3">
        <f t="shared" si="8"/>
        <v>2.0829</v>
      </c>
      <c r="J97" s="22">
        <v>160</v>
      </c>
      <c r="L97" s="13">
        <v>1</v>
      </c>
    </row>
    <row r="98" spans="1:12" ht="12.75">
      <c r="A98" t="s">
        <v>311</v>
      </c>
      <c r="B98" t="s">
        <v>303</v>
      </c>
      <c r="C98" s="33" t="s">
        <v>120</v>
      </c>
      <c r="D98" s="13">
        <v>123</v>
      </c>
      <c r="E98" s="3">
        <v>1</v>
      </c>
      <c r="F98" s="3">
        <f t="shared" si="7"/>
        <v>123</v>
      </c>
      <c r="G98" s="3">
        <f>F98*1.12</f>
        <v>137.76000000000002</v>
      </c>
      <c r="H98" t="s">
        <v>233</v>
      </c>
      <c r="I98" s="3">
        <f t="shared" si="8"/>
        <v>1.9557000000000002</v>
      </c>
      <c r="J98" s="20">
        <v>160</v>
      </c>
      <c r="L98">
        <v>1</v>
      </c>
    </row>
    <row r="99" spans="1:12" ht="12.75">
      <c r="A99" t="s">
        <v>311</v>
      </c>
      <c r="B99" t="s">
        <v>303</v>
      </c>
      <c r="C99" s="33" t="s">
        <v>120</v>
      </c>
      <c r="D99" s="13">
        <v>123</v>
      </c>
      <c r="E99" s="3">
        <v>1</v>
      </c>
      <c r="F99" s="3">
        <f t="shared" si="7"/>
        <v>123</v>
      </c>
      <c r="G99" s="3">
        <f t="shared" si="9"/>
        <v>141.45</v>
      </c>
      <c r="H99" t="s">
        <v>305</v>
      </c>
      <c r="I99" s="3">
        <f t="shared" si="8"/>
        <v>1.9557000000000002</v>
      </c>
      <c r="J99" s="20">
        <v>160</v>
      </c>
      <c r="L99">
        <v>1</v>
      </c>
    </row>
    <row r="100" spans="1:12" ht="12.75">
      <c r="A100" t="s">
        <v>312</v>
      </c>
      <c r="B100" t="s">
        <v>313</v>
      </c>
      <c r="C100" s="33" t="s">
        <v>251</v>
      </c>
      <c r="D100" s="13">
        <v>216</v>
      </c>
      <c r="E100" s="3">
        <v>1</v>
      </c>
      <c r="F100" s="3">
        <f t="shared" si="7"/>
        <v>216</v>
      </c>
      <c r="G100" s="3">
        <f t="shared" si="9"/>
        <v>248.39999999999998</v>
      </c>
      <c r="H100" t="s">
        <v>259</v>
      </c>
      <c r="I100" s="3">
        <f t="shared" si="8"/>
        <v>3.4344</v>
      </c>
      <c r="J100" s="20">
        <v>280</v>
      </c>
      <c r="L100">
        <v>1</v>
      </c>
    </row>
    <row r="101" spans="1:12" ht="12.75">
      <c r="A101" t="s">
        <v>314</v>
      </c>
      <c r="B101" t="s">
        <v>313</v>
      </c>
      <c r="C101" s="33" t="s">
        <v>21</v>
      </c>
      <c r="D101" s="13">
        <v>193</v>
      </c>
      <c r="E101" s="3">
        <v>1</v>
      </c>
      <c r="F101" s="3">
        <f t="shared" si="7"/>
        <v>193</v>
      </c>
      <c r="G101" s="3">
        <f t="shared" si="9"/>
        <v>221.95</v>
      </c>
      <c r="H101" t="s">
        <v>298</v>
      </c>
      <c r="I101" s="3">
        <f t="shared" si="8"/>
        <v>3.0687</v>
      </c>
      <c r="J101" s="20">
        <v>250</v>
      </c>
      <c r="L101">
        <v>1</v>
      </c>
    </row>
    <row r="102" spans="1:12" ht="12.75">
      <c r="A102" t="s">
        <v>314</v>
      </c>
      <c r="B102" t="s">
        <v>313</v>
      </c>
      <c r="C102" s="33" t="s">
        <v>295</v>
      </c>
      <c r="D102" s="13">
        <v>193</v>
      </c>
      <c r="E102" s="3">
        <v>1</v>
      </c>
      <c r="F102" s="3">
        <f t="shared" si="7"/>
        <v>193</v>
      </c>
      <c r="G102" s="3">
        <f>F102*1</f>
        <v>193</v>
      </c>
      <c r="H102" t="s">
        <v>289</v>
      </c>
      <c r="I102" s="3">
        <f t="shared" si="8"/>
        <v>3.0687</v>
      </c>
      <c r="J102" s="20">
        <v>250</v>
      </c>
      <c r="L102">
        <v>1</v>
      </c>
    </row>
    <row r="103" spans="1:12" ht="12.75">
      <c r="A103" t="s">
        <v>314</v>
      </c>
      <c r="B103" t="s">
        <v>313</v>
      </c>
      <c r="C103" s="33" t="s">
        <v>315</v>
      </c>
      <c r="D103" s="13">
        <v>193</v>
      </c>
      <c r="E103" s="3">
        <v>1</v>
      </c>
      <c r="F103" s="3">
        <f t="shared" si="7"/>
        <v>193</v>
      </c>
      <c r="G103" s="3">
        <f>F103*1.01</f>
        <v>194.93</v>
      </c>
      <c r="H103" t="s">
        <v>309</v>
      </c>
      <c r="I103" s="3">
        <f t="shared" si="8"/>
        <v>3.0687</v>
      </c>
      <c r="J103" s="20">
        <v>250</v>
      </c>
      <c r="L103">
        <v>1</v>
      </c>
    </row>
    <row r="104" spans="1:12" ht="12.75">
      <c r="A104" t="s">
        <v>316</v>
      </c>
      <c r="B104" t="s">
        <v>313</v>
      </c>
      <c r="C104" s="33" t="s">
        <v>295</v>
      </c>
      <c r="D104" s="13">
        <v>193</v>
      </c>
      <c r="E104" s="3">
        <v>1</v>
      </c>
      <c r="F104" s="3">
        <f t="shared" si="7"/>
        <v>193</v>
      </c>
      <c r="G104" s="3">
        <f>F104*1.12</f>
        <v>216.16000000000003</v>
      </c>
      <c r="H104" t="s">
        <v>317</v>
      </c>
      <c r="I104" s="3">
        <f t="shared" si="8"/>
        <v>3.0687</v>
      </c>
      <c r="J104" s="20">
        <v>250</v>
      </c>
      <c r="L104">
        <v>1</v>
      </c>
    </row>
    <row r="105" spans="1:12" ht="12.75">
      <c r="A105" t="s">
        <v>318</v>
      </c>
      <c r="B105" t="s">
        <v>313</v>
      </c>
      <c r="C105" s="33" t="s">
        <v>295</v>
      </c>
      <c r="D105" s="13">
        <v>169</v>
      </c>
      <c r="E105" s="3">
        <v>1</v>
      </c>
      <c r="F105" s="3">
        <f t="shared" si="7"/>
        <v>169</v>
      </c>
      <c r="G105" s="3">
        <f>F105*1.12</f>
        <v>189.28000000000003</v>
      </c>
      <c r="H105" t="s">
        <v>317</v>
      </c>
      <c r="I105" s="3">
        <f t="shared" si="8"/>
        <v>2.6871</v>
      </c>
      <c r="J105" s="20">
        <v>220</v>
      </c>
      <c r="L105">
        <v>1</v>
      </c>
    </row>
    <row r="106" spans="1:12" ht="12.75">
      <c r="A106" t="s">
        <v>319</v>
      </c>
      <c r="B106" t="s">
        <v>313</v>
      </c>
      <c r="C106" s="33" t="s">
        <v>21</v>
      </c>
      <c r="D106" s="13">
        <v>270</v>
      </c>
      <c r="E106" s="3">
        <v>1</v>
      </c>
      <c r="F106" s="3">
        <f t="shared" si="7"/>
        <v>270</v>
      </c>
      <c r="G106" s="3">
        <f>F106*1.15</f>
        <v>310.5</v>
      </c>
      <c r="H106" t="s">
        <v>298</v>
      </c>
      <c r="I106" s="3">
        <f t="shared" si="8"/>
        <v>4.293</v>
      </c>
      <c r="J106" s="20">
        <v>350</v>
      </c>
      <c r="L106">
        <v>1</v>
      </c>
    </row>
    <row r="107" spans="1:12" ht="12.75">
      <c r="A107" t="s">
        <v>319</v>
      </c>
      <c r="B107" t="s">
        <v>313</v>
      </c>
      <c r="C107" s="33" t="s">
        <v>93</v>
      </c>
      <c r="D107" s="13">
        <v>270</v>
      </c>
      <c r="E107" s="3">
        <v>1</v>
      </c>
      <c r="F107" s="3">
        <f t="shared" si="7"/>
        <v>270</v>
      </c>
      <c r="G107" s="3">
        <f>F107*1</f>
        <v>270</v>
      </c>
      <c r="H107" t="s">
        <v>289</v>
      </c>
      <c r="I107" s="3">
        <f t="shared" si="8"/>
        <v>4.293</v>
      </c>
      <c r="J107" s="20">
        <v>350</v>
      </c>
      <c r="L107">
        <v>1</v>
      </c>
    </row>
    <row r="108" spans="1:12" s="13" customFormat="1" ht="12.75">
      <c r="A108" s="13" t="s">
        <v>374</v>
      </c>
      <c r="B108" s="13" t="s">
        <v>313</v>
      </c>
      <c r="C108" s="12" t="s">
        <v>315</v>
      </c>
      <c r="D108" s="13">
        <v>287</v>
      </c>
      <c r="E108" s="14">
        <v>1</v>
      </c>
      <c r="F108" s="3">
        <f>D108*E108</f>
        <v>287</v>
      </c>
      <c r="G108" s="3">
        <f>F108*1.15</f>
        <v>330.04999999999995</v>
      </c>
      <c r="H108" s="13" t="s">
        <v>350</v>
      </c>
      <c r="I108" s="3">
        <f t="shared" si="8"/>
        <v>4.5633</v>
      </c>
      <c r="J108" s="22">
        <v>350</v>
      </c>
      <c r="L108" s="13">
        <v>1</v>
      </c>
    </row>
    <row r="109" spans="1:12" ht="12.75">
      <c r="A109" t="s">
        <v>320</v>
      </c>
      <c r="B109" t="s">
        <v>313</v>
      </c>
      <c r="C109" s="35" t="s">
        <v>295</v>
      </c>
      <c r="D109" s="13">
        <v>150</v>
      </c>
      <c r="E109" s="3">
        <v>1</v>
      </c>
      <c r="F109" s="3">
        <f t="shared" si="7"/>
        <v>150</v>
      </c>
      <c r="G109" s="3">
        <f>F109*1</f>
        <v>150</v>
      </c>
      <c r="H109" t="s">
        <v>289</v>
      </c>
      <c r="I109" s="3">
        <f t="shared" si="8"/>
        <v>2.3850000000000002</v>
      </c>
      <c r="J109" s="20">
        <v>195</v>
      </c>
      <c r="L109">
        <v>1</v>
      </c>
    </row>
    <row r="110" spans="1:12" ht="12.75">
      <c r="A110" t="s">
        <v>320</v>
      </c>
      <c r="B110" t="s">
        <v>313</v>
      </c>
      <c r="C110" s="37" t="s">
        <v>295</v>
      </c>
      <c r="D110" s="13">
        <v>160</v>
      </c>
      <c r="E110" s="3">
        <v>1</v>
      </c>
      <c r="F110" s="3">
        <f t="shared" si="7"/>
        <v>160</v>
      </c>
      <c r="G110" s="3">
        <f>F110*1.15</f>
        <v>184</v>
      </c>
      <c r="H110" t="s">
        <v>443</v>
      </c>
      <c r="I110" s="3">
        <f t="shared" si="8"/>
        <v>2.544</v>
      </c>
      <c r="J110" s="20">
        <v>195</v>
      </c>
      <c r="L110">
        <v>1</v>
      </c>
    </row>
    <row r="111" spans="1:12" ht="12.75">
      <c r="A111" t="s">
        <v>321</v>
      </c>
      <c r="B111" t="s">
        <v>313</v>
      </c>
      <c r="C111" s="35" t="s">
        <v>21</v>
      </c>
      <c r="D111" s="13">
        <v>150</v>
      </c>
      <c r="E111" s="3">
        <v>1</v>
      </c>
      <c r="F111" s="3">
        <f t="shared" si="7"/>
        <v>150</v>
      </c>
      <c r="G111" s="3">
        <f>F111*1.15</f>
        <v>172.5</v>
      </c>
      <c r="H111" t="s">
        <v>298</v>
      </c>
      <c r="I111" s="3">
        <f t="shared" si="8"/>
        <v>2.3850000000000002</v>
      </c>
      <c r="J111" s="20">
        <v>195</v>
      </c>
      <c r="L111">
        <v>1</v>
      </c>
    </row>
    <row r="112" spans="1:12" ht="12.75">
      <c r="A112" t="s">
        <v>321</v>
      </c>
      <c r="B112" t="s">
        <v>313</v>
      </c>
      <c r="C112" s="37" t="s">
        <v>25</v>
      </c>
      <c r="D112" s="13">
        <v>160</v>
      </c>
      <c r="E112" s="3">
        <v>1</v>
      </c>
      <c r="F112" s="3">
        <f t="shared" si="7"/>
        <v>160</v>
      </c>
      <c r="G112" s="3">
        <f>F112*1.15</f>
        <v>184</v>
      </c>
      <c r="H112" t="s">
        <v>443</v>
      </c>
      <c r="I112" s="3">
        <f t="shared" si="8"/>
        <v>2.544</v>
      </c>
      <c r="J112" s="20">
        <v>195</v>
      </c>
      <c r="L112">
        <v>1</v>
      </c>
    </row>
    <row r="113" spans="1:12" ht="12.75">
      <c r="A113" t="s">
        <v>321</v>
      </c>
      <c r="B113" t="s">
        <v>313</v>
      </c>
      <c r="C113" s="35" t="s">
        <v>315</v>
      </c>
      <c r="D113" s="13">
        <v>150</v>
      </c>
      <c r="E113" s="3">
        <v>1</v>
      </c>
      <c r="F113" s="3">
        <f t="shared" si="7"/>
        <v>150</v>
      </c>
      <c r="G113" s="3">
        <f>F113*1.01</f>
        <v>151.5</v>
      </c>
      <c r="H113" t="s">
        <v>309</v>
      </c>
      <c r="I113" s="3">
        <f t="shared" si="8"/>
        <v>2.3850000000000002</v>
      </c>
      <c r="J113" s="20">
        <v>195</v>
      </c>
      <c r="L113">
        <v>1</v>
      </c>
    </row>
    <row r="114" spans="1:12" ht="12.75">
      <c r="A114" t="s">
        <v>322</v>
      </c>
      <c r="B114" t="s">
        <v>323</v>
      </c>
      <c r="C114" s="33" t="s">
        <v>84</v>
      </c>
      <c r="D114" s="13">
        <v>146</v>
      </c>
      <c r="E114" s="3">
        <v>1</v>
      </c>
      <c r="F114" s="3">
        <f t="shared" si="7"/>
        <v>146</v>
      </c>
      <c r="G114" s="3">
        <f>F114*1.15</f>
        <v>167.89999999999998</v>
      </c>
      <c r="H114" t="s">
        <v>298</v>
      </c>
      <c r="I114" s="3">
        <f t="shared" si="8"/>
        <v>2.3214</v>
      </c>
      <c r="J114" s="20">
        <v>190</v>
      </c>
      <c r="L114">
        <v>1</v>
      </c>
    </row>
    <row r="115" spans="1:12" ht="12.75">
      <c r="A115" t="s">
        <v>322</v>
      </c>
      <c r="B115" t="s">
        <v>323</v>
      </c>
      <c r="C115" s="33" t="s">
        <v>84</v>
      </c>
      <c r="D115" s="13">
        <v>146</v>
      </c>
      <c r="E115" s="3">
        <v>1</v>
      </c>
      <c r="F115" s="3">
        <f t="shared" si="7"/>
        <v>146</v>
      </c>
      <c r="G115" s="3">
        <f>F115*1.12</f>
        <v>163.52</v>
      </c>
      <c r="H115" t="s">
        <v>288</v>
      </c>
      <c r="I115" s="3">
        <f t="shared" si="8"/>
        <v>2.3214</v>
      </c>
      <c r="J115" s="20">
        <v>190</v>
      </c>
      <c r="L115">
        <v>1</v>
      </c>
    </row>
    <row r="116" spans="1:12" ht="12.75">
      <c r="A116" t="s">
        <v>322</v>
      </c>
      <c r="B116" t="s">
        <v>323</v>
      </c>
      <c r="C116" s="33" t="s">
        <v>124</v>
      </c>
      <c r="D116" s="13">
        <v>146</v>
      </c>
      <c r="E116" s="3">
        <v>1</v>
      </c>
      <c r="F116" s="3">
        <f t="shared" si="7"/>
        <v>146</v>
      </c>
      <c r="G116" s="3">
        <f>F116*1.12</f>
        <v>163.52</v>
      </c>
      <c r="H116" t="s">
        <v>233</v>
      </c>
      <c r="I116" s="3">
        <f t="shared" si="8"/>
        <v>2.3214</v>
      </c>
      <c r="J116" s="20">
        <v>190</v>
      </c>
      <c r="L116">
        <v>1</v>
      </c>
    </row>
    <row r="117" spans="1:12" ht="12.75">
      <c r="A117" t="s">
        <v>322</v>
      </c>
      <c r="B117" t="s">
        <v>323</v>
      </c>
      <c r="C117" s="33" t="s">
        <v>124</v>
      </c>
      <c r="D117" s="13">
        <v>146</v>
      </c>
      <c r="E117" s="3">
        <v>1</v>
      </c>
      <c r="F117" s="3">
        <f t="shared" si="7"/>
        <v>146</v>
      </c>
      <c r="G117" s="3">
        <f>F117*1.15</f>
        <v>167.89999999999998</v>
      </c>
      <c r="H117" t="s">
        <v>263</v>
      </c>
      <c r="I117" s="3">
        <f t="shared" si="8"/>
        <v>2.3214</v>
      </c>
      <c r="J117" s="20">
        <v>190</v>
      </c>
      <c r="L117">
        <v>1</v>
      </c>
    </row>
    <row r="118" spans="1:12" s="13" customFormat="1" ht="12.75">
      <c r="A118" s="13" t="s">
        <v>322</v>
      </c>
      <c r="B118" s="13" t="s">
        <v>323</v>
      </c>
      <c r="C118" s="12" t="s">
        <v>124</v>
      </c>
      <c r="D118" s="13">
        <v>156</v>
      </c>
      <c r="E118" s="14">
        <v>1</v>
      </c>
      <c r="F118" s="14">
        <f>D118*E118</f>
        <v>156</v>
      </c>
      <c r="G118" s="14">
        <f>F118*1.12</f>
        <v>174.72000000000003</v>
      </c>
      <c r="H118" s="13" t="s">
        <v>125</v>
      </c>
      <c r="I118" s="3">
        <f t="shared" si="8"/>
        <v>2.4804</v>
      </c>
      <c r="J118" s="22">
        <v>190</v>
      </c>
      <c r="L118" s="13">
        <v>1</v>
      </c>
    </row>
    <row r="119" spans="1:12" ht="12.75">
      <c r="A119" t="s">
        <v>322</v>
      </c>
      <c r="B119" t="s">
        <v>323</v>
      </c>
      <c r="C119" s="33" t="s">
        <v>154</v>
      </c>
      <c r="D119" s="13">
        <v>146</v>
      </c>
      <c r="E119" s="3">
        <v>1</v>
      </c>
      <c r="F119" s="3">
        <f t="shared" si="7"/>
        <v>146</v>
      </c>
      <c r="G119" s="3">
        <f>F119*1.12</f>
        <v>163.52</v>
      </c>
      <c r="H119" t="s">
        <v>324</v>
      </c>
      <c r="I119" s="3">
        <f t="shared" si="8"/>
        <v>2.3214</v>
      </c>
      <c r="J119" s="20">
        <v>190</v>
      </c>
      <c r="L119">
        <v>1</v>
      </c>
    </row>
    <row r="120" spans="1:12" ht="12.75">
      <c r="A120" t="s">
        <v>322</v>
      </c>
      <c r="B120" t="s">
        <v>323</v>
      </c>
      <c r="C120" s="33" t="s">
        <v>154</v>
      </c>
      <c r="D120" s="13">
        <v>146</v>
      </c>
      <c r="E120" s="3">
        <v>1</v>
      </c>
      <c r="F120" s="3">
        <f t="shared" si="7"/>
        <v>146</v>
      </c>
      <c r="G120" s="3">
        <f>F120*1.12</f>
        <v>163.52</v>
      </c>
      <c r="H120" t="s">
        <v>237</v>
      </c>
      <c r="I120" s="3">
        <f t="shared" si="8"/>
        <v>2.3214</v>
      </c>
      <c r="J120" s="20">
        <v>190</v>
      </c>
      <c r="L120">
        <v>1</v>
      </c>
    </row>
    <row r="121" spans="1:12" ht="12.75">
      <c r="A121" t="s">
        <v>322</v>
      </c>
      <c r="B121" t="s">
        <v>323</v>
      </c>
      <c r="C121" s="33" t="s">
        <v>55</v>
      </c>
      <c r="D121" s="13">
        <v>146</v>
      </c>
      <c r="E121" s="3">
        <v>1</v>
      </c>
      <c r="F121" s="3">
        <f t="shared" si="7"/>
        <v>146</v>
      </c>
      <c r="G121" s="3">
        <f>F121*1</f>
        <v>146</v>
      </c>
      <c r="H121" t="s">
        <v>289</v>
      </c>
      <c r="I121" s="3">
        <f t="shared" si="8"/>
        <v>2.3214</v>
      </c>
      <c r="J121" s="20">
        <v>190</v>
      </c>
      <c r="L121">
        <v>1</v>
      </c>
    </row>
    <row r="122" spans="1:12" ht="12.75">
      <c r="A122" t="s">
        <v>322</v>
      </c>
      <c r="B122" t="s">
        <v>323</v>
      </c>
      <c r="C122" s="33" t="s">
        <v>55</v>
      </c>
      <c r="D122" s="13">
        <v>146</v>
      </c>
      <c r="E122" s="3">
        <v>1</v>
      </c>
      <c r="F122" s="3">
        <f>D122*E122</f>
        <v>146</v>
      </c>
      <c r="G122" s="3">
        <f>F122*1.12</f>
        <v>163.52</v>
      </c>
      <c r="H122" t="s">
        <v>325</v>
      </c>
      <c r="I122" s="3">
        <f t="shared" si="8"/>
        <v>2.3214</v>
      </c>
      <c r="J122" s="20">
        <v>190</v>
      </c>
      <c r="L122">
        <v>1</v>
      </c>
    </row>
    <row r="123" spans="1:12" ht="12.75">
      <c r="A123" t="s">
        <v>326</v>
      </c>
      <c r="B123" t="s">
        <v>323</v>
      </c>
      <c r="C123" s="33" t="s">
        <v>43</v>
      </c>
      <c r="D123" s="13">
        <v>146</v>
      </c>
      <c r="E123" s="3">
        <v>1</v>
      </c>
      <c r="F123" s="3">
        <f t="shared" si="7"/>
        <v>146</v>
      </c>
      <c r="G123" s="3">
        <f>F123*1.12</f>
        <v>163.52</v>
      </c>
      <c r="H123" t="s">
        <v>246</v>
      </c>
      <c r="I123" s="3">
        <f t="shared" si="8"/>
        <v>2.3214</v>
      </c>
      <c r="J123" s="20">
        <v>190</v>
      </c>
      <c r="L123">
        <v>1</v>
      </c>
    </row>
    <row r="124" spans="1:12" ht="12.75">
      <c r="A124" t="s">
        <v>326</v>
      </c>
      <c r="B124" t="s">
        <v>323</v>
      </c>
      <c r="C124" s="33" t="s">
        <v>282</v>
      </c>
      <c r="D124" s="13">
        <v>146</v>
      </c>
      <c r="E124" s="3">
        <v>1</v>
      </c>
      <c r="F124" s="3">
        <f t="shared" si="7"/>
        <v>146</v>
      </c>
      <c r="G124" s="3">
        <f>F124*1.12</f>
        <v>163.52</v>
      </c>
      <c r="H124" t="s">
        <v>327</v>
      </c>
      <c r="I124" s="3">
        <f t="shared" si="8"/>
        <v>2.3214</v>
      </c>
      <c r="J124" s="20">
        <v>190</v>
      </c>
      <c r="L124">
        <v>1</v>
      </c>
    </row>
    <row r="125" spans="1:12" s="13" customFormat="1" ht="12.75">
      <c r="A125" s="13" t="s">
        <v>322</v>
      </c>
      <c r="B125" s="13" t="s">
        <v>323</v>
      </c>
      <c r="C125" s="12" t="s">
        <v>43</v>
      </c>
      <c r="D125" s="13">
        <v>156</v>
      </c>
      <c r="E125" s="14">
        <v>1</v>
      </c>
      <c r="F125" s="14">
        <f>D125*E125</f>
        <v>156</v>
      </c>
      <c r="G125" s="14">
        <f>F125*1.12</f>
        <v>174.72000000000003</v>
      </c>
      <c r="H125" s="13" t="s">
        <v>115</v>
      </c>
      <c r="I125" s="3">
        <f t="shared" si="8"/>
        <v>2.4804</v>
      </c>
      <c r="J125" s="22">
        <v>190</v>
      </c>
      <c r="L125" s="13">
        <v>1</v>
      </c>
    </row>
    <row r="126" spans="1:12" ht="12.75">
      <c r="A126" t="s">
        <v>328</v>
      </c>
      <c r="B126" t="s">
        <v>323</v>
      </c>
      <c r="C126" s="12" t="s">
        <v>124</v>
      </c>
      <c r="D126" s="13">
        <v>230</v>
      </c>
      <c r="E126" s="3">
        <v>1</v>
      </c>
      <c r="F126" s="3">
        <f>D126*E126</f>
        <v>230</v>
      </c>
      <c r="G126" s="3">
        <f>F126*1.15</f>
        <v>264.5</v>
      </c>
      <c r="H126" t="s">
        <v>363</v>
      </c>
      <c r="I126" s="3">
        <f t="shared" si="8"/>
        <v>3.657</v>
      </c>
      <c r="J126" s="20">
        <v>280</v>
      </c>
      <c r="L126">
        <v>1</v>
      </c>
    </row>
    <row r="127" spans="1:12" ht="12.75">
      <c r="A127" t="s">
        <v>328</v>
      </c>
      <c r="B127" t="s">
        <v>323</v>
      </c>
      <c r="C127" s="12" t="s">
        <v>124</v>
      </c>
      <c r="D127" s="13">
        <v>230</v>
      </c>
      <c r="E127" s="3">
        <v>1</v>
      </c>
      <c r="F127" s="3">
        <f>D127*E127</f>
        <v>230</v>
      </c>
      <c r="G127" s="14">
        <f>F127*1.12</f>
        <v>257.6</v>
      </c>
      <c r="H127" t="s">
        <v>125</v>
      </c>
      <c r="I127" s="3">
        <f t="shared" si="8"/>
        <v>3.657</v>
      </c>
      <c r="J127" s="20">
        <v>280</v>
      </c>
      <c r="L127">
        <v>1</v>
      </c>
    </row>
    <row r="128" spans="1:12" ht="12.75">
      <c r="A128" t="s">
        <v>328</v>
      </c>
      <c r="B128" t="s">
        <v>323</v>
      </c>
      <c r="C128" s="33" t="s">
        <v>154</v>
      </c>
      <c r="D128" s="13">
        <v>216</v>
      </c>
      <c r="E128" s="3">
        <v>1</v>
      </c>
      <c r="F128" s="3">
        <f>D128*E128</f>
        <v>216</v>
      </c>
      <c r="G128" s="3">
        <f>F128*1.15</f>
        <v>248.39999999999998</v>
      </c>
      <c r="H128" t="s">
        <v>305</v>
      </c>
      <c r="I128" s="3">
        <f t="shared" si="8"/>
        <v>3.4344</v>
      </c>
      <c r="J128" s="20">
        <v>280</v>
      </c>
      <c r="L128">
        <v>1</v>
      </c>
    </row>
    <row r="129" spans="1:12" ht="12.75">
      <c r="A129" t="s">
        <v>328</v>
      </c>
      <c r="B129" t="s">
        <v>323</v>
      </c>
      <c r="C129" s="33" t="s">
        <v>55</v>
      </c>
      <c r="D129" s="13">
        <v>216</v>
      </c>
      <c r="E129" s="3">
        <v>1</v>
      </c>
      <c r="F129" s="3">
        <f t="shared" si="7"/>
        <v>216</v>
      </c>
      <c r="G129" s="3">
        <f>F129*1</f>
        <v>216</v>
      </c>
      <c r="H129" t="s">
        <v>289</v>
      </c>
      <c r="I129" s="3">
        <f t="shared" si="8"/>
        <v>3.4344</v>
      </c>
      <c r="J129" s="20">
        <v>280</v>
      </c>
      <c r="L129">
        <v>1</v>
      </c>
    </row>
    <row r="130" spans="1:12" ht="12.75">
      <c r="A130" t="s">
        <v>328</v>
      </c>
      <c r="B130" t="s">
        <v>323</v>
      </c>
      <c r="C130" s="33" t="s">
        <v>43</v>
      </c>
      <c r="D130" s="13">
        <v>216</v>
      </c>
      <c r="E130" s="3">
        <v>1</v>
      </c>
      <c r="F130" s="3">
        <f t="shared" si="7"/>
        <v>216</v>
      </c>
      <c r="G130" s="3">
        <f>F130*1.12</f>
        <v>241.92000000000002</v>
      </c>
      <c r="H130" t="s">
        <v>246</v>
      </c>
      <c r="I130" s="3">
        <f t="shared" si="8"/>
        <v>3.4344</v>
      </c>
      <c r="J130" s="20">
        <v>280</v>
      </c>
      <c r="L130">
        <v>1</v>
      </c>
    </row>
    <row r="131" spans="1:12" ht="12.75">
      <c r="A131" t="s">
        <v>328</v>
      </c>
      <c r="B131" t="s">
        <v>323</v>
      </c>
      <c r="C131" s="33" t="s">
        <v>43</v>
      </c>
      <c r="D131" s="13">
        <v>216</v>
      </c>
      <c r="E131" s="3">
        <v>1</v>
      </c>
      <c r="F131" s="3">
        <f t="shared" si="7"/>
        <v>216</v>
      </c>
      <c r="G131" s="3">
        <f>F131*1.05</f>
        <v>226.8</v>
      </c>
      <c r="H131" t="s">
        <v>227</v>
      </c>
      <c r="I131" s="3">
        <f aca="true" t="shared" si="10" ref="I131:I190">F131*0.0159</f>
        <v>3.4344</v>
      </c>
      <c r="J131" s="20">
        <v>280</v>
      </c>
      <c r="L131" s="47">
        <v>1</v>
      </c>
    </row>
    <row r="132" spans="1:12" ht="12.75">
      <c r="A132" t="s">
        <v>328</v>
      </c>
      <c r="B132" t="s">
        <v>323</v>
      </c>
      <c r="C132" s="12" t="s">
        <v>43</v>
      </c>
      <c r="D132" s="13">
        <v>230</v>
      </c>
      <c r="E132" s="3">
        <v>1</v>
      </c>
      <c r="F132" s="3">
        <f>D132*E132</f>
        <v>230</v>
      </c>
      <c r="G132" s="14">
        <f>F132*1.15</f>
        <v>264.5</v>
      </c>
      <c r="H132" t="s">
        <v>219</v>
      </c>
      <c r="I132" s="3">
        <f t="shared" si="10"/>
        <v>3.657</v>
      </c>
      <c r="J132" s="20">
        <v>280</v>
      </c>
      <c r="L132">
        <v>1</v>
      </c>
    </row>
    <row r="133" spans="1:12" ht="12.75">
      <c r="A133" t="s">
        <v>247</v>
      </c>
      <c r="B133" t="s">
        <v>323</v>
      </c>
      <c r="C133" s="33" t="s">
        <v>248</v>
      </c>
      <c r="D133" s="13">
        <v>65</v>
      </c>
      <c r="E133" s="3">
        <v>1</v>
      </c>
      <c r="F133" s="3">
        <f t="shared" si="7"/>
        <v>65</v>
      </c>
      <c r="G133" s="3">
        <f>F133*1.12</f>
        <v>72.80000000000001</v>
      </c>
      <c r="H133" t="s">
        <v>246</v>
      </c>
      <c r="I133" s="3">
        <f t="shared" si="10"/>
        <v>1.0335</v>
      </c>
      <c r="J133" s="20">
        <v>85</v>
      </c>
      <c r="L133">
        <v>1</v>
      </c>
    </row>
    <row r="134" spans="1:12" ht="12.75">
      <c r="A134" t="s">
        <v>247</v>
      </c>
      <c r="B134" t="s">
        <v>323</v>
      </c>
      <c r="C134" s="33" t="s">
        <v>248</v>
      </c>
      <c r="D134" s="13">
        <v>65</v>
      </c>
      <c r="E134" s="3">
        <v>1</v>
      </c>
      <c r="F134" s="3">
        <f t="shared" si="7"/>
        <v>65</v>
      </c>
      <c r="G134" s="3">
        <f>F134*1.12</f>
        <v>72.80000000000001</v>
      </c>
      <c r="H134" t="s">
        <v>288</v>
      </c>
      <c r="I134" s="3">
        <f t="shared" si="10"/>
        <v>1.0335</v>
      </c>
      <c r="J134" s="20">
        <v>85</v>
      </c>
      <c r="L134">
        <v>1</v>
      </c>
    </row>
    <row r="135" spans="1:12" ht="12.75">
      <c r="A135" t="s">
        <v>247</v>
      </c>
      <c r="B135" t="s">
        <v>323</v>
      </c>
      <c r="C135" s="33" t="s">
        <v>248</v>
      </c>
      <c r="D135" s="13">
        <v>65</v>
      </c>
      <c r="E135" s="3">
        <v>1</v>
      </c>
      <c r="F135" s="3">
        <f t="shared" si="7"/>
        <v>65</v>
      </c>
      <c r="G135" s="3">
        <f>F135*1.15</f>
        <v>74.75</v>
      </c>
      <c r="H135" t="s">
        <v>263</v>
      </c>
      <c r="I135" s="3">
        <f t="shared" si="10"/>
        <v>1.0335</v>
      </c>
      <c r="J135" s="20">
        <v>85</v>
      </c>
      <c r="L135">
        <v>1</v>
      </c>
    </row>
    <row r="136" spans="1:12" ht="12.75">
      <c r="A136" t="s">
        <v>329</v>
      </c>
      <c r="B136" t="s">
        <v>323</v>
      </c>
      <c r="C136" s="33" t="s">
        <v>154</v>
      </c>
      <c r="D136" s="13">
        <v>139</v>
      </c>
      <c r="E136" s="3">
        <v>1</v>
      </c>
      <c r="F136" s="3">
        <f t="shared" si="7"/>
        <v>139</v>
      </c>
      <c r="G136" s="3">
        <f>F136*1.12</f>
        <v>155.68</v>
      </c>
      <c r="H136" t="s">
        <v>238</v>
      </c>
      <c r="I136" s="3">
        <f t="shared" si="10"/>
        <v>2.2101</v>
      </c>
      <c r="J136" s="20">
        <v>180</v>
      </c>
      <c r="L136">
        <v>1</v>
      </c>
    </row>
    <row r="137" spans="1:12" s="13" customFormat="1" ht="12.75">
      <c r="A137" s="13" t="s">
        <v>329</v>
      </c>
      <c r="B137" s="13" t="s">
        <v>323</v>
      </c>
      <c r="C137" s="12" t="s">
        <v>124</v>
      </c>
      <c r="D137" s="13">
        <v>148</v>
      </c>
      <c r="E137" s="14">
        <v>1</v>
      </c>
      <c r="F137" s="14">
        <f>D137*E137</f>
        <v>148</v>
      </c>
      <c r="G137" s="14">
        <f>F137*1.12</f>
        <v>165.76000000000002</v>
      </c>
      <c r="H137" s="13" t="s">
        <v>125</v>
      </c>
      <c r="I137" s="3">
        <f t="shared" si="10"/>
        <v>2.3532</v>
      </c>
      <c r="J137" s="22">
        <v>180</v>
      </c>
      <c r="L137" s="13">
        <v>1</v>
      </c>
    </row>
    <row r="138" spans="1:12" ht="12.75">
      <c r="A138" t="s">
        <v>329</v>
      </c>
      <c r="B138" t="s">
        <v>323</v>
      </c>
      <c r="C138" s="33" t="s">
        <v>55</v>
      </c>
      <c r="D138" s="13">
        <v>139</v>
      </c>
      <c r="E138" s="3">
        <v>1</v>
      </c>
      <c r="F138" s="3">
        <f t="shared" si="7"/>
        <v>139</v>
      </c>
      <c r="G138" s="3">
        <f>F138*1.12</f>
        <v>155.68</v>
      </c>
      <c r="H138" t="s">
        <v>325</v>
      </c>
      <c r="I138" s="3">
        <f t="shared" si="10"/>
        <v>2.2101</v>
      </c>
      <c r="J138" s="20">
        <v>180</v>
      </c>
      <c r="L138">
        <v>1</v>
      </c>
    </row>
    <row r="139" spans="1:12" ht="12.75">
      <c r="A139" t="s">
        <v>330</v>
      </c>
      <c r="B139" t="s">
        <v>323</v>
      </c>
      <c r="C139" s="33" t="s">
        <v>43</v>
      </c>
      <c r="D139" s="13">
        <v>139</v>
      </c>
      <c r="E139" s="3">
        <v>1</v>
      </c>
      <c r="F139" s="3">
        <f t="shared" si="7"/>
        <v>139</v>
      </c>
      <c r="G139" s="3">
        <f>F139*1.12</f>
        <v>155.68</v>
      </c>
      <c r="H139" t="s">
        <v>169</v>
      </c>
      <c r="I139" s="3">
        <f t="shared" si="10"/>
        <v>2.2101</v>
      </c>
      <c r="J139" s="20">
        <v>180</v>
      </c>
      <c r="L139">
        <v>1</v>
      </c>
    </row>
    <row r="140" spans="1:12" s="13" customFormat="1" ht="12.75">
      <c r="A140" s="13" t="s">
        <v>329</v>
      </c>
      <c r="B140" s="13" t="s">
        <v>323</v>
      </c>
      <c r="C140" s="12" t="s">
        <v>43</v>
      </c>
      <c r="D140" s="13">
        <v>148</v>
      </c>
      <c r="E140" s="14">
        <v>1</v>
      </c>
      <c r="F140" s="14">
        <f>D140*E140</f>
        <v>148</v>
      </c>
      <c r="G140" s="14">
        <f>F140*1.15</f>
        <v>170.2</v>
      </c>
      <c r="H140" s="13" t="s">
        <v>364</v>
      </c>
      <c r="I140" s="3">
        <f t="shared" si="10"/>
        <v>2.3532</v>
      </c>
      <c r="J140" s="22">
        <v>180</v>
      </c>
      <c r="L140" s="13">
        <v>1</v>
      </c>
    </row>
    <row r="141" spans="1:12" ht="12.75">
      <c r="A141" t="s">
        <v>331</v>
      </c>
      <c r="B141" t="s">
        <v>323</v>
      </c>
      <c r="C141" s="33" t="s">
        <v>154</v>
      </c>
      <c r="D141" s="13">
        <v>139</v>
      </c>
      <c r="E141" s="3">
        <v>1</v>
      </c>
      <c r="F141" s="3">
        <f t="shared" si="7"/>
        <v>139</v>
      </c>
      <c r="G141" s="3">
        <f>F141*1.12</f>
        <v>155.68</v>
      </c>
      <c r="H141" t="s">
        <v>233</v>
      </c>
      <c r="I141" s="3">
        <f t="shared" si="10"/>
        <v>2.2101</v>
      </c>
      <c r="J141" s="20">
        <v>180</v>
      </c>
      <c r="L141">
        <v>1</v>
      </c>
    </row>
    <row r="142" spans="1:12" ht="12.75">
      <c r="A142" t="s">
        <v>331</v>
      </c>
      <c r="B142" t="s">
        <v>323</v>
      </c>
      <c r="C142" s="33" t="s">
        <v>55</v>
      </c>
      <c r="D142" s="13">
        <v>139</v>
      </c>
      <c r="E142" s="3">
        <v>1</v>
      </c>
      <c r="F142" s="3">
        <f>D142*E142</f>
        <v>139</v>
      </c>
      <c r="G142" s="3">
        <f>F142*1</f>
        <v>139</v>
      </c>
      <c r="H142" t="s">
        <v>289</v>
      </c>
      <c r="I142" s="3">
        <f t="shared" si="10"/>
        <v>2.2101</v>
      </c>
      <c r="J142" s="20">
        <v>180</v>
      </c>
      <c r="L142">
        <v>1</v>
      </c>
    </row>
    <row r="143" spans="1:12" ht="12.75">
      <c r="A143" t="s">
        <v>331</v>
      </c>
      <c r="B143" t="s">
        <v>323</v>
      </c>
      <c r="C143" s="33" t="s">
        <v>55</v>
      </c>
      <c r="D143" s="13">
        <v>139</v>
      </c>
      <c r="E143" s="3">
        <v>1</v>
      </c>
      <c r="F143" s="3">
        <f t="shared" si="7"/>
        <v>139</v>
      </c>
      <c r="G143" s="3">
        <f>F143*1.01</f>
        <v>140.39000000000001</v>
      </c>
      <c r="H143" t="s">
        <v>309</v>
      </c>
      <c r="I143" s="3">
        <f t="shared" si="10"/>
        <v>2.2101</v>
      </c>
      <c r="J143" s="20">
        <v>180</v>
      </c>
      <c r="L143">
        <v>1</v>
      </c>
    </row>
    <row r="144" spans="1:12" s="13" customFormat="1" ht="12.75">
      <c r="A144" s="13" t="s">
        <v>332</v>
      </c>
      <c r="B144" s="13" t="s">
        <v>323</v>
      </c>
      <c r="C144" s="12" t="s">
        <v>124</v>
      </c>
      <c r="D144" s="13">
        <v>271</v>
      </c>
      <c r="E144" s="14">
        <v>1</v>
      </c>
      <c r="F144" s="3">
        <f>D144*E144</f>
        <v>271</v>
      </c>
      <c r="G144" s="3">
        <f>F144*1.15</f>
        <v>311.65</v>
      </c>
      <c r="H144" s="13" t="s">
        <v>363</v>
      </c>
      <c r="I144" s="3">
        <f t="shared" si="10"/>
        <v>4.3089</v>
      </c>
      <c r="J144" s="22">
        <v>330</v>
      </c>
      <c r="L144" s="13">
        <v>1</v>
      </c>
    </row>
    <row r="145" spans="1:12" s="13" customFormat="1" ht="12.75">
      <c r="A145" s="13" t="s">
        <v>332</v>
      </c>
      <c r="B145" s="13" t="s">
        <v>323</v>
      </c>
      <c r="C145" s="12" t="s">
        <v>124</v>
      </c>
      <c r="D145" s="13">
        <v>271</v>
      </c>
      <c r="E145" s="14">
        <v>1</v>
      </c>
      <c r="F145" s="3">
        <f>D145*E145</f>
        <v>271</v>
      </c>
      <c r="G145" s="14">
        <f>F145*1.12</f>
        <v>303.52000000000004</v>
      </c>
      <c r="H145" s="13" t="s">
        <v>125</v>
      </c>
      <c r="I145" s="3">
        <f t="shared" si="10"/>
        <v>4.3089</v>
      </c>
      <c r="J145" s="22">
        <v>330</v>
      </c>
      <c r="L145" s="13">
        <v>1</v>
      </c>
    </row>
    <row r="146" spans="1:12" ht="12.75">
      <c r="A146" t="s">
        <v>332</v>
      </c>
      <c r="B146" t="s">
        <v>323</v>
      </c>
      <c r="C146" s="33" t="s">
        <v>154</v>
      </c>
      <c r="D146" s="13">
        <v>254</v>
      </c>
      <c r="E146" s="3">
        <v>1</v>
      </c>
      <c r="F146" s="3">
        <f>D146*E146</f>
        <v>254</v>
      </c>
      <c r="G146" s="3">
        <f>F146*1.15</f>
        <v>292.09999999999997</v>
      </c>
      <c r="H146" t="s">
        <v>305</v>
      </c>
      <c r="I146" s="3">
        <f t="shared" si="10"/>
        <v>4.038600000000001</v>
      </c>
      <c r="J146" s="20">
        <v>330</v>
      </c>
      <c r="L146">
        <v>1</v>
      </c>
    </row>
    <row r="147" spans="1:12" ht="12.75">
      <c r="A147" t="s">
        <v>332</v>
      </c>
      <c r="B147" t="s">
        <v>323</v>
      </c>
      <c r="C147" s="33" t="s">
        <v>55</v>
      </c>
      <c r="D147" s="13">
        <v>254</v>
      </c>
      <c r="E147" s="3">
        <v>1</v>
      </c>
      <c r="F147" s="3">
        <f t="shared" si="7"/>
        <v>254</v>
      </c>
      <c r="G147" s="3">
        <f>F147*1</f>
        <v>254</v>
      </c>
      <c r="H147" t="s">
        <v>289</v>
      </c>
      <c r="I147" s="3">
        <f t="shared" si="10"/>
        <v>4.038600000000001</v>
      </c>
      <c r="J147" s="20">
        <v>330</v>
      </c>
      <c r="L147">
        <v>1</v>
      </c>
    </row>
    <row r="148" spans="1:12" ht="12.75">
      <c r="A148" t="s">
        <v>332</v>
      </c>
      <c r="B148" t="s">
        <v>323</v>
      </c>
      <c r="C148" s="33" t="s">
        <v>55</v>
      </c>
      <c r="D148" s="13">
        <v>254</v>
      </c>
      <c r="E148" s="3">
        <v>1</v>
      </c>
      <c r="F148" s="3">
        <f>D148*E148</f>
        <v>254</v>
      </c>
      <c r="G148" s="3">
        <f>F148*1.12</f>
        <v>284.48</v>
      </c>
      <c r="H148" t="s">
        <v>325</v>
      </c>
      <c r="I148" s="3">
        <f t="shared" si="10"/>
        <v>4.038600000000001</v>
      </c>
      <c r="J148" s="20">
        <v>330</v>
      </c>
      <c r="L148">
        <v>1</v>
      </c>
    </row>
    <row r="149" spans="1:12" ht="12.75">
      <c r="A149" t="s">
        <v>332</v>
      </c>
      <c r="B149" t="s">
        <v>323</v>
      </c>
      <c r="C149" s="33" t="s">
        <v>43</v>
      </c>
      <c r="D149" s="13">
        <v>254</v>
      </c>
      <c r="E149" s="3">
        <v>1</v>
      </c>
      <c r="F149" s="3">
        <f t="shared" si="7"/>
        <v>254</v>
      </c>
      <c r="G149" s="3">
        <f>F149*1.12</f>
        <v>284.48</v>
      </c>
      <c r="H149" t="s">
        <v>246</v>
      </c>
      <c r="I149" s="3">
        <f t="shared" si="10"/>
        <v>4.038600000000001</v>
      </c>
      <c r="J149" s="20">
        <v>330</v>
      </c>
      <c r="L149">
        <v>1</v>
      </c>
    </row>
    <row r="150" spans="1:12" ht="12.75">
      <c r="A150" t="s">
        <v>332</v>
      </c>
      <c r="B150" t="s">
        <v>323</v>
      </c>
      <c r="C150" s="33" t="s">
        <v>43</v>
      </c>
      <c r="D150" s="13">
        <v>254</v>
      </c>
      <c r="E150" s="3">
        <v>1</v>
      </c>
      <c r="F150" s="3">
        <f t="shared" si="7"/>
        <v>254</v>
      </c>
      <c r="G150" s="3">
        <f>F150*1.12</f>
        <v>284.48</v>
      </c>
      <c r="H150" t="s">
        <v>333</v>
      </c>
      <c r="I150" s="3">
        <f t="shared" si="10"/>
        <v>4.038600000000001</v>
      </c>
      <c r="J150" s="20">
        <v>330</v>
      </c>
      <c r="L150">
        <v>1</v>
      </c>
    </row>
    <row r="151" spans="1:12" s="13" customFormat="1" ht="12.75">
      <c r="A151" s="13" t="s">
        <v>332</v>
      </c>
      <c r="B151" s="13" t="s">
        <v>323</v>
      </c>
      <c r="C151" s="12" t="s">
        <v>43</v>
      </c>
      <c r="D151" s="13">
        <v>271</v>
      </c>
      <c r="E151" s="14">
        <v>1</v>
      </c>
      <c r="F151" s="3">
        <f>D151*E151</f>
        <v>271</v>
      </c>
      <c r="G151" s="14">
        <f>F151*1.15</f>
        <v>311.65</v>
      </c>
      <c r="H151" s="13" t="s">
        <v>219</v>
      </c>
      <c r="I151" s="3">
        <f t="shared" si="10"/>
        <v>4.3089</v>
      </c>
      <c r="J151" s="22">
        <v>330</v>
      </c>
      <c r="L151" s="13">
        <v>1</v>
      </c>
    </row>
    <row r="152" spans="1:12" s="13" customFormat="1" ht="12.75">
      <c r="A152" s="13" t="s">
        <v>334</v>
      </c>
      <c r="B152" s="13" t="s">
        <v>323</v>
      </c>
      <c r="C152" s="12" t="s">
        <v>154</v>
      </c>
      <c r="D152" s="13">
        <v>162</v>
      </c>
      <c r="E152" s="14">
        <v>1</v>
      </c>
      <c r="F152" s="3">
        <f>D152*E152</f>
        <v>162</v>
      </c>
      <c r="G152" s="3">
        <f>F152*1.15</f>
        <v>186.29999999999998</v>
      </c>
      <c r="H152" t="s">
        <v>97</v>
      </c>
      <c r="I152" s="3">
        <f t="shared" si="10"/>
        <v>2.5758</v>
      </c>
      <c r="J152" s="20">
        <v>198</v>
      </c>
      <c r="L152" s="13">
        <v>1</v>
      </c>
    </row>
    <row r="153" spans="1:12" ht="12.75">
      <c r="A153" t="s">
        <v>334</v>
      </c>
      <c r="B153" t="s">
        <v>323</v>
      </c>
      <c r="C153" s="33" t="s">
        <v>55</v>
      </c>
      <c r="D153" s="13">
        <v>152</v>
      </c>
      <c r="E153" s="3">
        <v>1</v>
      </c>
      <c r="F153" s="3">
        <f>D153*E153</f>
        <v>152</v>
      </c>
      <c r="G153" s="3">
        <f>F153*1</f>
        <v>152</v>
      </c>
      <c r="H153" t="s">
        <v>289</v>
      </c>
      <c r="I153" s="3">
        <f t="shared" si="10"/>
        <v>2.4168000000000003</v>
      </c>
      <c r="J153" s="20">
        <v>198</v>
      </c>
      <c r="L153">
        <v>1</v>
      </c>
    </row>
    <row r="154" spans="1:10" ht="12.75">
      <c r="A154" t="s">
        <v>334</v>
      </c>
      <c r="B154" t="s">
        <v>323</v>
      </c>
      <c r="C154" s="33" t="s">
        <v>55</v>
      </c>
      <c r="D154" s="13">
        <v>152</v>
      </c>
      <c r="E154" s="3">
        <v>1</v>
      </c>
      <c r="F154" s="3">
        <f>D154*E154</f>
        <v>152</v>
      </c>
      <c r="G154" s="3">
        <f>F154*1.12</f>
        <v>170.24</v>
      </c>
      <c r="H154" t="s">
        <v>325</v>
      </c>
      <c r="I154" s="3">
        <f t="shared" si="10"/>
        <v>2.4168000000000003</v>
      </c>
      <c r="J154" s="20">
        <v>198</v>
      </c>
    </row>
    <row r="155" spans="1:12" ht="12.75">
      <c r="A155" t="s">
        <v>334</v>
      </c>
      <c r="B155" t="s">
        <v>323</v>
      </c>
      <c r="C155" s="33" t="s">
        <v>43</v>
      </c>
      <c r="D155" s="13">
        <v>152</v>
      </c>
      <c r="E155" s="3">
        <v>1</v>
      </c>
      <c r="F155" s="3">
        <f t="shared" si="7"/>
        <v>152</v>
      </c>
      <c r="G155" s="3">
        <f>F155*1.12</f>
        <v>170.24</v>
      </c>
      <c r="H155" t="s">
        <v>333</v>
      </c>
      <c r="I155" s="3">
        <f t="shared" si="10"/>
        <v>2.4168000000000003</v>
      </c>
      <c r="J155" s="20">
        <v>198</v>
      </c>
      <c r="L155">
        <v>1</v>
      </c>
    </row>
    <row r="156" spans="1:12" ht="12.75">
      <c r="A156" t="s">
        <v>335</v>
      </c>
      <c r="B156" t="s">
        <v>323</v>
      </c>
      <c r="C156" s="33" t="s">
        <v>124</v>
      </c>
      <c r="D156" s="13">
        <v>152</v>
      </c>
      <c r="E156" s="3">
        <v>1</v>
      </c>
      <c r="F156" s="3">
        <f aca="true" t="shared" si="11" ref="F156:F170">D156*E156</f>
        <v>152</v>
      </c>
      <c r="G156" s="3">
        <f>F156*1.12</f>
        <v>170.24</v>
      </c>
      <c r="H156" t="s">
        <v>233</v>
      </c>
      <c r="I156" s="3">
        <f t="shared" si="10"/>
        <v>2.4168000000000003</v>
      </c>
      <c r="J156" s="20">
        <v>198</v>
      </c>
      <c r="L156">
        <v>1</v>
      </c>
    </row>
    <row r="157" spans="1:12" ht="12.75">
      <c r="A157" t="s">
        <v>335</v>
      </c>
      <c r="B157" t="s">
        <v>323</v>
      </c>
      <c r="C157" s="33" t="s">
        <v>154</v>
      </c>
      <c r="D157" s="13">
        <v>152</v>
      </c>
      <c r="E157" s="3">
        <v>1</v>
      </c>
      <c r="F157" s="3">
        <f t="shared" si="11"/>
        <v>152</v>
      </c>
      <c r="G157" s="3">
        <f>F157*1.12</f>
        <v>170.24</v>
      </c>
      <c r="H157" t="s">
        <v>324</v>
      </c>
      <c r="I157" s="3">
        <f t="shared" si="10"/>
        <v>2.4168000000000003</v>
      </c>
      <c r="J157" s="20">
        <v>198</v>
      </c>
      <c r="L157">
        <v>1</v>
      </c>
    </row>
    <row r="158" spans="1:12" ht="12.75">
      <c r="A158" t="s">
        <v>335</v>
      </c>
      <c r="B158" t="s">
        <v>323</v>
      </c>
      <c r="C158" s="33" t="s">
        <v>282</v>
      </c>
      <c r="D158" s="13">
        <v>152</v>
      </c>
      <c r="E158" s="3">
        <v>1</v>
      </c>
      <c r="F158" s="3">
        <f t="shared" si="11"/>
        <v>152</v>
      </c>
      <c r="G158" s="3">
        <f>F158*1.12</f>
        <v>170.24</v>
      </c>
      <c r="H158" t="s">
        <v>246</v>
      </c>
      <c r="I158" s="3">
        <f t="shared" si="10"/>
        <v>2.4168000000000003</v>
      </c>
      <c r="J158" s="20">
        <v>198</v>
      </c>
      <c r="L158">
        <v>1</v>
      </c>
    </row>
    <row r="159" spans="1:12" ht="12.75">
      <c r="A159" t="s">
        <v>336</v>
      </c>
      <c r="B159" t="s">
        <v>323</v>
      </c>
      <c r="C159" s="33" t="s">
        <v>84</v>
      </c>
      <c r="D159" s="13">
        <v>152</v>
      </c>
      <c r="E159" s="3">
        <v>1</v>
      </c>
      <c r="F159" s="3">
        <f t="shared" si="11"/>
        <v>152</v>
      </c>
      <c r="G159" s="3">
        <f>F159*1.15</f>
        <v>174.79999999999998</v>
      </c>
      <c r="H159" t="s">
        <v>298</v>
      </c>
      <c r="I159" s="3">
        <f t="shared" si="10"/>
        <v>2.4168000000000003</v>
      </c>
      <c r="J159" s="20">
        <v>198</v>
      </c>
      <c r="L159">
        <v>1</v>
      </c>
    </row>
    <row r="160" spans="1:12" ht="12.75">
      <c r="A160" t="s">
        <v>336</v>
      </c>
      <c r="B160" t="s">
        <v>323</v>
      </c>
      <c r="C160" s="33" t="s">
        <v>124</v>
      </c>
      <c r="D160" s="13">
        <v>152</v>
      </c>
      <c r="E160" s="3">
        <v>1</v>
      </c>
      <c r="F160" s="3">
        <f t="shared" si="11"/>
        <v>152</v>
      </c>
      <c r="G160" s="3">
        <f>F160*1.15</f>
        <v>174.79999999999998</v>
      </c>
      <c r="H160" t="s">
        <v>263</v>
      </c>
      <c r="I160" s="3">
        <f t="shared" si="10"/>
        <v>2.4168000000000003</v>
      </c>
      <c r="J160" s="20">
        <v>198</v>
      </c>
      <c r="L160">
        <v>1</v>
      </c>
    </row>
    <row r="161" spans="1:12" ht="12.75">
      <c r="A161" t="s">
        <v>365</v>
      </c>
      <c r="B161" t="s">
        <v>323</v>
      </c>
      <c r="C161" s="12" t="s">
        <v>124</v>
      </c>
      <c r="D161" s="13">
        <v>162</v>
      </c>
      <c r="E161">
        <v>1</v>
      </c>
      <c r="F161" s="3">
        <f>D161*E161</f>
        <v>162</v>
      </c>
      <c r="G161" s="14">
        <f>F161*1.12</f>
        <v>181.44000000000003</v>
      </c>
      <c r="H161" t="s">
        <v>125</v>
      </c>
      <c r="I161" s="3">
        <f t="shared" si="10"/>
        <v>2.5758</v>
      </c>
      <c r="J161" s="20">
        <v>198</v>
      </c>
      <c r="L161" s="13">
        <v>1</v>
      </c>
    </row>
    <row r="162" spans="1:12" ht="12.75">
      <c r="A162" t="s">
        <v>336</v>
      </c>
      <c r="B162" t="s">
        <v>323</v>
      </c>
      <c r="C162" s="33" t="s">
        <v>154</v>
      </c>
      <c r="D162" s="13">
        <v>152</v>
      </c>
      <c r="E162" s="3">
        <v>1</v>
      </c>
      <c r="F162" s="3">
        <f t="shared" si="11"/>
        <v>152</v>
      </c>
      <c r="G162" s="3">
        <f>F162*1.12</f>
        <v>170.24</v>
      </c>
      <c r="H162" t="s">
        <v>233</v>
      </c>
      <c r="I162" s="3">
        <f t="shared" si="10"/>
        <v>2.4168000000000003</v>
      </c>
      <c r="J162" s="20">
        <v>198</v>
      </c>
      <c r="L162">
        <v>1</v>
      </c>
    </row>
    <row r="163" spans="1:12" ht="12.75">
      <c r="A163" t="s">
        <v>336</v>
      </c>
      <c r="B163" t="s">
        <v>323</v>
      </c>
      <c r="C163" s="33" t="s">
        <v>55</v>
      </c>
      <c r="D163" s="13">
        <v>152</v>
      </c>
      <c r="E163" s="3">
        <v>1</v>
      </c>
      <c r="F163" s="3">
        <f t="shared" si="11"/>
        <v>152</v>
      </c>
      <c r="G163" s="3">
        <f>F163*1.12</f>
        <v>170.24</v>
      </c>
      <c r="H163" t="s">
        <v>169</v>
      </c>
      <c r="I163" s="3">
        <f t="shared" si="10"/>
        <v>2.4168000000000003</v>
      </c>
      <c r="J163" s="20">
        <v>198</v>
      </c>
      <c r="L163">
        <v>1</v>
      </c>
    </row>
    <row r="164" spans="1:12" ht="12.75">
      <c r="A164" t="s">
        <v>336</v>
      </c>
      <c r="B164" t="s">
        <v>323</v>
      </c>
      <c r="C164" s="33" t="s">
        <v>43</v>
      </c>
      <c r="D164" s="13">
        <v>152</v>
      </c>
      <c r="E164" s="3">
        <v>1</v>
      </c>
      <c r="F164" s="3">
        <f t="shared" si="11"/>
        <v>152</v>
      </c>
      <c r="G164" s="3">
        <f>F164*1</f>
        <v>152</v>
      </c>
      <c r="H164" t="s">
        <v>289</v>
      </c>
      <c r="I164" s="3">
        <f t="shared" si="10"/>
        <v>2.4168000000000003</v>
      </c>
      <c r="J164" s="20">
        <v>198</v>
      </c>
      <c r="L164">
        <v>1</v>
      </c>
    </row>
    <row r="165" spans="1:12" ht="12.75">
      <c r="A165" t="s">
        <v>336</v>
      </c>
      <c r="B165" t="s">
        <v>323</v>
      </c>
      <c r="C165" s="33" t="s">
        <v>43</v>
      </c>
      <c r="D165" s="13">
        <v>152</v>
      </c>
      <c r="E165" s="3">
        <v>1</v>
      </c>
      <c r="F165" s="3">
        <f t="shared" si="11"/>
        <v>152</v>
      </c>
      <c r="G165" s="3">
        <f>F165*1.12</f>
        <v>170.24</v>
      </c>
      <c r="H165" t="s">
        <v>327</v>
      </c>
      <c r="I165" s="3">
        <f t="shared" si="10"/>
        <v>2.4168000000000003</v>
      </c>
      <c r="J165" s="20">
        <v>198</v>
      </c>
      <c r="L165">
        <v>1</v>
      </c>
    </row>
    <row r="166" spans="1:12" ht="12.75">
      <c r="A166" t="s">
        <v>365</v>
      </c>
      <c r="B166" t="s">
        <v>323</v>
      </c>
      <c r="C166" s="12" t="s">
        <v>43</v>
      </c>
      <c r="D166" s="13">
        <v>162</v>
      </c>
      <c r="E166">
        <v>1</v>
      </c>
      <c r="F166" s="3">
        <f>D166*E166</f>
        <v>162</v>
      </c>
      <c r="G166" s="3">
        <f>F166*1.15</f>
        <v>186.29999999999998</v>
      </c>
      <c r="H166" t="s">
        <v>357</v>
      </c>
      <c r="I166" s="3">
        <f t="shared" si="10"/>
        <v>2.5758</v>
      </c>
      <c r="J166" s="20">
        <v>198</v>
      </c>
      <c r="L166">
        <v>1</v>
      </c>
    </row>
    <row r="167" spans="1:12" ht="12.75">
      <c r="A167" t="s">
        <v>365</v>
      </c>
      <c r="B167" t="s">
        <v>323</v>
      </c>
      <c r="C167" s="12" t="s">
        <v>43</v>
      </c>
      <c r="D167" s="13">
        <v>162</v>
      </c>
      <c r="E167">
        <v>1</v>
      </c>
      <c r="F167" s="3">
        <f>D167*E167</f>
        <v>162</v>
      </c>
      <c r="G167" s="3">
        <f>F167*1.15</f>
        <v>186.29999999999998</v>
      </c>
      <c r="H167" t="s">
        <v>364</v>
      </c>
      <c r="I167" s="3">
        <f t="shared" si="10"/>
        <v>2.5758</v>
      </c>
      <c r="J167" s="20">
        <v>198</v>
      </c>
      <c r="L167">
        <v>1</v>
      </c>
    </row>
    <row r="168" spans="1:12" ht="12.75">
      <c r="A168" t="s">
        <v>365</v>
      </c>
      <c r="B168" t="s">
        <v>323</v>
      </c>
      <c r="C168" s="12" t="s">
        <v>43</v>
      </c>
      <c r="D168" s="13">
        <v>162</v>
      </c>
      <c r="E168">
        <v>1</v>
      </c>
      <c r="F168" s="3">
        <f>D168*E168</f>
        <v>162</v>
      </c>
      <c r="G168" s="3">
        <f>F168*1.12</f>
        <v>181.44000000000003</v>
      </c>
      <c r="H168" t="s">
        <v>449</v>
      </c>
      <c r="I168" s="3">
        <f t="shared" si="10"/>
        <v>2.5758</v>
      </c>
      <c r="J168" s="20">
        <v>198</v>
      </c>
      <c r="L168">
        <v>1</v>
      </c>
    </row>
    <row r="169" spans="1:12" ht="12.75">
      <c r="A169" t="s">
        <v>366</v>
      </c>
      <c r="B169" t="s">
        <v>323</v>
      </c>
      <c r="C169" s="12" t="s">
        <v>124</v>
      </c>
      <c r="D169" s="13">
        <v>162</v>
      </c>
      <c r="E169">
        <v>1</v>
      </c>
      <c r="F169" s="3">
        <f>D169*E169</f>
        <v>162</v>
      </c>
      <c r="G169" s="3">
        <f>F169*1.15</f>
        <v>186.29999999999998</v>
      </c>
      <c r="H169" t="s">
        <v>363</v>
      </c>
      <c r="I169" s="3">
        <f t="shared" si="10"/>
        <v>2.5758</v>
      </c>
      <c r="J169" s="20">
        <v>198</v>
      </c>
      <c r="L169">
        <v>1</v>
      </c>
    </row>
    <row r="170" spans="1:12" ht="12.75">
      <c r="A170" t="s">
        <v>337</v>
      </c>
      <c r="B170" t="s">
        <v>323</v>
      </c>
      <c r="C170" s="33" t="s">
        <v>154</v>
      </c>
      <c r="D170" s="13">
        <v>152</v>
      </c>
      <c r="E170" s="3">
        <v>1</v>
      </c>
      <c r="F170" s="3">
        <f t="shared" si="11"/>
        <v>152</v>
      </c>
      <c r="G170" s="3">
        <f>F170*1.12</f>
        <v>170.24</v>
      </c>
      <c r="H170" t="s">
        <v>238</v>
      </c>
      <c r="I170" s="3">
        <f t="shared" si="10"/>
        <v>2.4168000000000003</v>
      </c>
      <c r="J170" s="20">
        <v>198</v>
      </c>
      <c r="L170">
        <v>1</v>
      </c>
    </row>
    <row r="171" spans="1:12" ht="12.75">
      <c r="A171" t="s">
        <v>337</v>
      </c>
      <c r="B171" t="s">
        <v>323</v>
      </c>
      <c r="C171" s="33" t="s">
        <v>43</v>
      </c>
      <c r="D171" s="13">
        <v>152</v>
      </c>
      <c r="E171" s="3">
        <v>1</v>
      </c>
      <c r="F171" s="3">
        <f aca="true" t="shared" si="12" ref="F171:F190">D171*E171</f>
        <v>152</v>
      </c>
      <c r="G171" s="3">
        <f>F171*1.12</f>
        <v>170.24</v>
      </c>
      <c r="H171" t="s">
        <v>327</v>
      </c>
      <c r="I171" s="3">
        <f t="shared" si="10"/>
        <v>2.4168000000000003</v>
      </c>
      <c r="J171" s="20">
        <v>198</v>
      </c>
      <c r="L171">
        <v>1</v>
      </c>
    </row>
    <row r="172" spans="1:12" ht="12.75">
      <c r="A172" t="s">
        <v>366</v>
      </c>
      <c r="B172" t="s">
        <v>323</v>
      </c>
      <c r="C172" s="12" t="s">
        <v>43</v>
      </c>
      <c r="D172" s="13">
        <v>162</v>
      </c>
      <c r="E172">
        <v>1</v>
      </c>
      <c r="F172" s="3">
        <f>D172*E172</f>
        <v>162</v>
      </c>
      <c r="G172" s="3">
        <f>F172*1.15</f>
        <v>186.29999999999998</v>
      </c>
      <c r="H172" t="s">
        <v>357</v>
      </c>
      <c r="I172" s="3">
        <f t="shared" si="10"/>
        <v>2.5758</v>
      </c>
      <c r="J172" s="20">
        <v>198</v>
      </c>
      <c r="L172">
        <v>1</v>
      </c>
    </row>
    <row r="173" spans="1:12" ht="12.75">
      <c r="A173" t="s">
        <v>366</v>
      </c>
      <c r="B173" t="s">
        <v>323</v>
      </c>
      <c r="C173" s="12" t="s">
        <v>43</v>
      </c>
      <c r="D173" s="13">
        <v>162</v>
      </c>
      <c r="E173">
        <v>1</v>
      </c>
      <c r="F173" s="3">
        <f>D173*E173</f>
        <v>162</v>
      </c>
      <c r="G173" s="3">
        <f>F173*1.12</f>
        <v>181.44000000000003</v>
      </c>
      <c r="H173" t="s">
        <v>115</v>
      </c>
      <c r="I173" s="3">
        <f t="shared" si="10"/>
        <v>2.5758</v>
      </c>
      <c r="J173" s="20">
        <v>198</v>
      </c>
      <c r="L173">
        <v>1</v>
      </c>
    </row>
    <row r="174" spans="1:12" ht="12.75">
      <c r="A174" t="s">
        <v>367</v>
      </c>
      <c r="B174" t="s">
        <v>323</v>
      </c>
      <c r="C174" s="12" t="s">
        <v>124</v>
      </c>
      <c r="D174" s="13">
        <v>162</v>
      </c>
      <c r="E174">
        <v>1</v>
      </c>
      <c r="F174" s="3">
        <f>D174*E174</f>
        <v>162</v>
      </c>
      <c r="G174" s="14">
        <f>F174*1.12</f>
        <v>181.44000000000003</v>
      </c>
      <c r="H174" t="s">
        <v>125</v>
      </c>
      <c r="I174" s="3">
        <f t="shared" si="10"/>
        <v>2.5758</v>
      </c>
      <c r="J174" s="20">
        <v>198</v>
      </c>
      <c r="L174" s="13">
        <v>1</v>
      </c>
    </row>
    <row r="175" spans="1:12" ht="12.75">
      <c r="A175" t="s">
        <v>338</v>
      </c>
      <c r="B175" t="s">
        <v>323</v>
      </c>
      <c r="C175" s="33" t="s">
        <v>43</v>
      </c>
      <c r="D175" s="13">
        <v>152</v>
      </c>
      <c r="E175" s="3">
        <v>1</v>
      </c>
      <c r="F175" s="3">
        <f t="shared" si="12"/>
        <v>152</v>
      </c>
      <c r="G175" s="3">
        <f>F175*1.12</f>
        <v>170.24</v>
      </c>
      <c r="H175" t="s">
        <v>327</v>
      </c>
      <c r="I175" s="3">
        <f t="shared" si="10"/>
        <v>2.4168000000000003</v>
      </c>
      <c r="J175" s="20">
        <v>198</v>
      </c>
      <c r="L175">
        <v>1</v>
      </c>
    </row>
    <row r="176" spans="1:12" ht="12.75">
      <c r="A176" t="s">
        <v>339</v>
      </c>
      <c r="B176" t="s">
        <v>340</v>
      </c>
      <c r="C176" s="12" t="s">
        <v>87</v>
      </c>
      <c r="D176" s="13">
        <v>205</v>
      </c>
      <c r="E176">
        <v>1</v>
      </c>
      <c r="F176" s="3">
        <f>D176*E176</f>
        <v>205</v>
      </c>
      <c r="G176" s="3">
        <f>F176*1.15</f>
        <v>235.74999999999997</v>
      </c>
      <c r="H176" s="13" t="s">
        <v>350</v>
      </c>
      <c r="I176" s="3">
        <f t="shared" si="10"/>
        <v>3.2595</v>
      </c>
      <c r="J176" s="20">
        <v>250</v>
      </c>
      <c r="L176" s="13">
        <v>1</v>
      </c>
    </row>
    <row r="177" spans="1:12" ht="12.75">
      <c r="A177" t="s">
        <v>339</v>
      </c>
      <c r="B177" t="s">
        <v>340</v>
      </c>
      <c r="C177" s="33" t="s">
        <v>120</v>
      </c>
      <c r="D177" s="13">
        <v>193</v>
      </c>
      <c r="E177" s="3">
        <v>1</v>
      </c>
      <c r="F177" s="3">
        <f t="shared" si="12"/>
        <v>193</v>
      </c>
      <c r="G177" s="3">
        <f>F177*1.12</f>
        <v>216.16000000000003</v>
      </c>
      <c r="H177" t="s">
        <v>341</v>
      </c>
      <c r="I177" s="3">
        <f t="shared" si="10"/>
        <v>3.0687</v>
      </c>
      <c r="J177" s="20">
        <v>250</v>
      </c>
      <c r="L177">
        <v>1</v>
      </c>
    </row>
    <row r="178" spans="1:12" ht="12.75">
      <c r="A178" t="s">
        <v>368</v>
      </c>
      <c r="B178" t="s">
        <v>340</v>
      </c>
      <c r="C178" s="12" t="s">
        <v>51</v>
      </c>
      <c r="D178" s="13">
        <v>160</v>
      </c>
      <c r="E178">
        <v>1</v>
      </c>
      <c r="F178" s="3">
        <f>D178*E178</f>
        <v>160</v>
      </c>
      <c r="G178" s="3">
        <f>F178*1.15</f>
        <v>184</v>
      </c>
      <c r="H178" s="13" t="s">
        <v>350</v>
      </c>
      <c r="I178" s="3">
        <f t="shared" si="10"/>
        <v>2.544</v>
      </c>
      <c r="J178" s="20">
        <v>195</v>
      </c>
      <c r="L178" s="13">
        <v>1</v>
      </c>
    </row>
    <row r="179" spans="1:12" ht="12.75">
      <c r="A179" t="s">
        <v>369</v>
      </c>
      <c r="B179" t="s">
        <v>340</v>
      </c>
      <c r="C179" s="12">
        <v>50</v>
      </c>
      <c r="D179" s="13">
        <v>156</v>
      </c>
      <c r="E179">
        <v>1</v>
      </c>
      <c r="F179" s="3">
        <f>D179*E179</f>
        <v>156</v>
      </c>
      <c r="G179" s="3">
        <f>F179*1.15</f>
        <v>179.39999999999998</v>
      </c>
      <c r="H179" s="13" t="s">
        <v>350</v>
      </c>
      <c r="I179" s="3">
        <f t="shared" si="10"/>
        <v>2.4804</v>
      </c>
      <c r="J179" s="20">
        <v>190</v>
      </c>
      <c r="L179" s="13">
        <v>1</v>
      </c>
    </row>
    <row r="180" spans="1:12" ht="12.75">
      <c r="A180" t="s">
        <v>342</v>
      </c>
      <c r="B180" t="s">
        <v>340</v>
      </c>
      <c r="C180" s="33" t="s">
        <v>120</v>
      </c>
      <c r="D180" s="13">
        <v>116</v>
      </c>
      <c r="E180" s="3">
        <v>1</v>
      </c>
      <c r="F180" s="3">
        <f t="shared" si="12"/>
        <v>116</v>
      </c>
      <c r="G180" s="3">
        <f>F180*1.15</f>
        <v>133.39999999999998</v>
      </c>
      <c r="H180" t="s">
        <v>235</v>
      </c>
      <c r="I180" s="3">
        <f t="shared" si="10"/>
        <v>1.8444</v>
      </c>
      <c r="J180" s="20">
        <v>150</v>
      </c>
      <c r="L180">
        <v>1</v>
      </c>
    </row>
    <row r="181" spans="1:12" ht="12.75">
      <c r="A181" t="s">
        <v>343</v>
      </c>
      <c r="B181" t="s">
        <v>340</v>
      </c>
      <c r="C181" s="33" t="s">
        <v>210</v>
      </c>
      <c r="D181" s="13">
        <v>139</v>
      </c>
      <c r="E181" s="3">
        <v>1</v>
      </c>
      <c r="F181" s="3">
        <f t="shared" si="12"/>
        <v>139</v>
      </c>
      <c r="G181" s="3">
        <f>F181*1.12</f>
        <v>155.68</v>
      </c>
      <c r="H181" t="s">
        <v>327</v>
      </c>
      <c r="I181" s="3">
        <f t="shared" si="10"/>
        <v>2.2101</v>
      </c>
      <c r="J181" s="20">
        <v>180</v>
      </c>
      <c r="L181">
        <v>1</v>
      </c>
    </row>
    <row r="182" spans="1:12" ht="12.75">
      <c r="A182" t="s">
        <v>344</v>
      </c>
      <c r="B182" t="s">
        <v>340</v>
      </c>
      <c r="C182" s="33" t="s">
        <v>210</v>
      </c>
      <c r="D182" s="13">
        <v>139</v>
      </c>
      <c r="E182" s="3">
        <v>1</v>
      </c>
      <c r="F182" s="3">
        <f t="shared" si="12"/>
        <v>139</v>
      </c>
      <c r="G182" s="3">
        <f>F182*1.12</f>
        <v>155.68</v>
      </c>
      <c r="H182" t="s">
        <v>327</v>
      </c>
      <c r="I182" s="3">
        <f t="shared" si="10"/>
        <v>2.2101</v>
      </c>
      <c r="J182" s="20">
        <v>180</v>
      </c>
      <c r="L182">
        <v>1</v>
      </c>
    </row>
    <row r="183" spans="1:12" ht="12.75">
      <c r="A183" t="s">
        <v>345</v>
      </c>
      <c r="B183" t="s">
        <v>340</v>
      </c>
      <c r="C183" s="33" t="s">
        <v>51</v>
      </c>
      <c r="D183" s="13">
        <v>193</v>
      </c>
      <c r="E183" s="3">
        <v>1</v>
      </c>
      <c r="F183" s="3">
        <f t="shared" si="12"/>
        <v>193</v>
      </c>
      <c r="G183" s="3">
        <f>F183*1.15</f>
        <v>221.95</v>
      </c>
      <c r="H183" t="s">
        <v>68</v>
      </c>
      <c r="I183" s="3">
        <f t="shared" si="10"/>
        <v>3.0687</v>
      </c>
      <c r="J183" s="20">
        <v>250</v>
      </c>
      <c r="L183">
        <v>1</v>
      </c>
    </row>
    <row r="184" spans="1:12" ht="12.75">
      <c r="A184" t="s">
        <v>345</v>
      </c>
      <c r="B184" t="s">
        <v>340</v>
      </c>
      <c r="C184" s="33" t="s">
        <v>120</v>
      </c>
      <c r="D184" s="13">
        <v>193</v>
      </c>
      <c r="E184" s="3">
        <v>1</v>
      </c>
      <c r="F184" s="3">
        <f>D184*E184</f>
        <v>193</v>
      </c>
      <c r="G184" s="3">
        <f>F184*1.15</f>
        <v>221.95</v>
      </c>
      <c r="H184" t="s">
        <v>235</v>
      </c>
      <c r="I184" s="3">
        <f t="shared" si="10"/>
        <v>3.0687</v>
      </c>
      <c r="J184" s="20">
        <v>250</v>
      </c>
      <c r="L184">
        <v>1</v>
      </c>
    </row>
    <row r="185" spans="1:12" ht="12.75">
      <c r="A185" t="s">
        <v>346</v>
      </c>
      <c r="B185" t="s">
        <v>340</v>
      </c>
      <c r="C185" s="33" t="s">
        <v>210</v>
      </c>
      <c r="D185" s="13">
        <v>139</v>
      </c>
      <c r="E185" s="3">
        <v>1</v>
      </c>
      <c r="F185" s="3">
        <f t="shared" si="12"/>
        <v>139</v>
      </c>
      <c r="G185" s="3">
        <f>F185*1.12</f>
        <v>155.68</v>
      </c>
      <c r="H185" t="s">
        <v>327</v>
      </c>
      <c r="I185" s="3">
        <f t="shared" si="10"/>
        <v>2.2101</v>
      </c>
      <c r="J185" s="20">
        <v>180</v>
      </c>
      <c r="L185">
        <v>1</v>
      </c>
    </row>
    <row r="186" spans="1:12" ht="12.75">
      <c r="A186" t="s">
        <v>347</v>
      </c>
      <c r="B186" t="s">
        <v>340</v>
      </c>
      <c r="C186" s="33" t="s">
        <v>210</v>
      </c>
      <c r="D186" s="13">
        <v>139</v>
      </c>
      <c r="E186" s="3">
        <v>1</v>
      </c>
      <c r="F186" s="3">
        <f t="shared" si="12"/>
        <v>139</v>
      </c>
      <c r="G186" s="3">
        <f>F186*1.15</f>
        <v>159.85</v>
      </c>
      <c r="H186" t="s">
        <v>68</v>
      </c>
      <c r="I186" s="3">
        <f t="shared" si="10"/>
        <v>2.2101</v>
      </c>
      <c r="J186" s="20">
        <v>180</v>
      </c>
      <c r="L186">
        <v>1</v>
      </c>
    </row>
    <row r="187" spans="1:12" ht="12.75">
      <c r="A187" t="s">
        <v>347</v>
      </c>
      <c r="B187" t="s">
        <v>340</v>
      </c>
      <c r="C187" s="33" t="s">
        <v>120</v>
      </c>
      <c r="D187" s="13">
        <v>139</v>
      </c>
      <c r="E187" s="3">
        <v>1</v>
      </c>
      <c r="F187" s="3">
        <f t="shared" si="12"/>
        <v>139</v>
      </c>
      <c r="G187" s="3">
        <f>F187*1.12</f>
        <v>155.68</v>
      </c>
      <c r="H187" t="s">
        <v>327</v>
      </c>
      <c r="I187" s="3">
        <f t="shared" si="10"/>
        <v>2.2101</v>
      </c>
      <c r="J187" s="20">
        <v>180</v>
      </c>
      <c r="L187">
        <v>1</v>
      </c>
    </row>
    <row r="188" spans="1:12" ht="12.75">
      <c r="A188" t="s">
        <v>347</v>
      </c>
      <c r="B188" t="s">
        <v>340</v>
      </c>
      <c r="C188" s="33" t="s">
        <v>120</v>
      </c>
      <c r="D188" s="13">
        <v>139</v>
      </c>
      <c r="E188" s="3">
        <v>1</v>
      </c>
      <c r="F188" s="3">
        <f>D188*E188</f>
        <v>139</v>
      </c>
      <c r="G188" s="3">
        <f>F188*1.15</f>
        <v>159.85</v>
      </c>
      <c r="H188" t="s">
        <v>235</v>
      </c>
      <c r="I188" s="3">
        <f t="shared" si="10"/>
        <v>2.2101</v>
      </c>
      <c r="J188" s="20">
        <v>180</v>
      </c>
      <c r="L188">
        <v>1</v>
      </c>
    </row>
    <row r="189" spans="1:12" ht="12.75">
      <c r="A189" t="s">
        <v>348</v>
      </c>
      <c r="B189" t="s">
        <v>340</v>
      </c>
      <c r="C189" s="33" t="s">
        <v>120</v>
      </c>
      <c r="D189" s="13">
        <v>424</v>
      </c>
      <c r="E189" s="3">
        <v>1</v>
      </c>
      <c r="F189" s="3">
        <f t="shared" si="12"/>
        <v>424</v>
      </c>
      <c r="G189" s="3">
        <f>F189*1.15</f>
        <v>487.59999999999997</v>
      </c>
      <c r="H189" t="s">
        <v>263</v>
      </c>
      <c r="I189" s="3">
        <f t="shared" si="10"/>
        <v>6.7416</v>
      </c>
      <c r="J189" s="20">
        <v>550</v>
      </c>
      <c r="L189">
        <v>1</v>
      </c>
    </row>
    <row r="190" spans="1:12" ht="12.75">
      <c r="A190" t="s">
        <v>349</v>
      </c>
      <c r="B190" t="s">
        <v>340</v>
      </c>
      <c r="C190" s="33" t="s">
        <v>120</v>
      </c>
      <c r="D190" s="13">
        <v>139</v>
      </c>
      <c r="E190" s="3">
        <v>1</v>
      </c>
      <c r="F190" s="3">
        <f t="shared" si="12"/>
        <v>139</v>
      </c>
      <c r="G190" s="3">
        <f>F190*1.15</f>
        <v>159.85</v>
      </c>
      <c r="H190" t="s">
        <v>263</v>
      </c>
      <c r="I190" s="3">
        <f t="shared" si="10"/>
        <v>2.2101</v>
      </c>
      <c r="J190" s="20">
        <v>180</v>
      </c>
      <c r="L190">
        <v>1</v>
      </c>
    </row>
    <row r="191" ht="12.75">
      <c r="E191">
        <v>0</v>
      </c>
    </row>
    <row r="193" ht="12.75">
      <c r="A193" s="33" t="s">
        <v>371</v>
      </c>
    </row>
    <row r="194" ht="12.75">
      <c r="A194" s="12" t="s">
        <v>370</v>
      </c>
    </row>
  </sheetData>
  <autoFilter ref="A1:L19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pane ySplit="1" topLeftCell="BM22" activePane="bottomLeft" state="frozen"/>
      <selection pane="topLeft" activeCell="A1" sqref="A1"/>
      <selection pane="bottomLeft" activeCell="J44" sqref="J44"/>
    </sheetView>
  </sheetViews>
  <sheetFormatPr defaultColWidth="9.00390625" defaultRowHeight="12.75"/>
  <cols>
    <col min="1" max="1" width="21.375" style="13" customWidth="1"/>
    <col min="2" max="3" width="10.375" style="0" customWidth="1"/>
    <col min="6" max="6" width="10.375" style="0" customWidth="1"/>
    <col min="8" max="8" width="10.25390625" style="0" customWidth="1"/>
    <col min="9" max="9" width="12.00390625" style="0" customWidth="1"/>
    <col min="12" max="12" width="17.25390625" style="0" customWidth="1"/>
  </cols>
  <sheetData>
    <row r="1" spans="1:11" s="5" customFormat="1" ht="30">
      <c r="A1" s="48"/>
      <c r="B1" s="4" t="s">
        <v>378</v>
      </c>
      <c r="C1" s="4" t="s">
        <v>379</v>
      </c>
      <c r="D1" s="5" t="s">
        <v>8</v>
      </c>
      <c r="E1" s="4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</row>
    <row r="2" spans="1:10" ht="12.75">
      <c r="A2" s="13" t="s">
        <v>309</v>
      </c>
      <c r="B2" s="24">
        <v>0</v>
      </c>
      <c r="C2" s="24">
        <v>675</v>
      </c>
      <c r="D2" s="24">
        <v>675</v>
      </c>
      <c r="E2" s="24">
        <v>682</v>
      </c>
      <c r="F2" s="24">
        <v>11</v>
      </c>
      <c r="G2" s="27">
        <f aca="true" t="shared" si="0" ref="G2:G34">SUM(E2,-F2)</f>
        <v>671</v>
      </c>
      <c r="H2" s="26">
        <v>671</v>
      </c>
      <c r="J2" s="3">
        <f>D2*0.0159</f>
        <v>10.7325</v>
      </c>
    </row>
    <row r="3" spans="1:10" ht="12.75">
      <c r="A3" s="13" t="s">
        <v>239</v>
      </c>
      <c r="B3" s="24">
        <v>0</v>
      </c>
      <c r="C3" s="24">
        <v>637</v>
      </c>
      <c r="D3" s="24">
        <v>637</v>
      </c>
      <c r="E3" s="24">
        <v>713</v>
      </c>
      <c r="F3" s="24">
        <v>0</v>
      </c>
      <c r="G3" s="27">
        <f t="shared" si="0"/>
        <v>713</v>
      </c>
      <c r="H3" s="26">
        <v>713</v>
      </c>
      <c r="J3" s="3">
        <f aca="true" t="shared" si="1" ref="J3:J60">D3*0.0159</f>
        <v>10.128300000000001</v>
      </c>
    </row>
    <row r="4" spans="1:12" ht="12.75">
      <c r="A4" s="13" t="s">
        <v>169</v>
      </c>
      <c r="B4" s="24">
        <v>524</v>
      </c>
      <c r="C4" s="24">
        <v>291</v>
      </c>
      <c r="D4" s="24">
        <v>815</v>
      </c>
      <c r="E4" s="24">
        <v>913</v>
      </c>
      <c r="F4" s="24">
        <v>0</v>
      </c>
      <c r="G4" s="27">
        <f t="shared" si="0"/>
        <v>913</v>
      </c>
      <c r="H4" s="26">
        <v>913</v>
      </c>
      <c r="I4" s="24"/>
      <c r="J4" s="3">
        <f t="shared" si="1"/>
        <v>12.9585</v>
      </c>
      <c r="L4" s="24" t="s">
        <v>431</v>
      </c>
    </row>
    <row r="5" spans="1:10" ht="12.75">
      <c r="A5" s="13" t="s">
        <v>263</v>
      </c>
      <c r="B5" s="24">
        <v>0</v>
      </c>
      <c r="C5" s="24">
        <v>1242</v>
      </c>
      <c r="D5" s="24">
        <v>1242</v>
      </c>
      <c r="E5" s="24">
        <v>1428</v>
      </c>
      <c r="F5" s="24">
        <v>0</v>
      </c>
      <c r="G5" s="27">
        <f t="shared" si="0"/>
        <v>1428</v>
      </c>
      <c r="H5" s="26">
        <v>1428</v>
      </c>
      <c r="J5" s="3">
        <f t="shared" si="1"/>
        <v>19.7478</v>
      </c>
    </row>
    <row r="6" spans="1:10" ht="12.75">
      <c r="A6" s="13" t="s">
        <v>363</v>
      </c>
      <c r="B6" s="24">
        <v>0</v>
      </c>
      <c r="C6" s="24">
        <v>663</v>
      </c>
      <c r="D6" s="24">
        <v>663</v>
      </c>
      <c r="E6" s="24">
        <v>762</v>
      </c>
      <c r="F6" s="24">
        <v>0</v>
      </c>
      <c r="G6" s="27">
        <f t="shared" si="0"/>
        <v>762</v>
      </c>
      <c r="H6" s="26">
        <v>762</v>
      </c>
      <c r="J6" s="3">
        <f t="shared" si="1"/>
        <v>10.5417</v>
      </c>
    </row>
    <row r="7" spans="1:10" ht="12.75">
      <c r="A7" s="13" t="s">
        <v>231</v>
      </c>
      <c r="B7" s="24">
        <v>0</v>
      </c>
      <c r="C7" s="24">
        <v>490</v>
      </c>
      <c r="D7" s="24">
        <v>490</v>
      </c>
      <c r="E7" s="24">
        <v>564</v>
      </c>
      <c r="F7" s="24">
        <v>0</v>
      </c>
      <c r="G7" s="27">
        <f t="shared" si="0"/>
        <v>564</v>
      </c>
      <c r="H7" s="26">
        <v>594</v>
      </c>
      <c r="J7" s="3">
        <f t="shared" si="1"/>
        <v>7.791</v>
      </c>
    </row>
    <row r="8" spans="1:12" ht="12.75">
      <c r="A8" s="13" t="s">
        <v>232</v>
      </c>
      <c r="B8" s="24">
        <v>0</v>
      </c>
      <c r="C8" s="24">
        <v>152</v>
      </c>
      <c r="D8" s="24">
        <v>152</v>
      </c>
      <c r="E8" s="24">
        <v>170</v>
      </c>
      <c r="F8" s="24">
        <v>0</v>
      </c>
      <c r="G8" s="27">
        <f t="shared" si="0"/>
        <v>170</v>
      </c>
      <c r="H8" s="26">
        <v>180</v>
      </c>
      <c r="I8" s="31">
        <v>10</v>
      </c>
      <c r="J8" s="3">
        <f t="shared" si="1"/>
        <v>2.4168000000000003</v>
      </c>
      <c r="L8" t="s">
        <v>445</v>
      </c>
    </row>
    <row r="9" spans="1:10" ht="12.75">
      <c r="A9" s="13" t="s">
        <v>361</v>
      </c>
      <c r="B9" s="24">
        <v>0</v>
      </c>
      <c r="C9" s="24">
        <v>628</v>
      </c>
      <c r="D9" s="24">
        <v>628</v>
      </c>
      <c r="E9" s="24">
        <v>722</v>
      </c>
      <c r="F9" s="24">
        <v>0</v>
      </c>
      <c r="G9" s="27">
        <f t="shared" si="0"/>
        <v>722</v>
      </c>
      <c r="H9" s="26">
        <v>722</v>
      </c>
      <c r="J9" s="3">
        <f t="shared" si="1"/>
        <v>9.9852</v>
      </c>
    </row>
    <row r="10" spans="1:10" ht="12.75">
      <c r="A10" s="13" t="s">
        <v>237</v>
      </c>
      <c r="B10" s="24">
        <v>0</v>
      </c>
      <c r="C10" s="24">
        <v>870</v>
      </c>
      <c r="D10" s="24">
        <v>870</v>
      </c>
      <c r="E10" s="24">
        <v>974</v>
      </c>
      <c r="F10" s="24">
        <v>0</v>
      </c>
      <c r="G10" s="27">
        <f t="shared" si="0"/>
        <v>974</v>
      </c>
      <c r="H10" s="26">
        <v>974</v>
      </c>
      <c r="J10" s="3">
        <f t="shared" si="1"/>
        <v>13.833</v>
      </c>
    </row>
    <row r="11" spans="1:10" ht="12.75">
      <c r="A11" s="13" t="s">
        <v>333</v>
      </c>
      <c r="B11" s="24">
        <v>0</v>
      </c>
      <c r="C11" s="24">
        <v>406</v>
      </c>
      <c r="D11" s="24">
        <v>406</v>
      </c>
      <c r="E11" s="24">
        <v>455</v>
      </c>
      <c r="F11" s="24">
        <v>0</v>
      </c>
      <c r="G11" s="27">
        <f t="shared" si="0"/>
        <v>455</v>
      </c>
      <c r="H11" s="26">
        <v>455</v>
      </c>
      <c r="J11" s="3">
        <f t="shared" si="1"/>
        <v>6.4554</v>
      </c>
    </row>
    <row r="12" spans="1:12" ht="12.75">
      <c r="A12" s="25" t="s">
        <v>219</v>
      </c>
      <c r="B12" s="24">
        <v>1663</v>
      </c>
      <c r="C12" s="24">
        <v>501</v>
      </c>
      <c r="D12" s="24">
        <v>2164</v>
      </c>
      <c r="E12" s="24">
        <v>2489</v>
      </c>
      <c r="F12" s="24">
        <v>0</v>
      </c>
      <c r="G12" s="27">
        <f t="shared" si="0"/>
        <v>2489</v>
      </c>
      <c r="H12" s="26">
        <v>2530</v>
      </c>
      <c r="I12" s="24">
        <v>41</v>
      </c>
      <c r="J12" s="3">
        <f t="shared" si="1"/>
        <v>34.4076</v>
      </c>
      <c r="K12">
        <v>7</v>
      </c>
      <c r="L12" t="s">
        <v>432</v>
      </c>
    </row>
    <row r="13" spans="1:11" ht="12.75">
      <c r="A13" s="13" t="s">
        <v>238</v>
      </c>
      <c r="B13" s="24">
        <v>0</v>
      </c>
      <c r="C13" s="24">
        <v>460</v>
      </c>
      <c r="D13" s="24">
        <v>460</v>
      </c>
      <c r="E13" s="24">
        <v>515</v>
      </c>
      <c r="F13" s="24">
        <v>0</v>
      </c>
      <c r="G13" s="27">
        <f t="shared" si="0"/>
        <v>515</v>
      </c>
      <c r="H13" s="26">
        <v>540</v>
      </c>
      <c r="I13" s="24">
        <v>25</v>
      </c>
      <c r="J13" s="3">
        <f t="shared" si="1"/>
        <v>7.314</v>
      </c>
      <c r="K13">
        <v>18</v>
      </c>
    </row>
    <row r="14" spans="1:12" ht="12.75">
      <c r="A14" s="25" t="s">
        <v>174</v>
      </c>
      <c r="B14" s="24">
        <v>1816</v>
      </c>
      <c r="C14" s="24">
        <v>0</v>
      </c>
      <c r="D14" s="24">
        <v>1894</v>
      </c>
      <c r="E14" s="24">
        <v>2034</v>
      </c>
      <c r="F14" s="24">
        <v>0</v>
      </c>
      <c r="G14" s="27">
        <f t="shared" si="0"/>
        <v>2034</v>
      </c>
      <c r="H14" s="26">
        <v>2171</v>
      </c>
      <c r="I14" s="24">
        <v>137</v>
      </c>
      <c r="J14" s="3">
        <f t="shared" si="1"/>
        <v>30.114600000000003</v>
      </c>
      <c r="K14">
        <v>107</v>
      </c>
      <c r="L14" t="s">
        <v>520</v>
      </c>
    </row>
    <row r="15" spans="1:10" ht="12.75">
      <c r="A15" s="13" t="s">
        <v>350</v>
      </c>
      <c r="B15" s="24">
        <v>0</v>
      </c>
      <c r="C15" s="24">
        <v>1915</v>
      </c>
      <c r="D15" s="24">
        <v>1915</v>
      </c>
      <c r="E15" s="24">
        <v>2202</v>
      </c>
      <c r="F15" s="24">
        <v>0</v>
      </c>
      <c r="G15" s="27">
        <f t="shared" si="0"/>
        <v>2202</v>
      </c>
      <c r="H15" s="26">
        <v>2202</v>
      </c>
      <c r="J15" s="3">
        <f t="shared" si="1"/>
        <v>30.448500000000003</v>
      </c>
    </row>
    <row r="16" spans="1:10" ht="12.75">
      <c r="A16" s="13" t="s">
        <v>246</v>
      </c>
      <c r="B16" s="24">
        <v>0</v>
      </c>
      <c r="C16" s="24">
        <v>2268</v>
      </c>
      <c r="D16" s="24">
        <v>2268</v>
      </c>
      <c r="E16" s="24">
        <v>2540</v>
      </c>
      <c r="F16" s="24">
        <v>454</v>
      </c>
      <c r="G16" s="27">
        <f t="shared" si="0"/>
        <v>2086</v>
      </c>
      <c r="H16" s="26">
        <v>2100</v>
      </c>
      <c r="I16" s="24">
        <v>14</v>
      </c>
      <c r="J16" s="3">
        <f t="shared" si="1"/>
        <v>36.0612</v>
      </c>
    </row>
    <row r="17" spans="1:12" ht="12.75">
      <c r="A17" s="13" t="s">
        <v>115</v>
      </c>
      <c r="B17" s="24">
        <v>385</v>
      </c>
      <c r="C17" s="24">
        <v>507</v>
      </c>
      <c r="D17" s="24">
        <v>892</v>
      </c>
      <c r="E17" s="24">
        <v>999</v>
      </c>
      <c r="F17" s="24">
        <v>0</v>
      </c>
      <c r="G17" s="27">
        <f t="shared" si="0"/>
        <v>999</v>
      </c>
      <c r="H17" s="26">
        <v>999</v>
      </c>
      <c r="I17" s="24"/>
      <c r="J17" s="3">
        <f t="shared" si="1"/>
        <v>14.1828</v>
      </c>
      <c r="L17" t="s">
        <v>458</v>
      </c>
    </row>
    <row r="18" spans="1:10" ht="12.75">
      <c r="A18" s="13" t="s">
        <v>233</v>
      </c>
      <c r="B18" s="24">
        <v>0</v>
      </c>
      <c r="C18" s="24">
        <v>1378</v>
      </c>
      <c r="D18" s="24">
        <v>1378</v>
      </c>
      <c r="E18" s="24">
        <v>1543</v>
      </c>
      <c r="F18" s="24">
        <v>75</v>
      </c>
      <c r="G18" s="27">
        <f t="shared" si="0"/>
        <v>1468</v>
      </c>
      <c r="H18" s="26">
        <v>1468</v>
      </c>
      <c r="J18" s="3">
        <f t="shared" si="1"/>
        <v>21.9102</v>
      </c>
    </row>
    <row r="19" spans="1:12" ht="12.75">
      <c r="A19" s="13" t="s">
        <v>317</v>
      </c>
      <c r="B19" s="24">
        <v>0</v>
      </c>
      <c r="C19" s="24">
        <v>362</v>
      </c>
      <c r="D19" s="24">
        <v>362</v>
      </c>
      <c r="E19" s="24">
        <v>405</v>
      </c>
      <c r="F19" s="24">
        <v>0</v>
      </c>
      <c r="G19" s="27">
        <f t="shared" si="0"/>
        <v>405</v>
      </c>
      <c r="H19" s="26">
        <v>405</v>
      </c>
      <c r="J19" s="3">
        <f t="shared" si="1"/>
        <v>5.755800000000001</v>
      </c>
      <c r="L19" t="s">
        <v>429</v>
      </c>
    </row>
    <row r="20" spans="1:12" ht="12.75">
      <c r="A20" s="13" t="s">
        <v>272</v>
      </c>
      <c r="B20" s="24">
        <v>0</v>
      </c>
      <c r="C20" s="24">
        <v>224</v>
      </c>
      <c r="D20" s="24">
        <v>224</v>
      </c>
      <c r="E20" s="24">
        <v>258</v>
      </c>
      <c r="F20" s="24">
        <v>0</v>
      </c>
      <c r="G20" s="27">
        <f t="shared" si="0"/>
        <v>258</v>
      </c>
      <c r="H20" s="26">
        <v>337</v>
      </c>
      <c r="I20" s="24">
        <v>79</v>
      </c>
      <c r="J20" s="3">
        <f t="shared" si="1"/>
        <v>3.5616000000000003</v>
      </c>
      <c r="K20">
        <v>75</v>
      </c>
      <c r="L20" t="s">
        <v>430</v>
      </c>
    </row>
    <row r="21" spans="1:10" ht="12.75">
      <c r="A21" s="13" t="s">
        <v>125</v>
      </c>
      <c r="B21" s="24">
        <v>268</v>
      </c>
      <c r="C21" s="24">
        <v>1129</v>
      </c>
      <c r="D21" s="24">
        <v>1397</v>
      </c>
      <c r="E21" s="24">
        <v>1565</v>
      </c>
      <c r="F21" s="24">
        <v>32</v>
      </c>
      <c r="G21" s="27">
        <f t="shared" si="0"/>
        <v>1533</v>
      </c>
      <c r="H21" s="26">
        <v>1550</v>
      </c>
      <c r="I21" s="24">
        <v>17</v>
      </c>
      <c r="J21" s="3">
        <f t="shared" si="1"/>
        <v>22.212300000000003</v>
      </c>
    </row>
    <row r="22" spans="1:12" ht="12.75">
      <c r="A22" s="13" t="s">
        <v>324</v>
      </c>
      <c r="B22" s="24">
        <v>0</v>
      </c>
      <c r="C22" s="24">
        <v>298</v>
      </c>
      <c r="D22" s="24">
        <v>298</v>
      </c>
      <c r="E22" s="24">
        <v>334</v>
      </c>
      <c r="F22" s="24">
        <v>0</v>
      </c>
      <c r="G22" s="27">
        <f t="shared" si="0"/>
        <v>334</v>
      </c>
      <c r="H22" s="26">
        <v>334</v>
      </c>
      <c r="J22" s="3">
        <f t="shared" si="1"/>
        <v>4.7382</v>
      </c>
      <c r="L22" t="s">
        <v>390</v>
      </c>
    </row>
    <row r="23" spans="1:10" ht="12.75">
      <c r="A23" s="25" t="s">
        <v>204</v>
      </c>
      <c r="B23" s="24">
        <v>1341</v>
      </c>
      <c r="C23" s="24">
        <v>0</v>
      </c>
      <c r="D23" s="24">
        <v>1341</v>
      </c>
      <c r="E23" s="24">
        <v>1542</v>
      </c>
      <c r="F23" s="24">
        <v>0</v>
      </c>
      <c r="G23" s="27">
        <f t="shared" si="0"/>
        <v>1542</v>
      </c>
      <c r="H23" s="26">
        <v>1548</v>
      </c>
      <c r="I23" s="24">
        <v>6</v>
      </c>
      <c r="J23" s="3">
        <f t="shared" si="1"/>
        <v>21.321900000000003</v>
      </c>
    </row>
    <row r="24" spans="1:12" ht="12.75">
      <c r="A24" s="25" t="s">
        <v>44</v>
      </c>
      <c r="B24" s="24">
        <v>595</v>
      </c>
      <c r="C24" s="24">
        <v>0</v>
      </c>
      <c r="D24" s="24">
        <v>595</v>
      </c>
      <c r="E24" s="24">
        <v>684</v>
      </c>
      <c r="F24" s="24">
        <v>0</v>
      </c>
      <c r="G24" s="27">
        <f t="shared" si="0"/>
        <v>684</v>
      </c>
      <c r="H24" s="26">
        <v>684</v>
      </c>
      <c r="I24" s="24"/>
      <c r="J24" s="3">
        <f t="shared" si="1"/>
        <v>9.4605</v>
      </c>
      <c r="L24" t="s">
        <v>478</v>
      </c>
    </row>
    <row r="25" spans="1:10" ht="12.75">
      <c r="A25" s="13" t="s">
        <v>362</v>
      </c>
      <c r="B25" s="25">
        <v>0</v>
      </c>
      <c r="C25" s="25">
        <v>293</v>
      </c>
      <c r="D25" s="24">
        <v>293</v>
      </c>
      <c r="E25" s="24">
        <v>337</v>
      </c>
      <c r="F25" s="24">
        <v>0</v>
      </c>
      <c r="G25" s="27">
        <f t="shared" si="0"/>
        <v>337</v>
      </c>
      <c r="H25" s="26">
        <v>337</v>
      </c>
      <c r="J25" s="3">
        <f t="shared" si="1"/>
        <v>4.6587000000000005</v>
      </c>
    </row>
    <row r="26" spans="1:10" ht="12.75">
      <c r="A26" s="13" t="s">
        <v>289</v>
      </c>
      <c r="B26" s="25">
        <v>686</v>
      </c>
      <c r="C26" s="25">
        <v>2865</v>
      </c>
      <c r="D26" s="24">
        <v>3551</v>
      </c>
      <c r="E26" s="24">
        <v>3551</v>
      </c>
      <c r="F26" s="24">
        <v>0</v>
      </c>
      <c r="G26" s="27">
        <f t="shared" si="0"/>
        <v>3551</v>
      </c>
      <c r="H26" s="26">
        <v>3551</v>
      </c>
      <c r="J26" s="3">
        <f t="shared" si="1"/>
        <v>56.4609</v>
      </c>
    </row>
    <row r="27" spans="1:10" ht="12.75">
      <c r="A27" s="25" t="s">
        <v>288</v>
      </c>
      <c r="B27" s="24">
        <v>0</v>
      </c>
      <c r="C27" s="25">
        <v>1129</v>
      </c>
      <c r="D27" s="24">
        <v>1129</v>
      </c>
      <c r="E27" s="24">
        <v>1264</v>
      </c>
      <c r="F27" s="24">
        <v>226</v>
      </c>
      <c r="G27" s="27">
        <f t="shared" si="0"/>
        <v>1038</v>
      </c>
      <c r="H27" s="26">
        <v>1038</v>
      </c>
      <c r="J27" s="3">
        <f t="shared" si="1"/>
        <v>17.9511</v>
      </c>
    </row>
    <row r="28" spans="1:10" ht="12.75">
      <c r="A28" s="13" t="s">
        <v>260</v>
      </c>
      <c r="B28" s="24">
        <v>0</v>
      </c>
      <c r="C28" s="25">
        <v>543</v>
      </c>
      <c r="D28" s="24">
        <v>543</v>
      </c>
      <c r="E28" s="24">
        <v>624</v>
      </c>
      <c r="F28" s="24">
        <v>0</v>
      </c>
      <c r="G28" s="27">
        <f t="shared" si="0"/>
        <v>624</v>
      </c>
      <c r="H28" s="26">
        <v>624</v>
      </c>
      <c r="J28" s="3">
        <f t="shared" si="1"/>
        <v>8.633700000000001</v>
      </c>
    </row>
    <row r="29" spans="1:10" ht="12.75">
      <c r="A29" s="13" t="s">
        <v>298</v>
      </c>
      <c r="B29" s="24">
        <v>0</v>
      </c>
      <c r="C29" s="25">
        <v>1308</v>
      </c>
      <c r="D29" s="24">
        <v>1308</v>
      </c>
      <c r="E29" s="24">
        <v>1504</v>
      </c>
      <c r="F29" s="24">
        <v>-6</v>
      </c>
      <c r="G29" s="27">
        <f t="shared" si="0"/>
        <v>1510</v>
      </c>
      <c r="H29" s="26">
        <v>1510</v>
      </c>
      <c r="J29" s="3">
        <f t="shared" si="1"/>
        <v>20.7972</v>
      </c>
    </row>
    <row r="30" spans="1:10" ht="12.75">
      <c r="A30" s="13" t="s">
        <v>443</v>
      </c>
      <c r="B30" s="24">
        <v>288</v>
      </c>
      <c r="C30" s="25">
        <v>320</v>
      </c>
      <c r="D30" s="24">
        <v>608</v>
      </c>
      <c r="E30" s="24">
        <v>699</v>
      </c>
      <c r="F30" s="24">
        <v>0</v>
      </c>
      <c r="G30" s="27">
        <f t="shared" si="0"/>
        <v>699</v>
      </c>
      <c r="H30" s="26">
        <v>699</v>
      </c>
      <c r="J30" s="3">
        <f t="shared" si="1"/>
        <v>9.667200000000001</v>
      </c>
    </row>
    <row r="31" spans="1:12" ht="12.75">
      <c r="A31" s="13" t="s">
        <v>229</v>
      </c>
      <c r="B31" s="24">
        <v>730</v>
      </c>
      <c r="C31" s="25">
        <v>824</v>
      </c>
      <c r="D31" s="24">
        <v>1554</v>
      </c>
      <c r="E31" s="24">
        <v>1740</v>
      </c>
      <c r="F31" s="24">
        <v>0</v>
      </c>
      <c r="G31" s="27">
        <f t="shared" si="0"/>
        <v>1740</v>
      </c>
      <c r="H31" s="26">
        <v>1741</v>
      </c>
      <c r="I31" s="24">
        <v>1</v>
      </c>
      <c r="J31" s="3">
        <f t="shared" si="1"/>
        <v>24.7086</v>
      </c>
      <c r="L31" t="s">
        <v>475</v>
      </c>
    </row>
    <row r="32" spans="1:12" ht="12.75">
      <c r="A32" s="13" t="s">
        <v>68</v>
      </c>
      <c r="B32" s="24">
        <v>3794</v>
      </c>
      <c r="C32" s="25">
        <v>800</v>
      </c>
      <c r="D32" s="24">
        <v>4594</v>
      </c>
      <c r="E32" s="24">
        <v>5283</v>
      </c>
      <c r="F32" s="24">
        <v>0</v>
      </c>
      <c r="G32" s="27">
        <f t="shared" si="0"/>
        <v>5283</v>
      </c>
      <c r="H32" s="26">
        <v>5311</v>
      </c>
      <c r="I32" s="24">
        <v>28</v>
      </c>
      <c r="J32" s="3">
        <f t="shared" si="1"/>
        <v>73.0446</v>
      </c>
      <c r="L32" t="s">
        <v>448</v>
      </c>
    </row>
    <row r="33" spans="1:10" ht="12.75">
      <c r="A33" s="13" t="s">
        <v>341</v>
      </c>
      <c r="B33" s="24">
        <v>0</v>
      </c>
      <c r="C33" s="24">
        <v>193</v>
      </c>
      <c r="D33" s="24">
        <v>193</v>
      </c>
      <c r="E33" s="24">
        <v>216</v>
      </c>
      <c r="F33" s="24">
        <v>0</v>
      </c>
      <c r="G33" s="27">
        <f t="shared" si="0"/>
        <v>216</v>
      </c>
      <c r="H33" s="26">
        <v>216</v>
      </c>
      <c r="J33" s="3">
        <f t="shared" si="1"/>
        <v>3.0687</v>
      </c>
    </row>
    <row r="34" spans="1:12" ht="12.75">
      <c r="A34" s="25" t="s">
        <v>128</v>
      </c>
      <c r="B34" s="24">
        <v>5700</v>
      </c>
      <c r="C34" s="24">
        <v>180</v>
      </c>
      <c r="D34" s="24">
        <v>5880</v>
      </c>
      <c r="E34" s="24">
        <v>6586</v>
      </c>
      <c r="F34" s="24">
        <v>0</v>
      </c>
      <c r="G34" s="27">
        <f t="shared" si="0"/>
        <v>6586</v>
      </c>
      <c r="H34" s="26">
        <v>6586</v>
      </c>
      <c r="I34" s="24"/>
      <c r="J34" s="3">
        <f t="shared" si="1"/>
        <v>93.492</v>
      </c>
      <c r="L34" t="s">
        <v>466</v>
      </c>
    </row>
    <row r="35" spans="1:10" ht="12.75">
      <c r="A35" s="25" t="s">
        <v>42</v>
      </c>
      <c r="B35" s="24">
        <v>942</v>
      </c>
      <c r="C35" s="24">
        <v>0</v>
      </c>
      <c r="D35" s="24">
        <v>942</v>
      </c>
      <c r="E35" s="24">
        <v>1083</v>
      </c>
      <c r="F35" s="24">
        <v>0</v>
      </c>
      <c r="G35" s="27">
        <f aca="true" t="shared" si="2" ref="G35:G60">SUM(E35,-F35)</f>
        <v>1083</v>
      </c>
      <c r="H35" s="26">
        <v>1083</v>
      </c>
      <c r="J35" s="3">
        <f t="shared" si="1"/>
        <v>14.9778</v>
      </c>
    </row>
    <row r="36" spans="1:10" ht="12.75">
      <c r="A36" s="25" t="s">
        <v>144</v>
      </c>
      <c r="B36" s="24">
        <v>2717</v>
      </c>
      <c r="C36" s="24">
        <v>0</v>
      </c>
      <c r="D36" s="24">
        <v>2717</v>
      </c>
      <c r="E36" s="24">
        <v>3043</v>
      </c>
      <c r="F36" s="24">
        <v>0</v>
      </c>
      <c r="G36" s="27">
        <f t="shared" si="2"/>
        <v>3043</v>
      </c>
      <c r="H36" s="26">
        <v>3078</v>
      </c>
      <c r="I36" s="24">
        <v>35</v>
      </c>
      <c r="J36" s="3">
        <f t="shared" si="1"/>
        <v>43.200300000000006</v>
      </c>
    </row>
    <row r="37" spans="1:10" ht="12.75">
      <c r="A37" s="25" t="s">
        <v>38</v>
      </c>
      <c r="B37" s="24">
        <v>1629</v>
      </c>
      <c r="C37" s="24">
        <v>0</v>
      </c>
      <c r="D37" s="24">
        <v>1629</v>
      </c>
      <c r="E37" s="24">
        <v>1824</v>
      </c>
      <c r="F37" s="24">
        <v>0</v>
      </c>
      <c r="G37" s="27">
        <f t="shared" si="2"/>
        <v>1824</v>
      </c>
      <c r="H37" s="26">
        <v>1824</v>
      </c>
      <c r="J37" s="3">
        <f t="shared" si="1"/>
        <v>25.901100000000003</v>
      </c>
    </row>
    <row r="38" spans="1:12" ht="12.75">
      <c r="A38" s="13" t="s">
        <v>280</v>
      </c>
      <c r="B38" s="24">
        <v>0</v>
      </c>
      <c r="C38" s="24">
        <v>193</v>
      </c>
      <c r="D38" s="24">
        <v>193</v>
      </c>
      <c r="E38" s="24">
        <v>222</v>
      </c>
      <c r="F38" s="24">
        <v>0</v>
      </c>
      <c r="G38" s="27">
        <f t="shared" si="2"/>
        <v>222</v>
      </c>
      <c r="H38" s="26">
        <v>222</v>
      </c>
      <c r="J38" s="3">
        <f t="shared" si="1"/>
        <v>3.0687</v>
      </c>
      <c r="L38" t="s">
        <v>476</v>
      </c>
    </row>
    <row r="39" spans="1:10" ht="12.75">
      <c r="A39" s="13" t="s">
        <v>305</v>
      </c>
      <c r="B39" s="24">
        <v>0</v>
      </c>
      <c r="C39" s="24">
        <v>716</v>
      </c>
      <c r="D39" s="24">
        <v>716</v>
      </c>
      <c r="E39" s="24">
        <v>823</v>
      </c>
      <c r="F39" s="24">
        <v>0</v>
      </c>
      <c r="G39" s="27">
        <f t="shared" si="2"/>
        <v>823</v>
      </c>
      <c r="H39" s="26">
        <v>823</v>
      </c>
      <c r="J39" s="3">
        <f t="shared" si="1"/>
        <v>11.384400000000001</v>
      </c>
    </row>
    <row r="40" spans="1:10" ht="12.75">
      <c r="A40" s="13" t="s">
        <v>327</v>
      </c>
      <c r="B40" s="24">
        <v>0</v>
      </c>
      <c r="C40" s="24">
        <v>1158</v>
      </c>
      <c r="D40" s="24">
        <v>1158</v>
      </c>
      <c r="E40" s="24">
        <v>1297</v>
      </c>
      <c r="F40" s="24">
        <v>0</v>
      </c>
      <c r="G40" s="27">
        <f t="shared" si="2"/>
        <v>1297</v>
      </c>
      <c r="H40" s="26">
        <v>1297</v>
      </c>
      <c r="J40" s="3">
        <f t="shared" si="1"/>
        <v>18.412200000000002</v>
      </c>
    </row>
    <row r="41" spans="1:10" ht="12.75">
      <c r="A41" s="13" t="s">
        <v>470</v>
      </c>
      <c r="B41" s="24">
        <v>678</v>
      </c>
      <c r="C41" s="24">
        <v>468</v>
      </c>
      <c r="D41" s="24">
        <v>1146</v>
      </c>
      <c r="E41" s="24">
        <v>1318</v>
      </c>
      <c r="F41" s="24">
        <v>0</v>
      </c>
      <c r="G41" s="27">
        <f t="shared" si="2"/>
        <v>1318</v>
      </c>
      <c r="H41" s="26">
        <v>1318</v>
      </c>
      <c r="J41" s="3">
        <f t="shared" si="1"/>
        <v>18.221400000000003</v>
      </c>
    </row>
    <row r="42" spans="1:11" ht="12.75">
      <c r="A42" s="25" t="s">
        <v>94</v>
      </c>
      <c r="B42" s="24">
        <v>296</v>
      </c>
      <c r="C42" s="24">
        <v>0</v>
      </c>
      <c r="D42" s="24">
        <v>296</v>
      </c>
      <c r="E42" s="24">
        <v>340</v>
      </c>
      <c r="F42" s="24">
        <v>0</v>
      </c>
      <c r="G42" s="27">
        <f t="shared" si="2"/>
        <v>340</v>
      </c>
      <c r="H42" s="26">
        <v>352</v>
      </c>
      <c r="I42" s="24">
        <v>12</v>
      </c>
      <c r="J42" s="3">
        <f t="shared" si="1"/>
        <v>4.7064</v>
      </c>
      <c r="K42">
        <v>7</v>
      </c>
    </row>
    <row r="43" spans="1:10" ht="12.75">
      <c r="A43" s="25" t="s">
        <v>102</v>
      </c>
      <c r="B43" s="24">
        <v>966</v>
      </c>
      <c r="C43" s="24">
        <v>0</v>
      </c>
      <c r="D43" s="24">
        <v>966</v>
      </c>
      <c r="E43" s="24">
        <v>1111</v>
      </c>
      <c r="F43" s="24">
        <v>0</v>
      </c>
      <c r="G43" s="27">
        <f t="shared" si="2"/>
        <v>1111</v>
      </c>
      <c r="H43" s="26">
        <v>1111</v>
      </c>
      <c r="J43" s="3">
        <f t="shared" si="1"/>
        <v>15.3594</v>
      </c>
    </row>
    <row r="44" spans="1:10" ht="12.75">
      <c r="A44" s="25" t="s">
        <v>444</v>
      </c>
      <c r="B44" s="24">
        <v>287</v>
      </c>
      <c r="C44" s="24">
        <v>0</v>
      </c>
      <c r="D44" s="24">
        <v>287</v>
      </c>
      <c r="E44" s="24">
        <v>321</v>
      </c>
      <c r="F44" s="24">
        <v>0</v>
      </c>
      <c r="G44" s="27">
        <f t="shared" si="2"/>
        <v>321</v>
      </c>
      <c r="H44" s="26">
        <v>321</v>
      </c>
      <c r="J44" s="3">
        <f t="shared" si="1"/>
        <v>4.5633</v>
      </c>
    </row>
    <row r="45" spans="1:10" ht="12.75">
      <c r="A45" s="13" t="s">
        <v>235</v>
      </c>
      <c r="B45" s="24">
        <v>0</v>
      </c>
      <c r="C45" s="24">
        <v>1426</v>
      </c>
      <c r="D45" s="24">
        <v>1426</v>
      </c>
      <c r="E45" s="24">
        <v>1640</v>
      </c>
      <c r="F45" s="24">
        <v>0</v>
      </c>
      <c r="G45" s="27">
        <f t="shared" si="2"/>
        <v>1640</v>
      </c>
      <c r="H45" s="26">
        <v>1640</v>
      </c>
      <c r="J45" s="3">
        <f t="shared" si="1"/>
        <v>22.6734</v>
      </c>
    </row>
    <row r="46" spans="1:10" ht="12.75">
      <c r="A46" s="13" t="s">
        <v>325</v>
      </c>
      <c r="B46" s="24">
        <v>0</v>
      </c>
      <c r="C46" s="24">
        <v>691</v>
      </c>
      <c r="D46" s="24">
        <v>691</v>
      </c>
      <c r="E46" s="24">
        <v>774</v>
      </c>
      <c r="F46" s="24">
        <v>0</v>
      </c>
      <c r="G46" s="27">
        <f t="shared" si="2"/>
        <v>774</v>
      </c>
      <c r="H46" s="32">
        <v>774</v>
      </c>
      <c r="J46" s="3">
        <f t="shared" si="1"/>
        <v>10.9869</v>
      </c>
    </row>
    <row r="47" spans="1:10" ht="12.75">
      <c r="A47" s="25" t="s">
        <v>97</v>
      </c>
      <c r="B47" s="24">
        <v>419</v>
      </c>
      <c r="C47" s="24">
        <v>162</v>
      </c>
      <c r="D47" s="24">
        <v>581</v>
      </c>
      <c r="E47" s="24">
        <v>668</v>
      </c>
      <c r="F47" s="24">
        <v>0</v>
      </c>
      <c r="G47" s="27">
        <f t="shared" si="2"/>
        <v>668</v>
      </c>
      <c r="H47" s="26">
        <v>668</v>
      </c>
      <c r="J47" s="3">
        <f t="shared" si="1"/>
        <v>9.2379</v>
      </c>
    </row>
    <row r="48" spans="1:12" ht="12.75">
      <c r="A48" s="13" t="s">
        <v>265</v>
      </c>
      <c r="B48" s="24">
        <v>0</v>
      </c>
      <c r="C48" s="24">
        <v>1223</v>
      </c>
      <c r="D48" s="24">
        <v>1223</v>
      </c>
      <c r="E48" s="24">
        <v>1345</v>
      </c>
      <c r="F48" s="24">
        <v>0</v>
      </c>
      <c r="G48" s="27">
        <f t="shared" si="2"/>
        <v>1345</v>
      </c>
      <c r="H48" s="26">
        <v>1357</v>
      </c>
      <c r="I48" s="24">
        <v>12</v>
      </c>
      <c r="J48" s="3">
        <f t="shared" si="1"/>
        <v>19.445700000000002</v>
      </c>
      <c r="L48" t="s">
        <v>481</v>
      </c>
    </row>
    <row r="49" spans="1:10" ht="12.75">
      <c r="A49" s="13" t="s">
        <v>380</v>
      </c>
      <c r="B49" s="24">
        <v>262</v>
      </c>
      <c r="C49" s="24">
        <v>0</v>
      </c>
      <c r="D49" s="24">
        <v>262</v>
      </c>
      <c r="E49" s="24">
        <v>301</v>
      </c>
      <c r="F49" s="24">
        <v>0</v>
      </c>
      <c r="G49" s="27">
        <f t="shared" si="2"/>
        <v>301</v>
      </c>
      <c r="H49" s="26">
        <v>301</v>
      </c>
      <c r="J49" s="3">
        <f t="shared" si="1"/>
        <v>4.1658</v>
      </c>
    </row>
    <row r="50" spans="1:12" ht="12.75">
      <c r="A50" s="13" t="s">
        <v>354</v>
      </c>
      <c r="B50" s="25">
        <v>0</v>
      </c>
      <c r="C50" s="25">
        <v>497</v>
      </c>
      <c r="D50" s="24">
        <v>497</v>
      </c>
      <c r="E50" s="24">
        <v>572</v>
      </c>
      <c r="F50" s="24">
        <v>0</v>
      </c>
      <c r="G50" s="27">
        <f t="shared" si="2"/>
        <v>572</v>
      </c>
      <c r="H50" s="26">
        <v>572</v>
      </c>
      <c r="J50" s="3">
        <f t="shared" si="1"/>
        <v>7.9023</v>
      </c>
      <c r="L50" t="s">
        <v>465</v>
      </c>
    </row>
    <row r="51" spans="1:10" ht="12.75">
      <c r="A51" s="13" t="s">
        <v>283</v>
      </c>
      <c r="B51" s="25">
        <v>0</v>
      </c>
      <c r="C51" s="25">
        <v>489</v>
      </c>
      <c r="D51" s="24">
        <v>489</v>
      </c>
      <c r="E51" s="24">
        <v>548</v>
      </c>
      <c r="F51" s="24">
        <v>0</v>
      </c>
      <c r="G51" s="27">
        <f t="shared" si="2"/>
        <v>548</v>
      </c>
      <c r="H51" s="26">
        <v>548</v>
      </c>
      <c r="J51" s="3">
        <f t="shared" si="1"/>
        <v>7.7751</v>
      </c>
    </row>
    <row r="52" spans="1:12" ht="12.75">
      <c r="A52" s="13" t="s">
        <v>355</v>
      </c>
      <c r="B52" s="25">
        <v>0</v>
      </c>
      <c r="C52" s="25">
        <v>189</v>
      </c>
      <c r="D52" s="24">
        <v>189</v>
      </c>
      <c r="E52" s="24">
        <v>212</v>
      </c>
      <c r="F52" s="24">
        <v>-319</v>
      </c>
      <c r="G52" s="27">
        <f t="shared" si="2"/>
        <v>531</v>
      </c>
      <c r="H52" s="26">
        <v>536</v>
      </c>
      <c r="I52" s="24"/>
      <c r="J52" s="3">
        <f t="shared" si="1"/>
        <v>3.0051</v>
      </c>
      <c r="L52" t="s">
        <v>486</v>
      </c>
    </row>
    <row r="53" spans="1:10" ht="12.75">
      <c r="A53" s="13" t="s">
        <v>357</v>
      </c>
      <c r="B53" s="25">
        <v>0</v>
      </c>
      <c r="C53" s="25">
        <v>764</v>
      </c>
      <c r="D53" s="24">
        <v>764</v>
      </c>
      <c r="E53" s="24">
        <v>879</v>
      </c>
      <c r="F53" s="24">
        <v>0</v>
      </c>
      <c r="G53" s="27">
        <f t="shared" si="2"/>
        <v>879</v>
      </c>
      <c r="H53" s="26">
        <v>879</v>
      </c>
      <c r="J53" s="3">
        <f t="shared" si="1"/>
        <v>12.1476</v>
      </c>
    </row>
    <row r="54" spans="1:12" ht="12.75">
      <c r="A54" s="13" t="s">
        <v>364</v>
      </c>
      <c r="B54" s="25">
        <v>262</v>
      </c>
      <c r="C54" s="24">
        <v>310</v>
      </c>
      <c r="D54" s="24">
        <v>572</v>
      </c>
      <c r="E54" s="24">
        <v>658</v>
      </c>
      <c r="F54" s="24">
        <v>0</v>
      </c>
      <c r="G54" s="27">
        <f t="shared" si="2"/>
        <v>658</v>
      </c>
      <c r="H54" s="26">
        <v>698</v>
      </c>
      <c r="I54" s="24">
        <v>40</v>
      </c>
      <c r="J54" s="3">
        <f t="shared" si="1"/>
        <v>9.094800000000001</v>
      </c>
      <c r="K54">
        <v>31</v>
      </c>
      <c r="L54" t="s">
        <v>521</v>
      </c>
    </row>
    <row r="55" spans="1:12" ht="12.75">
      <c r="A55" s="25" t="s">
        <v>207</v>
      </c>
      <c r="B55" s="25">
        <v>1424</v>
      </c>
      <c r="C55" s="24">
        <v>336</v>
      </c>
      <c r="D55" s="24">
        <v>1760</v>
      </c>
      <c r="E55" s="24">
        <v>2024</v>
      </c>
      <c r="F55" s="24">
        <v>375</v>
      </c>
      <c r="G55" s="27">
        <f t="shared" si="2"/>
        <v>1649</v>
      </c>
      <c r="H55" s="26">
        <v>1649</v>
      </c>
      <c r="I55" s="24"/>
      <c r="J55" s="3">
        <f t="shared" si="1"/>
        <v>27.984</v>
      </c>
      <c r="L55" t="s">
        <v>477</v>
      </c>
    </row>
    <row r="56" spans="1:10" ht="12.75">
      <c r="A56" s="25" t="s">
        <v>449</v>
      </c>
      <c r="B56" s="25">
        <v>1092</v>
      </c>
      <c r="C56" s="24">
        <v>162</v>
      </c>
      <c r="D56" s="24">
        <v>1254</v>
      </c>
      <c r="E56" s="24">
        <v>1404</v>
      </c>
      <c r="F56" s="24">
        <v>0</v>
      </c>
      <c r="G56" s="27">
        <f t="shared" si="2"/>
        <v>1404</v>
      </c>
      <c r="H56" s="32">
        <v>1404</v>
      </c>
      <c r="J56" s="3">
        <f t="shared" si="1"/>
        <v>19.9386</v>
      </c>
    </row>
    <row r="57" spans="1:10" ht="12.75">
      <c r="A57" s="25" t="s">
        <v>277</v>
      </c>
      <c r="B57" s="24">
        <v>0</v>
      </c>
      <c r="C57" s="24">
        <v>152</v>
      </c>
      <c r="D57" s="24">
        <v>152</v>
      </c>
      <c r="E57" s="24">
        <v>170</v>
      </c>
      <c r="F57" s="24">
        <v>0</v>
      </c>
      <c r="G57" s="27">
        <f t="shared" si="2"/>
        <v>170</v>
      </c>
      <c r="H57" s="26">
        <v>175</v>
      </c>
      <c r="I57" s="24">
        <v>5</v>
      </c>
      <c r="J57" s="3">
        <f t="shared" si="1"/>
        <v>2.4168000000000003</v>
      </c>
    </row>
    <row r="58" spans="1:10" ht="12.75">
      <c r="A58" s="25" t="s">
        <v>189</v>
      </c>
      <c r="B58" s="24">
        <v>403</v>
      </c>
      <c r="C58" s="24">
        <v>0</v>
      </c>
      <c r="D58" s="24">
        <v>403</v>
      </c>
      <c r="E58" s="24">
        <v>463</v>
      </c>
      <c r="F58" s="24">
        <v>0</v>
      </c>
      <c r="G58" s="27">
        <f t="shared" si="2"/>
        <v>463</v>
      </c>
      <c r="H58" s="26">
        <v>463</v>
      </c>
      <c r="J58" s="3">
        <f t="shared" si="1"/>
        <v>6.4077</v>
      </c>
    </row>
    <row r="59" spans="1:10" ht="12.75">
      <c r="A59" s="13" t="s">
        <v>259</v>
      </c>
      <c r="B59" s="24">
        <v>0</v>
      </c>
      <c r="C59" s="24">
        <v>520</v>
      </c>
      <c r="D59" s="24">
        <v>520</v>
      </c>
      <c r="E59" s="24">
        <v>598</v>
      </c>
      <c r="F59" s="24">
        <v>120</v>
      </c>
      <c r="G59" s="27">
        <f t="shared" si="2"/>
        <v>478</v>
      </c>
      <c r="H59" s="26">
        <v>478</v>
      </c>
      <c r="J59" s="3">
        <f t="shared" si="1"/>
        <v>8.268</v>
      </c>
    </row>
    <row r="60" spans="1:10" ht="12.75">
      <c r="A60" s="25" t="s">
        <v>227</v>
      </c>
      <c r="B60" s="24">
        <v>0</v>
      </c>
      <c r="C60" s="24">
        <v>509</v>
      </c>
      <c r="D60" s="24">
        <v>509</v>
      </c>
      <c r="E60" s="24">
        <v>534</v>
      </c>
      <c r="F60" s="24">
        <v>0</v>
      </c>
      <c r="G60" s="27">
        <f t="shared" si="2"/>
        <v>534</v>
      </c>
      <c r="H60" s="26">
        <v>534</v>
      </c>
      <c r="J60" s="3">
        <f t="shared" si="1"/>
        <v>8.0931</v>
      </c>
    </row>
    <row r="62" ht="12.75">
      <c r="D62">
        <v>62761</v>
      </c>
    </row>
    <row r="63" ht="15">
      <c r="A63" s="49" t="s">
        <v>479</v>
      </c>
    </row>
    <row r="64" ht="15">
      <c r="A64" s="49" t="s">
        <v>480</v>
      </c>
    </row>
    <row r="66" ht="12.75">
      <c r="A66" s="13" t="s">
        <v>484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0.125" style="51" customWidth="1"/>
    <col min="2" max="2" width="28.125" style="11" customWidth="1"/>
    <col min="3" max="3" width="10.375" style="11" customWidth="1"/>
    <col min="4" max="4" width="11.75390625" style="11" customWidth="1"/>
    <col min="5" max="5" width="17.125" style="11" customWidth="1"/>
    <col min="6" max="8" width="9.125" style="11" customWidth="1"/>
    <col min="10" max="10" width="11.875" style="0" customWidth="1"/>
  </cols>
  <sheetData>
    <row r="1" spans="1:8" s="9" customFormat="1" ht="25.5">
      <c r="A1" s="50" t="s">
        <v>7</v>
      </c>
      <c r="B1" s="6" t="s">
        <v>16</v>
      </c>
      <c r="C1" s="6" t="s">
        <v>14</v>
      </c>
      <c r="D1" s="7" t="s">
        <v>17</v>
      </c>
      <c r="E1" s="8" t="s">
        <v>18</v>
      </c>
      <c r="F1" s="10"/>
      <c r="G1" s="10"/>
      <c r="H1" s="10"/>
    </row>
    <row r="2" spans="1:4" ht="12.75">
      <c r="A2" s="13" t="s">
        <v>263</v>
      </c>
      <c r="B2" s="11" t="s">
        <v>503</v>
      </c>
      <c r="C2" s="39">
        <v>20</v>
      </c>
      <c r="D2" s="52">
        <v>41730</v>
      </c>
    </row>
    <row r="3" spans="1:4" ht="12.75">
      <c r="A3" s="13" t="s">
        <v>363</v>
      </c>
      <c r="B3" s="11" t="s">
        <v>488</v>
      </c>
      <c r="C3" s="39">
        <v>11</v>
      </c>
      <c r="D3" s="52">
        <v>41730</v>
      </c>
    </row>
    <row r="4" spans="1:4" ht="12.75">
      <c r="A4" s="13" t="s">
        <v>231</v>
      </c>
      <c r="B4" s="11" t="s">
        <v>500</v>
      </c>
      <c r="C4" s="39">
        <v>8</v>
      </c>
      <c r="D4" s="52">
        <v>41730</v>
      </c>
    </row>
    <row r="5" spans="1:4" ht="12.75">
      <c r="A5" s="13" t="s">
        <v>232</v>
      </c>
      <c r="B5" s="11" t="s">
        <v>490</v>
      </c>
      <c r="C5" s="39">
        <v>2</v>
      </c>
      <c r="D5" s="52">
        <v>41730</v>
      </c>
    </row>
    <row r="6" spans="1:4" ht="12.75">
      <c r="A6" s="13" t="s">
        <v>361</v>
      </c>
      <c r="B6" s="11" t="s">
        <v>488</v>
      </c>
      <c r="C6" s="39">
        <v>10</v>
      </c>
      <c r="D6" s="52">
        <v>41730</v>
      </c>
    </row>
    <row r="7" spans="1:10" ht="12.75">
      <c r="A7" s="13" t="s">
        <v>237</v>
      </c>
      <c r="B7" s="11" t="s">
        <v>494</v>
      </c>
      <c r="C7" s="39">
        <v>14</v>
      </c>
      <c r="D7" s="52">
        <v>41730</v>
      </c>
      <c r="J7" s="24"/>
    </row>
    <row r="8" spans="1:10" ht="12.75">
      <c r="A8" s="13" t="s">
        <v>333</v>
      </c>
      <c r="B8" s="11" t="s">
        <v>498</v>
      </c>
      <c r="C8" s="39">
        <v>6</v>
      </c>
      <c r="D8" s="52">
        <v>41730</v>
      </c>
      <c r="J8" s="24"/>
    </row>
    <row r="9" spans="1:10" ht="12.75">
      <c r="A9" s="13" t="s">
        <v>483</v>
      </c>
      <c r="B9" t="s">
        <v>503</v>
      </c>
      <c r="C9" s="11">
        <v>14</v>
      </c>
      <c r="D9" s="52">
        <v>41730</v>
      </c>
      <c r="J9" s="24"/>
    </row>
    <row r="10" spans="1:10" ht="12.75">
      <c r="A10" s="25" t="s">
        <v>219</v>
      </c>
      <c r="B10" s="11" t="s">
        <v>485</v>
      </c>
      <c r="C10" s="39">
        <v>0</v>
      </c>
      <c r="D10" s="52">
        <v>41730</v>
      </c>
      <c r="E10" s="11" t="s">
        <v>522</v>
      </c>
      <c r="J10" s="24"/>
    </row>
    <row r="11" spans="1:4" ht="12.75">
      <c r="A11" s="13" t="s">
        <v>238</v>
      </c>
      <c r="B11" t="s">
        <v>498</v>
      </c>
      <c r="C11" s="39">
        <v>0</v>
      </c>
      <c r="D11" s="52">
        <v>41730</v>
      </c>
    </row>
    <row r="12" spans="1:4" ht="12.75">
      <c r="A12" s="13" t="s">
        <v>350</v>
      </c>
      <c r="B12" s="11" t="s">
        <v>487</v>
      </c>
      <c r="C12" s="39">
        <v>31</v>
      </c>
      <c r="D12" s="52">
        <v>41730</v>
      </c>
    </row>
    <row r="13" spans="1:4" ht="12.75">
      <c r="A13" s="13" t="s">
        <v>246</v>
      </c>
      <c r="B13" s="11" t="s">
        <v>489</v>
      </c>
      <c r="C13" s="39">
        <v>22</v>
      </c>
      <c r="D13" s="52">
        <v>41730</v>
      </c>
    </row>
    <row r="14" spans="1:4" ht="12.75">
      <c r="A14" s="13" t="s">
        <v>115</v>
      </c>
      <c r="B14" s="11" t="s">
        <v>499</v>
      </c>
      <c r="C14" s="39">
        <v>14</v>
      </c>
      <c r="D14" s="52">
        <v>41730</v>
      </c>
    </row>
    <row r="15" spans="1:4" ht="12.75">
      <c r="A15" s="13" t="s">
        <v>233</v>
      </c>
      <c r="B15" s="11" t="s">
        <v>505</v>
      </c>
      <c r="C15" s="39">
        <v>22</v>
      </c>
      <c r="D15" s="52">
        <v>41730</v>
      </c>
    </row>
    <row r="16" spans="1:4" ht="12.75">
      <c r="A16" s="13" t="s">
        <v>272</v>
      </c>
      <c r="B16" s="11" t="s">
        <v>497</v>
      </c>
      <c r="C16" s="39">
        <v>0</v>
      </c>
      <c r="D16" s="52">
        <v>41730</v>
      </c>
    </row>
    <row r="17" spans="1:6" ht="12.75">
      <c r="A17" s="13" t="s">
        <v>324</v>
      </c>
      <c r="B17" s="11" t="s">
        <v>493</v>
      </c>
      <c r="C17" s="39">
        <v>7</v>
      </c>
      <c r="D17" s="52">
        <v>41730</v>
      </c>
      <c r="F17" s="11" t="s">
        <v>508</v>
      </c>
    </row>
    <row r="18" spans="1:4" ht="12.75">
      <c r="A18" s="25" t="s">
        <v>44</v>
      </c>
      <c r="B18" t="s">
        <v>488</v>
      </c>
      <c r="C18" s="39">
        <v>10</v>
      </c>
      <c r="D18" s="52">
        <v>41730</v>
      </c>
    </row>
    <row r="19" spans="1:4" ht="12.75">
      <c r="A19" s="25" t="s">
        <v>288</v>
      </c>
      <c r="B19" s="11" t="s">
        <v>499</v>
      </c>
      <c r="C19" s="39">
        <v>18</v>
      </c>
      <c r="D19" s="52">
        <v>41730</v>
      </c>
    </row>
    <row r="20" spans="1:6" ht="12.75">
      <c r="A20" s="13" t="s">
        <v>260</v>
      </c>
      <c r="B20" s="11" t="s">
        <v>494</v>
      </c>
      <c r="C20" s="39">
        <v>5</v>
      </c>
      <c r="D20" s="52">
        <v>41730</v>
      </c>
      <c r="F20" s="11" t="s">
        <v>508</v>
      </c>
    </row>
    <row r="21" spans="1:6" ht="12.75">
      <c r="A21" s="13" t="s">
        <v>298</v>
      </c>
      <c r="B21" s="11" t="s">
        <v>490</v>
      </c>
      <c r="C21" s="39">
        <v>26</v>
      </c>
      <c r="D21" s="52">
        <v>41730</v>
      </c>
      <c r="F21" s="11" t="s">
        <v>508</v>
      </c>
    </row>
    <row r="22" spans="1:4" ht="12.75">
      <c r="A22" s="13" t="s">
        <v>443</v>
      </c>
      <c r="B22" t="s">
        <v>495</v>
      </c>
      <c r="C22" s="39">
        <v>10</v>
      </c>
      <c r="D22" s="52">
        <v>41730</v>
      </c>
    </row>
    <row r="23" spans="1:6" ht="12.75">
      <c r="A23" s="13" t="s">
        <v>229</v>
      </c>
      <c r="B23" s="11" t="s">
        <v>501</v>
      </c>
      <c r="C23" s="39">
        <v>52</v>
      </c>
      <c r="D23" s="52">
        <v>41730</v>
      </c>
      <c r="F23" s="11" t="s">
        <v>508</v>
      </c>
    </row>
    <row r="24" spans="1:4" ht="12.75">
      <c r="A24" s="13" t="s">
        <v>68</v>
      </c>
      <c r="B24" s="11" t="s">
        <v>495</v>
      </c>
      <c r="C24" s="39">
        <v>45</v>
      </c>
      <c r="D24" s="52">
        <v>41730</v>
      </c>
    </row>
    <row r="25" spans="1:4" ht="12.75">
      <c r="A25" s="13" t="s">
        <v>341</v>
      </c>
      <c r="B25" t="s">
        <v>509</v>
      </c>
      <c r="C25" s="39">
        <v>3</v>
      </c>
      <c r="D25" s="52">
        <v>41730</v>
      </c>
    </row>
    <row r="26" spans="1:4" ht="12.75">
      <c r="A26" s="25" t="s">
        <v>42</v>
      </c>
      <c r="B26" s="11" t="s">
        <v>504</v>
      </c>
      <c r="C26" s="39">
        <v>15</v>
      </c>
      <c r="D26" s="52">
        <v>41730</v>
      </c>
    </row>
    <row r="27" spans="1:4" ht="12.75">
      <c r="A27" s="25" t="s">
        <v>144</v>
      </c>
      <c r="B27" s="11" t="s">
        <v>498</v>
      </c>
      <c r="C27" s="39">
        <v>8</v>
      </c>
      <c r="D27" s="52">
        <v>41730</v>
      </c>
    </row>
    <row r="28" spans="1:4" ht="12.75">
      <c r="A28" s="25" t="s">
        <v>38</v>
      </c>
      <c r="B28" s="11" t="s">
        <v>499</v>
      </c>
      <c r="C28" s="39">
        <v>26</v>
      </c>
      <c r="D28" s="52">
        <v>41730</v>
      </c>
    </row>
    <row r="29" spans="1:4" ht="12.75">
      <c r="A29" s="13" t="s">
        <v>327</v>
      </c>
      <c r="B29" s="11" t="s">
        <v>502</v>
      </c>
      <c r="C29" s="39">
        <v>18</v>
      </c>
      <c r="D29" s="52">
        <v>41730</v>
      </c>
    </row>
    <row r="30" spans="1:4" ht="12.75">
      <c r="A30" s="13" t="s">
        <v>470</v>
      </c>
      <c r="B30" t="s">
        <v>507</v>
      </c>
      <c r="C30" s="39">
        <v>18</v>
      </c>
      <c r="D30" s="52">
        <v>41730</v>
      </c>
    </row>
    <row r="31" spans="1:4" ht="12.75">
      <c r="A31" s="25" t="s">
        <v>444</v>
      </c>
      <c r="B31" s="11" t="s">
        <v>495</v>
      </c>
      <c r="C31" s="39">
        <v>5</v>
      </c>
      <c r="D31" s="52">
        <v>41730</v>
      </c>
    </row>
    <row r="32" spans="1:4" ht="12.75">
      <c r="A32" s="13" t="s">
        <v>235</v>
      </c>
      <c r="B32" s="11" t="s">
        <v>494</v>
      </c>
      <c r="C32" s="39">
        <v>23</v>
      </c>
      <c r="D32" s="52">
        <v>41730</v>
      </c>
    </row>
    <row r="33" spans="1:4" ht="12.75">
      <c r="A33" s="13" t="s">
        <v>380</v>
      </c>
      <c r="B33" t="s">
        <v>503</v>
      </c>
      <c r="C33" s="39">
        <v>4</v>
      </c>
      <c r="D33" s="52">
        <v>41730</v>
      </c>
    </row>
    <row r="34" spans="1:4" ht="12.75">
      <c r="A34" s="13" t="s">
        <v>283</v>
      </c>
      <c r="B34" t="s">
        <v>487</v>
      </c>
      <c r="C34" s="39">
        <v>8</v>
      </c>
      <c r="D34" s="52">
        <v>41730</v>
      </c>
    </row>
    <row r="35" spans="1:4" ht="12.75">
      <c r="A35" s="13" t="s">
        <v>357</v>
      </c>
      <c r="B35" s="11" t="s">
        <v>491</v>
      </c>
      <c r="C35" s="39">
        <v>12</v>
      </c>
      <c r="D35" s="52">
        <v>41730</v>
      </c>
    </row>
    <row r="36" spans="1:4" ht="12.75">
      <c r="A36" s="25" t="s">
        <v>189</v>
      </c>
      <c r="B36" s="11" t="s">
        <v>510</v>
      </c>
      <c r="C36" s="39">
        <v>6</v>
      </c>
      <c r="D36" s="52">
        <v>41730</v>
      </c>
    </row>
    <row r="37" spans="1:4" ht="12.75">
      <c r="A37" s="25" t="s">
        <v>204</v>
      </c>
      <c r="B37" s="11" t="s">
        <v>492</v>
      </c>
      <c r="C37" s="39">
        <v>15</v>
      </c>
      <c r="D37" s="52">
        <v>41731</v>
      </c>
    </row>
    <row r="38" spans="1:4" ht="12.75">
      <c r="A38" s="13" t="s">
        <v>362</v>
      </c>
      <c r="B38" s="11" t="s">
        <v>492</v>
      </c>
      <c r="C38" s="39">
        <v>5</v>
      </c>
      <c r="D38" s="52">
        <v>41732</v>
      </c>
    </row>
    <row r="39" spans="1:6" ht="12.75">
      <c r="A39" s="25" t="s">
        <v>207</v>
      </c>
      <c r="B39" s="11" t="s">
        <v>492</v>
      </c>
      <c r="C39" s="39">
        <v>28</v>
      </c>
      <c r="D39" s="52">
        <v>41732</v>
      </c>
      <c r="F39" s="11" t="s">
        <v>514</v>
      </c>
    </row>
    <row r="40" spans="1:6" ht="12.75">
      <c r="A40" s="13" t="s">
        <v>317</v>
      </c>
      <c r="B40" s="11" t="s">
        <v>482</v>
      </c>
      <c r="C40" s="39">
        <v>0</v>
      </c>
      <c r="D40" s="52">
        <v>41732</v>
      </c>
      <c r="E40" s="11">
        <v>21</v>
      </c>
      <c r="F40" s="11" t="s">
        <v>508</v>
      </c>
    </row>
    <row r="41" spans="1:5" ht="12.75">
      <c r="A41" s="25" t="s">
        <v>128</v>
      </c>
      <c r="B41" s="11" t="s">
        <v>482</v>
      </c>
      <c r="C41" s="40">
        <v>0</v>
      </c>
      <c r="D41" s="52">
        <v>41732</v>
      </c>
      <c r="E41" s="11" t="s">
        <v>513</v>
      </c>
    </row>
    <row r="42" spans="1:5" ht="12.75">
      <c r="A42" s="25" t="s">
        <v>94</v>
      </c>
      <c r="B42" s="11" t="s">
        <v>482</v>
      </c>
      <c r="C42" s="39">
        <v>0</v>
      </c>
      <c r="D42" s="52">
        <v>41732</v>
      </c>
      <c r="E42" s="11" t="s">
        <v>515</v>
      </c>
    </row>
    <row r="43" spans="1:5" ht="12.75">
      <c r="A43" s="25" t="s">
        <v>102</v>
      </c>
      <c r="B43" s="11" t="s">
        <v>482</v>
      </c>
      <c r="C43" s="39">
        <v>0</v>
      </c>
      <c r="D43" s="52">
        <v>41732</v>
      </c>
      <c r="E43" s="11" t="s">
        <v>516</v>
      </c>
    </row>
    <row r="44" spans="1:5" ht="12.75">
      <c r="A44" s="25" t="s">
        <v>97</v>
      </c>
      <c r="B44" s="11" t="s">
        <v>482</v>
      </c>
      <c r="C44" s="39">
        <v>0</v>
      </c>
      <c r="D44" s="52">
        <v>41732</v>
      </c>
      <c r="E44" s="11" t="s">
        <v>517</v>
      </c>
    </row>
    <row r="45" spans="1:6" ht="12.75">
      <c r="A45" s="13" t="s">
        <v>305</v>
      </c>
      <c r="B45" t="s">
        <v>492</v>
      </c>
      <c r="C45" s="39">
        <v>21</v>
      </c>
      <c r="D45" s="52">
        <v>41733</v>
      </c>
      <c r="F45" s="11" t="s">
        <v>508</v>
      </c>
    </row>
    <row r="46" spans="1:6" ht="12.75">
      <c r="A46" s="13" t="s">
        <v>364</v>
      </c>
      <c r="B46" s="11" t="s">
        <v>485</v>
      </c>
      <c r="C46" s="39">
        <v>0</v>
      </c>
      <c r="D46" s="52">
        <v>41733</v>
      </c>
      <c r="E46" s="11" t="s">
        <v>519</v>
      </c>
      <c r="F46" s="38"/>
    </row>
    <row r="47" spans="1:4" ht="12.75">
      <c r="A47" s="25" t="s">
        <v>174</v>
      </c>
      <c r="B47" t="s">
        <v>504</v>
      </c>
      <c r="C47" s="39">
        <v>0</v>
      </c>
      <c r="D47" s="52">
        <v>41733</v>
      </c>
    </row>
    <row r="48" spans="1:4" ht="12.75">
      <c r="A48" s="13" t="s">
        <v>354</v>
      </c>
      <c r="B48" t="s">
        <v>495</v>
      </c>
      <c r="C48" s="39">
        <v>8</v>
      </c>
      <c r="D48" s="52">
        <v>41733</v>
      </c>
    </row>
    <row r="49" spans="1:6" ht="12.75">
      <c r="A49" s="25" t="s">
        <v>227</v>
      </c>
      <c r="B49" t="s">
        <v>495</v>
      </c>
      <c r="C49" s="39">
        <v>28</v>
      </c>
      <c r="D49" s="52">
        <v>41733</v>
      </c>
      <c r="F49" s="11" t="s">
        <v>508</v>
      </c>
    </row>
    <row r="50" spans="1:4" ht="12.75">
      <c r="A50" s="25" t="s">
        <v>449</v>
      </c>
      <c r="B50" t="s">
        <v>489</v>
      </c>
      <c r="C50" s="39">
        <v>20</v>
      </c>
      <c r="D50" s="52">
        <v>41733</v>
      </c>
    </row>
    <row r="51" spans="1:4" ht="12.75">
      <c r="A51" s="13" t="s">
        <v>280</v>
      </c>
      <c r="B51" s="11" t="s">
        <v>498</v>
      </c>
      <c r="C51" s="39">
        <v>3</v>
      </c>
      <c r="D51" s="52">
        <v>41733</v>
      </c>
    </row>
    <row r="52" spans="1:4" ht="12.75">
      <c r="A52" s="13" t="s">
        <v>265</v>
      </c>
      <c r="B52" s="11" t="s">
        <v>506</v>
      </c>
      <c r="C52" s="39">
        <v>7</v>
      </c>
      <c r="D52" s="52">
        <v>41733</v>
      </c>
    </row>
    <row r="53" spans="1:4" ht="12.75">
      <c r="A53" s="13" t="s">
        <v>125</v>
      </c>
      <c r="B53" s="11" t="s">
        <v>492</v>
      </c>
      <c r="C53" s="39">
        <v>5</v>
      </c>
      <c r="D53" s="52">
        <v>41734</v>
      </c>
    </row>
    <row r="54" spans="1:6" ht="12.75">
      <c r="A54" s="13" t="s">
        <v>239</v>
      </c>
      <c r="B54" s="11" t="s">
        <v>496</v>
      </c>
      <c r="C54" s="11">
        <v>19</v>
      </c>
      <c r="D54" s="52">
        <v>41734</v>
      </c>
      <c r="F54" s="11" t="s">
        <v>508</v>
      </c>
    </row>
    <row r="55" spans="1:4" ht="12.75">
      <c r="A55" s="13" t="s">
        <v>325</v>
      </c>
      <c r="B55" t="s">
        <v>496</v>
      </c>
      <c r="C55" s="39">
        <v>11</v>
      </c>
      <c r="D55" s="52">
        <v>41734</v>
      </c>
    </row>
    <row r="56" spans="1:4" ht="12.75">
      <c r="A56" s="13" t="s">
        <v>259</v>
      </c>
      <c r="B56" s="11" t="s">
        <v>496</v>
      </c>
      <c r="C56" s="39">
        <v>8</v>
      </c>
      <c r="D56" s="52">
        <v>41734</v>
      </c>
    </row>
    <row r="57" spans="1:4" ht="12.75">
      <c r="A57" s="13" t="s">
        <v>309</v>
      </c>
      <c r="B57" s="11" t="s">
        <v>492</v>
      </c>
      <c r="C57" s="11">
        <v>11</v>
      </c>
      <c r="D57" s="52"/>
    </row>
    <row r="58" spans="1:4" ht="12.75">
      <c r="A58" s="13" t="s">
        <v>169</v>
      </c>
      <c r="B58" s="11" t="s">
        <v>492</v>
      </c>
      <c r="C58" s="11">
        <v>13</v>
      </c>
      <c r="D58" s="52"/>
    </row>
    <row r="59" spans="1:6" ht="12.75">
      <c r="A59" s="25" t="s">
        <v>277</v>
      </c>
      <c r="B59" s="11" t="s">
        <v>518</v>
      </c>
      <c r="C59" s="39">
        <v>0</v>
      </c>
      <c r="D59" s="52"/>
      <c r="E59" s="38"/>
      <c r="F59" s="11" t="s">
        <v>508</v>
      </c>
    </row>
    <row r="60" spans="1:6" ht="12.75">
      <c r="A60" s="13" t="s">
        <v>355</v>
      </c>
      <c r="C60" s="39">
        <v>3</v>
      </c>
      <c r="D60" s="52"/>
      <c r="F60" s="11" t="s">
        <v>508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2014-04-08T03:45:10Z</dcterms:modified>
  <cp:category/>
  <cp:version/>
  <cp:contentType/>
  <cp:contentStatus/>
</cp:coreProperties>
</file>