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6540" activeTab="2"/>
  </bookViews>
  <sheets>
    <sheet name="Заказы" sheetId="1" r:id="rId1"/>
    <sheet name="Оплаты" sheetId="2" r:id="rId2"/>
    <sheet name="Раздачи" sheetId="3" r:id="rId3"/>
  </sheets>
  <definedNames>
    <definedName name="_xlnm._FilterDatabase" localSheetId="0" hidden="1">'Заказы'!$A$1:$I$159</definedName>
  </definedNames>
  <calcPr fullCalcOnLoad="1" refMode="R1C1"/>
</workbook>
</file>

<file path=xl/sharedStrings.xml><?xml version="1.0" encoding="utf-8"?>
<sst xmlns="http://schemas.openxmlformats.org/spreadsheetml/2006/main" count="709" uniqueCount="269">
  <si>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</si>
  <si>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</si>
  <si>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</si>
  <si>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</si>
  <si>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</si>
  <si>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</si>
  <si>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</si>
  <si>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</si>
  <si>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</si>
  <si>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</si>
  <si>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</si>
  <si>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</si>
  <si>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</si>
  <si>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</si>
  <si>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</si>
  <si>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</si>
  <si>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</si>
  <si>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</si>
  <si>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</si>
  <si>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Термо</t>
  </si>
  <si>
    <t>60-116</t>
  </si>
  <si>
    <t>Bovtochka</t>
  </si>
  <si>
    <t>Кеды</t>
  </si>
  <si>
    <t>Шмакова.А</t>
  </si>
  <si>
    <t>Вертолеты</t>
  </si>
  <si>
    <t>56-110</t>
  </si>
  <si>
    <t>Дина М</t>
  </si>
  <si>
    <t>Фиалка</t>
  </si>
  <si>
    <t>68-134</t>
  </si>
  <si>
    <t>olka</t>
  </si>
  <si>
    <t>72-140</t>
  </si>
  <si>
    <t>64-128</t>
  </si>
  <si>
    <t>Ольга Тайлакова</t>
  </si>
  <si>
    <t>52-98</t>
  </si>
  <si>
    <t>54-104</t>
  </si>
  <si>
    <t>Белье</t>
  </si>
  <si>
    <t>Kirena2010</t>
  </si>
  <si>
    <t>Смешарики</t>
  </si>
  <si>
    <t>62-122</t>
  </si>
  <si>
    <t>Оберег</t>
  </si>
  <si>
    <t>Серебринка</t>
  </si>
  <si>
    <t>Штучный</t>
  </si>
  <si>
    <t>VolMar</t>
  </si>
  <si>
    <t>Речное путешествие</t>
  </si>
  <si>
    <t>48-74</t>
  </si>
  <si>
    <t>Зайка</t>
  </si>
  <si>
    <t>50-80</t>
  </si>
  <si>
    <t>Кот-парашютист</t>
  </si>
  <si>
    <t>Кот-пират</t>
  </si>
  <si>
    <t>Медведик</t>
  </si>
  <si>
    <t>Пес и Кот</t>
  </si>
  <si>
    <t>Радуга</t>
  </si>
  <si>
    <t>Я совсем большой</t>
  </si>
  <si>
    <t>Умница</t>
  </si>
  <si>
    <t>Наташила</t>
  </si>
  <si>
    <t>Машенька</t>
  </si>
  <si>
    <t>Elka80</t>
  </si>
  <si>
    <t>50-92</t>
  </si>
  <si>
    <t>пристрой</t>
  </si>
  <si>
    <t>Ми-Ка</t>
  </si>
  <si>
    <t>114(108)-164</t>
  </si>
  <si>
    <t>omli</t>
  </si>
  <si>
    <t>Модница</t>
  </si>
  <si>
    <t>Jani</t>
  </si>
  <si>
    <t>48-86</t>
  </si>
  <si>
    <t>Трусы ДНТ034001</t>
  </si>
  <si>
    <t>Комбинезон ясельн. ЯЗД159067</t>
  </si>
  <si>
    <t>Кофточка ясельн. ЯКД086067</t>
  </si>
  <si>
    <t>Ползунки ясельн. ЯПВ520067</t>
  </si>
  <si>
    <t>Ползунки ясельн. ЯПК060067</t>
  </si>
  <si>
    <t>Джемпер ДДД880 белый</t>
  </si>
  <si>
    <t>Боди ясельн. ЯМД163067</t>
  </si>
  <si>
    <t>Ползунки ясельн. ЯПК084067</t>
  </si>
  <si>
    <t>Джемпер ясельн. ЮДД079067</t>
  </si>
  <si>
    <t>Платье ДПД032</t>
  </si>
  <si>
    <t>Комбинезон ясельн. ЯЗД204067</t>
  </si>
  <si>
    <t>Брюки ясельн. ДБМ590067</t>
  </si>
  <si>
    <t>Джемпер ДДК822 коричневый</t>
  </si>
  <si>
    <t>Рейтузы ДРЛ827</t>
  </si>
  <si>
    <t>Боди ясельн. ЯМД163067/ Кот с полосой</t>
  </si>
  <si>
    <t>Комбинезон ясельн. ЯЗД204067/ Пес</t>
  </si>
  <si>
    <t>Комплект ясельн. ЯН2543067</t>
  </si>
  <si>
    <t>Комплект ясельн. ЯН2543067/ Пес+Мяу и гав</t>
  </si>
  <si>
    <t>Кофточка для девочки ЯКД086067</t>
  </si>
  <si>
    <t>Боди для мальчика ЮЗК266024</t>
  </si>
  <si>
    <t>Рейтузы женские ЖНЛ559 синий</t>
  </si>
  <si>
    <t>Комплект детский ПНК629 черный</t>
  </si>
  <si>
    <t>Кальсоны для мальчика ПНЛ627 cветло-серый</t>
  </si>
  <si>
    <t>Кальсоны для мальчика ПНЛ627 синий</t>
  </si>
  <si>
    <t>Головной убор детский УГШ100 ярко-розовый</t>
  </si>
  <si>
    <t>Комплект детский уни УНК630 св.-серый</t>
  </si>
  <si>
    <t>Комплект детский уни УНК630 ярко-розовый</t>
  </si>
  <si>
    <t>Платье ДПД621</t>
  </si>
  <si>
    <t>Джемпер ДДД877067 голубой</t>
  </si>
  <si>
    <t>Рейтузы для девочки ДРЛ464200 красный</t>
  </si>
  <si>
    <t>Рейтузы ДРЛ763200 сирень</t>
  </si>
  <si>
    <t>Джемпер ДДД780067 сирень</t>
  </si>
  <si>
    <t>Юбка для девочки ДЮК808131н</t>
  </si>
  <si>
    <t>Бантики в косичках</t>
  </si>
  <si>
    <t>Куртка для девочки ДДД939258</t>
  </si>
  <si>
    <t>Вишенка</t>
  </si>
  <si>
    <t>52-86</t>
  </si>
  <si>
    <t>Платье для девочки ДПД083067н</t>
  </si>
  <si>
    <t>Волшебница</t>
  </si>
  <si>
    <t>Джемпер для девочки ДДД601067н</t>
  </si>
  <si>
    <t>Лисичка</t>
  </si>
  <si>
    <t>Джемпер для девочки ДДК856001н желтый</t>
  </si>
  <si>
    <t>Калейдоскоп</t>
  </si>
  <si>
    <t>Сарафан для девочки ДПС087001н</t>
  </si>
  <si>
    <t>Морская прогулка</t>
  </si>
  <si>
    <t>Брюки для девочки ДББ940067</t>
  </si>
  <si>
    <t>Морячка</t>
  </si>
  <si>
    <t>Джемпер для девочки ДДД241210</t>
  </si>
  <si>
    <t>Джемпер ПДД482067 василек</t>
  </si>
  <si>
    <t>Брюки ПБМ484258 василек</t>
  </si>
  <si>
    <t>Платье для девочки ДПД312131н вишня/полоска</t>
  </si>
  <si>
    <t>Рейтузы для девочки ДРМ155146 полоска ассорти</t>
  </si>
  <si>
    <t>Гарнитур для мальчика ПНГ474001 беж+морская волна /Альпинист</t>
  </si>
  <si>
    <t>Альпинист</t>
  </si>
  <si>
    <t>Ollena</t>
  </si>
  <si>
    <t>Брюки для мальчика ПББ121258 коричневый</t>
  </si>
  <si>
    <t>Геометрия</t>
  </si>
  <si>
    <t>Брюки для мальчика ПББ246258</t>
  </si>
  <si>
    <t>Пешком и на колесах</t>
  </si>
  <si>
    <t>Брюки для мальчика ПББ769258</t>
  </si>
  <si>
    <t>Флот</t>
  </si>
  <si>
    <t>Гарнитур для мальчика ПНГ434001</t>
  </si>
  <si>
    <t>Клуб зверей</t>
  </si>
  <si>
    <t>Головной убор детский УГШ100 синий</t>
  </si>
  <si>
    <t>Moi</t>
  </si>
  <si>
    <t>Головной убор детский УГШ100 св.-серый</t>
  </si>
  <si>
    <t>mirrrinka</t>
  </si>
  <si>
    <t>Головной убор подшлемник УГШ036 черный</t>
  </si>
  <si>
    <t>Головной убор подшлемник УГШ036 синий</t>
  </si>
  <si>
    <t>Джемпер для мальчика ПДБ696001н</t>
  </si>
  <si>
    <t>Законы геометрии</t>
  </si>
  <si>
    <t>Джемпер для мальчика ПДБ766001н</t>
  </si>
  <si>
    <t>Джемпер для мальчика ПДД098067 беж</t>
  </si>
  <si>
    <t>Джемпер нательный для мальчика ПДД223063</t>
  </si>
  <si>
    <t>Джемпер для мальчика ПДД247001</t>
  </si>
  <si>
    <t>Джемпер для мальчика ПДД416258</t>
  </si>
  <si>
    <t>Граффити</t>
  </si>
  <si>
    <r>
      <t xml:space="preserve">Джемпер для мальчика ПДД705067 </t>
    </r>
    <r>
      <rPr>
        <sz val="10"/>
        <color indexed="10"/>
        <rFont val="Arial Cyr"/>
        <family val="0"/>
      </rPr>
      <t>сливки</t>
    </r>
  </si>
  <si>
    <t>Джипы в разрезе</t>
  </si>
  <si>
    <t>Джемпер для мальчика ПДК702001н</t>
  </si>
  <si>
    <t>Комплект верхний для девочки 3ДДЮГ156001н</t>
  </si>
  <si>
    <t>Кружево</t>
  </si>
  <si>
    <t>54-92</t>
  </si>
  <si>
    <t>Комплект для девочки ДКС975001н</t>
  </si>
  <si>
    <t>Комплект ясельный для девочки 3ДЗГШ196024</t>
  </si>
  <si>
    <t>Платье ДПК077001н</t>
  </si>
  <si>
    <t>Джемпер для мальчика ПДБ299001 зеленый</t>
  </si>
  <si>
    <t>Гольф клуб</t>
  </si>
  <si>
    <t>Джемпер для мальчика ПДК377001 желтый</t>
  </si>
  <si>
    <t>Шорты для мальчика ПШК291800</t>
  </si>
  <si>
    <t>Единица</t>
  </si>
  <si>
    <t>Ната19</t>
  </si>
  <si>
    <t>Комплект верхний для девочки 2ДДЮ085001</t>
  </si>
  <si>
    <t>Легенды вестерна</t>
  </si>
  <si>
    <t>Комплект верхний для мальчика 2ПДР539001</t>
  </si>
  <si>
    <t>Трусы ДНТ034001н трио розовый</t>
  </si>
  <si>
    <t>Веселая компания</t>
  </si>
  <si>
    <t>Svetik-Push</t>
  </si>
  <si>
    <t>Майка ДНМ152001 Пирожное</t>
  </si>
  <si>
    <t>Сладкие сны</t>
  </si>
  <si>
    <t>Трусы ДНТ034001н белый</t>
  </si>
  <si>
    <t>Земляничка</t>
  </si>
  <si>
    <t>Джемпер ДДК822 светло-коричневый</t>
  </si>
  <si>
    <t>Джемпер ДДД823 коричневый</t>
  </si>
  <si>
    <t>Комплект мужской МНК143 черный</t>
  </si>
  <si>
    <t>94(88)-164</t>
  </si>
  <si>
    <t>Рейтузы женские ЖНЛ559 св.-серый</t>
  </si>
  <si>
    <t>Tani</t>
  </si>
  <si>
    <t>258 р. с остатка от КП-18 после оплаты аванса за Лето-14.</t>
  </si>
  <si>
    <t>Кофточка ясельн. ДКД591067</t>
  </si>
  <si>
    <t>Джемпер ДДД783067 светлая сирень</t>
  </si>
  <si>
    <t>Комплект детский уни УНК630 св.-розовый</t>
  </si>
  <si>
    <t>VIRA</t>
  </si>
  <si>
    <t>Цветочные узоры</t>
  </si>
  <si>
    <t>Джемпер для мальчика ПДБ549001 морская волна/ Компас</t>
  </si>
  <si>
    <t>Джемпер для мальчика ПДК394001 сливки</t>
  </si>
  <si>
    <t>88-164</t>
  </si>
  <si>
    <t>Трусы ДНТ418700 ажур</t>
  </si>
  <si>
    <t>Платье для девочки ДПК901001н синий горошек+полоска</t>
  </si>
  <si>
    <t>Платье для девочки ДПК903001н желтый+клетка оранжевый</t>
  </si>
  <si>
    <t>Джемпер УДД217070 полоска</t>
  </si>
  <si>
    <r>
      <t>Кальсоны для мальчика ПНЛ627</t>
    </r>
    <r>
      <rPr>
        <sz val="10"/>
        <color indexed="13"/>
        <rFont val="Arial Cyr"/>
        <family val="0"/>
      </rPr>
      <t xml:space="preserve"> черный </t>
    </r>
    <r>
      <rPr>
        <sz val="10"/>
        <color indexed="10"/>
        <rFont val="Arial Cyr"/>
        <family val="0"/>
      </rPr>
      <t>синий</t>
    </r>
  </si>
  <si>
    <t>Комплект ДНГ681088 ажур белый</t>
  </si>
  <si>
    <r>
      <t xml:space="preserve">Головной убор-подшлемник </t>
    </r>
    <r>
      <rPr>
        <sz val="10"/>
        <color indexed="10"/>
        <rFont val="Arial Cyr"/>
        <family val="0"/>
      </rPr>
      <t>УГШ076</t>
    </r>
    <r>
      <rPr>
        <sz val="10"/>
        <rFont val="Arial Cyr"/>
        <family val="0"/>
      </rPr>
      <t xml:space="preserve"> черный</t>
    </r>
  </si>
  <si>
    <t>102(96)-164</t>
  </si>
  <si>
    <t>Рейтузы женские ЖНЛ559 черный</t>
  </si>
  <si>
    <t>Джемпер для мальчика ПДД496067 голубой</t>
  </si>
  <si>
    <t>nadia1984</t>
  </si>
  <si>
    <t>Носки утепленные детские УТТ544 вода</t>
  </si>
  <si>
    <t>ВИТУЛЬКА</t>
  </si>
  <si>
    <t>Носки утепленные детские УТТ544 бирюза</t>
  </si>
  <si>
    <t>116-188</t>
  </si>
  <si>
    <t>108-188</t>
  </si>
  <si>
    <r>
      <t xml:space="preserve">Головной убор детский УГШ100 </t>
    </r>
    <r>
      <rPr>
        <sz val="10"/>
        <color indexed="13"/>
        <rFont val="Arial Cyr"/>
        <family val="0"/>
      </rPr>
      <t xml:space="preserve">сливки </t>
    </r>
    <r>
      <rPr>
        <sz val="10"/>
        <color indexed="10"/>
        <rFont val="Arial Cyr"/>
        <family val="0"/>
      </rPr>
      <t>св.-серый</t>
    </r>
  </si>
  <si>
    <t>Комплект детский ПНК629 голубой</t>
  </si>
  <si>
    <t>Гламуррчик</t>
  </si>
  <si>
    <t>Куртка для мальчика ПДД467110</t>
  </si>
  <si>
    <t>Северное сияние</t>
  </si>
  <si>
    <r>
      <t xml:space="preserve">Носки утепленные детские УТТ544 </t>
    </r>
    <r>
      <rPr>
        <sz val="10"/>
        <color indexed="13"/>
        <rFont val="Arial Cyr"/>
        <family val="0"/>
      </rPr>
      <t xml:space="preserve">вода </t>
    </r>
    <r>
      <rPr>
        <sz val="10"/>
        <color indexed="10"/>
        <rFont val="Arial Cyr"/>
        <family val="0"/>
      </rPr>
      <t>салат</t>
    </r>
  </si>
  <si>
    <r>
      <t xml:space="preserve">Носки утепленные детские УТТ544 </t>
    </r>
    <r>
      <rPr>
        <sz val="10"/>
        <color indexed="13"/>
        <rFont val="Arial Cyr"/>
        <family val="0"/>
      </rPr>
      <t xml:space="preserve">ярко-розовый </t>
    </r>
    <r>
      <rPr>
        <sz val="10"/>
        <color indexed="10"/>
        <rFont val="Arial Cyr"/>
        <family val="0"/>
      </rPr>
      <t>салат</t>
    </r>
  </si>
  <si>
    <t>Комплект детский ПНК629 мор.волна</t>
  </si>
  <si>
    <t>Трусы ПНШ720001 василек</t>
  </si>
  <si>
    <t>Зверушки</t>
  </si>
  <si>
    <t>Джемпер мужск. МДК004001н - / камуфляж цифра ночь</t>
  </si>
  <si>
    <t>100-188</t>
  </si>
  <si>
    <t>Носки утепленные детские УТТ544 св.-розовый</t>
  </si>
  <si>
    <r>
      <t xml:space="preserve">Носки утепленные детские УТТ544 </t>
    </r>
    <r>
      <rPr>
        <sz val="10"/>
        <rFont val="Arial Cyr"/>
        <family val="0"/>
      </rPr>
      <t>салат</t>
    </r>
  </si>
  <si>
    <t>Berryfun</t>
  </si>
  <si>
    <t>berryfun</t>
  </si>
  <si>
    <t>Капитан</t>
  </si>
  <si>
    <t>Missus</t>
  </si>
  <si>
    <t>Трусы для мальчика ПНП700001</t>
  </si>
  <si>
    <t>64-122</t>
  </si>
  <si>
    <t>Майка для девочки ДНМ973001 белый/ Письмо от Мишки голубой</t>
  </si>
  <si>
    <t>Трусы для девочки ДНТ034001н салат</t>
  </si>
  <si>
    <t>Весеннее настроение</t>
  </si>
  <si>
    <t>Трусы для девочки ДНТ034001н горошек розовый</t>
  </si>
  <si>
    <t>Северный ветер</t>
  </si>
  <si>
    <t>Сарафан для девочки ДПС641131н</t>
  </si>
  <si>
    <t>Трусы для девочки ДНТ034001н красный/ апрель</t>
  </si>
  <si>
    <t>Трусы для девочки ДНТ435001 белый/ Сердечки сирень</t>
  </si>
  <si>
    <t>Джемпер для мальчика ПДБ622001 бирюза</t>
  </si>
  <si>
    <t>Шаман</t>
  </si>
  <si>
    <r>
      <t>Кальсоны для мальчика ПНЛ627</t>
    </r>
    <r>
      <rPr>
        <sz val="10"/>
        <color indexed="13"/>
        <rFont val="Arial Cyr"/>
        <family val="0"/>
      </rPr>
      <t xml:space="preserve"> черный</t>
    </r>
    <r>
      <rPr>
        <sz val="10"/>
        <rFont val="Arial Cyr"/>
        <family val="0"/>
      </rPr>
      <t xml:space="preserve"> </t>
    </r>
    <r>
      <rPr>
        <sz val="10"/>
        <color indexed="10"/>
        <rFont val="Arial Cyr"/>
        <family val="0"/>
      </rPr>
      <t>синий</t>
    </r>
  </si>
  <si>
    <t>Ириша25</t>
  </si>
  <si>
    <t>Гарнитур для девочки ДНГ553700 ажур</t>
  </si>
  <si>
    <t>Головной убор берет для девочки ДГБ244067</t>
  </si>
  <si>
    <t>Головной убор для девочки берет ДГБ813131н</t>
  </si>
  <si>
    <t>Джемпер ПДД002001 ассорти</t>
  </si>
  <si>
    <t>80-152</t>
  </si>
  <si>
    <t>Куртка для мальчика ЮДД738</t>
  </si>
  <si>
    <r>
      <t>Майка для мальчика ПНМ009051</t>
    </r>
    <r>
      <rPr>
        <sz val="10"/>
        <color indexed="10"/>
        <rFont val="Arial Cyr"/>
        <family val="0"/>
      </rPr>
      <t xml:space="preserve"> полоска бежево-коричневый</t>
    </r>
  </si>
  <si>
    <t>Пижама Нюша ДНЖ886727 ластик рисунчатый голубой</t>
  </si>
  <si>
    <r>
      <t xml:space="preserve">Пижама для мальчика УНЖ601051 </t>
    </r>
    <r>
      <rPr>
        <sz val="10"/>
        <color indexed="10"/>
        <rFont val="Arial Cyr"/>
        <family val="0"/>
      </rPr>
      <t>полоска сине-серый+синий</t>
    </r>
  </si>
  <si>
    <t>Брюки для мальчика ЮБМ737</t>
  </si>
  <si>
    <t>одной суммой с авансом Лета 14 - 522 р.</t>
  </si>
  <si>
    <t>Джемпер ДДД821</t>
  </si>
  <si>
    <t>Брюки ДББ438</t>
  </si>
  <si>
    <r>
      <t xml:space="preserve">Головной убор детский </t>
    </r>
    <r>
      <rPr>
        <sz val="10"/>
        <color indexed="13"/>
        <rFont val="Arial Cyr"/>
        <family val="0"/>
      </rPr>
      <t>УГШ100</t>
    </r>
    <r>
      <rPr>
        <sz val="10"/>
        <rFont val="Arial Cyr"/>
        <family val="0"/>
      </rPr>
      <t xml:space="preserve"> </t>
    </r>
    <r>
      <rPr>
        <sz val="10"/>
        <color indexed="10"/>
        <rFont val="Arial Cyr"/>
        <family val="0"/>
      </rPr>
      <t>УГШ076</t>
    </r>
    <r>
      <rPr>
        <sz val="10"/>
        <rFont val="Arial Cyr"/>
        <family val="0"/>
      </rPr>
      <t xml:space="preserve"> красный</t>
    </r>
  </si>
  <si>
    <r>
      <t xml:space="preserve">Головной убор детский </t>
    </r>
    <r>
      <rPr>
        <sz val="10"/>
        <color indexed="13"/>
        <rFont val="Arial Cyr"/>
        <family val="0"/>
      </rPr>
      <t>УГШ100</t>
    </r>
    <r>
      <rPr>
        <sz val="10"/>
        <rFont val="Arial Cyr"/>
        <family val="0"/>
      </rPr>
      <t xml:space="preserve"> </t>
    </r>
    <r>
      <rPr>
        <sz val="10"/>
        <color indexed="10"/>
        <rFont val="Arial Cyr"/>
        <family val="0"/>
      </rPr>
      <t>УГШ076</t>
    </r>
    <r>
      <rPr>
        <sz val="10"/>
        <rFont val="Arial Cyr"/>
        <family val="0"/>
      </rPr>
      <t xml:space="preserve"> черный</t>
    </r>
  </si>
  <si>
    <t>одной суммой с авансом Лета 14 - 3017 р.</t>
  </si>
  <si>
    <t>456+123</t>
  </si>
  <si>
    <t>398+199</t>
  </si>
  <si>
    <t>тр.=S*0,0271</t>
  </si>
  <si>
    <t>РЦРДобрый</t>
  </si>
  <si>
    <t>РЦРК</t>
  </si>
  <si>
    <t>ВЗ</t>
  </si>
  <si>
    <t>РЦРУчит</t>
  </si>
  <si>
    <t>РЦРЩ</t>
  </si>
  <si>
    <t>РЦРИскитим</t>
  </si>
  <si>
    <t>РЦРЁлка</t>
  </si>
  <si>
    <t>РЦРМ</t>
  </si>
  <si>
    <t>РЦРБердск-Орбита</t>
  </si>
  <si>
    <t>РЦРР</t>
  </si>
  <si>
    <t>Раздача Речной</t>
  </si>
  <si>
    <t>РЦРКольцово</t>
  </si>
  <si>
    <t>РЦРБердск</t>
  </si>
  <si>
    <t>опл.38 р.</t>
  </si>
  <si>
    <t>опл.247 р.</t>
  </si>
  <si>
    <t>опл.7 р.</t>
  </si>
  <si>
    <t>РЦРНива</t>
  </si>
  <si>
    <t>РЦРТелецентр</t>
  </si>
  <si>
    <t>РЦРА</t>
  </si>
  <si>
    <t>опл.21 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</si>
</sst>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  <numFmt numFmtId="171" formatCode="[$-FC19]d\ mmmm\ yyyy\ &quot;г.&quot;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wrapText="1"/>
    </xf>
    <xf numFmtId="14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8.625" style="0" customWidth="1"/>
    <col min="2" max="2" width="20.375" style="0" customWidth="1"/>
    <col min="7" max="7" width="11.875" style="0" customWidth="1"/>
    <col min="8" max="8" width="16.875" style="1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t="s">
        <v>117</v>
      </c>
      <c r="B2" t="s">
        <v>118</v>
      </c>
      <c r="C2" s="18" t="s">
        <v>20</v>
      </c>
      <c r="D2">
        <v>148</v>
      </c>
      <c r="E2" s="3">
        <v>1</v>
      </c>
      <c r="F2" s="3">
        <f aca="true" t="shared" si="0" ref="F2:F33">D2*E2</f>
        <v>148</v>
      </c>
      <c r="G2" s="3">
        <f>F2*1</f>
        <v>148</v>
      </c>
      <c r="H2" s="10" t="s">
        <v>119</v>
      </c>
    </row>
    <row r="3" spans="1:8" s="10" customFormat="1" ht="12.75">
      <c r="A3" s="10" t="s">
        <v>179</v>
      </c>
      <c r="B3" s="10" t="s">
        <v>118</v>
      </c>
      <c r="C3" s="18" t="s">
        <v>20</v>
      </c>
      <c r="D3" s="10">
        <v>94</v>
      </c>
      <c r="E3" s="12">
        <v>1</v>
      </c>
      <c r="F3" s="12">
        <f t="shared" si="0"/>
        <v>94</v>
      </c>
      <c r="G3" s="3">
        <f>F3*1</f>
        <v>94</v>
      </c>
      <c r="H3" s="10" t="s">
        <v>119</v>
      </c>
    </row>
    <row r="4" spans="1:8" s="10" customFormat="1" ht="12.75">
      <c r="A4" s="10" t="s">
        <v>179</v>
      </c>
      <c r="B4" s="10" t="s">
        <v>118</v>
      </c>
      <c r="C4" s="18" t="s">
        <v>30</v>
      </c>
      <c r="D4" s="10">
        <v>103</v>
      </c>
      <c r="E4" s="12">
        <v>1</v>
      </c>
      <c r="F4" s="12">
        <f t="shared" si="0"/>
        <v>103</v>
      </c>
      <c r="G4" s="3">
        <f>F4*1</f>
        <v>103</v>
      </c>
      <c r="H4" s="10" t="s">
        <v>119</v>
      </c>
    </row>
    <row r="5" spans="1:9" ht="12.75">
      <c r="A5" s="10" t="s">
        <v>216</v>
      </c>
      <c r="B5" s="10" t="s">
        <v>118</v>
      </c>
      <c r="C5" s="18" t="s">
        <v>217</v>
      </c>
      <c r="D5" s="10">
        <v>63</v>
      </c>
      <c r="E5" s="12">
        <v>1</v>
      </c>
      <c r="F5" s="12">
        <f t="shared" si="0"/>
        <v>63</v>
      </c>
      <c r="G5" s="12">
        <f>F5*1.12</f>
        <v>70.56</v>
      </c>
      <c r="H5" s="10" t="s">
        <v>215</v>
      </c>
      <c r="I5" s="10"/>
    </row>
    <row r="6" spans="1:8" ht="12.75">
      <c r="A6" t="s">
        <v>232</v>
      </c>
      <c r="B6" t="s">
        <v>98</v>
      </c>
      <c r="C6" s="18">
        <v>50</v>
      </c>
      <c r="D6" s="13">
        <v>120</v>
      </c>
      <c r="E6" s="3">
        <v>1</v>
      </c>
      <c r="F6" s="3">
        <f t="shared" si="0"/>
        <v>120</v>
      </c>
      <c r="G6" s="3">
        <f>F6*1.12</f>
        <v>134.4</v>
      </c>
      <c r="H6" s="10" t="s">
        <v>61</v>
      </c>
    </row>
    <row r="7" spans="1:8" ht="12.75">
      <c r="A7" t="s">
        <v>97</v>
      </c>
      <c r="B7" t="s">
        <v>98</v>
      </c>
      <c r="C7" s="18" t="s">
        <v>64</v>
      </c>
      <c r="D7" s="13">
        <v>220</v>
      </c>
      <c r="E7" s="3">
        <v>1</v>
      </c>
      <c r="F7" s="3">
        <f t="shared" si="0"/>
        <v>220</v>
      </c>
      <c r="G7" s="3">
        <f>F7*1.12</f>
        <v>246.40000000000003</v>
      </c>
      <c r="H7" s="10" t="s">
        <v>61</v>
      </c>
    </row>
    <row r="8" spans="1:8" ht="12.75">
      <c r="A8" t="s">
        <v>230</v>
      </c>
      <c r="B8" t="s">
        <v>35</v>
      </c>
      <c r="C8" s="18" t="s">
        <v>34</v>
      </c>
      <c r="D8">
        <v>112</v>
      </c>
      <c r="E8" s="3">
        <v>1</v>
      </c>
      <c r="F8" s="3">
        <f t="shared" si="0"/>
        <v>112</v>
      </c>
      <c r="G8" s="3">
        <f>F8*1.15</f>
        <v>128.79999999999998</v>
      </c>
      <c r="H8" s="10" t="s">
        <v>162</v>
      </c>
    </row>
    <row r="9" spans="1:8" ht="12.75">
      <c r="A9" t="s">
        <v>187</v>
      </c>
      <c r="B9" t="s">
        <v>35</v>
      </c>
      <c r="C9" s="18" t="s">
        <v>20</v>
      </c>
      <c r="D9">
        <v>92</v>
      </c>
      <c r="E9" s="3">
        <v>1</v>
      </c>
      <c r="F9" s="3">
        <f t="shared" si="0"/>
        <v>92</v>
      </c>
      <c r="G9" s="3">
        <f aca="true" t="shared" si="1" ref="G9:G18">F9*1.12</f>
        <v>103.04</v>
      </c>
      <c r="H9" s="10" t="s">
        <v>36</v>
      </c>
    </row>
    <row r="10" spans="1:8" ht="12.75">
      <c r="A10" t="s">
        <v>236</v>
      </c>
      <c r="B10" t="s">
        <v>35</v>
      </c>
      <c r="C10" s="18" t="s">
        <v>38</v>
      </c>
      <c r="D10">
        <v>56</v>
      </c>
      <c r="E10" s="3">
        <v>1</v>
      </c>
      <c r="F10" s="12">
        <f t="shared" si="0"/>
        <v>56</v>
      </c>
      <c r="G10" s="12">
        <f t="shared" si="1"/>
        <v>62.720000000000006</v>
      </c>
      <c r="H10" s="10" t="s">
        <v>215</v>
      </c>
    </row>
    <row r="11" spans="1:8" ht="12.75">
      <c r="A11" t="s">
        <v>224</v>
      </c>
      <c r="B11" t="s">
        <v>35</v>
      </c>
      <c r="C11" s="18" t="s">
        <v>34</v>
      </c>
      <c r="D11">
        <v>34</v>
      </c>
      <c r="E11" s="12">
        <v>1</v>
      </c>
      <c r="F11" s="12">
        <f t="shared" si="0"/>
        <v>34</v>
      </c>
      <c r="G11" s="12">
        <f t="shared" si="1"/>
        <v>38.080000000000005</v>
      </c>
      <c r="H11" s="10" t="s">
        <v>215</v>
      </c>
    </row>
    <row r="12" spans="1:8" ht="12.75">
      <c r="A12" t="s">
        <v>225</v>
      </c>
      <c r="B12" t="s">
        <v>35</v>
      </c>
      <c r="C12" s="18" t="s">
        <v>34</v>
      </c>
      <c r="D12">
        <v>34</v>
      </c>
      <c r="E12" s="12">
        <v>1</v>
      </c>
      <c r="F12" s="12">
        <f t="shared" si="0"/>
        <v>34</v>
      </c>
      <c r="G12" s="12">
        <f t="shared" si="1"/>
        <v>38.080000000000005</v>
      </c>
      <c r="H12" s="10" t="s">
        <v>215</v>
      </c>
    </row>
    <row r="13" spans="1:8" ht="12.75">
      <c r="A13" t="s">
        <v>65</v>
      </c>
      <c r="B13" t="s">
        <v>35</v>
      </c>
      <c r="C13" s="18">
        <v>60</v>
      </c>
      <c r="D13">
        <v>34</v>
      </c>
      <c r="E13" s="3">
        <v>1</v>
      </c>
      <c r="F13" s="3">
        <f t="shared" si="0"/>
        <v>34</v>
      </c>
      <c r="G13" s="3">
        <f t="shared" si="1"/>
        <v>38.080000000000005</v>
      </c>
      <c r="H13" s="10" t="s">
        <v>36</v>
      </c>
    </row>
    <row r="14" spans="1:8" ht="12.75">
      <c r="A14" t="s">
        <v>65</v>
      </c>
      <c r="B14" t="s">
        <v>35</v>
      </c>
      <c r="C14" s="18">
        <v>62</v>
      </c>
      <c r="D14">
        <v>35</v>
      </c>
      <c r="E14" s="3">
        <v>1</v>
      </c>
      <c r="F14" s="3">
        <f t="shared" si="0"/>
        <v>35</v>
      </c>
      <c r="G14" s="3">
        <f t="shared" si="1"/>
        <v>39.2</v>
      </c>
      <c r="H14" s="10" t="s">
        <v>36</v>
      </c>
    </row>
    <row r="15" spans="1:8" ht="12.75">
      <c r="A15" t="s">
        <v>182</v>
      </c>
      <c r="B15" t="s">
        <v>35</v>
      </c>
      <c r="C15" s="18">
        <v>60</v>
      </c>
      <c r="D15">
        <v>34</v>
      </c>
      <c r="E15" s="3">
        <v>1</v>
      </c>
      <c r="F15" s="3">
        <f t="shared" si="0"/>
        <v>34</v>
      </c>
      <c r="G15" s="3">
        <f t="shared" si="1"/>
        <v>38.080000000000005</v>
      </c>
      <c r="H15" s="10" t="s">
        <v>36</v>
      </c>
    </row>
    <row r="16" spans="1:8" ht="12.75">
      <c r="A16" t="s">
        <v>114</v>
      </c>
      <c r="B16" s="10" t="s">
        <v>24</v>
      </c>
      <c r="C16" s="18" t="s">
        <v>25</v>
      </c>
      <c r="D16">
        <v>221</v>
      </c>
      <c r="E16" s="3">
        <v>1</v>
      </c>
      <c r="F16" s="3">
        <f t="shared" si="0"/>
        <v>221</v>
      </c>
      <c r="G16" s="3">
        <f t="shared" si="1"/>
        <v>247.52</v>
      </c>
      <c r="H16" s="10" t="s">
        <v>26</v>
      </c>
    </row>
    <row r="17" spans="1:8" ht="12.75">
      <c r="A17" t="s">
        <v>113</v>
      </c>
      <c r="B17" t="s">
        <v>24</v>
      </c>
      <c r="C17" s="18" t="s">
        <v>25</v>
      </c>
      <c r="D17">
        <v>189</v>
      </c>
      <c r="E17" s="3">
        <v>1</v>
      </c>
      <c r="F17" s="3">
        <f t="shared" si="0"/>
        <v>189</v>
      </c>
      <c r="G17" s="3">
        <f t="shared" si="1"/>
        <v>211.68</v>
      </c>
      <c r="H17" s="10" t="s">
        <v>26</v>
      </c>
    </row>
    <row r="18" spans="1:8" ht="12.75">
      <c r="A18" t="s">
        <v>218</v>
      </c>
      <c r="B18" t="s">
        <v>161</v>
      </c>
      <c r="C18" s="18" t="s">
        <v>34</v>
      </c>
      <c r="D18">
        <v>69</v>
      </c>
      <c r="E18" s="12">
        <v>1</v>
      </c>
      <c r="F18" s="12">
        <f t="shared" si="0"/>
        <v>69</v>
      </c>
      <c r="G18" s="12">
        <f t="shared" si="1"/>
        <v>77.28</v>
      </c>
      <c r="H18" s="10" t="s">
        <v>215</v>
      </c>
    </row>
    <row r="19" spans="1:8" ht="12.75">
      <c r="A19" t="s">
        <v>160</v>
      </c>
      <c r="B19" t="s">
        <v>161</v>
      </c>
      <c r="C19" s="18">
        <v>56</v>
      </c>
      <c r="D19">
        <v>45</v>
      </c>
      <c r="E19" s="3">
        <v>2</v>
      </c>
      <c r="F19" s="3">
        <f t="shared" si="0"/>
        <v>90</v>
      </c>
      <c r="G19" s="3">
        <f>F19*1.15</f>
        <v>103.49999999999999</v>
      </c>
      <c r="H19" s="10" t="s">
        <v>162</v>
      </c>
    </row>
    <row r="20" spans="1:9" s="10" customFormat="1" ht="12.75">
      <c r="A20" t="s">
        <v>219</v>
      </c>
      <c r="B20" t="s">
        <v>220</v>
      </c>
      <c r="C20" s="18" t="s">
        <v>34</v>
      </c>
      <c r="D20">
        <v>45</v>
      </c>
      <c r="E20" s="12">
        <v>1</v>
      </c>
      <c r="F20" s="12">
        <f t="shared" si="0"/>
        <v>45</v>
      </c>
      <c r="G20" s="12">
        <f>F20*1.12</f>
        <v>50.400000000000006</v>
      </c>
      <c r="H20" s="10" t="s">
        <v>215</v>
      </c>
      <c r="I20"/>
    </row>
    <row r="21" spans="1:8" ht="12.75">
      <c r="A21" t="s">
        <v>99</v>
      </c>
      <c r="B21" t="s">
        <v>100</v>
      </c>
      <c r="C21" s="18" t="s">
        <v>147</v>
      </c>
      <c r="D21" s="13">
        <v>250</v>
      </c>
      <c r="E21" s="3">
        <v>1</v>
      </c>
      <c r="F21" s="3">
        <f t="shared" si="0"/>
        <v>250</v>
      </c>
      <c r="G21" s="3">
        <f>F21*1.12</f>
        <v>280</v>
      </c>
      <c r="H21" s="10" t="s">
        <v>61</v>
      </c>
    </row>
    <row r="22" spans="1:8" ht="12.75">
      <c r="A22" t="s">
        <v>102</v>
      </c>
      <c r="B22" t="s">
        <v>103</v>
      </c>
      <c r="C22" s="18" t="s">
        <v>101</v>
      </c>
      <c r="D22" s="13">
        <v>298</v>
      </c>
      <c r="E22" s="3">
        <v>1</v>
      </c>
      <c r="F22" s="3">
        <f t="shared" si="0"/>
        <v>298</v>
      </c>
      <c r="G22" s="3">
        <f>F22*1.12</f>
        <v>333.76000000000005</v>
      </c>
      <c r="H22" s="10" t="s">
        <v>61</v>
      </c>
    </row>
    <row r="23" spans="1:8" ht="12.75">
      <c r="A23" t="s">
        <v>120</v>
      </c>
      <c r="B23" t="s">
        <v>121</v>
      </c>
      <c r="C23" s="18" t="s">
        <v>28</v>
      </c>
      <c r="D23" s="13">
        <v>250</v>
      </c>
      <c r="E23" s="3">
        <v>1</v>
      </c>
      <c r="F23" s="3">
        <f t="shared" si="0"/>
        <v>250</v>
      </c>
      <c r="G23" s="3">
        <f>F23*1.12</f>
        <v>280</v>
      </c>
      <c r="H23" s="10" t="s">
        <v>61</v>
      </c>
    </row>
    <row r="24" spans="1:8" s="10" customFormat="1" ht="12.75">
      <c r="A24" s="10" t="s">
        <v>137</v>
      </c>
      <c r="B24" s="10" t="s">
        <v>121</v>
      </c>
      <c r="C24" s="18" t="s">
        <v>28</v>
      </c>
      <c r="D24" s="13">
        <v>130</v>
      </c>
      <c r="E24" s="12">
        <v>1</v>
      </c>
      <c r="F24" s="12">
        <f t="shared" si="0"/>
        <v>130</v>
      </c>
      <c r="G24" s="3">
        <f>F24*1.12</f>
        <v>145.60000000000002</v>
      </c>
      <c r="H24" s="10" t="s">
        <v>61</v>
      </c>
    </row>
    <row r="25" spans="1:9" s="14" customFormat="1" ht="12.75">
      <c r="A25" t="s">
        <v>151</v>
      </c>
      <c r="B25" s="10" t="s">
        <v>152</v>
      </c>
      <c r="C25" s="18" t="s">
        <v>64</v>
      </c>
      <c r="D25" s="10">
        <v>131</v>
      </c>
      <c r="E25" s="3">
        <v>1</v>
      </c>
      <c r="F25" s="3">
        <f t="shared" si="0"/>
        <v>131</v>
      </c>
      <c r="G25" s="3">
        <f>F25*1.15</f>
        <v>150.64999999999998</v>
      </c>
      <c r="H25" s="10" t="s">
        <v>129</v>
      </c>
      <c r="I25"/>
    </row>
    <row r="26" spans="1:9" s="10" customFormat="1" ht="12.75">
      <c r="A26" t="s">
        <v>153</v>
      </c>
      <c r="B26" s="10" t="s">
        <v>152</v>
      </c>
      <c r="C26" s="18" t="s">
        <v>57</v>
      </c>
      <c r="D26" s="10">
        <v>131</v>
      </c>
      <c r="E26" s="3">
        <v>1</v>
      </c>
      <c r="F26" s="3">
        <f t="shared" si="0"/>
        <v>131</v>
      </c>
      <c r="G26" s="3">
        <f>F26*1.15</f>
        <v>150.64999999999998</v>
      </c>
      <c r="H26" s="10" t="s">
        <v>129</v>
      </c>
      <c r="I26"/>
    </row>
    <row r="27" spans="1:8" ht="12.75">
      <c r="A27" t="s">
        <v>154</v>
      </c>
      <c r="B27" s="10" t="s">
        <v>152</v>
      </c>
      <c r="C27" s="18" t="s">
        <v>64</v>
      </c>
      <c r="D27" s="10">
        <v>131</v>
      </c>
      <c r="E27" s="3">
        <v>1</v>
      </c>
      <c r="F27" s="3">
        <f t="shared" si="0"/>
        <v>131</v>
      </c>
      <c r="G27" s="3">
        <f>F27*1.15</f>
        <v>150.64999999999998</v>
      </c>
      <c r="H27" s="10" t="s">
        <v>129</v>
      </c>
    </row>
    <row r="28" spans="1:8" ht="12.75">
      <c r="A28" t="s">
        <v>140</v>
      </c>
      <c r="B28" s="10" t="s">
        <v>141</v>
      </c>
      <c r="C28" s="18" t="s">
        <v>28</v>
      </c>
      <c r="D28" s="13">
        <v>250</v>
      </c>
      <c r="E28" s="3">
        <v>1</v>
      </c>
      <c r="F28" s="3">
        <f t="shared" si="0"/>
        <v>250</v>
      </c>
      <c r="G28" s="3">
        <f>F28*1.12</f>
        <v>280</v>
      </c>
      <c r="H28" s="10" t="s">
        <v>61</v>
      </c>
    </row>
    <row r="29" spans="1:9" ht="12.75">
      <c r="A29" s="10" t="s">
        <v>142</v>
      </c>
      <c r="B29" s="10" t="s">
        <v>143</v>
      </c>
      <c r="C29" s="18" t="s">
        <v>31</v>
      </c>
      <c r="D29" s="13">
        <v>180</v>
      </c>
      <c r="E29" s="12">
        <v>1</v>
      </c>
      <c r="F29" s="12">
        <f t="shared" si="0"/>
        <v>180</v>
      </c>
      <c r="G29" s="3">
        <f>F29*1.12</f>
        <v>201.60000000000002</v>
      </c>
      <c r="H29" s="10" t="s">
        <v>61</v>
      </c>
      <c r="I29" s="10"/>
    </row>
    <row r="30" spans="1:9" ht="12.75">
      <c r="A30" s="10" t="s">
        <v>180</v>
      </c>
      <c r="B30" s="10" t="s">
        <v>143</v>
      </c>
      <c r="C30" s="18" t="s">
        <v>181</v>
      </c>
      <c r="D30" s="10">
        <v>160</v>
      </c>
      <c r="E30" s="12">
        <v>1</v>
      </c>
      <c r="F30" s="12">
        <f t="shared" si="0"/>
        <v>160</v>
      </c>
      <c r="G30" s="3">
        <f>F30*1</f>
        <v>160</v>
      </c>
      <c r="H30" s="10" t="s">
        <v>119</v>
      </c>
      <c r="I30" s="10"/>
    </row>
    <row r="31" spans="1:9" s="10" customFormat="1" ht="12.75">
      <c r="A31" t="s">
        <v>66</v>
      </c>
      <c r="B31" t="s">
        <v>45</v>
      </c>
      <c r="C31" s="18" t="s">
        <v>46</v>
      </c>
      <c r="D31">
        <v>221</v>
      </c>
      <c r="E31" s="3">
        <v>1</v>
      </c>
      <c r="F31" s="3">
        <f t="shared" si="0"/>
        <v>221</v>
      </c>
      <c r="G31" s="3">
        <f aca="true" t="shared" si="2" ref="G31:G42">F31*1.12</f>
        <v>247.52</v>
      </c>
      <c r="H31" s="10" t="s">
        <v>63</v>
      </c>
      <c r="I31"/>
    </row>
    <row r="32" spans="1:8" ht="12.75">
      <c r="A32" t="s">
        <v>66</v>
      </c>
      <c r="B32" t="s">
        <v>45</v>
      </c>
      <c r="C32" s="18" t="s">
        <v>46</v>
      </c>
      <c r="D32">
        <v>221</v>
      </c>
      <c r="E32" s="3">
        <v>1</v>
      </c>
      <c r="F32" s="3">
        <f t="shared" si="0"/>
        <v>221</v>
      </c>
      <c r="G32" s="3">
        <f t="shared" si="2"/>
        <v>247.52</v>
      </c>
      <c r="H32" s="10" t="s">
        <v>42</v>
      </c>
    </row>
    <row r="33" spans="1:9" s="10" customFormat="1" ht="12.75">
      <c r="A33" t="s">
        <v>149</v>
      </c>
      <c r="B33" t="s">
        <v>45</v>
      </c>
      <c r="C33" s="18" t="s">
        <v>147</v>
      </c>
      <c r="D33">
        <v>305</v>
      </c>
      <c r="E33" s="3">
        <v>1</v>
      </c>
      <c r="F33" s="3">
        <f t="shared" si="0"/>
        <v>305</v>
      </c>
      <c r="G33" s="3">
        <f t="shared" si="2"/>
        <v>341.6</v>
      </c>
      <c r="H33" s="10" t="s">
        <v>61</v>
      </c>
      <c r="I33"/>
    </row>
    <row r="34" spans="1:8" ht="12.75">
      <c r="A34" t="s">
        <v>67</v>
      </c>
      <c r="B34" t="s">
        <v>45</v>
      </c>
      <c r="C34" s="18" t="s">
        <v>44</v>
      </c>
      <c r="D34">
        <v>128</v>
      </c>
      <c r="E34" s="3">
        <v>1</v>
      </c>
      <c r="F34" s="3">
        <f aca="true" t="shared" si="3" ref="F34:F65">D34*E34</f>
        <v>128</v>
      </c>
      <c r="G34" s="3">
        <f t="shared" si="2"/>
        <v>143.36</v>
      </c>
      <c r="H34" s="10" t="s">
        <v>63</v>
      </c>
    </row>
    <row r="35" spans="1:8" ht="12.75">
      <c r="A35" t="s">
        <v>67</v>
      </c>
      <c r="B35" t="s">
        <v>45</v>
      </c>
      <c r="C35" s="18" t="s">
        <v>46</v>
      </c>
      <c r="D35">
        <v>128</v>
      </c>
      <c r="E35" s="3">
        <v>1</v>
      </c>
      <c r="F35" s="3">
        <f t="shared" si="3"/>
        <v>128</v>
      </c>
      <c r="G35" s="3">
        <f t="shared" si="2"/>
        <v>143.36</v>
      </c>
      <c r="H35" s="10" t="s">
        <v>63</v>
      </c>
    </row>
    <row r="36" spans="1:8" ht="12.75">
      <c r="A36" t="s">
        <v>68</v>
      </c>
      <c r="B36" t="s">
        <v>45</v>
      </c>
      <c r="C36" s="18" t="s">
        <v>44</v>
      </c>
      <c r="D36">
        <v>124</v>
      </c>
      <c r="E36" s="3">
        <v>1</v>
      </c>
      <c r="F36" s="3">
        <f t="shared" si="3"/>
        <v>124</v>
      </c>
      <c r="G36" s="3">
        <f t="shared" si="2"/>
        <v>138.88000000000002</v>
      </c>
      <c r="H36" s="10" t="s">
        <v>63</v>
      </c>
    </row>
    <row r="37" spans="1:8" ht="12.75">
      <c r="A37" t="s">
        <v>69</v>
      </c>
      <c r="B37" t="s">
        <v>45</v>
      </c>
      <c r="C37" s="18" t="s">
        <v>44</v>
      </c>
      <c r="D37">
        <v>80</v>
      </c>
      <c r="E37" s="3">
        <v>1</v>
      </c>
      <c r="F37" s="3">
        <f t="shared" si="3"/>
        <v>80</v>
      </c>
      <c r="G37" s="3">
        <f t="shared" si="2"/>
        <v>89.60000000000001</v>
      </c>
      <c r="H37" s="10" t="s">
        <v>63</v>
      </c>
    </row>
    <row r="38" spans="1:8" ht="12.75">
      <c r="A38" t="s">
        <v>69</v>
      </c>
      <c r="B38" t="s">
        <v>45</v>
      </c>
      <c r="C38" s="18" t="s">
        <v>46</v>
      </c>
      <c r="D38">
        <v>85</v>
      </c>
      <c r="E38" s="3">
        <v>1</v>
      </c>
      <c r="F38" s="3">
        <f t="shared" si="3"/>
        <v>85</v>
      </c>
      <c r="G38" s="3">
        <f t="shared" si="2"/>
        <v>95.2</v>
      </c>
      <c r="H38" s="10" t="s">
        <v>63</v>
      </c>
    </row>
    <row r="39" spans="1:8" ht="12.75">
      <c r="A39" t="s">
        <v>134</v>
      </c>
      <c r="B39" t="s">
        <v>135</v>
      </c>
      <c r="C39" s="18" t="s">
        <v>28</v>
      </c>
      <c r="D39">
        <v>139</v>
      </c>
      <c r="E39" s="3">
        <v>1</v>
      </c>
      <c r="F39" s="3">
        <f t="shared" si="3"/>
        <v>139</v>
      </c>
      <c r="G39" s="3">
        <f t="shared" si="2"/>
        <v>155.68</v>
      </c>
      <c r="H39" s="10" t="s">
        <v>61</v>
      </c>
    </row>
    <row r="40" spans="1:8" ht="12.75">
      <c r="A40" t="s">
        <v>144</v>
      </c>
      <c r="B40" t="s">
        <v>135</v>
      </c>
      <c r="C40" s="18" t="s">
        <v>30</v>
      </c>
      <c r="D40">
        <v>211</v>
      </c>
      <c r="E40" s="3">
        <v>1</v>
      </c>
      <c r="F40" s="3">
        <f t="shared" si="3"/>
        <v>211</v>
      </c>
      <c r="G40" s="3">
        <f t="shared" si="2"/>
        <v>236.32000000000002</v>
      </c>
      <c r="H40" s="10" t="s">
        <v>61</v>
      </c>
    </row>
    <row r="41" spans="1:8" ht="12.75">
      <c r="A41" t="s">
        <v>221</v>
      </c>
      <c r="B41" t="s">
        <v>207</v>
      </c>
      <c r="C41" s="18" t="s">
        <v>34</v>
      </c>
      <c r="D41">
        <v>45</v>
      </c>
      <c r="E41" s="12">
        <v>1</v>
      </c>
      <c r="F41" s="12">
        <f t="shared" si="3"/>
        <v>45</v>
      </c>
      <c r="G41" s="12">
        <f t="shared" si="2"/>
        <v>50.400000000000006</v>
      </c>
      <c r="H41" s="10" t="s">
        <v>215</v>
      </c>
    </row>
    <row r="42" spans="1:9" ht="12.75">
      <c r="A42" s="10" t="s">
        <v>206</v>
      </c>
      <c r="B42" s="10" t="s">
        <v>207</v>
      </c>
      <c r="C42" s="18">
        <v>52</v>
      </c>
      <c r="D42" s="10">
        <v>70</v>
      </c>
      <c r="E42" s="3">
        <v>2</v>
      </c>
      <c r="F42" s="3">
        <f t="shared" si="3"/>
        <v>140</v>
      </c>
      <c r="G42" s="3">
        <f t="shared" si="2"/>
        <v>156.8</v>
      </c>
      <c r="H42" s="10" t="s">
        <v>192</v>
      </c>
      <c r="I42" s="10"/>
    </row>
    <row r="43" spans="1:8" ht="12.75">
      <c r="A43" t="s">
        <v>165</v>
      </c>
      <c r="B43" t="s">
        <v>166</v>
      </c>
      <c r="C43" s="18">
        <v>56</v>
      </c>
      <c r="D43" s="13">
        <v>34</v>
      </c>
      <c r="E43" s="3">
        <v>1</v>
      </c>
      <c r="F43" s="3">
        <f t="shared" si="3"/>
        <v>34</v>
      </c>
      <c r="G43" s="3">
        <f>F43*1.15</f>
        <v>39.099999999999994</v>
      </c>
      <c r="H43" s="10" t="s">
        <v>162</v>
      </c>
    </row>
    <row r="44" spans="1:8" ht="12.75">
      <c r="A44" t="s">
        <v>106</v>
      </c>
      <c r="B44" t="s">
        <v>107</v>
      </c>
      <c r="C44" s="18" t="s">
        <v>101</v>
      </c>
      <c r="D44">
        <v>245</v>
      </c>
      <c r="E44" s="3">
        <v>1</v>
      </c>
      <c r="F44" s="3">
        <f t="shared" si="3"/>
        <v>245</v>
      </c>
      <c r="G44" s="3">
        <f>F44*1.12</f>
        <v>274.40000000000003</v>
      </c>
      <c r="H44" s="10" t="s">
        <v>61</v>
      </c>
    </row>
    <row r="45" spans="1:8" ht="12.75">
      <c r="A45" t="s">
        <v>239</v>
      </c>
      <c r="B45" t="s">
        <v>214</v>
      </c>
      <c r="C45" s="18" t="s">
        <v>147</v>
      </c>
      <c r="D45">
        <v>148</v>
      </c>
      <c r="E45" s="3">
        <v>1</v>
      </c>
      <c r="F45" s="3">
        <f t="shared" si="3"/>
        <v>148</v>
      </c>
      <c r="G45" s="3">
        <f>F45*1.15</f>
        <v>170.2</v>
      </c>
      <c r="H45" s="10" t="s">
        <v>213</v>
      </c>
    </row>
    <row r="46" spans="1:8" ht="12.75">
      <c r="A46" t="s">
        <v>235</v>
      </c>
      <c r="B46" t="s">
        <v>214</v>
      </c>
      <c r="C46" s="18" t="s">
        <v>147</v>
      </c>
      <c r="D46">
        <v>369</v>
      </c>
      <c r="E46" s="3">
        <v>1</v>
      </c>
      <c r="F46" s="3">
        <f t="shared" si="3"/>
        <v>369</v>
      </c>
      <c r="G46" s="3">
        <f>F46*1.15</f>
        <v>424.34999999999997</v>
      </c>
      <c r="H46" s="10" t="s">
        <v>213</v>
      </c>
    </row>
    <row r="47" spans="1:9" s="10" customFormat="1" ht="12.75">
      <c r="A47" t="s">
        <v>70</v>
      </c>
      <c r="B47" t="s">
        <v>22</v>
      </c>
      <c r="C47" s="18" t="s">
        <v>20</v>
      </c>
      <c r="D47">
        <v>205</v>
      </c>
      <c r="E47" s="3">
        <v>1</v>
      </c>
      <c r="F47" s="3">
        <f t="shared" si="3"/>
        <v>205</v>
      </c>
      <c r="G47" s="3">
        <f aca="true" t="shared" si="4" ref="G47:G71">F47*1.12</f>
        <v>229.60000000000002</v>
      </c>
      <c r="H47" s="10" t="s">
        <v>23</v>
      </c>
      <c r="I47"/>
    </row>
    <row r="48" spans="1:8" ht="12.75">
      <c r="A48" t="s">
        <v>126</v>
      </c>
      <c r="B48" t="s">
        <v>127</v>
      </c>
      <c r="C48" s="18" t="s">
        <v>31</v>
      </c>
      <c r="D48">
        <v>183</v>
      </c>
      <c r="E48" s="3">
        <v>1</v>
      </c>
      <c r="F48" s="3">
        <f t="shared" si="3"/>
        <v>183</v>
      </c>
      <c r="G48" s="3">
        <f t="shared" si="4"/>
        <v>204.96</v>
      </c>
      <c r="H48" s="10" t="s">
        <v>61</v>
      </c>
    </row>
    <row r="49" spans="1:8" ht="12.75">
      <c r="A49" t="s">
        <v>216</v>
      </c>
      <c r="B49" t="s">
        <v>127</v>
      </c>
      <c r="C49" s="18" t="s">
        <v>217</v>
      </c>
      <c r="D49">
        <v>62</v>
      </c>
      <c r="E49" s="12">
        <v>1</v>
      </c>
      <c r="F49" s="12">
        <f t="shared" si="3"/>
        <v>62</v>
      </c>
      <c r="G49" s="12">
        <f t="shared" si="4"/>
        <v>69.44000000000001</v>
      </c>
      <c r="H49" s="10" t="s">
        <v>215</v>
      </c>
    </row>
    <row r="50" spans="1:8" ht="12.75">
      <c r="A50" t="s">
        <v>71</v>
      </c>
      <c r="B50" t="s">
        <v>47</v>
      </c>
      <c r="C50" s="18" t="s">
        <v>44</v>
      </c>
      <c r="D50">
        <v>128</v>
      </c>
      <c r="E50" s="3">
        <v>1</v>
      </c>
      <c r="F50" s="3">
        <f t="shared" si="3"/>
        <v>128</v>
      </c>
      <c r="G50" s="3">
        <f t="shared" si="4"/>
        <v>143.36</v>
      </c>
      <c r="H50" s="10" t="s">
        <v>42</v>
      </c>
    </row>
    <row r="51" spans="1:8" ht="12.75">
      <c r="A51" t="s">
        <v>72</v>
      </c>
      <c r="B51" t="s">
        <v>47</v>
      </c>
      <c r="C51" s="18" t="s">
        <v>44</v>
      </c>
      <c r="D51" s="11">
        <v>80</v>
      </c>
      <c r="E51" s="3">
        <v>1</v>
      </c>
      <c r="F51" s="3">
        <f t="shared" si="3"/>
        <v>80</v>
      </c>
      <c r="G51" s="3">
        <f t="shared" si="4"/>
        <v>89.60000000000001</v>
      </c>
      <c r="H51" s="10" t="s">
        <v>42</v>
      </c>
    </row>
    <row r="52" spans="1:8" ht="12.75">
      <c r="A52" t="s">
        <v>73</v>
      </c>
      <c r="B52" t="s">
        <v>48</v>
      </c>
      <c r="C52" s="18" t="s">
        <v>44</v>
      </c>
      <c r="D52">
        <v>128</v>
      </c>
      <c r="E52" s="3">
        <v>1</v>
      </c>
      <c r="F52" s="3">
        <f t="shared" si="3"/>
        <v>128</v>
      </c>
      <c r="G52" s="3">
        <f t="shared" si="4"/>
        <v>143.36</v>
      </c>
      <c r="H52" s="10" t="s">
        <v>42</v>
      </c>
    </row>
    <row r="53" spans="1:8" ht="12.75">
      <c r="A53" t="s">
        <v>68</v>
      </c>
      <c r="B53" t="s">
        <v>48</v>
      </c>
      <c r="C53" s="18" t="s">
        <v>44</v>
      </c>
      <c r="D53">
        <v>128</v>
      </c>
      <c r="E53" s="3">
        <v>1</v>
      </c>
      <c r="F53" s="3">
        <f t="shared" si="3"/>
        <v>128</v>
      </c>
      <c r="G53" s="3">
        <f t="shared" si="4"/>
        <v>143.36</v>
      </c>
      <c r="H53" s="10" t="s">
        <v>42</v>
      </c>
    </row>
    <row r="54" spans="1:8" ht="12.75">
      <c r="A54" t="s">
        <v>145</v>
      </c>
      <c r="B54" t="s">
        <v>146</v>
      </c>
      <c r="C54" s="18" t="s">
        <v>147</v>
      </c>
      <c r="D54">
        <v>314</v>
      </c>
      <c r="E54" s="3">
        <v>1</v>
      </c>
      <c r="F54" s="3">
        <f t="shared" si="3"/>
        <v>314</v>
      </c>
      <c r="G54" s="3">
        <f t="shared" si="4"/>
        <v>351.68</v>
      </c>
      <c r="H54" s="10" t="s">
        <v>61</v>
      </c>
    </row>
    <row r="55" spans="1:8" ht="12.75">
      <c r="A55" t="s">
        <v>159</v>
      </c>
      <c r="B55" t="s">
        <v>158</v>
      </c>
      <c r="C55" s="18" t="s">
        <v>28</v>
      </c>
      <c r="D55">
        <v>368</v>
      </c>
      <c r="E55" s="3">
        <v>1</v>
      </c>
      <c r="F55" s="3">
        <f t="shared" si="3"/>
        <v>368</v>
      </c>
      <c r="G55" s="3">
        <f t="shared" si="4"/>
        <v>412.16</v>
      </c>
      <c r="H55" s="10" t="s">
        <v>61</v>
      </c>
    </row>
    <row r="56" spans="1:8" ht="12.75">
      <c r="A56" t="s">
        <v>104</v>
      </c>
      <c r="B56" t="s">
        <v>105</v>
      </c>
      <c r="C56" s="18" t="s">
        <v>101</v>
      </c>
      <c r="D56" s="13">
        <v>130</v>
      </c>
      <c r="E56" s="3">
        <v>1</v>
      </c>
      <c r="F56" s="3">
        <f t="shared" si="3"/>
        <v>130</v>
      </c>
      <c r="G56" s="3">
        <f t="shared" si="4"/>
        <v>145.60000000000002</v>
      </c>
      <c r="H56" s="10" t="s">
        <v>61</v>
      </c>
    </row>
    <row r="57" spans="1:8" ht="12.75">
      <c r="A57" t="s">
        <v>157</v>
      </c>
      <c r="B57" t="s">
        <v>55</v>
      </c>
      <c r="C57" s="18" t="s">
        <v>57</v>
      </c>
      <c r="D57">
        <v>346</v>
      </c>
      <c r="E57" s="3">
        <v>1</v>
      </c>
      <c r="F57" s="3">
        <f t="shared" si="3"/>
        <v>346</v>
      </c>
      <c r="G57" s="3">
        <f t="shared" si="4"/>
        <v>387.52000000000004</v>
      </c>
      <c r="H57" s="10" t="s">
        <v>61</v>
      </c>
    </row>
    <row r="58" spans="1:8" ht="12.75">
      <c r="A58" t="s">
        <v>74</v>
      </c>
      <c r="B58" t="s">
        <v>55</v>
      </c>
      <c r="C58" s="18" t="s">
        <v>34</v>
      </c>
      <c r="D58" s="13">
        <v>320</v>
      </c>
      <c r="E58" s="3">
        <v>1</v>
      </c>
      <c r="F58" s="3">
        <f t="shared" si="3"/>
        <v>320</v>
      </c>
      <c r="G58" s="3">
        <f t="shared" si="4"/>
        <v>358.40000000000003</v>
      </c>
      <c r="H58" s="10" t="s">
        <v>54</v>
      </c>
    </row>
    <row r="59" spans="1:8" ht="12.75">
      <c r="A59" t="s">
        <v>150</v>
      </c>
      <c r="B59" t="s">
        <v>55</v>
      </c>
      <c r="C59" s="18" t="s">
        <v>57</v>
      </c>
      <c r="D59" s="10">
        <v>211</v>
      </c>
      <c r="E59" s="3">
        <v>1</v>
      </c>
      <c r="F59" s="3">
        <f t="shared" si="3"/>
        <v>211</v>
      </c>
      <c r="G59" s="3">
        <f t="shared" si="4"/>
        <v>236.32000000000002</v>
      </c>
      <c r="H59" s="10" t="s">
        <v>61</v>
      </c>
    </row>
    <row r="60" spans="1:8" ht="12.75">
      <c r="A60" t="s">
        <v>108</v>
      </c>
      <c r="B60" t="s">
        <v>55</v>
      </c>
      <c r="C60" s="18" t="s">
        <v>64</v>
      </c>
      <c r="D60">
        <v>160</v>
      </c>
      <c r="E60" s="3">
        <v>1</v>
      </c>
      <c r="F60" s="3">
        <f t="shared" si="3"/>
        <v>160</v>
      </c>
      <c r="G60" s="3">
        <f t="shared" si="4"/>
        <v>179.20000000000002</v>
      </c>
      <c r="H60" s="10" t="s">
        <v>61</v>
      </c>
    </row>
    <row r="61" spans="1:8" ht="12.75">
      <c r="A61" t="s">
        <v>75</v>
      </c>
      <c r="B61" t="s">
        <v>49</v>
      </c>
      <c r="C61" s="18" t="s">
        <v>46</v>
      </c>
      <c r="D61">
        <v>221</v>
      </c>
      <c r="E61" s="3">
        <v>1</v>
      </c>
      <c r="F61" s="3">
        <f t="shared" si="3"/>
        <v>221</v>
      </c>
      <c r="G61" s="3">
        <f t="shared" si="4"/>
        <v>247.52</v>
      </c>
      <c r="H61" s="10" t="s">
        <v>42</v>
      </c>
    </row>
    <row r="62" spans="1:8" ht="12.75">
      <c r="A62" t="s">
        <v>76</v>
      </c>
      <c r="B62" t="s">
        <v>62</v>
      </c>
      <c r="C62" s="18" t="s">
        <v>44</v>
      </c>
      <c r="D62">
        <v>90</v>
      </c>
      <c r="E62" s="3">
        <v>1</v>
      </c>
      <c r="F62" s="3">
        <f t="shared" si="3"/>
        <v>90</v>
      </c>
      <c r="G62" s="3">
        <f t="shared" si="4"/>
        <v>100.80000000000001</v>
      </c>
      <c r="H62" s="10" t="s">
        <v>63</v>
      </c>
    </row>
    <row r="63" spans="1:8" ht="12.75">
      <c r="A63" t="s">
        <v>174</v>
      </c>
      <c r="B63" t="s">
        <v>62</v>
      </c>
      <c r="C63" s="18" t="s">
        <v>44</v>
      </c>
      <c r="D63">
        <v>185</v>
      </c>
      <c r="E63" s="3">
        <v>1</v>
      </c>
      <c r="F63" s="3">
        <f t="shared" si="3"/>
        <v>185</v>
      </c>
      <c r="G63" s="3">
        <f t="shared" si="4"/>
        <v>207.20000000000002</v>
      </c>
      <c r="H63" s="10" t="s">
        <v>63</v>
      </c>
    </row>
    <row r="64" spans="1:9" ht="12.75">
      <c r="A64" s="10" t="s">
        <v>148</v>
      </c>
      <c r="B64" s="10" t="s">
        <v>109</v>
      </c>
      <c r="C64" s="18" t="s">
        <v>57</v>
      </c>
      <c r="D64" s="10">
        <v>373</v>
      </c>
      <c r="E64" s="12">
        <v>1</v>
      </c>
      <c r="F64" s="12">
        <f t="shared" si="3"/>
        <v>373</v>
      </c>
      <c r="G64" s="3">
        <f t="shared" si="4"/>
        <v>417.76000000000005</v>
      </c>
      <c r="H64" s="10" t="s">
        <v>61</v>
      </c>
      <c r="I64" s="10"/>
    </row>
    <row r="65" spans="1:8" ht="12.75">
      <c r="A65" t="s">
        <v>110</v>
      </c>
      <c r="B65" t="s">
        <v>111</v>
      </c>
      <c r="C65" s="18" t="s">
        <v>64</v>
      </c>
      <c r="D65">
        <v>148</v>
      </c>
      <c r="E65" s="3">
        <v>1</v>
      </c>
      <c r="F65" s="3">
        <f t="shared" si="3"/>
        <v>148</v>
      </c>
      <c r="G65" s="3">
        <f t="shared" si="4"/>
        <v>165.76000000000002</v>
      </c>
      <c r="H65" s="10" t="s">
        <v>61</v>
      </c>
    </row>
    <row r="66" spans="1:8" ht="12.75">
      <c r="A66" t="s">
        <v>110</v>
      </c>
      <c r="B66" t="s">
        <v>111</v>
      </c>
      <c r="C66" s="18" t="s">
        <v>57</v>
      </c>
      <c r="D66">
        <v>148</v>
      </c>
      <c r="E66" s="3">
        <v>1</v>
      </c>
      <c r="F66" s="3">
        <f aca="true" t="shared" si="5" ref="F66:F97">D66*E66</f>
        <v>148</v>
      </c>
      <c r="G66" s="3">
        <f t="shared" si="4"/>
        <v>165.76000000000002</v>
      </c>
      <c r="H66" s="10" t="s">
        <v>61</v>
      </c>
    </row>
    <row r="67" spans="1:8" ht="12.75">
      <c r="A67" t="s">
        <v>231</v>
      </c>
      <c r="B67" t="s">
        <v>111</v>
      </c>
      <c r="C67" s="18">
        <v>52</v>
      </c>
      <c r="D67">
        <v>90</v>
      </c>
      <c r="E67" s="3">
        <v>1</v>
      </c>
      <c r="F67" s="3">
        <f t="shared" si="5"/>
        <v>90</v>
      </c>
      <c r="G67" s="3">
        <f t="shared" si="4"/>
        <v>100.80000000000001</v>
      </c>
      <c r="H67" s="10" t="s">
        <v>61</v>
      </c>
    </row>
    <row r="68" spans="1:9" s="10" customFormat="1" ht="12.75">
      <c r="A68" t="s">
        <v>112</v>
      </c>
      <c r="B68" t="s">
        <v>111</v>
      </c>
      <c r="C68" s="18" t="s">
        <v>64</v>
      </c>
      <c r="D68">
        <v>180</v>
      </c>
      <c r="E68" s="3">
        <v>1</v>
      </c>
      <c r="F68" s="3">
        <f t="shared" si="5"/>
        <v>180</v>
      </c>
      <c r="G68" s="3">
        <f t="shared" si="4"/>
        <v>201.60000000000002</v>
      </c>
      <c r="H68" s="10" t="s">
        <v>61</v>
      </c>
      <c r="I68"/>
    </row>
    <row r="69" spans="1:8" ht="12.75">
      <c r="A69" t="s">
        <v>112</v>
      </c>
      <c r="B69" t="s">
        <v>111</v>
      </c>
      <c r="C69" s="18" t="s">
        <v>57</v>
      </c>
      <c r="D69">
        <v>180</v>
      </c>
      <c r="E69" s="3">
        <v>1</v>
      </c>
      <c r="F69" s="3">
        <f t="shared" si="5"/>
        <v>180</v>
      </c>
      <c r="G69" s="3">
        <f t="shared" si="4"/>
        <v>201.60000000000002</v>
      </c>
      <c r="H69" s="10" t="s">
        <v>61</v>
      </c>
    </row>
    <row r="70" spans="1:8" ht="12.75">
      <c r="A70" t="s">
        <v>241</v>
      </c>
      <c r="B70" t="s">
        <v>39</v>
      </c>
      <c r="C70" s="18" t="s">
        <v>25</v>
      </c>
      <c r="D70">
        <v>238</v>
      </c>
      <c r="E70" s="3">
        <v>1</v>
      </c>
      <c r="F70" s="3">
        <f t="shared" si="5"/>
        <v>238</v>
      </c>
      <c r="G70" s="3">
        <f t="shared" si="4"/>
        <v>266.56</v>
      </c>
      <c r="H70" s="10" t="s">
        <v>42</v>
      </c>
    </row>
    <row r="71" spans="1:8" ht="12.75">
      <c r="A71" t="s">
        <v>241</v>
      </c>
      <c r="B71" t="s">
        <v>39</v>
      </c>
      <c r="C71" s="18" t="s">
        <v>30</v>
      </c>
      <c r="D71">
        <v>254</v>
      </c>
      <c r="E71" s="3">
        <v>1</v>
      </c>
      <c r="F71" s="3">
        <f t="shared" si="5"/>
        <v>254</v>
      </c>
      <c r="G71" s="3">
        <f t="shared" si="4"/>
        <v>284.48</v>
      </c>
      <c r="H71" s="10" t="s">
        <v>42</v>
      </c>
    </row>
    <row r="72" spans="1:8" ht="12.75">
      <c r="A72" t="s">
        <v>168</v>
      </c>
      <c r="B72" t="s">
        <v>39</v>
      </c>
      <c r="C72" s="18" t="s">
        <v>25</v>
      </c>
      <c r="D72">
        <v>189</v>
      </c>
      <c r="E72" s="3">
        <v>1</v>
      </c>
      <c r="F72" s="3">
        <f t="shared" si="5"/>
        <v>189</v>
      </c>
      <c r="G72" s="3">
        <f>F72*1.15</f>
        <v>217.35</v>
      </c>
      <c r="H72" s="10" t="s">
        <v>162</v>
      </c>
    </row>
    <row r="73" spans="1:8" ht="12.75">
      <c r="A73" t="s">
        <v>77</v>
      </c>
      <c r="B73" t="s">
        <v>39</v>
      </c>
      <c r="C73" s="18" t="s">
        <v>30</v>
      </c>
      <c r="D73">
        <v>205</v>
      </c>
      <c r="E73" s="3">
        <v>1</v>
      </c>
      <c r="F73" s="3">
        <f t="shared" si="5"/>
        <v>205</v>
      </c>
      <c r="G73" s="3">
        <f>F73*1.12</f>
        <v>229.60000000000002</v>
      </c>
      <c r="H73" s="10" t="s">
        <v>42</v>
      </c>
    </row>
    <row r="74" spans="1:8" ht="12.75">
      <c r="A74" t="s">
        <v>167</v>
      </c>
      <c r="B74" t="s">
        <v>39</v>
      </c>
      <c r="C74" s="18" t="s">
        <v>25</v>
      </c>
      <c r="D74">
        <v>189</v>
      </c>
      <c r="E74" s="3">
        <v>1</v>
      </c>
      <c r="F74" s="3">
        <f t="shared" si="5"/>
        <v>189</v>
      </c>
      <c r="G74" s="3">
        <f>F74*1.15</f>
        <v>217.35</v>
      </c>
      <c r="H74" s="10" t="s">
        <v>162</v>
      </c>
    </row>
    <row r="75" spans="1:8" ht="12.75">
      <c r="A75" t="s">
        <v>78</v>
      </c>
      <c r="B75" t="s">
        <v>39</v>
      </c>
      <c r="C75" s="18" t="s">
        <v>25</v>
      </c>
      <c r="D75">
        <v>189</v>
      </c>
      <c r="E75" s="3">
        <v>1</v>
      </c>
      <c r="F75" s="3">
        <f t="shared" si="5"/>
        <v>189</v>
      </c>
      <c r="G75" s="3">
        <f>F75*1.15</f>
        <v>217.35</v>
      </c>
      <c r="H75" s="10" t="s">
        <v>162</v>
      </c>
    </row>
    <row r="76" spans="1:8" ht="12.75">
      <c r="A76" t="s">
        <v>78</v>
      </c>
      <c r="B76" t="s">
        <v>39</v>
      </c>
      <c r="C76" s="18" t="s">
        <v>20</v>
      </c>
      <c r="D76">
        <v>189</v>
      </c>
      <c r="E76" s="3">
        <v>1</v>
      </c>
      <c r="F76" s="3">
        <f t="shared" si="5"/>
        <v>189</v>
      </c>
      <c r="G76" s="3">
        <f aca="true" t="shared" si="6" ref="G76:G92">F76*1.12</f>
        <v>211.68</v>
      </c>
      <c r="H76" s="10" t="s">
        <v>40</v>
      </c>
    </row>
    <row r="77" spans="1:8" ht="12.75">
      <c r="A77" t="s">
        <v>78</v>
      </c>
      <c r="B77" t="s">
        <v>39</v>
      </c>
      <c r="C77" s="18" t="s">
        <v>30</v>
      </c>
      <c r="D77">
        <v>201</v>
      </c>
      <c r="E77" s="3">
        <v>1</v>
      </c>
      <c r="F77" s="3">
        <f t="shared" si="5"/>
        <v>201</v>
      </c>
      <c r="G77" s="3">
        <f t="shared" si="6"/>
        <v>225.12000000000003</v>
      </c>
      <c r="H77" s="10" t="s">
        <v>42</v>
      </c>
    </row>
    <row r="78" spans="1:9" ht="12.75">
      <c r="A78" t="s">
        <v>79</v>
      </c>
      <c r="B78" s="10" t="s">
        <v>50</v>
      </c>
      <c r="C78" s="18" t="s">
        <v>46</v>
      </c>
      <c r="D78" s="10">
        <v>128</v>
      </c>
      <c r="E78" s="12">
        <v>1</v>
      </c>
      <c r="F78" s="12">
        <f t="shared" si="5"/>
        <v>128</v>
      </c>
      <c r="G78" s="3">
        <f t="shared" si="6"/>
        <v>143.36</v>
      </c>
      <c r="H78" s="10" t="s">
        <v>63</v>
      </c>
      <c r="I78" s="10"/>
    </row>
    <row r="79" spans="1:8" ht="12.75">
      <c r="A79" t="s">
        <v>79</v>
      </c>
      <c r="B79" t="s">
        <v>50</v>
      </c>
      <c r="C79" s="18" t="s">
        <v>46</v>
      </c>
      <c r="D79">
        <v>128</v>
      </c>
      <c r="E79" s="3">
        <v>1</v>
      </c>
      <c r="F79" s="3">
        <f t="shared" si="5"/>
        <v>128</v>
      </c>
      <c r="G79" s="3">
        <f t="shared" si="6"/>
        <v>143.36</v>
      </c>
      <c r="H79" s="10" t="s">
        <v>42</v>
      </c>
    </row>
    <row r="80" spans="1:8" ht="12.75">
      <c r="A80" t="s">
        <v>80</v>
      </c>
      <c r="B80" t="s">
        <v>50</v>
      </c>
      <c r="C80" s="18" t="s">
        <v>46</v>
      </c>
      <c r="D80">
        <v>221</v>
      </c>
      <c r="E80" s="3">
        <v>1</v>
      </c>
      <c r="F80" s="3">
        <f t="shared" si="5"/>
        <v>221</v>
      </c>
      <c r="G80" s="3">
        <f t="shared" si="6"/>
        <v>247.52</v>
      </c>
      <c r="H80" s="10" t="s">
        <v>42</v>
      </c>
    </row>
    <row r="81" spans="1:8" s="10" customFormat="1" ht="12.75">
      <c r="A81" s="10" t="s">
        <v>81</v>
      </c>
      <c r="B81" s="10" t="s">
        <v>50</v>
      </c>
      <c r="C81" s="18" t="s">
        <v>44</v>
      </c>
      <c r="D81" s="10">
        <v>207</v>
      </c>
      <c r="E81" s="12">
        <v>1</v>
      </c>
      <c r="F81" s="12">
        <f t="shared" si="5"/>
        <v>207</v>
      </c>
      <c r="G81" s="3">
        <f t="shared" si="6"/>
        <v>231.84000000000003</v>
      </c>
      <c r="H81" s="10" t="s">
        <v>63</v>
      </c>
    </row>
    <row r="82" spans="1:8" ht="12.75">
      <c r="A82" t="s">
        <v>82</v>
      </c>
      <c r="B82" t="s">
        <v>50</v>
      </c>
      <c r="C82" s="18" t="s">
        <v>46</v>
      </c>
      <c r="D82">
        <v>213</v>
      </c>
      <c r="E82" s="3">
        <v>1</v>
      </c>
      <c r="F82" s="3">
        <f t="shared" si="5"/>
        <v>213</v>
      </c>
      <c r="G82" s="3">
        <f t="shared" si="6"/>
        <v>238.56000000000003</v>
      </c>
      <c r="H82" s="10" t="s">
        <v>42</v>
      </c>
    </row>
    <row r="83" spans="1:9" ht="12.75">
      <c r="A83" s="10" t="s">
        <v>72</v>
      </c>
      <c r="B83" s="10" t="s">
        <v>50</v>
      </c>
      <c r="C83" s="18" t="s">
        <v>46</v>
      </c>
      <c r="D83" s="10">
        <v>85</v>
      </c>
      <c r="E83" s="12">
        <v>1</v>
      </c>
      <c r="F83" s="12">
        <f t="shared" si="5"/>
        <v>85</v>
      </c>
      <c r="G83" s="3">
        <f t="shared" si="6"/>
        <v>95.2</v>
      </c>
      <c r="H83" s="10" t="s">
        <v>63</v>
      </c>
      <c r="I83" s="10"/>
    </row>
    <row r="84" spans="1:8" ht="12.75">
      <c r="A84" t="s">
        <v>122</v>
      </c>
      <c r="B84" s="10" t="s">
        <v>123</v>
      </c>
      <c r="C84" s="18" t="s">
        <v>31</v>
      </c>
      <c r="D84" s="13">
        <v>240</v>
      </c>
      <c r="E84" s="3">
        <v>1</v>
      </c>
      <c r="F84" s="3">
        <f t="shared" si="5"/>
        <v>240</v>
      </c>
      <c r="G84" s="3">
        <f t="shared" si="6"/>
        <v>268.8</v>
      </c>
      <c r="H84" s="10" t="s">
        <v>61</v>
      </c>
    </row>
    <row r="85" spans="1:8" ht="12.75">
      <c r="A85" t="s">
        <v>139</v>
      </c>
      <c r="B85" s="10" t="s">
        <v>123</v>
      </c>
      <c r="C85" s="18" t="s">
        <v>28</v>
      </c>
      <c r="D85" s="13">
        <v>120</v>
      </c>
      <c r="E85" s="3">
        <v>1</v>
      </c>
      <c r="F85" s="3">
        <f t="shared" si="5"/>
        <v>120</v>
      </c>
      <c r="G85" s="3">
        <f t="shared" si="6"/>
        <v>134.4</v>
      </c>
      <c r="H85" s="10" t="s">
        <v>61</v>
      </c>
    </row>
    <row r="86" spans="1:8" ht="12.75">
      <c r="A86" t="s">
        <v>83</v>
      </c>
      <c r="B86" t="s">
        <v>51</v>
      </c>
      <c r="C86" s="18" t="s">
        <v>46</v>
      </c>
      <c r="D86">
        <v>128</v>
      </c>
      <c r="E86" s="3">
        <v>1</v>
      </c>
      <c r="F86" s="3">
        <f t="shared" si="5"/>
        <v>128</v>
      </c>
      <c r="G86" s="3">
        <f t="shared" si="6"/>
        <v>143.36</v>
      </c>
      <c r="H86" s="10" t="s">
        <v>42</v>
      </c>
    </row>
    <row r="87" spans="1:9" s="10" customFormat="1" ht="12.75">
      <c r="A87" t="s">
        <v>83</v>
      </c>
      <c r="B87" t="s">
        <v>51</v>
      </c>
      <c r="C87" s="18" t="s">
        <v>101</v>
      </c>
      <c r="D87">
        <v>128</v>
      </c>
      <c r="E87" s="3">
        <v>1</v>
      </c>
      <c r="F87" s="3">
        <f t="shared" si="5"/>
        <v>128</v>
      </c>
      <c r="G87" s="3">
        <f t="shared" si="6"/>
        <v>143.36</v>
      </c>
      <c r="H87" s="10" t="s">
        <v>61</v>
      </c>
      <c r="I87"/>
    </row>
    <row r="88" spans="1:8" ht="12.75">
      <c r="A88" t="s">
        <v>68</v>
      </c>
      <c r="B88" t="s">
        <v>51</v>
      </c>
      <c r="C88" s="18" t="s">
        <v>46</v>
      </c>
      <c r="D88">
        <v>124</v>
      </c>
      <c r="E88" s="3">
        <v>1</v>
      </c>
      <c r="F88" s="3">
        <f t="shared" si="5"/>
        <v>124</v>
      </c>
      <c r="G88" s="3">
        <f t="shared" si="6"/>
        <v>138.88000000000002</v>
      </c>
      <c r="H88" s="10" t="s">
        <v>42</v>
      </c>
    </row>
    <row r="89" spans="1:8" ht="12.75">
      <c r="A89" t="s">
        <v>69</v>
      </c>
      <c r="B89" t="s">
        <v>51</v>
      </c>
      <c r="C89" s="18" t="s">
        <v>101</v>
      </c>
      <c r="D89">
        <v>85</v>
      </c>
      <c r="E89" s="3">
        <v>2</v>
      </c>
      <c r="F89" s="3">
        <f t="shared" si="5"/>
        <v>170</v>
      </c>
      <c r="G89" s="3">
        <f t="shared" si="6"/>
        <v>190.4</v>
      </c>
      <c r="H89" s="10" t="s">
        <v>61</v>
      </c>
    </row>
    <row r="90" spans="1:8" ht="12.75">
      <c r="A90" t="s">
        <v>84</v>
      </c>
      <c r="B90" t="s">
        <v>43</v>
      </c>
      <c r="C90" s="18" t="s">
        <v>44</v>
      </c>
      <c r="D90">
        <v>160</v>
      </c>
      <c r="E90" s="3">
        <v>1</v>
      </c>
      <c r="F90" s="3">
        <f t="shared" si="5"/>
        <v>160</v>
      </c>
      <c r="G90" s="3">
        <f t="shared" si="6"/>
        <v>179.20000000000002</v>
      </c>
      <c r="H90" s="10" t="s">
        <v>42</v>
      </c>
    </row>
    <row r="91" spans="1:8" ht="12.75">
      <c r="A91" t="s">
        <v>201</v>
      </c>
      <c r="B91" t="s">
        <v>202</v>
      </c>
      <c r="C91" s="18" t="s">
        <v>20</v>
      </c>
      <c r="D91" s="13">
        <v>350</v>
      </c>
      <c r="E91" s="3">
        <v>1</v>
      </c>
      <c r="F91" s="3">
        <f t="shared" si="5"/>
        <v>350</v>
      </c>
      <c r="G91" s="3">
        <f t="shared" si="6"/>
        <v>392.00000000000006</v>
      </c>
      <c r="H91" s="10" t="s">
        <v>26</v>
      </c>
    </row>
    <row r="92" spans="1:8" ht="12.75">
      <c r="A92" t="s">
        <v>238</v>
      </c>
      <c r="B92" t="s">
        <v>222</v>
      </c>
      <c r="C92" s="18" t="s">
        <v>38</v>
      </c>
      <c r="D92" s="10">
        <v>226</v>
      </c>
      <c r="E92" s="3">
        <v>1</v>
      </c>
      <c r="F92" s="3">
        <f t="shared" si="5"/>
        <v>226</v>
      </c>
      <c r="G92" s="12">
        <f t="shared" si="6"/>
        <v>253.12000000000003</v>
      </c>
      <c r="H92" s="10" t="s">
        <v>215</v>
      </c>
    </row>
    <row r="93" spans="1:8" ht="12.75">
      <c r="A93" t="s">
        <v>163</v>
      </c>
      <c r="B93" t="s">
        <v>164</v>
      </c>
      <c r="C93" s="18" t="s">
        <v>25</v>
      </c>
      <c r="D93">
        <v>93</v>
      </c>
      <c r="E93" s="3">
        <v>1</v>
      </c>
      <c r="F93" s="3">
        <f t="shared" si="5"/>
        <v>93</v>
      </c>
      <c r="G93" s="3">
        <f>F93*1.15</f>
        <v>106.94999999999999</v>
      </c>
      <c r="H93" s="10" t="s">
        <v>162</v>
      </c>
    </row>
    <row r="94" spans="1:8" ht="12.75">
      <c r="A94" t="s">
        <v>237</v>
      </c>
      <c r="B94" t="s">
        <v>37</v>
      </c>
      <c r="C94" s="18" t="s">
        <v>31</v>
      </c>
      <c r="D94" s="13">
        <v>126</v>
      </c>
      <c r="E94" s="3">
        <v>1</v>
      </c>
      <c r="F94" s="3">
        <f t="shared" si="5"/>
        <v>126</v>
      </c>
      <c r="G94" s="3">
        <f>F94*1.12</f>
        <v>141.12</v>
      </c>
      <c r="H94" s="10" t="s">
        <v>36</v>
      </c>
    </row>
    <row r="95" spans="1:8" ht="12.75">
      <c r="A95" t="s">
        <v>130</v>
      </c>
      <c r="B95" t="s">
        <v>19</v>
      </c>
      <c r="C95" s="18">
        <v>52</v>
      </c>
      <c r="D95">
        <v>173</v>
      </c>
      <c r="E95" s="3">
        <v>1</v>
      </c>
      <c r="F95" s="3">
        <f t="shared" si="5"/>
        <v>173</v>
      </c>
      <c r="G95" s="3">
        <f aca="true" t="shared" si="7" ref="G95:G102">F95*1.15</f>
        <v>198.95</v>
      </c>
      <c r="H95" s="10" t="s">
        <v>131</v>
      </c>
    </row>
    <row r="96" spans="1:8" ht="12.75">
      <c r="A96" t="s">
        <v>130</v>
      </c>
      <c r="B96" t="s">
        <v>19</v>
      </c>
      <c r="C96" s="18">
        <v>52</v>
      </c>
      <c r="D96">
        <v>173</v>
      </c>
      <c r="E96" s="3">
        <v>1</v>
      </c>
      <c r="F96" s="3">
        <f t="shared" si="5"/>
        <v>173</v>
      </c>
      <c r="G96" s="3">
        <f t="shared" si="7"/>
        <v>198.95</v>
      </c>
      <c r="H96" s="10" t="s">
        <v>229</v>
      </c>
    </row>
    <row r="97" spans="1:8" ht="12.75">
      <c r="A97" t="s">
        <v>128</v>
      </c>
      <c r="B97" t="s">
        <v>19</v>
      </c>
      <c r="C97" s="18">
        <v>52</v>
      </c>
      <c r="D97">
        <v>173</v>
      </c>
      <c r="E97" s="3">
        <v>1</v>
      </c>
      <c r="F97" s="3">
        <f t="shared" si="5"/>
        <v>173</v>
      </c>
      <c r="G97" s="3">
        <f t="shared" si="7"/>
        <v>198.95</v>
      </c>
      <c r="H97" s="10" t="s">
        <v>129</v>
      </c>
    </row>
    <row r="98" spans="1:8" ht="12.75">
      <c r="A98" t="s">
        <v>198</v>
      </c>
      <c r="B98" t="s">
        <v>19</v>
      </c>
      <c r="C98" s="18">
        <v>52</v>
      </c>
      <c r="D98">
        <v>173</v>
      </c>
      <c r="E98" s="3">
        <v>1</v>
      </c>
      <c r="F98" s="3">
        <f aca="true" t="shared" si="8" ref="F98:F129">D98*E98</f>
        <v>173</v>
      </c>
      <c r="G98" s="3">
        <f t="shared" si="7"/>
        <v>198.95</v>
      </c>
      <c r="H98" s="10" t="s">
        <v>156</v>
      </c>
    </row>
    <row r="99" spans="1:8" ht="12.75">
      <c r="A99" t="s">
        <v>243</v>
      </c>
      <c r="B99" t="s">
        <v>19</v>
      </c>
      <c r="C99" s="18">
        <v>52</v>
      </c>
      <c r="D99">
        <v>173</v>
      </c>
      <c r="E99" s="3">
        <v>1</v>
      </c>
      <c r="F99" s="3">
        <f t="shared" si="8"/>
        <v>173</v>
      </c>
      <c r="G99" s="3">
        <f t="shared" si="7"/>
        <v>198.95</v>
      </c>
      <c r="H99" s="10" t="s">
        <v>156</v>
      </c>
    </row>
    <row r="100" spans="1:8" ht="12.75">
      <c r="A100" t="s">
        <v>244</v>
      </c>
      <c r="B100" t="s">
        <v>19</v>
      </c>
      <c r="C100" s="18">
        <v>54</v>
      </c>
      <c r="D100">
        <v>173</v>
      </c>
      <c r="E100" s="3">
        <v>1</v>
      </c>
      <c r="F100" s="3">
        <f t="shared" si="8"/>
        <v>173</v>
      </c>
      <c r="G100" s="3">
        <f t="shared" si="7"/>
        <v>198.95</v>
      </c>
      <c r="H100" s="10" t="s">
        <v>229</v>
      </c>
    </row>
    <row r="101" spans="1:8" ht="12.75">
      <c r="A101" t="s">
        <v>89</v>
      </c>
      <c r="B101" t="s">
        <v>19</v>
      </c>
      <c r="C101" s="18">
        <v>52</v>
      </c>
      <c r="D101">
        <v>173</v>
      </c>
      <c r="E101" s="3">
        <v>1</v>
      </c>
      <c r="F101" s="3">
        <f t="shared" si="8"/>
        <v>173</v>
      </c>
      <c r="G101" s="3">
        <f t="shared" si="7"/>
        <v>198.95</v>
      </c>
      <c r="H101" s="10" t="s">
        <v>156</v>
      </c>
    </row>
    <row r="102" spans="1:9" s="10" customFormat="1" ht="12.75">
      <c r="A102" t="s">
        <v>89</v>
      </c>
      <c r="B102" t="s">
        <v>19</v>
      </c>
      <c r="C102" s="18">
        <v>54</v>
      </c>
      <c r="D102">
        <v>173</v>
      </c>
      <c r="E102" s="3">
        <v>1</v>
      </c>
      <c r="F102" s="3">
        <f t="shared" si="8"/>
        <v>173</v>
      </c>
      <c r="G102" s="3">
        <f t="shared" si="7"/>
        <v>198.95</v>
      </c>
      <c r="H102" s="10" t="s">
        <v>32</v>
      </c>
      <c r="I102"/>
    </row>
    <row r="103" spans="1:9" s="10" customFormat="1" ht="12.75">
      <c r="A103" t="s">
        <v>133</v>
      </c>
      <c r="B103" t="s">
        <v>19</v>
      </c>
      <c r="C103" s="18">
        <v>54</v>
      </c>
      <c r="D103">
        <v>159</v>
      </c>
      <c r="E103" s="3">
        <v>1</v>
      </c>
      <c r="F103" s="3">
        <f t="shared" si="8"/>
        <v>159</v>
      </c>
      <c r="G103" s="3">
        <f>F103*1.12</f>
        <v>178.08</v>
      </c>
      <c r="H103" s="10" t="s">
        <v>61</v>
      </c>
      <c r="I103"/>
    </row>
    <row r="104" spans="1:8" ht="12.75">
      <c r="A104" t="s">
        <v>133</v>
      </c>
      <c r="B104" t="s">
        <v>19</v>
      </c>
      <c r="C104" s="18">
        <v>56</v>
      </c>
      <c r="D104">
        <v>159</v>
      </c>
      <c r="E104" s="3">
        <v>1</v>
      </c>
      <c r="F104" s="3">
        <f t="shared" si="8"/>
        <v>159</v>
      </c>
      <c r="G104" s="3">
        <f>F104*1.12</f>
        <v>178.08</v>
      </c>
      <c r="H104" s="10" t="s">
        <v>61</v>
      </c>
    </row>
    <row r="105" spans="1:8" ht="12.75">
      <c r="A105" t="s">
        <v>132</v>
      </c>
      <c r="B105" t="s">
        <v>19</v>
      </c>
      <c r="C105" s="18">
        <v>58</v>
      </c>
      <c r="D105">
        <v>159</v>
      </c>
      <c r="E105" s="3">
        <v>1</v>
      </c>
      <c r="F105" s="3">
        <f t="shared" si="8"/>
        <v>159</v>
      </c>
      <c r="G105" s="3">
        <f>F105*1.12</f>
        <v>178.08</v>
      </c>
      <c r="H105" s="10" t="s">
        <v>61</v>
      </c>
    </row>
    <row r="106" spans="1:8" ht="12.75">
      <c r="A106" t="s">
        <v>132</v>
      </c>
      <c r="B106" t="s">
        <v>19</v>
      </c>
      <c r="C106" s="18">
        <v>58</v>
      </c>
      <c r="D106">
        <v>159</v>
      </c>
      <c r="E106" s="3">
        <v>1</v>
      </c>
      <c r="F106" s="3">
        <f t="shared" si="8"/>
        <v>159</v>
      </c>
      <c r="G106" s="3">
        <f>F106*1.15</f>
        <v>182.85</v>
      </c>
      <c r="H106" s="10" t="s">
        <v>194</v>
      </c>
    </row>
    <row r="107" spans="1:8" ht="12.75">
      <c r="A107" t="s">
        <v>188</v>
      </c>
      <c r="B107" t="s">
        <v>19</v>
      </c>
      <c r="C107" s="18">
        <v>56</v>
      </c>
      <c r="D107">
        <v>173</v>
      </c>
      <c r="E107" s="3">
        <v>1</v>
      </c>
      <c r="F107" s="3">
        <f t="shared" si="8"/>
        <v>173</v>
      </c>
      <c r="G107" s="3">
        <f>F107*1.15</f>
        <v>198.95</v>
      </c>
      <c r="H107" s="10" t="s">
        <v>155</v>
      </c>
    </row>
    <row r="108" spans="1:8" ht="12.75">
      <c r="A108" t="s">
        <v>87</v>
      </c>
      <c r="B108" t="s">
        <v>19</v>
      </c>
      <c r="C108" s="18" t="s">
        <v>34</v>
      </c>
      <c r="D108">
        <v>268</v>
      </c>
      <c r="E108" s="3">
        <v>1</v>
      </c>
      <c r="F108" s="3">
        <f t="shared" si="8"/>
        <v>268</v>
      </c>
      <c r="G108" s="3">
        <f>F108*1.15</f>
        <v>308.2</v>
      </c>
      <c r="H108" s="10" t="s">
        <v>56</v>
      </c>
    </row>
    <row r="109" spans="1:8" ht="12.75">
      <c r="A109" t="s">
        <v>87</v>
      </c>
      <c r="B109" t="s">
        <v>19</v>
      </c>
      <c r="C109" s="18" t="s">
        <v>25</v>
      </c>
      <c r="D109">
        <v>268</v>
      </c>
      <c r="E109" s="3">
        <v>1</v>
      </c>
      <c r="F109" s="3">
        <f t="shared" si="8"/>
        <v>268</v>
      </c>
      <c r="G109" s="3">
        <f>F109*1.15</f>
        <v>308.2</v>
      </c>
      <c r="H109" s="10" t="s">
        <v>56</v>
      </c>
    </row>
    <row r="110" spans="1:8" ht="12.75">
      <c r="A110" t="s">
        <v>88</v>
      </c>
      <c r="B110" t="s">
        <v>19</v>
      </c>
      <c r="C110" s="18" t="s">
        <v>28</v>
      </c>
      <c r="D110">
        <v>318</v>
      </c>
      <c r="E110" s="3">
        <v>1</v>
      </c>
      <c r="F110" s="3">
        <f t="shared" si="8"/>
        <v>318</v>
      </c>
      <c r="G110" s="3">
        <f>F110*1.12</f>
        <v>356.16</v>
      </c>
      <c r="H110" s="10" t="s">
        <v>61</v>
      </c>
    </row>
    <row r="111" spans="1:8" ht="12.75">
      <c r="A111" t="s">
        <v>228</v>
      </c>
      <c r="B111" t="s">
        <v>19</v>
      </c>
      <c r="C111" s="18" t="s">
        <v>30</v>
      </c>
      <c r="D111">
        <v>318</v>
      </c>
      <c r="E111" s="3">
        <v>1</v>
      </c>
      <c r="F111" s="3">
        <f t="shared" si="8"/>
        <v>318</v>
      </c>
      <c r="G111" s="3">
        <f>F111*1.05</f>
        <v>333.90000000000003</v>
      </c>
      <c r="H111" s="10" t="s">
        <v>29</v>
      </c>
    </row>
    <row r="112" spans="1:8" ht="12.75">
      <c r="A112" t="s">
        <v>186</v>
      </c>
      <c r="B112" t="s">
        <v>19</v>
      </c>
      <c r="C112" s="18" t="s">
        <v>30</v>
      </c>
      <c r="D112">
        <v>318</v>
      </c>
      <c r="E112" s="3">
        <v>2</v>
      </c>
      <c r="F112" s="3">
        <f t="shared" si="8"/>
        <v>636</v>
      </c>
      <c r="G112" s="3">
        <f>F112*1.12</f>
        <v>712.32</v>
      </c>
      <c r="H112" s="10" t="s">
        <v>59</v>
      </c>
    </row>
    <row r="113" spans="1:9" s="10" customFormat="1" ht="12.75">
      <c r="A113" t="s">
        <v>199</v>
      </c>
      <c r="B113" t="s">
        <v>19</v>
      </c>
      <c r="C113" s="18" t="s">
        <v>34</v>
      </c>
      <c r="D113">
        <v>550</v>
      </c>
      <c r="E113" s="3">
        <v>1</v>
      </c>
      <c r="F113" s="3">
        <f t="shared" si="8"/>
        <v>550</v>
      </c>
      <c r="G113" s="12">
        <f>F113*1.15</f>
        <v>632.5</v>
      </c>
      <c r="H113" s="10" t="s">
        <v>200</v>
      </c>
      <c r="I113"/>
    </row>
    <row r="114" spans="1:8" ht="12.75">
      <c r="A114" t="s">
        <v>205</v>
      </c>
      <c r="B114" t="s">
        <v>19</v>
      </c>
      <c r="C114" s="18" t="s">
        <v>20</v>
      </c>
      <c r="D114">
        <v>594</v>
      </c>
      <c r="E114" s="3">
        <v>1</v>
      </c>
      <c r="F114" s="3">
        <f t="shared" si="8"/>
        <v>594</v>
      </c>
      <c r="G114" s="3">
        <f>F114*1.12</f>
        <v>665.2800000000001</v>
      </c>
      <c r="H114" s="10" t="s">
        <v>21</v>
      </c>
    </row>
    <row r="115" spans="1:8" ht="12.75">
      <c r="A115" t="s">
        <v>86</v>
      </c>
      <c r="B115" t="s">
        <v>19</v>
      </c>
      <c r="C115" s="18" t="s">
        <v>28</v>
      </c>
      <c r="D115">
        <v>638</v>
      </c>
      <c r="E115" s="3">
        <v>1</v>
      </c>
      <c r="F115" s="3">
        <f t="shared" si="8"/>
        <v>638</v>
      </c>
      <c r="G115" s="3">
        <f>F115*1.05</f>
        <v>669.9</v>
      </c>
      <c r="H115" s="10" t="s">
        <v>29</v>
      </c>
    </row>
    <row r="116" spans="1:8" ht="12.75">
      <c r="A116" t="s">
        <v>176</v>
      </c>
      <c r="B116" t="s">
        <v>19</v>
      </c>
      <c r="C116" s="18" t="s">
        <v>34</v>
      </c>
      <c r="D116">
        <v>550</v>
      </c>
      <c r="E116" s="3">
        <v>1</v>
      </c>
      <c r="F116" s="3">
        <f t="shared" si="8"/>
        <v>550</v>
      </c>
      <c r="G116" s="3">
        <f>F116*1.15</f>
        <v>632.5</v>
      </c>
      <c r="H116" s="10" t="s">
        <v>177</v>
      </c>
    </row>
    <row r="117" spans="1:8" ht="12.75">
      <c r="A117" t="s">
        <v>90</v>
      </c>
      <c r="B117" t="s">
        <v>19</v>
      </c>
      <c r="C117" s="18" t="s">
        <v>57</v>
      </c>
      <c r="D117">
        <v>550</v>
      </c>
      <c r="E117" s="3">
        <v>2</v>
      </c>
      <c r="F117" s="3">
        <f t="shared" si="8"/>
        <v>1100</v>
      </c>
      <c r="G117" s="3">
        <f>F117*1.15</f>
        <v>1265</v>
      </c>
      <c r="H117" s="10" t="s">
        <v>58</v>
      </c>
    </row>
    <row r="118" spans="1:8" ht="12.75">
      <c r="A118" t="s">
        <v>90</v>
      </c>
      <c r="B118" t="s">
        <v>19</v>
      </c>
      <c r="C118" s="18" t="s">
        <v>28</v>
      </c>
      <c r="D118">
        <v>594</v>
      </c>
      <c r="E118" s="3">
        <v>1</v>
      </c>
      <c r="F118" s="3">
        <f t="shared" si="8"/>
        <v>594</v>
      </c>
      <c r="G118" s="3">
        <f>F118*1.12</f>
        <v>665.2800000000001</v>
      </c>
      <c r="H118" s="10" t="s">
        <v>61</v>
      </c>
    </row>
    <row r="119" spans="1:8" ht="12.75">
      <c r="A119" t="s">
        <v>91</v>
      </c>
      <c r="B119" t="s">
        <v>19</v>
      </c>
      <c r="C119" s="18" t="s">
        <v>20</v>
      </c>
      <c r="D119">
        <v>594</v>
      </c>
      <c r="E119" s="3">
        <v>1</v>
      </c>
      <c r="F119" s="3">
        <f t="shared" si="8"/>
        <v>594</v>
      </c>
      <c r="G119" s="3">
        <f>F119*1.12</f>
        <v>665.2800000000001</v>
      </c>
      <c r="H119" s="10" t="s">
        <v>63</v>
      </c>
    </row>
    <row r="120" spans="1:8" ht="12.75">
      <c r="A120" t="s">
        <v>91</v>
      </c>
      <c r="B120" t="s">
        <v>19</v>
      </c>
      <c r="C120" s="18" t="s">
        <v>31</v>
      </c>
      <c r="D120">
        <v>594</v>
      </c>
      <c r="E120" s="3">
        <v>1</v>
      </c>
      <c r="F120" s="3">
        <f t="shared" si="8"/>
        <v>594</v>
      </c>
      <c r="G120" s="3">
        <f>F120*1.15</f>
        <v>683.0999999999999</v>
      </c>
      <c r="H120" s="10" t="s">
        <v>32</v>
      </c>
    </row>
    <row r="121" spans="1:8" ht="12.75">
      <c r="A121" t="s">
        <v>169</v>
      </c>
      <c r="B121" t="s">
        <v>19</v>
      </c>
      <c r="C121" s="18" t="s">
        <v>197</v>
      </c>
      <c r="D121">
        <v>979</v>
      </c>
      <c r="E121" s="3">
        <v>1</v>
      </c>
      <c r="F121" s="3">
        <f t="shared" si="8"/>
        <v>979</v>
      </c>
      <c r="G121" s="3">
        <f>F121*1.15</f>
        <v>1125.85</v>
      </c>
      <c r="H121" s="10" t="s">
        <v>162</v>
      </c>
    </row>
    <row r="122" spans="1:8" ht="12.75">
      <c r="A122" t="s">
        <v>169</v>
      </c>
      <c r="B122" t="s">
        <v>19</v>
      </c>
      <c r="C122" s="18" t="s">
        <v>196</v>
      </c>
      <c r="D122">
        <v>1000</v>
      </c>
      <c r="E122" s="3">
        <v>1</v>
      </c>
      <c r="F122" s="3">
        <f t="shared" si="8"/>
        <v>1000</v>
      </c>
      <c r="G122" s="3">
        <f>F122*1.15</f>
        <v>1150</v>
      </c>
      <c r="H122" s="10" t="s">
        <v>194</v>
      </c>
    </row>
    <row r="123" spans="1:9" s="14" customFormat="1" ht="12.75">
      <c r="A123" t="s">
        <v>195</v>
      </c>
      <c r="B123" t="s">
        <v>19</v>
      </c>
      <c r="C123" s="18">
        <v>14</v>
      </c>
      <c r="D123">
        <v>114</v>
      </c>
      <c r="E123" s="3">
        <v>1</v>
      </c>
      <c r="F123" s="3">
        <f t="shared" si="8"/>
        <v>114</v>
      </c>
      <c r="G123" s="3">
        <f>F123*1.15</f>
        <v>131.1</v>
      </c>
      <c r="H123" s="10" t="s">
        <v>131</v>
      </c>
      <c r="I123"/>
    </row>
    <row r="124" spans="1:8" ht="12.75">
      <c r="A124" t="s">
        <v>195</v>
      </c>
      <c r="B124" t="s">
        <v>19</v>
      </c>
      <c r="C124" s="18">
        <v>14</v>
      </c>
      <c r="D124">
        <v>114</v>
      </c>
      <c r="E124" s="3">
        <v>1</v>
      </c>
      <c r="F124" s="3">
        <f t="shared" si="8"/>
        <v>114</v>
      </c>
      <c r="G124" s="3">
        <f>F124*1</f>
        <v>114</v>
      </c>
      <c r="H124" s="10" t="s">
        <v>119</v>
      </c>
    </row>
    <row r="125" spans="1:8" ht="12.75">
      <c r="A125" t="s">
        <v>193</v>
      </c>
      <c r="B125" t="s">
        <v>19</v>
      </c>
      <c r="C125" s="18">
        <v>16</v>
      </c>
      <c r="D125">
        <v>114</v>
      </c>
      <c r="E125" s="3">
        <v>1</v>
      </c>
      <c r="F125" s="3">
        <f t="shared" si="8"/>
        <v>114</v>
      </c>
      <c r="G125" s="3">
        <f>F125*1.12</f>
        <v>127.68</v>
      </c>
      <c r="H125" s="10" t="s">
        <v>192</v>
      </c>
    </row>
    <row r="126" spans="1:8" ht="12.75">
      <c r="A126" t="s">
        <v>193</v>
      </c>
      <c r="B126" t="s">
        <v>19</v>
      </c>
      <c r="C126" s="18">
        <v>16</v>
      </c>
      <c r="D126">
        <v>114</v>
      </c>
      <c r="E126" s="3">
        <v>1</v>
      </c>
      <c r="F126" s="3">
        <f t="shared" si="8"/>
        <v>114</v>
      </c>
      <c r="G126" s="3">
        <f>F126*1</f>
        <v>114</v>
      </c>
      <c r="H126" s="10" t="s">
        <v>119</v>
      </c>
    </row>
    <row r="127" spans="1:8" s="10" customFormat="1" ht="12.75">
      <c r="A127" s="10" t="s">
        <v>193</v>
      </c>
      <c r="B127" s="10" t="s">
        <v>19</v>
      </c>
      <c r="C127" s="18">
        <v>16</v>
      </c>
      <c r="D127" s="10">
        <v>114</v>
      </c>
      <c r="E127" s="12">
        <v>1</v>
      </c>
      <c r="F127" s="12">
        <f t="shared" si="8"/>
        <v>114</v>
      </c>
      <c r="G127" s="12">
        <f>F127*1.15</f>
        <v>131.1</v>
      </c>
      <c r="H127" s="10" t="s">
        <v>177</v>
      </c>
    </row>
    <row r="128" spans="1:9" s="10" customFormat="1" ht="12.75">
      <c r="A128" t="s">
        <v>203</v>
      </c>
      <c r="B128" t="s">
        <v>19</v>
      </c>
      <c r="C128" s="18">
        <v>12</v>
      </c>
      <c r="D128">
        <v>114</v>
      </c>
      <c r="E128" s="3">
        <v>1</v>
      </c>
      <c r="F128" s="3">
        <f t="shared" si="8"/>
        <v>114</v>
      </c>
      <c r="G128" s="3">
        <f>F128*1.15</f>
        <v>131.1</v>
      </c>
      <c r="H128" s="10" t="s">
        <v>194</v>
      </c>
      <c r="I128"/>
    </row>
    <row r="129" spans="1:9" ht="12.75">
      <c r="A129" s="10" t="s">
        <v>211</v>
      </c>
      <c r="B129" s="10" t="s">
        <v>19</v>
      </c>
      <c r="C129" s="18">
        <v>20</v>
      </c>
      <c r="D129" s="10">
        <v>114</v>
      </c>
      <c r="E129" s="12">
        <v>1</v>
      </c>
      <c r="F129" s="12">
        <f t="shared" si="8"/>
        <v>114</v>
      </c>
      <c r="G129" s="12">
        <f>F129*1.15</f>
        <v>131.1</v>
      </c>
      <c r="H129" s="10" t="s">
        <v>177</v>
      </c>
      <c r="I129" s="10"/>
    </row>
    <row r="130" spans="1:9" ht="12.75">
      <c r="A130" s="10" t="s">
        <v>210</v>
      </c>
      <c r="B130" s="10" t="s">
        <v>19</v>
      </c>
      <c r="C130" s="18">
        <v>16</v>
      </c>
      <c r="D130" s="10">
        <v>114</v>
      </c>
      <c r="E130" s="12">
        <v>1</v>
      </c>
      <c r="F130" s="12">
        <f aca="true" t="shared" si="9" ref="F130:F159">D130*E130</f>
        <v>114</v>
      </c>
      <c r="G130" s="12">
        <f>F130*1.15</f>
        <v>131.1</v>
      </c>
      <c r="H130" s="10" t="s">
        <v>177</v>
      </c>
      <c r="I130" s="10"/>
    </row>
    <row r="131" spans="1:8" ht="12.75">
      <c r="A131" t="s">
        <v>204</v>
      </c>
      <c r="B131" t="s">
        <v>19</v>
      </c>
      <c r="C131" s="18">
        <v>20</v>
      </c>
      <c r="D131">
        <v>114</v>
      </c>
      <c r="E131" s="3">
        <v>1</v>
      </c>
      <c r="F131" s="3">
        <f t="shared" si="9"/>
        <v>114</v>
      </c>
      <c r="G131" s="3">
        <f>F131*1.15</f>
        <v>131.1</v>
      </c>
      <c r="H131" s="10" t="s">
        <v>194</v>
      </c>
    </row>
    <row r="132" spans="1:8" ht="12.75">
      <c r="A132" t="s">
        <v>171</v>
      </c>
      <c r="B132" t="s">
        <v>19</v>
      </c>
      <c r="C132" s="18" t="s">
        <v>170</v>
      </c>
      <c r="D132">
        <v>407</v>
      </c>
      <c r="E132" s="3">
        <v>1</v>
      </c>
      <c r="F132" s="3">
        <f t="shared" si="9"/>
        <v>407</v>
      </c>
      <c r="G132" s="3">
        <f>F132*1.12</f>
        <v>455.84000000000003</v>
      </c>
      <c r="H132" s="10" t="s">
        <v>172</v>
      </c>
    </row>
    <row r="133" spans="1:8" ht="12.75">
      <c r="A133" t="s">
        <v>85</v>
      </c>
      <c r="B133" t="s">
        <v>19</v>
      </c>
      <c r="C133" s="18" t="s">
        <v>60</v>
      </c>
      <c r="D133">
        <v>445</v>
      </c>
      <c r="E133" s="3">
        <v>1</v>
      </c>
      <c r="F133" s="3">
        <f t="shared" si="9"/>
        <v>445</v>
      </c>
      <c r="G133" s="3">
        <f>F133*1.12</f>
        <v>498.40000000000003</v>
      </c>
      <c r="H133" s="10" t="s">
        <v>61</v>
      </c>
    </row>
    <row r="134" spans="1:8" ht="12.75">
      <c r="A134" t="s">
        <v>190</v>
      </c>
      <c r="B134" t="s">
        <v>19</v>
      </c>
      <c r="C134" s="18" t="s">
        <v>189</v>
      </c>
      <c r="D134">
        <v>434</v>
      </c>
      <c r="E134" s="3">
        <v>1</v>
      </c>
      <c r="F134" s="3">
        <f t="shared" si="9"/>
        <v>434</v>
      </c>
      <c r="G134" s="3">
        <f>F134*1.15</f>
        <v>499.09999999999997</v>
      </c>
      <c r="H134" s="10" t="s">
        <v>177</v>
      </c>
    </row>
    <row r="135" spans="1:8" ht="12.75">
      <c r="A135" t="s">
        <v>92</v>
      </c>
      <c r="B135" t="s">
        <v>53</v>
      </c>
      <c r="C135" s="18" t="s">
        <v>34</v>
      </c>
      <c r="D135" s="13">
        <v>220</v>
      </c>
      <c r="E135" s="3">
        <v>1</v>
      </c>
      <c r="F135" s="3">
        <f t="shared" si="9"/>
        <v>220</v>
      </c>
      <c r="G135" s="3">
        <f>F135*1.12</f>
        <v>246.40000000000003</v>
      </c>
      <c r="H135" s="10" t="s">
        <v>54</v>
      </c>
    </row>
    <row r="136" spans="1:8" ht="12.75">
      <c r="A136" t="s">
        <v>96</v>
      </c>
      <c r="B136" t="s">
        <v>27</v>
      </c>
      <c r="C136" s="18" t="s">
        <v>33</v>
      </c>
      <c r="D136">
        <v>180</v>
      </c>
      <c r="E136" s="3">
        <v>1</v>
      </c>
      <c r="F136" s="3">
        <f t="shared" si="9"/>
        <v>180</v>
      </c>
      <c r="G136" s="3">
        <f>F136*1.15</f>
        <v>206.99999999999997</v>
      </c>
      <c r="H136" s="10" t="s">
        <v>162</v>
      </c>
    </row>
    <row r="137" spans="1:8" ht="12.75">
      <c r="A137" t="s">
        <v>96</v>
      </c>
      <c r="B137" t="s">
        <v>27</v>
      </c>
      <c r="C137" s="18" t="s">
        <v>25</v>
      </c>
      <c r="D137">
        <v>180</v>
      </c>
      <c r="E137" s="3">
        <v>1</v>
      </c>
      <c r="F137" s="3">
        <f t="shared" si="9"/>
        <v>180</v>
      </c>
      <c r="G137" s="3">
        <f>F137*1.12</f>
        <v>201.60000000000002</v>
      </c>
      <c r="H137" s="10" t="s">
        <v>26</v>
      </c>
    </row>
    <row r="138" spans="1:8" ht="12.75">
      <c r="A138" t="s">
        <v>175</v>
      </c>
      <c r="B138" t="s">
        <v>27</v>
      </c>
      <c r="C138" s="18" t="s">
        <v>34</v>
      </c>
      <c r="D138">
        <v>180</v>
      </c>
      <c r="E138" s="3">
        <v>1</v>
      </c>
      <c r="F138" s="3">
        <f t="shared" si="9"/>
        <v>180</v>
      </c>
      <c r="G138" s="3">
        <f>F138*1.15</f>
        <v>206.99999999999997</v>
      </c>
      <c r="H138" s="10" t="s">
        <v>162</v>
      </c>
    </row>
    <row r="139" spans="1:9" s="10" customFormat="1" ht="12.75">
      <c r="A139" t="s">
        <v>95</v>
      </c>
      <c r="B139" t="s">
        <v>27</v>
      </c>
      <c r="C139" s="18" t="s">
        <v>25</v>
      </c>
      <c r="D139">
        <v>123</v>
      </c>
      <c r="E139" s="3">
        <v>1</v>
      </c>
      <c r="F139" s="3">
        <f t="shared" si="9"/>
        <v>123</v>
      </c>
      <c r="G139" s="3">
        <f aca="true" t="shared" si="10" ref="G139:G158">F139*1.12</f>
        <v>137.76000000000002</v>
      </c>
      <c r="H139" s="10" t="s">
        <v>26</v>
      </c>
      <c r="I139"/>
    </row>
    <row r="140" spans="1:8" ht="12.75">
      <c r="A140" t="s">
        <v>124</v>
      </c>
      <c r="B140" t="s">
        <v>125</v>
      </c>
      <c r="C140" s="18" t="s">
        <v>31</v>
      </c>
      <c r="D140" s="13">
        <v>180</v>
      </c>
      <c r="E140" s="3">
        <v>1</v>
      </c>
      <c r="F140" s="3">
        <f t="shared" si="9"/>
        <v>180</v>
      </c>
      <c r="G140" s="3">
        <f t="shared" si="10"/>
        <v>201.60000000000002</v>
      </c>
      <c r="H140" s="10" t="s">
        <v>61</v>
      </c>
    </row>
    <row r="141" spans="1:8" ht="12.75">
      <c r="A141" t="s">
        <v>136</v>
      </c>
      <c r="B141" t="s">
        <v>125</v>
      </c>
      <c r="C141" s="18" t="s">
        <v>31</v>
      </c>
      <c r="D141">
        <v>117</v>
      </c>
      <c r="E141" s="3">
        <v>1</v>
      </c>
      <c r="F141" s="3">
        <f t="shared" si="9"/>
        <v>117</v>
      </c>
      <c r="G141" s="3">
        <f t="shared" si="10"/>
        <v>131.04000000000002</v>
      </c>
      <c r="H141" s="10" t="s">
        <v>61</v>
      </c>
    </row>
    <row r="142" spans="1:8" ht="12.75">
      <c r="A142" t="s">
        <v>242</v>
      </c>
      <c r="B142" t="s">
        <v>178</v>
      </c>
      <c r="C142" s="18" t="s">
        <v>20</v>
      </c>
      <c r="D142" s="13">
        <v>220</v>
      </c>
      <c r="E142" s="3">
        <v>1</v>
      </c>
      <c r="F142" s="3">
        <f t="shared" si="9"/>
        <v>220</v>
      </c>
      <c r="G142" s="3">
        <f t="shared" si="10"/>
        <v>246.40000000000003</v>
      </c>
      <c r="H142" s="10" t="s">
        <v>40</v>
      </c>
    </row>
    <row r="143" spans="1:8" ht="12.75">
      <c r="A143" t="s">
        <v>226</v>
      </c>
      <c r="B143" t="s">
        <v>227</v>
      </c>
      <c r="C143" s="18" t="s">
        <v>38</v>
      </c>
      <c r="D143" s="10">
        <v>117</v>
      </c>
      <c r="E143" s="3">
        <v>1</v>
      </c>
      <c r="F143" s="3">
        <f t="shared" si="9"/>
        <v>117</v>
      </c>
      <c r="G143" s="12">
        <f t="shared" si="10"/>
        <v>131.04000000000002</v>
      </c>
      <c r="H143" s="10" t="s">
        <v>215</v>
      </c>
    </row>
    <row r="144" spans="1:8" ht="12.75">
      <c r="A144" t="s">
        <v>93</v>
      </c>
      <c r="B144" t="s">
        <v>41</v>
      </c>
      <c r="C144" s="18" t="s">
        <v>38</v>
      </c>
      <c r="D144" s="13">
        <v>110</v>
      </c>
      <c r="E144" s="3">
        <v>1</v>
      </c>
      <c r="F144" s="3">
        <f t="shared" si="9"/>
        <v>110</v>
      </c>
      <c r="G144" s="3">
        <f t="shared" si="10"/>
        <v>123.20000000000002</v>
      </c>
      <c r="H144" s="10" t="s">
        <v>36</v>
      </c>
    </row>
    <row r="145" spans="1:8" ht="12.75">
      <c r="A145" t="s">
        <v>191</v>
      </c>
      <c r="B145" t="s">
        <v>41</v>
      </c>
      <c r="C145" s="18" t="s">
        <v>33</v>
      </c>
      <c r="D145" s="13">
        <v>85</v>
      </c>
      <c r="E145" s="3">
        <v>1</v>
      </c>
      <c r="F145" s="3">
        <f t="shared" si="9"/>
        <v>85</v>
      </c>
      <c r="G145" s="3">
        <f t="shared" si="10"/>
        <v>95.2</v>
      </c>
      <c r="H145" s="10" t="s">
        <v>192</v>
      </c>
    </row>
    <row r="146" spans="1:9" ht="12.75">
      <c r="A146" s="10" t="s">
        <v>208</v>
      </c>
      <c r="B146" s="10" t="s">
        <v>41</v>
      </c>
      <c r="C146" s="18" t="s">
        <v>209</v>
      </c>
      <c r="D146" s="10">
        <v>165</v>
      </c>
      <c r="E146" s="3">
        <v>1</v>
      </c>
      <c r="F146" s="3">
        <f t="shared" si="9"/>
        <v>165</v>
      </c>
      <c r="G146" s="3">
        <f t="shared" si="10"/>
        <v>184.8</v>
      </c>
      <c r="H146" s="10" t="s">
        <v>192</v>
      </c>
      <c r="I146" s="10"/>
    </row>
    <row r="147" spans="1:8" ht="12.75">
      <c r="A147" t="s">
        <v>138</v>
      </c>
      <c r="B147" t="s">
        <v>41</v>
      </c>
      <c r="C147" s="18" t="s">
        <v>31</v>
      </c>
      <c r="D147">
        <v>171</v>
      </c>
      <c r="E147" s="3">
        <v>1</v>
      </c>
      <c r="F147" s="3">
        <f t="shared" si="9"/>
        <v>171</v>
      </c>
      <c r="G147" s="3">
        <f t="shared" si="10"/>
        <v>191.52</v>
      </c>
      <c r="H147" s="10" t="s">
        <v>61</v>
      </c>
    </row>
    <row r="148" spans="1:9" s="10" customFormat="1" ht="12.75">
      <c r="A148" t="s">
        <v>233</v>
      </c>
      <c r="B148" t="s">
        <v>41</v>
      </c>
      <c r="C148" s="18" t="s">
        <v>234</v>
      </c>
      <c r="D148">
        <v>110</v>
      </c>
      <c r="E148" s="3">
        <v>1</v>
      </c>
      <c r="F148" s="3">
        <f t="shared" si="9"/>
        <v>110</v>
      </c>
      <c r="G148" s="3">
        <f t="shared" si="10"/>
        <v>123.20000000000002</v>
      </c>
      <c r="H148" s="10" t="s">
        <v>172</v>
      </c>
      <c r="I148"/>
    </row>
    <row r="149" spans="1:8" ht="12.75">
      <c r="A149" t="s">
        <v>185</v>
      </c>
      <c r="B149" t="s">
        <v>41</v>
      </c>
      <c r="C149" s="18" t="s">
        <v>28</v>
      </c>
      <c r="D149" s="15">
        <v>125</v>
      </c>
      <c r="E149" s="3">
        <v>1</v>
      </c>
      <c r="F149" s="3">
        <f t="shared" si="9"/>
        <v>125</v>
      </c>
      <c r="G149" s="3">
        <f t="shared" si="10"/>
        <v>140</v>
      </c>
      <c r="H149" s="10" t="s">
        <v>61</v>
      </c>
    </row>
    <row r="150" spans="1:9" ht="12.75">
      <c r="A150" s="14" t="s">
        <v>115</v>
      </c>
      <c r="B150" s="14" t="s">
        <v>41</v>
      </c>
      <c r="C150" s="19" t="s">
        <v>57</v>
      </c>
      <c r="D150" s="15">
        <v>220</v>
      </c>
      <c r="E150" s="3">
        <v>1</v>
      </c>
      <c r="F150" s="3">
        <f t="shared" si="9"/>
        <v>220</v>
      </c>
      <c r="G150" s="3">
        <f t="shared" si="10"/>
        <v>246.40000000000003</v>
      </c>
      <c r="H150" s="10" t="s">
        <v>61</v>
      </c>
      <c r="I150" s="14"/>
    </row>
    <row r="151" spans="1:9" ht="12.75">
      <c r="A151" s="14" t="s">
        <v>115</v>
      </c>
      <c r="B151" s="14" t="s">
        <v>41</v>
      </c>
      <c r="C151" s="18" t="s">
        <v>34</v>
      </c>
      <c r="D151" s="15">
        <v>220</v>
      </c>
      <c r="E151" s="3">
        <v>1</v>
      </c>
      <c r="F151" s="3">
        <f t="shared" si="9"/>
        <v>220</v>
      </c>
      <c r="G151" s="12">
        <f t="shared" si="10"/>
        <v>246.40000000000003</v>
      </c>
      <c r="H151" s="10" t="s">
        <v>215</v>
      </c>
      <c r="I151" s="14"/>
    </row>
    <row r="152" spans="1:8" ht="12.75">
      <c r="A152" t="s">
        <v>183</v>
      </c>
      <c r="B152" t="s">
        <v>41</v>
      </c>
      <c r="C152" s="18" t="s">
        <v>57</v>
      </c>
      <c r="D152" s="10">
        <v>160</v>
      </c>
      <c r="E152" s="3">
        <v>1</v>
      </c>
      <c r="F152" s="3">
        <f t="shared" si="9"/>
        <v>160</v>
      </c>
      <c r="G152" s="3">
        <f t="shared" si="10"/>
        <v>179.20000000000002</v>
      </c>
      <c r="H152" s="10" t="s">
        <v>61</v>
      </c>
    </row>
    <row r="153" spans="1:9" ht="12.75">
      <c r="A153" s="10" t="s">
        <v>183</v>
      </c>
      <c r="B153" s="10" t="s">
        <v>41</v>
      </c>
      <c r="C153" s="18" t="s">
        <v>57</v>
      </c>
      <c r="D153" s="14">
        <v>160</v>
      </c>
      <c r="E153" s="3">
        <v>1</v>
      </c>
      <c r="F153" s="3">
        <f t="shared" si="9"/>
        <v>160</v>
      </c>
      <c r="G153" s="3">
        <f t="shared" si="10"/>
        <v>179.20000000000002</v>
      </c>
      <c r="H153" s="10" t="s">
        <v>26</v>
      </c>
      <c r="I153" s="10"/>
    </row>
    <row r="154" spans="1:9" ht="12.75">
      <c r="A154" s="10" t="s">
        <v>184</v>
      </c>
      <c r="B154" s="10" t="s">
        <v>41</v>
      </c>
      <c r="C154" s="18" t="s">
        <v>33</v>
      </c>
      <c r="D154" s="14">
        <v>160</v>
      </c>
      <c r="E154" s="3">
        <v>1</v>
      </c>
      <c r="F154" s="3">
        <f t="shared" si="9"/>
        <v>160</v>
      </c>
      <c r="G154" s="3">
        <f t="shared" si="10"/>
        <v>179.20000000000002</v>
      </c>
      <c r="H154" s="10" t="s">
        <v>26</v>
      </c>
      <c r="I154" s="10"/>
    </row>
    <row r="155" spans="1:8" ht="12.75">
      <c r="A155" t="s">
        <v>94</v>
      </c>
      <c r="B155" t="s">
        <v>41</v>
      </c>
      <c r="C155" s="18" t="s">
        <v>64</v>
      </c>
      <c r="D155" s="13">
        <v>98</v>
      </c>
      <c r="E155" s="3">
        <v>1</v>
      </c>
      <c r="F155" s="3">
        <f t="shared" si="9"/>
        <v>98</v>
      </c>
      <c r="G155" s="3">
        <f t="shared" si="10"/>
        <v>109.76</v>
      </c>
      <c r="H155" s="10" t="s">
        <v>61</v>
      </c>
    </row>
    <row r="156" spans="1:8" s="10" customFormat="1" ht="12.75">
      <c r="A156" s="10" t="s">
        <v>116</v>
      </c>
      <c r="B156" s="10" t="s">
        <v>41</v>
      </c>
      <c r="C156" s="18" t="s">
        <v>57</v>
      </c>
      <c r="D156" s="13">
        <v>110</v>
      </c>
      <c r="E156" s="12">
        <v>1</v>
      </c>
      <c r="F156" s="12">
        <f t="shared" si="9"/>
        <v>110</v>
      </c>
      <c r="G156" s="3">
        <f t="shared" si="10"/>
        <v>123.20000000000002</v>
      </c>
      <c r="H156" s="10" t="s">
        <v>61</v>
      </c>
    </row>
    <row r="157" spans="1:9" ht="12.75">
      <c r="A157" s="10" t="s">
        <v>223</v>
      </c>
      <c r="B157" s="10" t="s">
        <v>41</v>
      </c>
      <c r="C157" s="18" t="s">
        <v>34</v>
      </c>
      <c r="D157" s="13">
        <v>180</v>
      </c>
      <c r="E157" s="12">
        <v>1</v>
      </c>
      <c r="F157" s="12">
        <f t="shared" si="9"/>
        <v>180</v>
      </c>
      <c r="G157" s="12">
        <f t="shared" si="10"/>
        <v>201.60000000000002</v>
      </c>
      <c r="H157" s="10" t="s">
        <v>215</v>
      </c>
      <c r="I157" s="10"/>
    </row>
    <row r="158" spans="1:8" ht="12.75">
      <c r="A158" t="s">
        <v>71</v>
      </c>
      <c r="B158" t="s">
        <v>52</v>
      </c>
      <c r="C158" s="18" t="s">
        <v>46</v>
      </c>
      <c r="D158">
        <v>128</v>
      </c>
      <c r="E158" s="3">
        <v>1</v>
      </c>
      <c r="F158" s="3">
        <f t="shared" si="9"/>
        <v>128</v>
      </c>
      <c r="G158" s="3">
        <f t="shared" si="10"/>
        <v>143.36</v>
      </c>
      <c r="H158" s="10" t="s">
        <v>42</v>
      </c>
    </row>
    <row r="159" spans="5:7" ht="12.75">
      <c r="E159" s="3">
        <v>1</v>
      </c>
      <c r="F159" s="3">
        <f t="shared" si="9"/>
        <v>0</v>
      </c>
      <c r="G159" s="3">
        <f>F159*1.15</f>
        <v>0</v>
      </c>
    </row>
  </sheetData>
  <autoFilter ref="A1:I15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L25" sqref="L25"/>
    </sheetView>
  </sheetViews>
  <sheetFormatPr defaultColWidth="9.00390625" defaultRowHeight="12.75"/>
  <cols>
    <col min="1" max="1" width="21.375" style="10" customWidth="1"/>
    <col min="4" max="4" width="10.375" style="0" customWidth="1"/>
    <col min="6" max="6" width="10.25390625" style="0" customWidth="1"/>
    <col min="7" max="7" width="12.00390625" style="0" customWidth="1"/>
  </cols>
  <sheetData>
    <row r="1" spans="1:9" s="5" customFormat="1" ht="30">
      <c r="A1" s="20"/>
      <c r="B1" s="5" t="s">
        <v>8</v>
      </c>
      <c r="C1" s="4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</row>
    <row r="2" spans="1:8" ht="12.75">
      <c r="A2" s="10" t="s">
        <v>212</v>
      </c>
      <c r="B2">
        <v>517</v>
      </c>
      <c r="C2">
        <v>595</v>
      </c>
      <c r="D2">
        <v>0</v>
      </c>
      <c r="E2" s="16">
        <v>595</v>
      </c>
      <c r="F2" s="17">
        <v>595</v>
      </c>
      <c r="H2" s="21">
        <f>B2*0.0271</f>
        <v>14.0107</v>
      </c>
    </row>
    <row r="3" spans="1:8" ht="12.75">
      <c r="A3" s="10" t="s">
        <v>21</v>
      </c>
      <c r="B3">
        <v>594</v>
      </c>
      <c r="C3">
        <v>665</v>
      </c>
      <c r="D3">
        <v>0</v>
      </c>
      <c r="E3" s="16">
        <v>665</v>
      </c>
      <c r="F3" s="17">
        <v>655</v>
      </c>
      <c r="G3">
        <v>-10</v>
      </c>
      <c r="H3" s="21">
        <f aca="true" t="shared" si="0" ref="H3:H29">B3*0.0271</f>
        <v>16.0974</v>
      </c>
    </row>
    <row r="4" spans="1:8" ht="12.75">
      <c r="A4" s="10" t="s">
        <v>56</v>
      </c>
      <c r="B4">
        <v>536</v>
      </c>
      <c r="C4">
        <v>616</v>
      </c>
      <c r="D4">
        <v>0</v>
      </c>
      <c r="E4" s="16">
        <v>616</v>
      </c>
      <c r="F4" s="17">
        <v>616</v>
      </c>
      <c r="H4" s="21">
        <f t="shared" si="0"/>
        <v>14.525599999999999</v>
      </c>
    </row>
    <row r="5" spans="1:8" ht="12.75">
      <c r="A5" s="10" t="s">
        <v>63</v>
      </c>
      <c r="B5">
        <v>2055</v>
      </c>
      <c r="C5">
        <v>2302</v>
      </c>
      <c r="D5">
        <v>0</v>
      </c>
      <c r="E5" s="16">
        <v>2302</v>
      </c>
      <c r="F5" s="17">
        <v>2350</v>
      </c>
      <c r="H5" s="21">
        <f t="shared" si="0"/>
        <v>55.6905</v>
      </c>
    </row>
    <row r="6" spans="1:8" ht="12.75">
      <c r="A6" s="10" t="s">
        <v>36</v>
      </c>
      <c r="B6">
        <v>431</v>
      </c>
      <c r="C6">
        <v>483</v>
      </c>
      <c r="D6">
        <v>0</v>
      </c>
      <c r="E6" s="16">
        <v>483</v>
      </c>
      <c r="F6" s="17">
        <v>483</v>
      </c>
      <c r="H6" s="21">
        <f t="shared" si="0"/>
        <v>11.6801</v>
      </c>
    </row>
    <row r="7" spans="1:8" ht="12.75">
      <c r="A7" s="10" t="s">
        <v>131</v>
      </c>
      <c r="B7">
        <v>287</v>
      </c>
      <c r="C7">
        <v>330</v>
      </c>
      <c r="D7">
        <v>0</v>
      </c>
      <c r="E7" s="16">
        <v>330</v>
      </c>
      <c r="F7" s="17">
        <v>331</v>
      </c>
      <c r="G7">
        <v>1</v>
      </c>
      <c r="H7" s="21">
        <f t="shared" si="0"/>
        <v>7.777699999999999</v>
      </c>
    </row>
    <row r="8" spans="1:8" ht="12.75">
      <c r="A8" s="14" t="s">
        <v>215</v>
      </c>
      <c r="B8">
        <v>1151</v>
      </c>
      <c r="C8">
        <v>1289</v>
      </c>
      <c r="D8">
        <v>0</v>
      </c>
      <c r="E8" s="16">
        <v>1289</v>
      </c>
      <c r="F8" s="17">
        <v>1289</v>
      </c>
      <c r="H8" s="21">
        <f t="shared" si="0"/>
        <v>31.1921</v>
      </c>
    </row>
    <row r="9" spans="1:8" ht="12.75">
      <c r="A9" s="10" t="s">
        <v>129</v>
      </c>
      <c r="B9">
        <v>566</v>
      </c>
      <c r="C9">
        <v>651</v>
      </c>
      <c r="D9">
        <v>0</v>
      </c>
      <c r="E9" s="16">
        <v>651</v>
      </c>
      <c r="F9" s="17">
        <v>655</v>
      </c>
      <c r="H9" s="21">
        <f t="shared" si="0"/>
        <v>15.3386</v>
      </c>
    </row>
    <row r="10" spans="1:8" ht="12.75">
      <c r="A10" s="10" t="s">
        <v>192</v>
      </c>
      <c r="B10">
        <v>504</v>
      </c>
      <c r="C10">
        <v>564</v>
      </c>
      <c r="D10">
        <v>0</v>
      </c>
      <c r="E10" s="16">
        <v>564</v>
      </c>
      <c r="F10" s="17">
        <v>565</v>
      </c>
      <c r="H10" s="21">
        <f t="shared" si="0"/>
        <v>13.6584</v>
      </c>
    </row>
    <row r="11" spans="1:8" ht="12.75">
      <c r="A11" s="10" t="s">
        <v>29</v>
      </c>
      <c r="B11">
        <v>956</v>
      </c>
      <c r="C11">
        <v>1004</v>
      </c>
      <c r="D11">
        <v>0</v>
      </c>
      <c r="E11" s="16">
        <v>1004</v>
      </c>
      <c r="F11" s="17">
        <v>1004</v>
      </c>
      <c r="H11" s="21">
        <f t="shared" si="0"/>
        <v>25.9076</v>
      </c>
    </row>
    <row r="12" spans="1:8" ht="12.75">
      <c r="A12" s="10" t="s">
        <v>119</v>
      </c>
      <c r="B12">
        <v>733</v>
      </c>
      <c r="C12">
        <v>733</v>
      </c>
      <c r="D12">
        <v>0</v>
      </c>
      <c r="E12" s="16">
        <v>733</v>
      </c>
      <c r="F12" s="17">
        <v>733</v>
      </c>
      <c r="H12" s="21">
        <f t="shared" si="0"/>
        <v>19.8643</v>
      </c>
    </row>
    <row r="13" spans="1:8" ht="12.75">
      <c r="A13" s="10" t="s">
        <v>61</v>
      </c>
      <c r="B13">
        <v>9102</v>
      </c>
      <c r="C13">
        <v>10194</v>
      </c>
      <c r="D13">
        <v>0</v>
      </c>
      <c r="E13" s="16">
        <v>10194</v>
      </c>
      <c r="F13" s="17">
        <v>10194</v>
      </c>
      <c r="H13" s="21">
        <f t="shared" si="0"/>
        <v>246.6642</v>
      </c>
    </row>
    <row r="14" spans="1:10" ht="12.75">
      <c r="A14" s="10" t="s">
        <v>162</v>
      </c>
      <c r="B14">
        <v>2235</v>
      </c>
      <c r="C14">
        <v>2570</v>
      </c>
      <c r="D14">
        <v>0</v>
      </c>
      <c r="E14" s="16">
        <v>2570</v>
      </c>
      <c r="F14" s="17">
        <v>2570</v>
      </c>
      <c r="H14" s="21">
        <f t="shared" si="0"/>
        <v>60.5685</v>
      </c>
      <c r="J14" t="s">
        <v>245</v>
      </c>
    </row>
    <row r="15" spans="1:10" ht="12.75">
      <c r="A15" s="10" t="s">
        <v>172</v>
      </c>
      <c r="B15">
        <v>517</v>
      </c>
      <c r="C15">
        <v>579</v>
      </c>
      <c r="D15">
        <v>0</v>
      </c>
      <c r="E15" s="16">
        <v>579</v>
      </c>
      <c r="F15" s="17">
        <v>579</v>
      </c>
      <c r="H15" s="21">
        <f t="shared" si="0"/>
        <v>14.0107</v>
      </c>
      <c r="J15" t="s">
        <v>246</v>
      </c>
    </row>
    <row r="16" spans="1:8" ht="12.75">
      <c r="A16" s="10" t="s">
        <v>177</v>
      </c>
      <c r="B16">
        <v>1326</v>
      </c>
      <c r="C16">
        <v>1525</v>
      </c>
      <c r="D16">
        <v>0</v>
      </c>
      <c r="E16" s="16">
        <v>1525</v>
      </c>
      <c r="F16" s="17">
        <v>1525</v>
      </c>
      <c r="H16" s="21">
        <f t="shared" si="0"/>
        <v>35.934599999999996</v>
      </c>
    </row>
    <row r="17" spans="1:8" ht="12.75">
      <c r="A17" s="10" t="s">
        <v>42</v>
      </c>
      <c r="B17">
        <v>2906</v>
      </c>
      <c r="C17">
        <v>3255</v>
      </c>
      <c r="D17">
        <v>0</v>
      </c>
      <c r="E17" s="16">
        <v>3255</v>
      </c>
      <c r="F17" s="17">
        <v>3255</v>
      </c>
      <c r="H17" s="21">
        <f t="shared" si="0"/>
        <v>78.7526</v>
      </c>
    </row>
    <row r="18" spans="1:8" ht="12.75">
      <c r="A18" s="10" t="s">
        <v>194</v>
      </c>
      <c r="B18">
        <v>1387</v>
      </c>
      <c r="C18">
        <v>1595</v>
      </c>
      <c r="D18">
        <v>0</v>
      </c>
      <c r="E18" s="16">
        <v>1595</v>
      </c>
      <c r="F18" s="17">
        <v>1595</v>
      </c>
      <c r="H18" s="21">
        <f t="shared" si="0"/>
        <v>37.5877</v>
      </c>
    </row>
    <row r="19" spans="1:8" ht="12.75">
      <c r="A19" s="10" t="s">
        <v>200</v>
      </c>
      <c r="B19">
        <v>550</v>
      </c>
      <c r="C19">
        <v>633</v>
      </c>
      <c r="D19">
        <v>0</v>
      </c>
      <c r="E19" s="16">
        <v>633</v>
      </c>
      <c r="F19" s="17">
        <v>633</v>
      </c>
      <c r="H19" s="21">
        <f t="shared" si="0"/>
        <v>14.905</v>
      </c>
    </row>
    <row r="20" spans="1:10" ht="12.75">
      <c r="A20" s="10" t="s">
        <v>26</v>
      </c>
      <c r="B20">
        <v>1383</v>
      </c>
      <c r="C20">
        <v>1549</v>
      </c>
      <c r="D20">
        <v>258</v>
      </c>
      <c r="E20" s="16">
        <v>1291</v>
      </c>
      <c r="F20" s="17">
        <v>1291</v>
      </c>
      <c r="H20" s="21">
        <f t="shared" si="0"/>
        <v>37.4793</v>
      </c>
      <c r="J20" t="s">
        <v>173</v>
      </c>
    </row>
    <row r="21" spans="1:8" ht="12.75">
      <c r="A21" s="10" t="s">
        <v>155</v>
      </c>
      <c r="B21">
        <v>173</v>
      </c>
      <c r="C21">
        <v>199</v>
      </c>
      <c r="D21">
        <v>0</v>
      </c>
      <c r="E21" s="16">
        <v>199</v>
      </c>
      <c r="F21" s="17">
        <v>199</v>
      </c>
      <c r="H21" s="21">
        <f t="shared" si="0"/>
        <v>4.6883</v>
      </c>
    </row>
    <row r="22" spans="1:8" ht="12.75">
      <c r="A22" s="10" t="s">
        <v>59</v>
      </c>
      <c r="B22">
        <v>636</v>
      </c>
      <c r="C22">
        <v>712</v>
      </c>
      <c r="D22">
        <v>0</v>
      </c>
      <c r="E22" s="16">
        <v>712</v>
      </c>
      <c r="F22" s="17">
        <v>712</v>
      </c>
      <c r="H22" s="21">
        <f t="shared" si="0"/>
        <v>17.235599999999998</v>
      </c>
    </row>
    <row r="23" spans="1:10" ht="12.75">
      <c r="A23" s="10" t="s">
        <v>156</v>
      </c>
      <c r="B23">
        <v>519</v>
      </c>
      <c r="C23">
        <v>597</v>
      </c>
      <c r="D23">
        <v>0</v>
      </c>
      <c r="E23" s="16">
        <v>597</v>
      </c>
      <c r="F23" s="17">
        <v>597</v>
      </c>
      <c r="H23" s="21">
        <f t="shared" si="0"/>
        <v>14.0649</v>
      </c>
      <c r="J23" t="s">
        <v>247</v>
      </c>
    </row>
    <row r="24" spans="1:8" ht="12.75">
      <c r="A24" s="10" t="s">
        <v>54</v>
      </c>
      <c r="B24">
        <v>540</v>
      </c>
      <c r="C24">
        <v>605</v>
      </c>
      <c r="D24">
        <v>0</v>
      </c>
      <c r="E24" s="16">
        <v>605</v>
      </c>
      <c r="F24" s="17">
        <v>605</v>
      </c>
      <c r="H24" s="21">
        <f t="shared" si="0"/>
        <v>14.634</v>
      </c>
    </row>
    <row r="25" spans="1:8" ht="12.75">
      <c r="A25" s="14" t="s">
        <v>32</v>
      </c>
      <c r="B25">
        <v>767</v>
      </c>
      <c r="C25">
        <v>882</v>
      </c>
      <c r="D25">
        <v>0</v>
      </c>
      <c r="E25" s="16">
        <v>882</v>
      </c>
      <c r="F25" s="17">
        <v>882</v>
      </c>
      <c r="H25" s="21">
        <f t="shared" si="0"/>
        <v>20.7857</v>
      </c>
    </row>
    <row r="26" spans="1:8" ht="12.75">
      <c r="A26" s="10" t="s">
        <v>58</v>
      </c>
      <c r="B26">
        <v>1100</v>
      </c>
      <c r="C26">
        <v>1265</v>
      </c>
      <c r="D26">
        <v>0</v>
      </c>
      <c r="E26" s="16">
        <v>1265</v>
      </c>
      <c r="F26" s="17">
        <v>1265</v>
      </c>
      <c r="H26" s="21">
        <f t="shared" si="0"/>
        <v>29.81</v>
      </c>
    </row>
    <row r="27" spans="1:10" ht="12.75">
      <c r="A27" s="10" t="s">
        <v>40</v>
      </c>
      <c r="B27">
        <v>409</v>
      </c>
      <c r="C27">
        <v>458</v>
      </c>
      <c r="D27">
        <v>0</v>
      </c>
      <c r="E27" s="16">
        <v>458</v>
      </c>
      <c r="F27" s="17">
        <v>458</v>
      </c>
      <c r="H27" s="21">
        <f t="shared" si="0"/>
        <v>11.0839</v>
      </c>
      <c r="J27" t="s">
        <v>240</v>
      </c>
    </row>
    <row r="28" spans="1:8" ht="12.75">
      <c r="A28" s="10" t="s">
        <v>23</v>
      </c>
      <c r="B28">
        <v>205</v>
      </c>
      <c r="C28">
        <v>230</v>
      </c>
      <c r="D28">
        <v>0</v>
      </c>
      <c r="E28" s="16">
        <v>230</v>
      </c>
      <c r="F28" s="17">
        <v>230</v>
      </c>
      <c r="H28" s="21">
        <f t="shared" si="0"/>
        <v>5.555499999999999</v>
      </c>
    </row>
    <row r="29" spans="1:8" ht="12.75">
      <c r="A29" s="10" t="s">
        <v>229</v>
      </c>
      <c r="B29">
        <v>346</v>
      </c>
      <c r="C29">
        <v>398</v>
      </c>
      <c r="D29">
        <v>0</v>
      </c>
      <c r="E29" s="16">
        <v>398</v>
      </c>
      <c r="F29" s="17">
        <v>400</v>
      </c>
      <c r="G29">
        <v>2</v>
      </c>
      <c r="H29" s="21">
        <f t="shared" si="0"/>
        <v>9.3766</v>
      </c>
    </row>
    <row r="33" ht="12.75">
      <c r="E33" s="17"/>
    </row>
    <row r="38" spans="1:2" ht="12.75">
      <c r="A38" s="10" t="s">
        <v>248</v>
      </c>
      <c r="B38">
        <v>878.86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G28" sqref="G28"/>
    </sheetView>
  </sheetViews>
  <sheetFormatPr defaultColWidth="9.00390625" defaultRowHeight="12.75"/>
  <cols>
    <col min="1" max="1" width="20.125" style="10" customWidth="1"/>
    <col min="2" max="2" width="18.25390625" style="0" customWidth="1"/>
    <col min="3" max="3" width="10.375" style="0" customWidth="1"/>
    <col min="4" max="4" width="11.75390625" style="0" customWidth="1"/>
    <col min="5" max="5" width="10.375" style="0" customWidth="1"/>
  </cols>
  <sheetData>
    <row r="1" spans="1:5" s="9" customFormat="1" ht="25.5">
      <c r="A1" s="22" t="s">
        <v>7</v>
      </c>
      <c r="B1" s="6" t="s">
        <v>16</v>
      </c>
      <c r="C1" s="6" t="s">
        <v>14</v>
      </c>
      <c r="D1" s="7" t="s">
        <v>17</v>
      </c>
      <c r="E1" s="8" t="s">
        <v>18</v>
      </c>
    </row>
    <row r="2" spans="1:4" ht="12.75">
      <c r="A2" s="10" t="s">
        <v>129</v>
      </c>
      <c r="B2" t="s">
        <v>251</v>
      </c>
      <c r="C2">
        <v>15</v>
      </c>
      <c r="D2" s="23">
        <v>41622</v>
      </c>
    </row>
    <row r="3" spans="1:4" ht="12.75">
      <c r="A3" s="10" t="s">
        <v>29</v>
      </c>
      <c r="B3" s="11" t="s">
        <v>251</v>
      </c>
      <c r="C3">
        <v>26</v>
      </c>
      <c r="D3" s="23">
        <v>41622</v>
      </c>
    </row>
    <row r="4" spans="1:6" ht="12.75">
      <c r="A4" s="10" t="s">
        <v>61</v>
      </c>
      <c r="B4" t="s">
        <v>259</v>
      </c>
      <c r="C4">
        <v>0</v>
      </c>
      <c r="D4" s="23">
        <v>41622</v>
      </c>
      <c r="F4" t="s">
        <v>263</v>
      </c>
    </row>
    <row r="5" spans="1:6" ht="12.75">
      <c r="A5" s="10" t="s">
        <v>194</v>
      </c>
      <c r="B5" t="s">
        <v>259</v>
      </c>
      <c r="C5">
        <v>0</v>
      </c>
      <c r="D5" s="23">
        <v>41622</v>
      </c>
      <c r="F5" t="s">
        <v>262</v>
      </c>
    </row>
    <row r="6" spans="1:4" ht="12.75">
      <c r="A6" s="10" t="s">
        <v>200</v>
      </c>
      <c r="B6" t="s">
        <v>259</v>
      </c>
      <c r="C6">
        <v>15</v>
      </c>
      <c r="D6" s="23">
        <v>41622</v>
      </c>
    </row>
    <row r="7" spans="1:4" ht="12.75">
      <c r="A7" s="10" t="s">
        <v>23</v>
      </c>
      <c r="B7" t="s">
        <v>261</v>
      </c>
      <c r="C7">
        <v>6</v>
      </c>
      <c r="D7" s="23">
        <v>41622</v>
      </c>
    </row>
    <row r="8" spans="1:4" ht="12.75">
      <c r="A8" s="10" t="s">
        <v>26</v>
      </c>
      <c r="B8" s="11" t="s">
        <v>257</v>
      </c>
      <c r="C8">
        <v>37</v>
      </c>
      <c r="D8" s="23">
        <v>41622</v>
      </c>
    </row>
    <row r="9" spans="1:4" ht="12.75">
      <c r="A9" s="10" t="s">
        <v>162</v>
      </c>
      <c r="B9" t="s">
        <v>249</v>
      </c>
      <c r="C9">
        <v>61</v>
      </c>
      <c r="D9" s="23">
        <v>41622</v>
      </c>
    </row>
    <row r="10" spans="1:4" ht="12.75">
      <c r="A10" s="10" t="s">
        <v>54</v>
      </c>
      <c r="B10" t="s">
        <v>249</v>
      </c>
      <c r="C10">
        <v>15</v>
      </c>
      <c r="D10" s="23">
        <v>41622</v>
      </c>
    </row>
    <row r="11" spans="1:6" ht="12.75">
      <c r="A11" s="14" t="s">
        <v>32</v>
      </c>
      <c r="B11" t="s">
        <v>249</v>
      </c>
      <c r="C11">
        <v>0</v>
      </c>
      <c r="D11" s="23">
        <v>41622</v>
      </c>
      <c r="F11" t="s">
        <v>268</v>
      </c>
    </row>
    <row r="12" spans="1:4" ht="12.75">
      <c r="A12" s="10" t="s">
        <v>40</v>
      </c>
      <c r="B12" t="s">
        <v>249</v>
      </c>
      <c r="C12">
        <v>11</v>
      </c>
      <c r="D12" s="23">
        <v>41622</v>
      </c>
    </row>
    <row r="13" spans="1:4" ht="12.75">
      <c r="A13" s="10" t="s">
        <v>21</v>
      </c>
      <c r="B13" s="11" t="s">
        <v>255</v>
      </c>
      <c r="C13">
        <v>26</v>
      </c>
      <c r="D13" s="23">
        <v>41622</v>
      </c>
    </row>
    <row r="14" spans="1:6" ht="12.75">
      <c r="A14" s="10" t="s">
        <v>131</v>
      </c>
      <c r="B14" t="s">
        <v>254</v>
      </c>
      <c r="C14">
        <v>0</v>
      </c>
      <c r="D14" s="23">
        <v>41622</v>
      </c>
      <c r="F14" t="s">
        <v>264</v>
      </c>
    </row>
    <row r="15" spans="1:4" ht="12.75">
      <c r="A15" s="10" t="s">
        <v>172</v>
      </c>
      <c r="B15" t="s">
        <v>250</v>
      </c>
      <c r="C15">
        <v>14</v>
      </c>
      <c r="D15" s="23">
        <v>41622</v>
      </c>
    </row>
    <row r="16" spans="1:4" ht="12.75">
      <c r="A16" s="10" t="s">
        <v>192</v>
      </c>
      <c r="B16" t="s">
        <v>260</v>
      </c>
      <c r="C16">
        <v>14</v>
      </c>
      <c r="D16" s="23">
        <v>41622</v>
      </c>
    </row>
    <row r="17" spans="1:4" ht="12.75">
      <c r="A17" s="14" t="s">
        <v>215</v>
      </c>
      <c r="B17" t="s">
        <v>256</v>
      </c>
      <c r="C17">
        <v>31</v>
      </c>
      <c r="D17" s="23">
        <v>41622</v>
      </c>
    </row>
    <row r="18" spans="1:4" ht="12.75">
      <c r="A18" s="10" t="s">
        <v>42</v>
      </c>
      <c r="B18" t="s">
        <v>265</v>
      </c>
      <c r="C18">
        <v>79</v>
      </c>
      <c r="D18" s="23">
        <v>41622</v>
      </c>
    </row>
    <row r="19" spans="1:4" ht="12.75">
      <c r="A19" s="10" t="s">
        <v>177</v>
      </c>
      <c r="B19" t="s">
        <v>258</v>
      </c>
      <c r="C19">
        <v>36</v>
      </c>
      <c r="D19" s="23">
        <v>41622</v>
      </c>
    </row>
    <row r="20" spans="1:4" ht="12.75">
      <c r="A20" s="10" t="s">
        <v>156</v>
      </c>
      <c r="B20" t="s">
        <v>252</v>
      </c>
      <c r="C20">
        <v>14</v>
      </c>
      <c r="D20" s="23">
        <v>41622</v>
      </c>
    </row>
    <row r="21" spans="1:4" ht="12.75">
      <c r="A21" s="10" t="s">
        <v>212</v>
      </c>
      <c r="B21" t="s">
        <v>253</v>
      </c>
      <c r="C21">
        <v>14</v>
      </c>
      <c r="D21" s="23">
        <v>41622</v>
      </c>
    </row>
    <row r="22" spans="1:4" ht="12.75">
      <c r="A22" s="10" t="s">
        <v>155</v>
      </c>
      <c r="B22" s="11" t="s">
        <v>253</v>
      </c>
      <c r="C22">
        <v>5</v>
      </c>
      <c r="D22" s="23">
        <v>41622</v>
      </c>
    </row>
    <row r="23" spans="1:4" ht="12.75">
      <c r="A23" s="10" t="s">
        <v>36</v>
      </c>
      <c r="B23" t="s">
        <v>267</v>
      </c>
      <c r="C23">
        <v>12</v>
      </c>
      <c r="D23" s="23">
        <v>41624</v>
      </c>
    </row>
    <row r="24" spans="1:4" ht="12.75">
      <c r="A24" s="10" t="s">
        <v>63</v>
      </c>
      <c r="B24" s="11" t="s">
        <v>261</v>
      </c>
      <c r="C24">
        <v>56</v>
      </c>
      <c r="D24" s="23">
        <v>41625</v>
      </c>
    </row>
    <row r="25" spans="1:4" ht="12.75">
      <c r="A25" s="10" t="s">
        <v>56</v>
      </c>
      <c r="B25" s="11" t="s">
        <v>266</v>
      </c>
      <c r="C25">
        <v>15</v>
      </c>
      <c r="D25" s="23">
        <v>41625</v>
      </c>
    </row>
    <row r="26" spans="1:4" ht="12.75">
      <c r="A26" s="10" t="s">
        <v>229</v>
      </c>
      <c r="B26" s="11" t="s">
        <v>251</v>
      </c>
      <c r="C26">
        <v>7</v>
      </c>
      <c r="D26" s="23">
        <v>41625</v>
      </c>
    </row>
    <row r="27" spans="1:4" ht="12.75">
      <c r="A27" s="10" t="s">
        <v>59</v>
      </c>
      <c r="B27" s="11" t="s">
        <v>251</v>
      </c>
      <c r="C27">
        <v>17</v>
      </c>
      <c r="D27" s="2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2013-12-17T10:20:16Z</dcterms:modified>
  <cp:category/>
  <cp:version/>
  <cp:contentType/>
  <cp:contentStatus/>
</cp:coreProperties>
</file>