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20" windowHeight="6540" activeTab="2"/>
  </bookViews>
  <sheets>
    <sheet name="Заказы" sheetId="1" r:id="rId1"/>
    <sheet name="Оплаты" sheetId="2" r:id="rId2"/>
    <sheet name="Раздачи" sheetId="3" r:id="rId3"/>
  </sheets>
  <definedNames>
    <definedName name="_xlnm._FilterDatabase" localSheetId="0" hidden="1">'Заказы'!$A$1:$I$110</definedName>
  </definedNames>
  <calcPr fullCalcOnLoad="1" refMode="R1C1"/>
</workbook>
</file>

<file path=xl/sharedStrings.xml><?xml version="1.0" encoding="utf-8"?>
<sst xmlns="http://schemas.openxmlformats.org/spreadsheetml/2006/main" count="508" uniqueCount="214">
  <si>
    <t>артикул</t>
  </si>
  <si>
    <t>коллекция</t>
  </si>
  <si>
    <t>размер</t>
  </si>
  <si>
    <t>цена</t>
  </si>
  <si>
    <t>кол-во</t>
  </si>
  <si>
    <t>сумма</t>
  </si>
  <si>
    <t>сумма с орг</t>
  </si>
  <si>
    <t>уз</t>
  </si>
  <si>
    <t>трансп</t>
  </si>
  <si>
    <t>сумма заказа</t>
  </si>
  <si>
    <t>с орг%  всего</t>
  </si>
  <si>
    <t>оплачено ранее</t>
  </si>
  <si>
    <t>к оплате</t>
  </si>
  <si>
    <t>оплачено</t>
  </si>
  <si>
    <t>переплата/ недоплата</t>
  </si>
  <si>
    <t>тр.</t>
  </si>
  <si>
    <t>депозит/ долг (-)</t>
  </si>
  <si>
    <t>РЦР</t>
  </si>
  <si>
    <t>сдано/ выдано</t>
  </si>
  <si>
    <t>долг межгород</t>
  </si>
  <si>
    <t>ДДК073 джемпер</t>
  </si>
  <si>
    <t>Гжель</t>
  </si>
  <si>
    <t>ДЮК064 юбка василек</t>
  </si>
  <si>
    <t>Lёlechka</t>
  </si>
  <si>
    <t>56-110</t>
  </si>
  <si>
    <t>ДНЖ353001н комплект домашний клубничка</t>
  </si>
  <si>
    <t>Лакомка</t>
  </si>
  <si>
    <t>60-116</t>
  </si>
  <si>
    <t>natalya+OLEG</t>
  </si>
  <si>
    <t>52-98</t>
  </si>
  <si>
    <t>ДГК136 головной убор косынка</t>
  </si>
  <si>
    <t>Термо</t>
  </si>
  <si>
    <t>МНЛ194 кальсоны мужские черный</t>
  </si>
  <si>
    <t>94(104)-176</t>
  </si>
  <si>
    <t>Ksuko</t>
  </si>
  <si>
    <t>УГШ076 головной убор детский светло-серый</t>
  </si>
  <si>
    <t>ПКС026136 комплект спортивный для мальчика синий</t>
  </si>
  <si>
    <t>Штучный</t>
  </si>
  <si>
    <t>64-128</t>
  </si>
  <si>
    <t>Екатерина2013</t>
  </si>
  <si>
    <t>ПНП700001 трусы</t>
  </si>
  <si>
    <t>Вестерн</t>
  </si>
  <si>
    <t>3ДДГШ841001 комплект верхний</t>
  </si>
  <si>
    <t>Полянка</t>
  </si>
  <si>
    <t>@@@vikantessa@@@</t>
  </si>
  <si>
    <t>МЮВ</t>
  </si>
  <si>
    <t>2ДДШ670001 комплект ясельный для девочки белый+василек</t>
  </si>
  <si>
    <t>52-86</t>
  </si>
  <si>
    <t>2ДДЮ674001 комплект ясельный для девочки белый</t>
  </si>
  <si>
    <t>ЗДДГШ674001 комплект ясельный для девочки белый+розовый</t>
  </si>
  <si>
    <t>Зайка</t>
  </si>
  <si>
    <t>ЗДДГШ674001 комплект ясельный для девочки белый+сирень</t>
  </si>
  <si>
    <t>Цветы в Апреле</t>
  </si>
  <si>
    <t>ПДК951 джемпер беж</t>
  </si>
  <si>
    <t>62-122</t>
  </si>
  <si>
    <t>ПШД958 шорты</t>
  </si>
  <si>
    <t>МАГниТА</t>
  </si>
  <si>
    <t>ПДК058 джемпер</t>
  </si>
  <si>
    <t>Болельщик</t>
  </si>
  <si>
    <t>ПШД069 шорты</t>
  </si>
  <si>
    <t>ПБМ837 брюки</t>
  </si>
  <si>
    <t>Альпинисты</t>
  </si>
  <si>
    <t>ПДБ299 джемпер зеленый</t>
  </si>
  <si>
    <t>Гольф клуб</t>
  </si>
  <si>
    <t>48-86</t>
  </si>
  <si>
    <t>ПДК289 джемпер желтый+черный</t>
  </si>
  <si>
    <t>ПДК377 джемпер зеленый</t>
  </si>
  <si>
    <t>ПДК381 джемпер желтый</t>
  </si>
  <si>
    <t>ПШК291 шорты</t>
  </si>
  <si>
    <t>Ixora</t>
  </si>
  <si>
    <t>50-80</t>
  </si>
  <si>
    <t>ПНШ432001 трусы</t>
  </si>
  <si>
    <t>Контраст</t>
  </si>
  <si>
    <t>Fila</t>
  </si>
  <si>
    <t>ПНШ4320001н трусы</t>
  </si>
  <si>
    <t>Паучки</t>
  </si>
  <si>
    <t>ПББ625800 брюки для мальчика синий</t>
  </si>
  <si>
    <t>ПДК045001 джемпер бирюза</t>
  </si>
  <si>
    <t>ПДК045001 джемпер белый</t>
  </si>
  <si>
    <t>УНЖ201067н пижама техника</t>
  </si>
  <si>
    <t>Белье</t>
  </si>
  <si>
    <t>54-104</t>
  </si>
  <si>
    <t>Вера Ю</t>
  </si>
  <si>
    <t>ПДК389 джемпер черный</t>
  </si>
  <si>
    <t>Комиксы</t>
  </si>
  <si>
    <t>ПДК508 джемпер бирюза</t>
  </si>
  <si>
    <t>Фотоаппарат</t>
  </si>
  <si>
    <t>Дальние страны</t>
  </si>
  <si>
    <t>ПДК454001н джемпер</t>
  </si>
  <si>
    <t>Дракончики</t>
  </si>
  <si>
    <t>46-80</t>
  </si>
  <si>
    <t>Surpris</t>
  </si>
  <si>
    <t>ПНГ434001н комплект</t>
  </si>
  <si>
    <t>ПНГ434001н комплект белый+василек</t>
  </si>
  <si>
    <t>Медведик</t>
  </si>
  <si>
    <t>ЯЗД204067н комбинезон белый+голубой</t>
  </si>
  <si>
    <t>42-62</t>
  </si>
  <si>
    <t>ПНГ434001н комплект желтый+бирюза</t>
  </si>
  <si>
    <t>Морской конек</t>
  </si>
  <si>
    <t>Зайчик</t>
  </si>
  <si>
    <t>40-56</t>
  </si>
  <si>
    <t>ЯРП092067н распашонка голубой+клетка</t>
  </si>
  <si>
    <t>Мишка любит мед</t>
  </si>
  <si>
    <t>ЯРП092067 распашонка сливки+голубой</t>
  </si>
  <si>
    <t>ПБР557 бриджи</t>
  </si>
  <si>
    <t>Легенды вестерна</t>
  </si>
  <si>
    <t>72-140</t>
  </si>
  <si>
    <t>ПДБ539 джемпер</t>
  </si>
  <si>
    <t>Tanya)))</t>
  </si>
  <si>
    <t>ЮХД493641 халат ясельн белый+горошек синий</t>
  </si>
  <si>
    <t>Яселька</t>
  </si>
  <si>
    <t>Brillant</t>
  </si>
  <si>
    <t>3ДДГШ841001н комплект верхний белый+клетка розовый</t>
  </si>
  <si>
    <t>Землянична поляна</t>
  </si>
  <si>
    <t>48-74</t>
  </si>
  <si>
    <t>ЯЗД159067 комбинезон сливки+розовый</t>
  </si>
  <si>
    <t>ДДД797001 джемпер для девочки розовый</t>
  </si>
  <si>
    <t>В мире сказок</t>
  </si>
  <si>
    <t>ДБМ743067 брюки для девочки розовый</t>
  </si>
  <si>
    <t>ДББ555800 брюки для девочки салат</t>
  </si>
  <si>
    <t>Яблочный домик</t>
  </si>
  <si>
    <t>ДДК549001 джемпер для девочки горох желтый</t>
  </si>
  <si>
    <t>ДГП865001н головной убор для девочки салат</t>
  </si>
  <si>
    <t>Калейдоскоп</t>
  </si>
  <si>
    <t>ДДК543001н джемпер для девочки салат</t>
  </si>
  <si>
    <t>ДНТ034001н трусы клетка розовый</t>
  </si>
  <si>
    <t>ДНТ034001н трусы яблочки салат</t>
  </si>
  <si>
    <t>РЦРЗатул</t>
  </si>
  <si>
    <t>ДНЖ373001н комплект домашний горошки розовый</t>
  </si>
  <si>
    <t>Ollena</t>
  </si>
  <si>
    <t>пристрой</t>
  </si>
  <si>
    <t>Джипы в разрезе</t>
  </si>
  <si>
    <t>ПДБ430 джемпер</t>
  </si>
  <si>
    <t>80-152</t>
  </si>
  <si>
    <t>68-134</t>
  </si>
  <si>
    <t>ПДК533 джемпер</t>
  </si>
  <si>
    <t>ПШД379 шорты</t>
  </si>
  <si>
    <t>одной суммой с авансом предзаказа 1489 р.</t>
  </si>
  <si>
    <t>ЯКБ188600 комплект верхний фуксия</t>
  </si>
  <si>
    <t>Велюровая</t>
  </si>
  <si>
    <t>Metel</t>
  </si>
  <si>
    <t>50-92</t>
  </si>
  <si>
    <t>4ПМ3Т173001н гарнитур бельевой салат+полосатый рейс</t>
  </si>
  <si>
    <t>Маленький ежик</t>
  </si>
  <si>
    <t>4ПМ3Т434001 гарнитур бельевой белый+бирюза</t>
  </si>
  <si>
    <t>Кот-парашютист</t>
  </si>
  <si>
    <t>ПНЛ627 кальсоны для мальчика черный</t>
  </si>
  <si>
    <t>ДББ296258 брюки красный</t>
  </si>
  <si>
    <t>Магия</t>
  </si>
  <si>
    <t>76-146</t>
  </si>
  <si>
    <t>ДДБ617 джемпер розовый</t>
  </si>
  <si>
    <t>ДДД629 джемпер розовый</t>
  </si>
  <si>
    <t>орг 12%</t>
  </si>
  <si>
    <t>2ПДБ366067 комплект верхний</t>
  </si>
  <si>
    <t>Сейнер</t>
  </si>
  <si>
    <t>2ПДШ388001н комплект в детский сад</t>
  </si>
  <si>
    <t>Рыбак</t>
  </si>
  <si>
    <t>2ПДШ438001 комплект в детский сад</t>
  </si>
  <si>
    <t>Гонки</t>
  </si>
  <si>
    <t>ДДК612067 джемпер бирюза</t>
  </si>
  <si>
    <t>64-122</t>
  </si>
  <si>
    <t>Серебринка</t>
  </si>
  <si>
    <t>ДДК001001 джемпер желтый</t>
  </si>
  <si>
    <t>ДДК001001 джемпер бирюза</t>
  </si>
  <si>
    <t>Весеннее настроение</t>
  </si>
  <si>
    <t>ДНЖ373001н комплект домашний</t>
  </si>
  <si>
    <t>ЯЗД159067 комбинезон сливки+голубой</t>
  </si>
  <si>
    <t>ЮГШ564067 головной убор розовый</t>
  </si>
  <si>
    <t>Пудель в Париже</t>
  </si>
  <si>
    <t>elena678</t>
  </si>
  <si>
    <t>ДДК549001 джемпер для девочки горох салат</t>
  </si>
  <si>
    <t>ДДК841001 джемпер белый</t>
  </si>
  <si>
    <t>ДДД791727 джемпер бело-розовый</t>
  </si>
  <si>
    <t>Праздничная</t>
  </si>
  <si>
    <t>ДЮК037001н юбка</t>
  </si>
  <si>
    <t>Вишенка</t>
  </si>
  <si>
    <t>ДЗК020024 боди</t>
  </si>
  <si>
    <t>2ДДШ670001 комплект ясельный для девочки белый+сирень</t>
  </si>
  <si>
    <t>2ДЗГ673024 комплект ясельный для девочки белый+цветочная поляна</t>
  </si>
  <si>
    <t>Anney</t>
  </si>
  <si>
    <t>ПНП700001н трусы самолеты оливковый</t>
  </si>
  <si>
    <t>ПНП700001н трусы трансформеры голубой</t>
  </si>
  <si>
    <t>ПНШ432001н трусы автодром зеленый</t>
  </si>
  <si>
    <t>96-170</t>
  </si>
  <si>
    <t>ДНЖ373067 комплект домашний розы сирень+клетка рубашечная сирень</t>
  </si>
  <si>
    <t>ДНЖ373067 комплект домашний сливки+коралл</t>
  </si>
  <si>
    <t>84-158</t>
  </si>
  <si>
    <t>84-164</t>
  </si>
  <si>
    <t>УНЖ201001 пижама девочка синий+красный</t>
  </si>
  <si>
    <t>УНЖ601001 пижама розовый+сирень</t>
  </si>
  <si>
    <t>Французская</t>
  </si>
  <si>
    <t>УНЖ901067н пижама розы коралл+клетка рубашечная красный</t>
  </si>
  <si>
    <t>ДНН615001 сорочка вишня</t>
  </si>
  <si>
    <t>ДНН615001 сорочка голубой</t>
  </si>
  <si>
    <t>ДББ296258 брюки вишня</t>
  </si>
  <si>
    <t>ПББ949110 брюки</t>
  </si>
  <si>
    <t>ПДК394 джемпер сливки</t>
  </si>
  <si>
    <t>54-92</t>
  </si>
  <si>
    <t>ПДД359110 куртка</t>
  </si>
  <si>
    <t>2512+557</t>
  </si>
  <si>
    <t xml:space="preserve">29.05, Байкал-Сервис, 1 место, 13 кг., номер ТТН: яр-г052930. </t>
  </si>
  <si>
    <t>К оплате будет 442,85 руб.</t>
  </si>
  <si>
    <t>тр.=S*0,025</t>
  </si>
  <si>
    <t>РЦРПервомайка</t>
  </si>
  <si>
    <t>РЦРНива</t>
  </si>
  <si>
    <t>РЦРУчит</t>
  </si>
  <si>
    <t>РЦРМ</t>
  </si>
  <si>
    <t>РЦРпл.Ленина</t>
  </si>
  <si>
    <t>РЦРСтанисл</t>
  </si>
  <si>
    <t>ВЗ</t>
  </si>
  <si>
    <t>РЦРДобрый</t>
  </si>
  <si>
    <t>РЦРЩ</t>
  </si>
  <si>
    <t>РЦРК</t>
  </si>
  <si>
    <t>РЦРР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</si>
</sst>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7">
    <font>
      <sz val="10"/>
      <name val="Arial Cyr"/>
      <family val="0"/>
    </font>
    <font>
      <b/>
      <sz val="10"/>
      <name val="Arial Cyr"/>
      <family val="0"/>
    </font>
    <font>
      <b/>
      <sz val="11"/>
      <color indexed="8"/>
      <name val="Calibri"/>
      <family val="2"/>
    </font>
    <font>
      <sz val="8"/>
      <name val="Arial Cyr"/>
      <family val="0"/>
    </font>
    <font>
      <b/>
      <sz val="10"/>
      <color indexed="12"/>
      <name val="Arial Cyr"/>
      <family val="0"/>
    </font>
    <font>
      <sz val="8"/>
      <name val="Tahoma"/>
      <family val="2"/>
    </font>
    <font>
      <sz val="11"/>
      <color indexed="6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9" fontId="0" fillId="0" borderId="0" xfId="0" applyNumberFormat="1" applyAlignment="1">
      <alignment/>
    </xf>
    <xf numFmtId="0" fontId="0" fillId="3" borderId="0" xfId="0" applyFill="1" applyAlignment="1">
      <alignment/>
    </xf>
    <xf numFmtId="0" fontId="6" fillId="0" borderId="0" xfId="0" applyFont="1" applyAlignment="1">
      <alignment/>
    </xf>
    <xf numFmtId="0" fontId="1" fillId="0" borderId="1" xfId="0" applyFont="1" applyFill="1" applyBorder="1" applyAlignment="1">
      <alignment horizontal="center" wrapText="1"/>
    </xf>
    <xf numFmtId="14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"/>
  <sheetViews>
    <sheetView workbookViewId="0" topLeftCell="A1">
      <pane ySplit="1" topLeftCell="BM83" activePane="bottomLeft" state="frozen"/>
      <selection pane="topLeft" activeCell="A1" sqref="A1"/>
      <selection pane="bottomLeft" activeCell="G98" sqref="G98"/>
    </sheetView>
  </sheetViews>
  <sheetFormatPr defaultColWidth="9.00390625" defaultRowHeight="12.75"/>
  <cols>
    <col min="1" max="1" width="37.375" style="0" customWidth="1"/>
    <col min="2" max="2" width="16.625" style="0" customWidth="1"/>
    <col min="3" max="3" width="10.125" style="0" customWidth="1"/>
    <col min="7" max="7" width="11.875" style="0" customWidth="1"/>
    <col min="8" max="8" width="16.125" style="0" customWidth="1"/>
    <col min="9" max="9" width="11.00390625" style="0" customWidth="1"/>
  </cols>
  <sheetData>
    <row r="1" spans="1:9" s="1" customFormat="1" ht="12.7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</row>
    <row r="2" spans="1:9" ht="12.75">
      <c r="A2" t="s">
        <v>60</v>
      </c>
      <c r="B2" t="s">
        <v>61</v>
      </c>
      <c r="C2" s="18" t="s">
        <v>54</v>
      </c>
      <c r="D2">
        <v>227</v>
      </c>
      <c r="E2" s="3">
        <v>1</v>
      </c>
      <c r="F2" s="3">
        <f aca="true" t="shared" si="0" ref="F2:F15">D2*E2</f>
        <v>227</v>
      </c>
      <c r="G2" s="3">
        <f>F2*1.12</f>
        <v>254.24000000000004</v>
      </c>
      <c r="H2" t="s">
        <v>56</v>
      </c>
      <c r="I2" s="3">
        <f>F2*0.025</f>
        <v>5.675000000000001</v>
      </c>
    </row>
    <row r="3" spans="1:9" ht="12.75">
      <c r="A3" t="s">
        <v>128</v>
      </c>
      <c r="B3" t="s">
        <v>80</v>
      </c>
      <c r="C3" s="18" t="s">
        <v>90</v>
      </c>
      <c r="D3">
        <v>130</v>
      </c>
      <c r="E3" s="3">
        <v>1</v>
      </c>
      <c r="F3" s="3">
        <f t="shared" si="0"/>
        <v>130</v>
      </c>
      <c r="G3" s="3">
        <f>F3*1.15</f>
        <v>149.5</v>
      </c>
      <c r="H3" t="s">
        <v>111</v>
      </c>
      <c r="I3" s="3">
        <f aca="true" t="shared" si="1" ref="I3:I66">F3*0.025</f>
        <v>3.25</v>
      </c>
    </row>
    <row r="4" spans="1:9" ht="12.75">
      <c r="A4" t="s">
        <v>184</v>
      </c>
      <c r="B4" t="s">
        <v>80</v>
      </c>
      <c r="C4" s="18" t="s">
        <v>133</v>
      </c>
      <c r="D4">
        <v>274</v>
      </c>
      <c r="E4" s="3">
        <v>1</v>
      </c>
      <c r="F4" s="3">
        <f t="shared" si="0"/>
        <v>274</v>
      </c>
      <c r="G4" s="3">
        <f>F4*1</f>
        <v>274</v>
      </c>
      <c r="H4" t="s">
        <v>129</v>
      </c>
      <c r="I4" s="3">
        <f t="shared" si="1"/>
        <v>6.8500000000000005</v>
      </c>
    </row>
    <row r="5" spans="1:9" ht="12.75">
      <c r="A5" t="s">
        <v>185</v>
      </c>
      <c r="B5" t="s">
        <v>80</v>
      </c>
      <c r="C5" s="18" t="s">
        <v>186</v>
      </c>
      <c r="D5">
        <v>274</v>
      </c>
      <c r="E5" s="3">
        <v>1</v>
      </c>
      <c r="F5" s="3">
        <f t="shared" si="0"/>
        <v>274</v>
      </c>
      <c r="G5" s="3">
        <f>F5*1</f>
        <v>274</v>
      </c>
      <c r="H5" t="s">
        <v>129</v>
      </c>
      <c r="I5" s="3">
        <f t="shared" si="1"/>
        <v>6.8500000000000005</v>
      </c>
    </row>
    <row r="6" spans="1:9" ht="12.75">
      <c r="A6" t="s">
        <v>185</v>
      </c>
      <c r="B6" t="s">
        <v>80</v>
      </c>
      <c r="C6" s="18" t="s">
        <v>187</v>
      </c>
      <c r="D6">
        <v>274</v>
      </c>
      <c r="E6" s="3">
        <v>1</v>
      </c>
      <c r="F6" s="3">
        <f t="shared" si="0"/>
        <v>274</v>
      </c>
      <c r="G6" s="3">
        <f>F6*1</f>
        <v>274</v>
      </c>
      <c r="H6" t="s">
        <v>129</v>
      </c>
      <c r="I6" s="3">
        <f t="shared" si="1"/>
        <v>6.8500000000000005</v>
      </c>
    </row>
    <row r="7" spans="1:9" ht="12.75">
      <c r="A7" t="s">
        <v>79</v>
      </c>
      <c r="B7" t="s">
        <v>80</v>
      </c>
      <c r="C7" s="18" t="s">
        <v>27</v>
      </c>
      <c r="D7">
        <v>194</v>
      </c>
      <c r="E7" s="3">
        <v>1</v>
      </c>
      <c r="F7" s="3">
        <f t="shared" si="0"/>
        <v>194</v>
      </c>
      <c r="G7" s="3">
        <f>F7*1.12</f>
        <v>217.28000000000003</v>
      </c>
      <c r="H7" t="s">
        <v>73</v>
      </c>
      <c r="I7" s="3">
        <f t="shared" si="1"/>
        <v>4.8500000000000005</v>
      </c>
    </row>
    <row r="8" spans="1:9" ht="12.75">
      <c r="A8" t="s">
        <v>188</v>
      </c>
      <c r="B8" t="s">
        <v>80</v>
      </c>
      <c r="C8" s="18" t="s">
        <v>186</v>
      </c>
      <c r="D8">
        <v>194</v>
      </c>
      <c r="E8" s="3">
        <v>1</v>
      </c>
      <c r="F8" s="3">
        <f>D8*E8</f>
        <v>194</v>
      </c>
      <c r="G8" s="3">
        <f>F8*1</f>
        <v>194</v>
      </c>
      <c r="H8" t="s">
        <v>129</v>
      </c>
      <c r="I8" s="3">
        <f t="shared" si="1"/>
        <v>4.8500000000000005</v>
      </c>
    </row>
    <row r="9" spans="1:9" ht="12.75">
      <c r="A9" t="s">
        <v>191</v>
      </c>
      <c r="B9" t="s">
        <v>80</v>
      </c>
      <c r="C9" s="18" t="s">
        <v>133</v>
      </c>
      <c r="D9">
        <v>245</v>
      </c>
      <c r="E9" s="3">
        <v>1</v>
      </c>
      <c r="F9" s="3">
        <f>D9*E9</f>
        <v>245</v>
      </c>
      <c r="G9" s="3">
        <f>F9*1</f>
        <v>245</v>
      </c>
      <c r="H9" t="s">
        <v>129</v>
      </c>
      <c r="I9" s="3">
        <f t="shared" si="1"/>
        <v>6.125</v>
      </c>
    </row>
    <row r="10" spans="1:9" ht="12.75">
      <c r="A10" t="s">
        <v>193</v>
      </c>
      <c r="B10" t="s">
        <v>80</v>
      </c>
      <c r="C10" s="18" t="s">
        <v>186</v>
      </c>
      <c r="D10">
        <v>115</v>
      </c>
      <c r="E10" s="3">
        <v>1</v>
      </c>
      <c r="F10" s="3">
        <f>D10*E10</f>
        <v>115</v>
      </c>
      <c r="G10" s="3">
        <f>F10*1</f>
        <v>115</v>
      </c>
      <c r="H10" t="s">
        <v>129</v>
      </c>
      <c r="I10" s="3">
        <f t="shared" si="1"/>
        <v>2.875</v>
      </c>
    </row>
    <row r="11" spans="1:9" ht="12.75">
      <c r="A11" t="s">
        <v>125</v>
      </c>
      <c r="B11" t="s">
        <v>80</v>
      </c>
      <c r="C11" s="18">
        <v>46</v>
      </c>
      <c r="D11">
        <v>29</v>
      </c>
      <c r="E11" s="3">
        <v>3</v>
      </c>
      <c r="F11" s="3">
        <f t="shared" si="0"/>
        <v>87</v>
      </c>
      <c r="G11" s="3">
        <f>F11*1.15</f>
        <v>100.05</v>
      </c>
      <c r="H11" t="s">
        <v>111</v>
      </c>
      <c r="I11" s="3">
        <f t="shared" si="1"/>
        <v>2.1750000000000003</v>
      </c>
    </row>
    <row r="12" spans="1:9" ht="12.75">
      <c r="A12" t="s">
        <v>126</v>
      </c>
      <c r="B12" t="s">
        <v>80</v>
      </c>
      <c r="C12" s="18">
        <v>46</v>
      </c>
      <c r="D12">
        <v>29</v>
      </c>
      <c r="E12" s="3">
        <v>3</v>
      </c>
      <c r="F12" s="3">
        <f t="shared" si="0"/>
        <v>87</v>
      </c>
      <c r="G12" s="3">
        <f>F12*1.15</f>
        <v>100.05</v>
      </c>
      <c r="H12" t="s">
        <v>111</v>
      </c>
      <c r="I12" s="3">
        <f t="shared" si="1"/>
        <v>2.1750000000000003</v>
      </c>
    </row>
    <row r="13" spans="1:9" ht="12.75">
      <c r="A13" t="s">
        <v>180</v>
      </c>
      <c r="B13" t="s">
        <v>80</v>
      </c>
      <c r="C13" s="18">
        <v>50</v>
      </c>
      <c r="D13">
        <v>40</v>
      </c>
      <c r="E13" s="3">
        <v>1</v>
      </c>
      <c r="F13" s="3">
        <f t="shared" si="0"/>
        <v>40</v>
      </c>
      <c r="G13" s="3">
        <f>F13*1.12</f>
        <v>44.800000000000004</v>
      </c>
      <c r="H13" t="s">
        <v>140</v>
      </c>
      <c r="I13" s="3">
        <f t="shared" si="1"/>
        <v>1</v>
      </c>
    </row>
    <row r="14" spans="1:9" ht="12.75">
      <c r="A14" t="s">
        <v>181</v>
      </c>
      <c r="B14" t="s">
        <v>80</v>
      </c>
      <c r="C14" s="18">
        <v>50</v>
      </c>
      <c r="D14">
        <v>40</v>
      </c>
      <c r="E14" s="3">
        <v>1</v>
      </c>
      <c r="F14" s="3">
        <f t="shared" si="0"/>
        <v>40</v>
      </c>
      <c r="G14" s="3">
        <f>F14*1.12</f>
        <v>44.800000000000004</v>
      </c>
      <c r="H14" t="s">
        <v>140</v>
      </c>
      <c r="I14" s="3">
        <f t="shared" si="1"/>
        <v>1</v>
      </c>
    </row>
    <row r="15" spans="1:9" ht="12.75">
      <c r="A15" t="s">
        <v>182</v>
      </c>
      <c r="B15" t="s">
        <v>80</v>
      </c>
      <c r="C15" s="18">
        <v>50</v>
      </c>
      <c r="D15">
        <v>49</v>
      </c>
      <c r="E15" s="3">
        <v>1</v>
      </c>
      <c r="F15" s="3">
        <f t="shared" si="0"/>
        <v>49</v>
      </c>
      <c r="G15" s="3">
        <f>F15*1.12</f>
        <v>54.88</v>
      </c>
      <c r="H15" t="s">
        <v>140</v>
      </c>
      <c r="I15" s="3">
        <f t="shared" si="1"/>
        <v>1.225</v>
      </c>
    </row>
    <row r="16" spans="1:9" ht="12.75">
      <c r="A16" t="s">
        <v>57</v>
      </c>
      <c r="B16" t="s">
        <v>58</v>
      </c>
      <c r="C16" s="18" t="s">
        <v>54</v>
      </c>
      <c r="D16">
        <v>140</v>
      </c>
      <c r="E16" s="3">
        <v>1</v>
      </c>
      <c r="F16" s="3">
        <f aca="true" t="shared" si="2" ref="F16:F47">D16*E16</f>
        <v>140</v>
      </c>
      <c r="G16" s="3">
        <f>F16*1.12</f>
        <v>156.8</v>
      </c>
      <c r="H16" t="s">
        <v>56</v>
      </c>
      <c r="I16" s="3">
        <f t="shared" si="1"/>
        <v>3.5</v>
      </c>
    </row>
    <row r="17" spans="1:9" ht="12.75">
      <c r="A17" t="s">
        <v>59</v>
      </c>
      <c r="B17" t="s">
        <v>58</v>
      </c>
      <c r="C17" s="18" t="s">
        <v>27</v>
      </c>
      <c r="D17">
        <v>150</v>
      </c>
      <c r="E17" s="3">
        <v>1</v>
      </c>
      <c r="F17" s="3">
        <f t="shared" si="2"/>
        <v>150</v>
      </c>
      <c r="G17" s="3">
        <f>F17*1.12</f>
        <v>168.00000000000003</v>
      </c>
      <c r="H17" t="s">
        <v>56</v>
      </c>
      <c r="I17" s="3">
        <f t="shared" si="1"/>
        <v>3.75</v>
      </c>
    </row>
    <row r="18" spans="1:9" ht="12.75">
      <c r="A18" t="s">
        <v>118</v>
      </c>
      <c r="B18" t="s">
        <v>117</v>
      </c>
      <c r="C18" s="18" t="s">
        <v>114</v>
      </c>
      <c r="D18">
        <v>145</v>
      </c>
      <c r="E18" s="3">
        <v>1</v>
      </c>
      <c r="F18" s="3">
        <f t="shared" si="2"/>
        <v>145</v>
      </c>
      <c r="G18" s="3">
        <f aca="true" t="shared" si="3" ref="G18:G27">F18*1.15</f>
        <v>166.75</v>
      </c>
      <c r="H18" t="s">
        <v>111</v>
      </c>
      <c r="I18" s="3">
        <f t="shared" si="1"/>
        <v>3.625</v>
      </c>
    </row>
    <row r="19" spans="1:9" ht="12.75">
      <c r="A19" t="s">
        <v>116</v>
      </c>
      <c r="B19" t="s">
        <v>117</v>
      </c>
      <c r="C19" s="18" t="s">
        <v>114</v>
      </c>
      <c r="D19">
        <v>112</v>
      </c>
      <c r="E19" s="3">
        <v>1</v>
      </c>
      <c r="F19" s="3">
        <f t="shared" si="2"/>
        <v>112</v>
      </c>
      <c r="G19" s="3">
        <f t="shared" si="3"/>
        <v>128.79999999999998</v>
      </c>
      <c r="H19" t="s">
        <v>111</v>
      </c>
      <c r="I19" s="3">
        <f t="shared" si="1"/>
        <v>2.8000000000000003</v>
      </c>
    </row>
    <row r="20" spans="1:9" ht="12.75">
      <c r="A20" t="s">
        <v>138</v>
      </c>
      <c r="B20" t="s">
        <v>139</v>
      </c>
      <c r="C20" s="18" t="s">
        <v>114</v>
      </c>
      <c r="D20">
        <v>374</v>
      </c>
      <c r="E20" s="3">
        <v>1</v>
      </c>
      <c r="F20" s="3">
        <f t="shared" si="2"/>
        <v>374</v>
      </c>
      <c r="G20" s="3">
        <f t="shared" si="3"/>
        <v>430.09999999999997</v>
      </c>
      <c r="H20" t="s">
        <v>111</v>
      </c>
      <c r="I20" s="3">
        <f t="shared" si="1"/>
        <v>9.35</v>
      </c>
    </row>
    <row r="21" spans="1:9" ht="12.75">
      <c r="A21" t="s">
        <v>165</v>
      </c>
      <c r="B21" t="s">
        <v>164</v>
      </c>
      <c r="C21" s="18" t="s">
        <v>27</v>
      </c>
      <c r="D21">
        <v>180</v>
      </c>
      <c r="E21" s="3">
        <v>1</v>
      </c>
      <c r="F21" s="3">
        <f t="shared" si="2"/>
        <v>180</v>
      </c>
      <c r="G21" s="3">
        <f t="shared" si="3"/>
        <v>206.99999999999997</v>
      </c>
      <c r="H21" t="s">
        <v>161</v>
      </c>
      <c r="I21" s="3">
        <f t="shared" si="1"/>
        <v>4.5</v>
      </c>
    </row>
    <row r="22" spans="1:9" ht="12.75">
      <c r="A22" t="s">
        <v>40</v>
      </c>
      <c r="B22" t="s">
        <v>41</v>
      </c>
      <c r="C22" s="18">
        <v>64</v>
      </c>
      <c r="D22">
        <v>44</v>
      </c>
      <c r="E22" s="3">
        <v>2</v>
      </c>
      <c r="F22" s="3">
        <f t="shared" si="2"/>
        <v>88</v>
      </c>
      <c r="G22" s="3">
        <f t="shared" si="3"/>
        <v>101.19999999999999</v>
      </c>
      <c r="H22" t="s">
        <v>39</v>
      </c>
      <c r="I22" s="3">
        <f t="shared" si="1"/>
        <v>2.2</v>
      </c>
    </row>
    <row r="23" spans="1:9" ht="12.75">
      <c r="A23" t="s">
        <v>176</v>
      </c>
      <c r="B23" t="s">
        <v>175</v>
      </c>
      <c r="C23" s="18" t="s">
        <v>70</v>
      </c>
      <c r="D23">
        <v>151</v>
      </c>
      <c r="E23" s="3">
        <v>1</v>
      </c>
      <c r="F23" s="3">
        <f t="shared" si="2"/>
        <v>151</v>
      </c>
      <c r="G23" s="3">
        <f t="shared" si="3"/>
        <v>173.64999999999998</v>
      </c>
      <c r="H23" t="s">
        <v>111</v>
      </c>
      <c r="I23" s="3">
        <f t="shared" si="1"/>
        <v>3.7750000000000004</v>
      </c>
    </row>
    <row r="24" spans="1:9" ht="12.75">
      <c r="A24" t="s">
        <v>174</v>
      </c>
      <c r="B24" t="s">
        <v>175</v>
      </c>
      <c r="C24" s="18" t="s">
        <v>114</v>
      </c>
      <c r="D24">
        <v>140</v>
      </c>
      <c r="E24" s="3">
        <v>1</v>
      </c>
      <c r="F24" s="3">
        <f t="shared" si="2"/>
        <v>140</v>
      </c>
      <c r="G24" s="3">
        <f t="shared" si="3"/>
        <v>161</v>
      </c>
      <c r="H24" t="s">
        <v>111</v>
      </c>
      <c r="I24" s="3">
        <f t="shared" si="1"/>
        <v>3.5</v>
      </c>
    </row>
    <row r="25" spans="1:9" ht="12.75">
      <c r="A25" t="s">
        <v>30</v>
      </c>
      <c r="B25" t="s">
        <v>21</v>
      </c>
      <c r="C25" s="18">
        <v>50</v>
      </c>
      <c r="D25">
        <v>71</v>
      </c>
      <c r="E25" s="3">
        <v>1</v>
      </c>
      <c r="F25" s="3">
        <f t="shared" si="2"/>
        <v>71</v>
      </c>
      <c r="G25" s="3">
        <f t="shared" si="3"/>
        <v>81.64999999999999</v>
      </c>
      <c r="H25" t="s">
        <v>28</v>
      </c>
      <c r="I25" s="3">
        <f t="shared" si="1"/>
        <v>1.7750000000000001</v>
      </c>
    </row>
    <row r="26" spans="1:9" s="10" customFormat="1" ht="12.75">
      <c r="A26" s="10" t="s">
        <v>30</v>
      </c>
      <c r="B26" s="10" t="s">
        <v>21</v>
      </c>
      <c r="C26" s="10">
        <v>50</v>
      </c>
      <c r="E26" s="11">
        <v>0</v>
      </c>
      <c r="F26" s="11">
        <f t="shared" si="2"/>
        <v>0</v>
      </c>
      <c r="G26" s="11">
        <f t="shared" si="3"/>
        <v>0</v>
      </c>
      <c r="H26" s="10" t="s">
        <v>44</v>
      </c>
      <c r="I26" s="3">
        <f t="shared" si="1"/>
        <v>0</v>
      </c>
    </row>
    <row r="27" spans="1:9" ht="12.75">
      <c r="A27" t="s">
        <v>20</v>
      </c>
      <c r="B27" t="s">
        <v>21</v>
      </c>
      <c r="C27" s="18" t="s">
        <v>29</v>
      </c>
      <c r="D27">
        <v>115</v>
      </c>
      <c r="E27" s="3">
        <v>1</v>
      </c>
      <c r="F27" s="3">
        <f t="shared" si="2"/>
        <v>115</v>
      </c>
      <c r="G27" s="3">
        <f t="shared" si="3"/>
        <v>132.25</v>
      </c>
      <c r="H27" t="s">
        <v>28</v>
      </c>
      <c r="I27" s="3">
        <f t="shared" si="1"/>
        <v>2.875</v>
      </c>
    </row>
    <row r="28" spans="1:9" ht="12.75">
      <c r="A28" t="s">
        <v>20</v>
      </c>
      <c r="B28" t="s">
        <v>21</v>
      </c>
      <c r="C28" s="18" t="s">
        <v>81</v>
      </c>
      <c r="D28">
        <v>115</v>
      </c>
      <c r="E28" s="3">
        <v>1</v>
      </c>
      <c r="F28" s="3">
        <f t="shared" si="2"/>
        <v>115</v>
      </c>
      <c r="G28" s="3">
        <f>F28*1.12</f>
        <v>128.8</v>
      </c>
      <c r="H28" t="s">
        <v>45</v>
      </c>
      <c r="I28" s="3">
        <f t="shared" si="1"/>
        <v>2.875</v>
      </c>
    </row>
    <row r="29" spans="1:9" ht="12.75">
      <c r="A29" t="s">
        <v>20</v>
      </c>
      <c r="B29" t="s">
        <v>21</v>
      </c>
      <c r="C29" s="18" t="s">
        <v>24</v>
      </c>
      <c r="D29">
        <v>115</v>
      </c>
      <c r="E29" s="3">
        <v>1</v>
      </c>
      <c r="F29" s="3">
        <f t="shared" si="2"/>
        <v>115</v>
      </c>
      <c r="G29" s="3">
        <f>F29*1.15</f>
        <v>132.25</v>
      </c>
      <c r="H29" t="s">
        <v>23</v>
      </c>
      <c r="I29" s="3">
        <f t="shared" si="1"/>
        <v>2.875</v>
      </c>
    </row>
    <row r="30" spans="1:9" ht="12.75">
      <c r="A30" t="s">
        <v>20</v>
      </c>
      <c r="B30" t="s">
        <v>21</v>
      </c>
      <c r="C30" s="18" t="s">
        <v>24</v>
      </c>
      <c r="D30">
        <v>115</v>
      </c>
      <c r="E30" s="3">
        <v>1</v>
      </c>
      <c r="F30" s="3">
        <f t="shared" si="2"/>
        <v>115</v>
      </c>
      <c r="G30" s="3">
        <f>F30*1.15</f>
        <v>132.25</v>
      </c>
      <c r="H30" t="s">
        <v>44</v>
      </c>
      <c r="I30" s="3">
        <f t="shared" si="1"/>
        <v>2.875</v>
      </c>
    </row>
    <row r="31" spans="1:9" ht="12.75">
      <c r="A31" t="s">
        <v>20</v>
      </c>
      <c r="B31" t="s">
        <v>21</v>
      </c>
      <c r="C31" s="18" t="s">
        <v>24</v>
      </c>
      <c r="D31">
        <v>115</v>
      </c>
      <c r="E31" s="3">
        <v>1</v>
      </c>
      <c r="F31" s="3">
        <f t="shared" si="2"/>
        <v>115</v>
      </c>
      <c r="G31" s="3">
        <f>F31*1.15</f>
        <v>132.25</v>
      </c>
      <c r="H31" t="s">
        <v>130</v>
      </c>
      <c r="I31" s="3">
        <f t="shared" si="1"/>
        <v>2.875</v>
      </c>
    </row>
    <row r="32" spans="1:9" ht="12.75">
      <c r="A32" t="s">
        <v>22</v>
      </c>
      <c r="B32" t="s">
        <v>21</v>
      </c>
      <c r="C32" s="18" t="s">
        <v>29</v>
      </c>
      <c r="D32">
        <v>180</v>
      </c>
      <c r="E32" s="3">
        <v>1</v>
      </c>
      <c r="F32" s="3">
        <f t="shared" si="2"/>
        <v>180</v>
      </c>
      <c r="G32" s="3">
        <f>F32*1.15</f>
        <v>206.99999999999997</v>
      </c>
      <c r="H32" t="s">
        <v>28</v>
      </c>
      <c r="I32" s="3">
        <f t="shared" si="1"/>
        <v>4.5</v>
      </c>
    </row>
    <row r="33" spans="1:9" s="14" customFormat="1" ht="12.75">
      <c r="A33" s="14" t="s">
        <v>22</v>
      </c>
      <c r="B33" s="14" t="s">
        <v>21</v>
      </c>
      <c r="C33" s="18" t="s">
        <v>81</v>
      </c>
      <c r="D33" s="14">
        <v>180</v>
      </c>
      <c r="E33" s="15">
        <v>1</v>
      </c>
      <c r="F33" s="15">
        <f t="shared" si="2"/>
        <v>180</v>
      </c>
      <c r="G33" s="15">
        <f>F33*1.12</f>
        <v>201.60000000000002</v>
      </c>
      <c r="H33" s="14" t="s">
        <v>45</v>
      </c>
      <c r="I33" s="3">
        <f t="shared" si="1"/>
        <v>4.5</v>
      </c>
    </row>
    <row r="34" spans="1:9" ht="12.75">
      <c r="A34" t="s">
        <v>22</v>
      </c>
      <c r="B34" t="s">
        <v>21</v>
      </c>
      <c r="C34" s="18" t="s">
        <v>24</v>
      </c>
      <c r="D34">
        <v>180</v>
      </c>
      <c r="E34" s="3">
        <v>1</v>
      </c>
      <c r="F34" s="3">
        <f t="shared" si="2"/>
        <v>180</v>
      </c>
      <c r="G34" s="3">
        <f>F34*1.15</f>
        <v>206.99999999999997</v>
      </c>
      <c r="H34" t="s">
        <v>23</v>
      </c>
      <c r="I34" s="3">
        <f t="shared" si="1"/>
        <v>4.5</v>
      </c>
    </row>
    <row r="35" spans="1:9" ht="12.75">
      <c r="A35" t="s">
        <v>22</v>
      </c>
      <c r="B35" t="s">
        <v>21</v>
      </c>
      <c r="C35" s="18" t="s">
        <v>24</v>
      </c>
      <c r="D35">
        <v>180</v>
      </c>
      <c r="E35" s="3">
        <v>1</v>
      </c>
      <c r="F35" s="3">
        <f t="shared" si="2"/>
        <v>180</v>
      </c>
      <c r="G35" s="3">
        <f>F35*1.15</f>
        <v>206.99999999999997</v>
      </c>
      <c r="H35" t="s">
        <v>44</v>
      </c>
      <c r="I35" s="3">
        <f t="shared" si="1"/>
        <v>4.5</v>
      </c>
    </row>
    <row r="36" spans="1:9" ht="12.75">
      <c r="A36" t="s">
        <v>46</v>
      </c>
      <c r="B36" t="s">
        <v>21</v>
      </c>
      <c r="C36" s="18" t="s">
        <v>47</v>
      </c>
      <c r="D36">
        <v>198</v>
      </c>
      <c r="E36" s="3">
        <v>1</v>
      </c>
      <c r="F36" s="3">
        <f t="shared" si="2"/>
        <v>198</v>
      </c>
      <c r="G36" s="3">
        <f>F36*1.12</f>
        <v>221.76000000000002</v>
      </c>
      <c r="H36" t="s">
        <v>45</v>
      </c>
      <c r="I36" s="3">
        <f t="shared" si="1"/>
        <v>4.95</v>
      </c>
    </row>
    <row r="37" spans="1:9" ht="12.75">
      <c r="A37" t="s">
        <v>48</v>
      </c>
      <c r="B37" t="s">
        <v>21</v>
      </c>
      <c r="C37" s="18" t="s">
        <v>47</v>
      </c>
      <c r="D37">
        <v>266</v>
      </c>
      <c r="E37" s="3">
        <v>1</v>
      </c>
      <c r="F37" s="3">
        <f t="shared" si="2"/>
        <v>266</v>
      </c>
      <c r="G37" s="3">
        <f>F37*1.12</f>
        <v>297.92</v>
      </c>
      <c r="H37" t="s">
        <v>45</v>
      </c>
      <c r="I37" s="3">
        <f t="shared" si="1"/>
        <v>6.65</v>
      </c>
    </row>
    <row r="38" spans="1:9" ht="12.75">
      <c r="A38" t="s">
        <v>62</v>
      </c>
      <c r="B38" t="s">
        <v>63</v>
      </c>
      <c r="C38" s="18" t="s">
        <v>64</v>
      </c>
      <c r="D38">
        <v>115</v>
      </c>
      <c r="E38" s="3">
        <v>1</v>
      </c>
      <c r="F38" s="3">
        <f t="shared" si="2"/>
        <v>115</v>
      </c>
      <c r="G38" s="3">
        <f aca="true" t="shared" si="4" ref="G38:G43">F38*1.15</f>
        <v>132.25</v>
      </c>
      <c r="H38" t="s">
        <v>69</v>
      </c>
      <c r="I38" s="3">
        <f t="shared" si="1"/>
        <v>2.875</v>
      </c>
    </row>
    <row r="39" spans="1:9" ht="12.75">
      <c r="A39" t="s">
        <v>65</v>
      </c>
      <c r="B39" t="s">
        <v>63</v>
      </c>
      <c r="C39" s="18" t="s">
        <v>64</v>
      </c>
      <c r="D39">
        <v>263</v>
      </c>
      <c r="E39" s="3">
        <v>1</v>
      </c>
      <c r="F39" s="3">
        <f t="shared" si="2"/>
        <v>263</v>
      </c>
      <c r="G39" s="3">
        <f t="shared" si="4"/>
        <v>302.45</v>
      </c>
      <c r="H39" t="s">
        <v>69</v>
      </c>
      <c r="I39" s="3">
        <f t="shared" si="1"/>
        <v>6.575</v>
      </c>
    </row>
    <row r="40" spans="1:9" ht="12.75">
      <c r="A40" t="s">
        <v>66</v>
      </c>
      <c r="B40" t="s">
        <v>63</v>
      </c>
      <c r="C40" s="18" t="s">
        <v>64</v>
      </c>
      <c r="D40">
        <v>115</v>
      </c>
      <c r="E40" s="3">
        <v>1</v>
      </c>
      <c r="F40" s="3">
        <f t="shared" si="2"/>
        <v>115</v>
      </c>
      <c r="G40" s="3">
        <f t="shared" si="4"/>
        <v>132.25</v>
      </c>
      <c r="H40" t="s">
        <v>69</v>
      </c>
      <c r="I40" s="3">
        <f t="shared" si="1"/>
        <v>2.875</v>
      </c>
    </row>
    <row r="41" spans="1:9" ht="12.75">
      <c r="A41" t="s">
        <v>67</v>
      </c>
      <c r="B41" t="s">
        <v>63</v>
      </c>
      <c r="C41" s="18" t="s">
        <v>64</v>
      </c>
      <c r="D41">
        <v>115</v>
      </c>
      <c r="E41" s="3">
        <v>1</v>
      </c>
      <c r="F41" s="3">
        <f t="shared" si="2"/>
        <v>115</v>
      </c>
      <c r="G41" s="3">
        <f t="shared" si="4"/>
        <v>132.25</v>
      </c>
      <c r="H41" t="s">
        <v>69</v>
      </c>
      <c r="I41" s="3">
        <f t="shared" si="1"/>
        <v>2.875</v>
      </c>
    </row>
    <row r="42" spans="1:9" ht="12.75">
      <c r="A42" t="s">
        <v>68</v>
      </c>
      <c r="B42" t="s">
        <v>63</v>
      </c>
      <c r="C42" s="18" t="s">
        <v>64</v>
      </c>
      <c r="D42">
        <v>115</v>
      </c>
      <c r="E42" s="3">
        <v>1</v>
      </c>
      <c r="F42" s="3">
        <f t="shared" si="2"/>
        <v>115</v>
      </c>
      <c r="G42" s="3">
        <f t="shared" si="4"/>
        <v>132.25</v>
      </c>
      <c r="H42" t="s">
        <v>69</v>
      </c>
      <c r="I42" s="3">
        <f t="shared" si="1"/>
        <v>2.875</v>
      </c>
    </row>
    <row r="43" spans="1:9" ht="12.75">
      <c r="A43" t="s">
        <v>68</v>
      </c>
      <c r="B43" t="s">
        <v>63</v>
      </c>
      <c r="C43" s="18" t="s">
        <v>81</v>
      </c>
      <c r="D43">
        <v>115</v>
      </c>
      <c r="E43" s="3">
        <v>1</v>
      </c>
      <c r="F43" s="3">
        <f t="shared" si="2"/>
        <v>115</v>
      </c>
      <c r="G43" s="3">
        <f t="shared" si="4"/>
        <v>132.25</v>
      </c>
      <c r="H43" t="s">
        <v>82</v>
      </c>
      <c r="I43" s="3">
        <f t="shared" si="1"/>
        <v>2.875</v>
      </c>
    </row>
    <row r="44" spans="1:9" ht="12.75">
      <c r="A44" t="s">
        <v>157</v>
      </c>
      <c r="B44" t="s">
        <v>158</v>
      </c>
      <c r="C44" s="18" t="s">
        <v>24</v>
      </c>
      <c r="D44">
        <v>253</v>
      </c>
      <c r="E44" s="3">
        <v>1</v>
      </c>
      <c r="F44" s="3">
        <f t="shared" si="2"/>
        <v>253</v>
      </c>
      <c r="G44" s="3">
        <f>F44*1.12</f>
        <v>283.36</v>
      </c>
      <c r="H44" t="s">
        <v>73</v>
      </c>
      <c r="I44" s="3">
        <f t="shared" si="1"/>
        <v>6.325</v>
      </c>
    </row>
    <row r="45" spans="1:9" ht="12.75">
      <c r="A45" t="s">
        <v>195</v>
      </c>
      <c r="B45" t="s">
        <v>87</v>
      </c>
      <c r="C45" s="18" t="s">
        <v>27</v>
      </c>
      <c r="D45">
        <v>197</v>
      </c>
      <c r="E45" s="3">
        <v>1</v>
      </c>
      <c r="F45" s="3">
        <f t="shared" si="2"/>
        <v>197</v>
      </c>
      <c r="G45" s="3">
        <f>F45*1.12</f>
        <v>220.64000000000001</v>
      </c>
      <c r="H45" t="s">
        <v>140</v>
      </c>
      <c r="I45" s="3">
        <f t="shared" si="1"/>
        <v>4.925000000000001</v>
      </c>
    </row>
    <row r="46" spans="1:9" ht="12.75">
      <c r="A46" t="s">
        <v>53</v>
      </c>
      <c r="B46" t="s">
        <v>87</v>
      </c>
      <c r="C46" s="18" t="s">
        <v>54</v>
      </c>
      <c r="D46">
        <v>103</v>
      </c>
      <c r="E46" s="3">
        <v>1</v>
      </c>
      <c r="F46" s="3">
        <f t="shared" si="2"/>
        <v>103</v>
      </c>
      <c r="G46" s="3">
        <f>F46*1.12</f>
        <v>115.36000000000001</v>
      </c>
      <c r="H46" t="s">
        <v>56</v>
      </c>
      <c r="I46" s="3">
        <f t="shared" si="1"/>
        <v>2.575</v>
      </c>
    </row>
    <row r="47" spans="1:9" ht="12.75">
      <c r="A47" t="s">
        <v>55</v>
      </c>
      <c r="B47" t="s">
        <v>87</v>
      </c>
      <c r="C47" s="18" t="s">
        <v>54</v>
      </c>
      <c r="D47">
        <v>150</v>
      </c>
      <c r="E47" s="3">
        <v>1</v>
      </c>
      <c r="F47" s="3">
        <f t="shared" si="2"/>
        <v>150</v>
      </c>
      <c r="G47" s="3">
        <f>F47*1.12</f>
        <v>168.00000000000003</v>
      </c>
      <c r="H47" t="s">
        <v>56</v>
      </c>
      <c r="I47" s="3">
        <f t="shared" si="1"/>
        <v>3.75</v>
      </c>
    </row>
    <row r="48" spans="1:9" ht="12.75">
      <c r="A48" t="s">
        <v>132</v>
      </c>
      <c r="B48" t="s">
        <v>131</v>
      </c>
      <c r="C48" s="18" t="s">
        <v>133</v>
      </c>
      <c r="D48">
        <v>103</v>
      </c>
      <c r="E48" s="3">
        <v>1</v>
      </c>
      <c r="F48" s="3">
        <f aca="true" t="shared" si="5" ref="F48:F79">D48*E48</f>
        <v>103</v>
      </c>
      <c r="G48" s="3">
        <f>F48*1</f>
        <v>103</v>
      </c>
      <c r="H48" t="s">
        <v>129</v>
      </c>
      <c r="I48" s="3">
        <f t="shared" si="1"/>
        <v>2.575</v>
      </c>
    </row>
    <row r="49" spans="1:9" ht="12.75">
      <c r="A49" t="s">
        <v>196</v>
      </c>
      <c r="B49" t="s">
        <v>131</v>
      </c>
      <c r="C49" s="18" t="s">
        <v>134</v>
      </c>
      <c r="D49">
        <v>140</v>
      </c>
      <c r="E49" s="3">
        <v>1</v>
      </c>
      <c r="F49" s="3">
        <f t="shared" si="5"/>
        <v>140</v>
      </c>
      <c r="G49" s="3">
        <f>F49*1</f>
        <v>140</v>
      </c>
      <c r="H49" t="s">
        <v>129</v>
      </c>
      <c r="I49" s="3">
        <f t="shared" si="1"/>
        <v>3.5</v>
      </c>
    </row>
    <row r="50" spans="1:9" ht="12.75">
      <c r="A50" t="s">
        <v>196</v>
      </c>
      <c r="B50" t="s">
        <v>131</v>
      </c>
      <c r="C50" s="18" t="s">
        <v>133</v>
      </c>
      <c r="D50">
        <v>140</v>
      </c>
      <c r="E50" s="3">
        <v>1</v>
      </c>
      <c r="F50" s="3">
        <f t="shared" si="5"/>
        <v>140</v>
      </c>
      <c r="G50" s="3">
        <f>F50*1</f>
        <v>140</v>
      </c>
      <c r="H50" t="s">
        <v>129</v>
      </c>
      <c r="I50" s="3">
        <f t="shared" si="1"/>
        <v>3.5</v>
      </c>
    </row>
    <row r="51" spans="1:9" ht="12.75">
      <c r="A51" t="s">
        <v>136</v>
      </c>
      <c r="B51" t="s">
        <v>131</v>
      </c>
      <c r="C51" s="18" t="s">
        <v>133</v>
      </c>
      <c r="D51">
        <v>168</v>
      </c>
      <c r="E51" s="3">
        <v>1</v>
      </c>
      <c r="F51" s="3">
        <f t="shared" si="5"/>
        <v>168</v>
      </c>
      <c r="G51" s="3">
        <f>F51*1</f>
        <v>168</v>
      </c>
      <c r="H51" t="s">
        <v>129</v>
      </c>
      <c r="I51" s="3">
        <f t="shared" si="1"/>
        <v>4.2</v>
      </c>
    </row>
    <row r="52" spans="1:9" ht="12.75">
      <c r="A52" t="s">
        <v>88</v>
      </c>
      <c r="B52" s="14" t="s">
        <v>89</v>
      </c>
      <c r="C52" s="18" t="s">
        <v>90</v>
      </c>
      <c r="D52">
        <v>108</v>
      </c>
      <c r="E52" s="3">
        <v>1</v>
      </c>
      <c r="F52" s="3">
        <f t="shared" si="5"/>
        <v>108</v>
      </c>
      <c r="G52" s="3">
        <f>F52*1.15</f>
        <v>124.19999999999999</v>
      </c>
      <c r="H52" t="s">
        <v>91</v>
      </c>
      <c r="I52" s="3">
        <f t="shared" si="1"/>
        <v>2.7</v>
      </c>
    </row>
    <row r="53" spans="1:9" s="10" customFormat="1" ht="12.75">
      <c r="A53" s="10" t="s">
        <v>92</v>
      </c>
      <c r="B53" s="10" t="s">
        <v>89</v>
      </c>
      <c r="C53" s="10" t="s">
        <v>24</v>
      </c>
      <c r="E53" s="11">
        <v>0</v>
      </c>
      <c r="F53" s="11">
        <f t="shared" si="5"/>
        <v>0</v>
      </c>
      <c r="G53" s="11">
        <f>F53*1.15</f>
        <v>0</v>
      </c>
      <c r="H53" s="10" t="s">
        <v>91</v>
      </c>
      <c r="I53" s="3">
        <f t="shared" si="1"/>
        <v>0</v>
      </c>
    </row>
    <row r="54" spans="1:9" ht="12.75">
      <c r="A54" t="s">
        <v>49</v>
      </c>
      <c r="B54" t="s">
        <v>50</v>
      </c>
      <c r="C54" s="18" t="s">
        <v>47</v>
      </c>
      <c r="D54">
        <v>266</v>
      </c>
      <c r="E54" s="3">
        <v>1</v>
      </c>
      <c r="F54" s="3">
        <f t="shared" si="5"/>
        <v>266</v>
      </c>
      <c r="G54" s="3">
        <f>F54*1.12</f>
        <v>297.92</v>
      </c>
      <c r="H54" t="s">
        <v>45</v>
      </c>
      <c r="I54" s="3">
        <f t="shared" si="1"/>
        <v>6.65</v>
      </c>
    </row>
    <row r="55" spans="1:9" ht="12.75">
      <c r="A55" t="s">
        <v>115</v>
      </c>
      <c r="B55" t="s">
        <v>50</v>
      </c>
      <c r="C55" s="18" t="s">
        <v>70</v>
      </c>
      <c r="D55">
        <v>194</v>
      </c>
      <c r="E55" s="3">
        <v>1</v>
      </c>
      <c r="F55" s="3">
        <f t="shared" si="5"/>
        <v>194</v>
      </c>
      <c r="G55" s="3">
        <f aca="true" t="shared" si="6" ref="G55:G61">F55*1.15</f>
        <v>223.1</v>
      </c>
      <c r="H55" t="s">
        <v>111</v>
      </c>
      <c r="I55" s="3">
        <f t="shared" si="1"/>
        <v>4.8500000000000005</v>
      </c>
    </row>
    <row r="56" spans="1:9" ht="12.75">
      <c r="A56" t="s">
        <v>166</v>
      </c>
      <c r="B56" t="s">
        <v>99</v>
      </c>
      <c r="C56" s="18" t="s">
        <v>70</v>
      </c>
      <c r="D56">
        <v>194</v>
      </c>
      <c r="E56" s="3">
        <v>1</v>
      </c>
      <c r="F56" s="3">
        <f t="shared" si="5"/>
        <v>194</v>
      </c>
      <c r="G56" s="3">
        <f t="shared" si="6"/>
        <v>223.1</v>
      </c>
      <c r="H56" t="s">
        <v>111</v>
      </c>
      <c r="I56" s="3">
        <f t="shared" si="1"/>
        <v>4.8500000000000005</v>
      </c>
    </row>
    <row r="57" spans="1:9" s="10" customFormat="1" ht="12.75">
      <c r="A57" s="10" t="s">
        <v>103</v>
      </c>
      <c r="B57" s="10" t="s">
        <v>99</v>
      </c>
      <c r="C57" s="10" t="s">
        <v>100</v>
      </c>
      <c r="E57" s="11">
        <v>0</v>
      </c>
      <c r="F57" s="11">
        <f t="shared" si="5"/>
        <v>0</v>
      </c>
      <c r="G57" s="11">
        <f t="shared" si="6"/>
        <v>0</v>
      </c>
      <c r="H57" s="10" t="s">
        <v>91</v>
      </c>
      <c r="I57" s="3">
        <f t="shared" si="1"/>
        <v>0</v>
      </c>
    </row>
    <row r="58" spans="1:9" s="14" customFormat="1" ht="12.75">
      <c r="A58" s="14" t="s">
        <v>171</v>
      </c>
      <c r="B58" s="14" t="s">
        <v>113</v>
      </c>
      <c r="C58" s="18" t="s">
        <v>70</v>
      </c>
      <c r="D58" s="14">
        <v>94</v>
      </c>
      <c r="E58" s="3">
        <v>1</v>
      </c>
      <c r="F58" s="3">
        <f t="shared" si="5"/>
        <v>94</v>
      </c>
      <c r="G58" s="3">
        <f t="shared" si="6"/>
        <v>108.1</v>
      </c>
      <c r="H58" s="14" t="s">
        <v>169</v>
      </c>
      <c r="I58" s="3">
        <f t="shared" si="1"/>
        <v>2.35</v>
      </c>
    </row>
    <row r="59" spans="1:9" ht="12.75">
      <c r="A59" t="s">
        <v>112</v>
      </c>
      <c r="B59" t="s">
        <v>113</v>
      </c>
      <c r="C59" s="18" t="s">
        <v>114</v>
      </c>
      <c r="D59">
        <v>258</v>
      </c>
      <c r="E59" s="3">
        <v>1</v>
      </c>
      <c r="F59" s="3">
        <f t="shared" si="5"/>
        <v>258</v>
      </c>
      <c r="G59" s="3">
        <f t="shared" si="6"/>
        <v>296.7</v>
      </c>
      <c r="H59" t="s">
        <v>111</v>
      </c>
      <c r="I59" s="3">
        <f t="shared" si="1"/>
        <v>6.45</v>
      </c>
    </row>
    <row r="60" spans="1:9" ht="12.75">
      <c r="A60" t="s">
        <v>122</v>
      </c>
      <c r="B60" t="s">
        <v>123</v>
      </c>
      <c r="C60" s="18">
        <v>48</v>
      </c>
      <c r="D60">
        <v>126</v>
      </c>
      <c r="E60" s="3">
        <v>1</v>
      </c>
      <c r="F60" s="3">
        <f t="shared" si="5"/>
        <v>126</v>
      </c>
      <c r="G60" s="3">
        <f t="shared" si="6"/>
        <v>144.89999999999998</v>
      </c>
      <c r="H60" t="s">
        <v>111</v>
      </c>
      <c r="I60" s="3">
        <f t="shared" si="1"/>
        <v>3.1500000000000004</v>
      </c>
    </row>
    <row r="61" spans="1:9" ht="12.75">
      <c r="A61" t="s">
        <v>83</v>
      </c>
      <c r="B61" t="s">
        <v>84</v>
      </c>
      <c r="C61" s="18" t="s">
        <v>81</v>
      </c>
      <c r="D61">
        <v>180</v>
      </c>
      <c r="E61" s="3">
        <v>1</v>
      </c>
      <c r="F61" s="3">
        <f t="shared" si="5"/>
        <v>180</v>
      </c>
      <c r="G61" s="3">
        <f t="shared" si="6"/>
        <v>206.99999999999997</v>
      </c>
      <c r="H61" t="s">
        <v>82</v>
      </c>
      <c r="I61" s="3">
        <f t="shared" si="1"/>
        <v>4.5</v>
      </c>
    </row>
    <row r="62" spans="1:9" ht="12.75">
      <c r="A62" t="s">
        <v>71</v>
      </c>
      <c r="B62" t="s">
        <v>72</v>
      </c>
      <c r="C62" s="18">
        <v>56</v>
      </c>
      <c r="D62">
        <v>61</v>
      </c>
      <c r="E62" s="3">
        <v>2</v>
      </c>
      <c r="F62" s="3">
        <f t="shared" si="5"/>
        <v>122</v>
      </c>
      <c r="G62" s="3">
        <f>F62*1.12</f>
        <v>136.64000000000001</v>
      </c>
      <c r="H62" t="s">
        <v>73</v>
      </c>
      <c r="I62" s="3">
        <f t="shared" si="1"/>
        <v>3.0500000000000003</v>
      </c>
    </row>
    <row r="63" spans="1:9" ht="12.75">
      <c r="A63" t="s">
        <v>71</v>
      </c>
      <c r="B63" t="s">
        <v>72</v>
      </c>
      <c r="C63" s="18">
        <v>60</v>
      </c>
      <c r="D63">
        <v>61</v>
      </c>
      <c r="E63" s="3">
        <v>2</v>
      </c>
      <c r="F63" s="3">
        <f t="shared" si="5"/>
        <v>122</v>
      </c>
      <c r="G63" s="3">
        <f>F63*1.12</f>
        <v>136.64000000000001</v>
      </c>
      <c r="H63" t="s">
        <v>73</v>
      </c>
      <c r="I63" s="3">
        <f t="shared" si="1"/>
        <v>3.0500000000000003</v>
      </c>
    </row>
    <row r="64" spans="1:9" ht="12.75">
      <c r="A64" t="s">
        <v>144</v>
      </c>
      <c r="B64" t="s">
        <v>145</v>
      </c>
      <c r="C64" s="18" t="s">
        <v>141</v>
      </c>
      <c r="D64">
        <v>261</v>
      </c>
      <c r="E64" s="3">
        <v>1</v>
      </c>
      <c r="F64" s="3">
        <f t="shared" si="5"/>
        <v>261</v>
      </c>
      <c r="G64" s="3">
        <f>F64*1.12</f>
        <v>292.32000000000005</v>
      </c>
      <c r="H64" t="s">
        <v>140</v>
      </c>
      <c r="I64" s="3">
        <f t="shared" si="1"/>
        <v>6.525</v>
      </c>
    </row>
    <row r="65" spans="1:9" s="10" customFormat="1" ht="12.75">
      <c r="A65" s="10" t="s">
        <v>25</v>
      </c>
      <c r="B65" s="10" t="s">
        <v>26</v>
      </c>
      <c r="C65" s="10" t="s">
        <v>27</v>
      </c>
      <c r="E65" s="11">
        <v>0</v>
      </c>
      <c r="F65" s="11">
        <f t="shared" si="5"/>
        <v>0</v>
      </c>
      <c r="G65" s="11">
        <f>F65*1.15</f>
        <v>0</v>
      </c>
      <c r="H65" s="10" t="s">
        <v>23</v>
      </c>
      <c r="I65" s="3">
        <f t="shared" si="1"/>
        <v>0</v>
      </c>
    </row>
    <row r="66" spans="1:9" ht="12.75">
      <c r="A66" t="s">
        <v>104</v>
      </c>
      <c r="B66" t="s">
        <v>105</v>
      </c>
      <c r="C66" s="18" t="s">
        <v>106</v>
      </c>
      <c r="D66">
        <v>151</v>
      </c>
      <c r="E66" s="3">
        <v>1</v>
      </c>
      <c r="F66" s="3">
        <f t="shared" si="5"/>
        <v>151</v>
      </c>
      <c r="G66" s="3">
        <f>F66*1</f>
        <v>151</v>
      </c>
      <c r="H66" t="s">
        <v>129</v>
      </c>
      <c r="I66" s="3">
        <f t="shared" si="1"/>
        <v>3.7750000000000004</v>
      </c>
    </row>
    <row r="67" spans="1:9" ht="12.75">
      <c r="A67" t="s">
        <v>104</v>
      </c>
      <c r="B67" t="s">
        <v>105</v>
      </c>
      <c r="C67" s="18" t="s">
        <v>106</v>
      </c>
      <c r="D67">
        <v>151</v>
      </c>
      <c r="E67" s="3">
        <v>1</v>
      </c>
      <c r="F67" s="3">
        <f t="shared" si="5"/>
        <v>151</v>
      </c>
      <c r="G67" s="3">
        <f>F67*1.12</f>
        <v>169.12</v>
      </c>
      <c r="H67" t="s">
        <v>108</v>
      </c>
      <c r="I67" s="3">
        <f aca="true" t="shared" si="7" ref="I67:I110">F67*0.025</f>
        <v>3.7750000000000004</v>
      </c>
    </row>
    <row r="68" spans="1:9" ht="12.75">
      <c r="A68" t="s">
        <v>107</v>
      </c>
      <c r="B68" t="s">
        <v>105</v>
      </c>
      <c r="C68" s="18" t="s">
        <v>106</v>
      </c>
      <c r="D68">
        <v>143</v>
      </c>
      <c r="E68" s="3">
        <v>1</v>
      </c>
      <c r="F68" s="3">
        <f t="shared" si="5"/>
        <v>143</v>
      </c>
      <c r="G68" s="3">
        <f>F68*1</f>
        <v>143</v>
      </c>
      <c r="H68" t="s">
        <v>129</v>
      </c>
      <c r="I68" s="3">
        <f t="shared" si="7"/>
        <v>3.575</v>
      </c>
    </row>
    <row r="69" spans="1:9" ht="12.75">
      <c r="A69" t="s">
        <v>107</v>
      </c>
      <c r="B69" t="s">
        <v>105</v>
      </c>
      <c r="C69" s="18" t="s">
        <v>106</v>
      </c>
      <c r="D69">
        <v>143</v>
      </c>
      <c r="E69" s="3">
        <v>1</v>
      </c>
      <c r="F69" s="3">
        <f t="shared" si="5"/>
        <v>143</v>
      </c>
      <c r="G69" s="3">
        <f>F69*1.12</f>
        <v>160.16000000000003</v>
      </c>
      <c r="H69" t="s">
        <v>108</v>
      </c>
      <c r="I69" s="3">
        <f t="shared" si="7"/>
        <v>3.575</v>
      </c>
    </row>
    <row r="70" spans="1:9" ht="12.75">
      <c r="A70" t="s">
        <v>135</v>
      </c>
      <c r="B70" t="s">
        <v>105</v>
      </c>
      <c r="C70" s="18" t="s">
        <v>106</v>
      </c>
      <c r="D70">
        <v>143</v>
      </c>
      <c r="E70" s="3">
        <v>1</v>
      </c>
      <c r="F70" s="3">
        <f t="shared" si="5"/>
        <v>143</v>
      </c>
      <c r="G70" s="3">
        <f>F70*1</f>
        <v>143</v>
      </c>
      <c r="H70" t="s">
        <v>129</v>
      </c>
      <c r="I70" s="3">
        <f t="shared" si="7"/>
        <v>3.575</v>
      </c>
    </row>
    <row r="71" spans="1:9" ht="12.75">
      <c r="A71" t="s">
        <v>150</v>
      </c>
      <c r="B71" t="s">
        <v>148</v>
      </c>
      <c r="C71" s="18" t="s">
        <v>149</v>
      </c>
      <c r="D71">
        <v>103</v>
      </c>
      <c r="E71" s="3">
        <v>1</v>
      </c>
      <c r="F71" s="3">
        <f t="shared" si="5"/>
        <v>103</v>
      </c>
      <c r="G71" s="3">
        <f>F71*1</f>
        <v>103</v>
      </c>
      <c r="H71" t="s">
        <v>129</v>
      </c>
      <c r="I71" s="3">
        <f t="shared" si="7"/>
        <v>2.575</v>
      </c>
    </row>
    <row r="72" spans="1:9" ht="12.75">
      <c r="A72" t="s">
        <v>151</v>
      </c>
      <c r="B72" t="s">
        <v>148</v>
      </c>
      <c r="C72" s="18" t="s">
        <v>149</v>
      </c>
      <c r="D72">
        <v>122</v>
      </c>
      <c r="E72" s="3">
        <v>1</v>
      </c>
      <c r="F72" s="3">
        <f t="shared" si="5"/>
        <v>122</v>
      </c>
      <c r="G72" s="3">
        <f>F72*1</f>
        <v>122</v>
      </c>
      <c r="H72" t="s">
        <v>129</v>
      </c>
      <c r="I72" s="3">
        <f t="shared" si="7"/>
        <v>3.0500000000000003</v>
      </c>
    </row>
    <row r="73" spans="1:9" ht="12.75">
      <c r="A73" t="s">
        <v>142</v>
      </c>
      <c r="B73" t="s">
        <v>143</v>
      </c>
      <c r="C73" s="18" t="s">
        <v>141</v>
      </c>
      <c r="D73">
        <v>227</v>
      </c>
      <c r="E73" s="3">
        <v>1</v>
      </c>
      <c r="F73" s="3">
        <f t="shared" si="5"/>
        <v>227</v>
      </c>
      <c r="G73" s="3">
        <f>F73*1.12</f>
        <v>254.24000000000004</v>
      </c>
      <c r="H73" t="s">
        <v>140</v>
      </c>
      <c r="I73" s="3">
        <f t="shared" si="7"/>
        <v>5.675000000000001</v>
      </c>
    </row>
    <row r="74" spans="1:9" ht="12.75">
      <c r="A74" t="s">
        <v>93</v>
      </c>
      <c r="B74" t="s">
        <v>94</v>
      </c>
      <c r="C74" s="18" t="s">
        <v>90</v>
      </c>
      <c r="D74">
        <v>115</v>
      </c>
      <c r="E74" s="3">
        <v>1</v>
      </c>
      <c r="F74" s="3">
        <f t="shared" si="5"/>
        <v>115</v>
      </c>
      <c r="G74" s="3">
        <f>F74*1.15</f>
        <v>132.25</v>
      </c>
      <c r="H74" t="s">
        <v>91</v>
      </c>
      <c r="I74" s="3">
        <f t="shared" si="7"/>
        <v>2.875</v>
      </c>
    </row>
    <row r="75" spans="1:9" ht="12.75">
      <c r="A75" t="s">
        <v>95</v>
      </c>
      <c r="B75" t="s">
        <v>94</v>
      </c>
      <c r="C75" s="18" t="s">
        <v>96</v>
      </c>
      <c r="D75">
        <v>194</v>
      </c>
      <c r="E75" s="3">
        <v>1</v>
      </c>
      <c r="F75" s="3">
        <f t="shared" si="5"/>
        <v>194</v>
      </c>
      <c r="G75" s="3">
        <f>F75*1.15</f>
        <v>223.1</v>
      </c>
      <c r="H75" t="s">
        <v>91</v>
      </c>
      <c r="I75" s="3">
        <f t="shared" si="7"/>
        <v>4.8500000000000005</v>
      </c>
    </row>
    <row r="76" spans="1:9" ht="12.75">
      <c r="A76" t="s">
        <v>101</v>
      </c>
      <c r="B76" t="s">
        <v>102</v>
      </c>
      <c r="C76" s="18" t="s">
        <v>100</v>
      </c>
      <c r="D76">
        <v>86</v>
      </c>
      <c r="E76" s="3">
        <v>1</v>
      </c>
      <c r="F76" s="3">
        <f t="shared" si="5"/>
        <v>86</v>
      </c>
      <c r="G76" s="3">
        <f>F76*1.15</f>
        <v>98.89999999999999</v>
      </c>
      <c r="H76" t="s">
        <v>91</v>
      </c>
      <c r="I76" s="3">
        <f t="shared" si="7"/>
        <v>2.15</v>
      </c>
    </row>
    <row r="77" spans="1:9" ht="12.75">
      <c r="A77" t="s">
        <v>97</v>
      </c>
      <c r="B77" t="s">
        <v>98</v>
      </c>
      <c r="C77" s="18" t="s">
        <v>90</v>
      </c>
      <c r="D77">
        <v>108</v>
      </c>
      <c r="E77" s="3">
        <v>1</v>
      </c>
      <c r="F77" s="3">
        <f t="shared" si="5"/>
        <v>108</v>
      </c>
      <c r="G77" s="3">
        <f>F77*1.15</f>
        <v>124.19999999999999</v>
      </c>
      <c r="H77" t="s">
        <v>91</v>
      </c>
      <c r="I77" s="3">
        <f t="shared" si="7"/>
        <v>2.7</v>
      </c>
    </row>
    <row r="78" spans="1:9" s="10" customFormat="1" ht="12.75">
      <c r="A78" s="10" t="s">
        <v>92</v>
      </c>
      <c r="B78" s="10" t="s">
        <v>75</v>
      </c>
      <c r="C78" s="10" t="s">
        <v>24</v>
      </c>
      <c r="E78" s="11">
        <v>0</v>
      </c>
      <c r="F78" s="11">
        <f t="shared" si="5"/>
        <v>0</v>
      </c>
      <c r="G78" s="11">
        <f>F78*1.15</f>
        <v>0</v>
      </c>
      <c r="H78" s="10" t="s">
        <v>91</v>
      </c>
      <c r="I78" s="3">
        <f t="shared" si="7"/>
        <v>0</v>
      </c>
    </row>
    <row r="79" spans="1:9" ht="12.75">
      <c r="A79" t="s">
        <v>74</v>
      </c>
      <c r="B79" t="s">
        <v>75</v>
      </c>
      <c r="C79" s="18">
        <v>56</v>
      </c>
      <c r="D79">
        <v>54</v>
      </c>
      <c r="E79" s="3">
        <v>2</v>
      </c>
      <c r="F79" s="3">
        <f t="shared" si="5"/>
        <v>108</v>
      </c>
      <c r="G79" s="3">
        <f>F79*1.12</f>
        <v>120.96000000000001</v>
      </c>
      <c r="H79" t="s">
        <v>73</v>
      </c>
      <c r="I79" s="3">
        <f t="shared" si="7"/>
        <v>2.7</v>
      </c>
    </row>
    <row r="80" spans="1:9" ht="12.75">
      <c r="A80" t="s">
        <v>74</v>
      </c>
      <c r="B80" t="s">
        <v>75</v>
      </c>
      <c r="C80" s="18">
        <v>60</v>
      </c>
      <c r="D80">
        <v>54</v>
      </c>
      <c r="E80" s="3">
        <v>2</v>
      </c>
      <c r="F80" s="3">
        <f>D80*E80</f>
        <v>108</v>
      </c>
      <c r="G80" s="3">
        <f>F80*1.12</f>
        <v>120.96000000000001</v>
      </c>
      <c r="H80" t="s">
        <v>73</v>
      </c>
      <c r="I80" s="3">
        <f t="shared" si="7"/>
        <v>2.7</v>
      </c>
    </row>
    <row r="81" spans="1:9" ht="12.75">
      <c r="A81" t="s">
        <v>42</v>
      </c>
      <c r="B81" t="s">
        <v>43</v>
      </c>
      <c r="C81" s="18" t="s">
        <v>70</v>
      </c>
      <c r="D81">
        <v>261</v>
      </c>
      <c r="E81" s="3">
        <v>1</v>
      </c>
      <c r="F81" s="3">
        <f>D81*E81</f>
        <v>261</v>
      </c>
      <c r="G81" s="3">
        <f>F81*1.15</f>
        <v>300.15</v>
      </c>
      <c r="H81" t="s">
        <v>39</v>
      </c>
      <c r="I81" s="3">
        <f t="shared" si="7"/>
        <v>6.525</v>
      </c>
    </row>
    <row r="82" spans="1:9" ht="12.75">
      <c r="A82" t="s">
        <v>172</v>
      </c>
      <c r="B82" t="s">
        <v>173</v>
      </c>
      <c r="C82" s="18" t="s">
        <v>29</v>
      </c>
      <c r="D82">
        <v>148</v>
      </c>
      <c r="E82" s="3">
        <v>1</v>
      </c>
      <c r="F82" s="3">
        <f>D82*E82</f>
        <v>148</v>
      </c>
      <c r="G82" s="3">
        <f>F82*1.15</f>
        <v>170.2</v>
      </c>
      <c r="H82" t="s">
        <v>169</v>
      </c>
      <c r="I82" s="3">
        <f t="shared" si="7"/>
        <v>3.7</v>
      </c>
    </row>
    <row r="83" spans="1:9" ht="12.75">
      <c r="A83" t="s">
        <v>167</v>
      </c>
      <c r="B83" t="s">
        <v>168</v>
      </c>
      <c r="C83" s="18">
        <v>50</v>
      </c>
      <c r="D83">
        <v>54</v>
      </c>
      <c r="E83" s="3">
        <v>1</v>
      </c>
      <c r="F83" s="3">
        <f>D83*E83</f>
        <v>54</v>
      </c>
      <c r="G83" s="3">
        <f>F83*1.15</f>
        <v>62.099999999999994</v>
      </c>
      <c r="H83" t="s">
        <v>169</v>
      </c>
      <c r="I83" s="3">
        <f t="shared" si="7"/>
        <v>1.35</v>
      </c>
    </row>
    <row r="84" spans="1:9" ht="12.75">
      <c r="A84" t="s">
        <v>155</v>
      </c>
      <c r="B84" t="s">
        <v>156</v>
      </c>
      <c r="C84" s="18" t="s">
        <v>24</v>
      </c>
      <c r="D84">
        <v>300</v>
      </c>
      <c r="E84" s="3">
        <v>1</v>
      </c>
      <c r="F84" s="3">
        <f>D84*E84</f>
        <v>300</v>
      </c>
      <c r="G84" s="3">
        <f>F84*1.12</f>
        <v>336.00000000000006</v>
      </c>
      <c r="H84" t="s">
        <v>73</v>
      </c>
      <c r="I84" s="3">
        <f t="shared" si="7"/>
        <v>7.5</v>
      </c>
    </row>
    <row r="85" spans="1:9" ht="12.75">
      <c r="A85" t="s">
        <v>153</v>
      </c>
      <c r="B85" t="s">
        <v>154</v>
      </c>
      <c r="C85" s="18" t="s">
        <v>24</v>
      </c>
      <c r="D85">
        <v>344</v>
      </c>
      <c r="E85" s="3">
        <v>1</v>
      </c>
      <c r="F85" s="3">
        <f aca="true" t="shared" si="8" ref="F85:F110">D85*E85</f>
        <v>344</v>
      </c>
      <c r="G85" s="3">
        <f>F85*1.12</f>
        <v>385.28000000000003</v>
      </c>
      <c r="H85" t="s">
        <v>73</v>
      </c>
      <c r="I85" s="3">
        <f t="shared" si="7"/>
        <v>8.6</v>
      </c>
    </row>
    <row r="86" spans="1:9" ht="12.75">
      <c r="A86" t="s">
        <v>198</v>
      </c>
      <c r="B86" t="s">
        <v>154</v>
      </c>
      <c r="C86" s="18" t="s">
        <v>27</v>
      </c>
      <c r="D86">
        <v>626</v>
      </c>
      <c r="E86" s="3">
        <v>1</v>
      </c>
      <c r="F86" s="3">
        <f>D86*E86</f>
        <v>626</v>
      </c>
      <c r="G86" s="3">
        <f>F86*1.12</f>
        <v>701.1200000000001</v>
      </c>
      <c r="H86" t="s">
        <v>73</v>
      </c>
      <c r="I86" s="3">
        <f t="shared" si="7"/>
        <v>15.65</v>
      </c>
    </row>
    <row r="87" spans="1:9" ht="12.75">
      <c r="A87" t="s">
        <v>32</v>
      </c>
      <c r="B87" t="s">
        <v>31</v>
      </c>
      <c r="C87" s="18" t="s">
        <v>33</v>
      </c>
      <c r="D87">
        <v>455</v>
      </c>
      <c r="E87" s="3">
        <v>1</v>
      </c>
      <c r="F87" s="3">
        <f t="shared" si="8"/>
        <v>455</v>
      </c>
      <c r="G87" s="3">
        <f>F87*1.15</f>
        <v>523.25</v>
      </c>
      <c r="H87" t="s">
        <v>34</v>
      </c>
      <c r="I87" s="3">
        <f t="shared" si="7"/>
        <v>11.375</v>
      </c>
    </row>
    <row r="88" spans="1:9" ht="12.75">
      <c r="A88" t="s">
        <v>146</v>
      </c>
      <c r="B88" t="s">
        <v>31</v>
      </c>
      <c r="C88" s="18" t="s">
        <v>27</v>
      </c>
      <c r="D88">
        <v>284</v>
      </c>
      <c r="E88" s="3">
        <v>1</v>
      </c>
      <c r="F88" s="3">
        <f t="shared" si="8"/>
        <v>284</v>
      </c>
      <c r="G88" s="3">
        <f>F88*1.12</f>
        <v>318.08000000000004</v>
      </c>
      <c r="H88" t="s">
        <v>73</v>
      </c>
      <c r="I88" s="3">
        <f t="shared" si="7"/>
        <v>7.1000000000000005</v>
      </c>
    </row>
    <row r="89" spans="1:9" ht="12.75">
      <c r="A89" t="s">
        <v>35</v>
      </c>
      <c r="B89" t="s">
        <v>31</v>
      </c>
      <c r="C89" s="18">
        <v>52</v>
      </c>
      <c r="D89">
        <v>173</v>
      </c>
      <c r="E89" s="3">
        <v>1</v>
      </c>
      <c r="F89" s="3">
        <f t="shared" si="8"/>
        <v>173</v>
      </c>
      <c r="G89" s="3">
        <f>F89*1.15</f>
        <v>198.95</v>
      </c>
      <c r="H89" t="s">
        <v>34</v>
      </c>
      <c r="I89" s="3">
        <f t="shared" si="7"/>
        <v>4.325</v>
      </c>
    </row>
    <row r="90" spans="1:9" ht="12.75">
      <c r="A90" t="s">
        <v>85</v>
      </c>
      <c r="B90" t="s">
        <v>86</v>
      </c>
      <c r="C90" s="18" t="s">
        <v>24</v>
      </c>
      <c r="D90">
        <v>143</v>
      </c>
      <c r="E90" s="3">
        <v>1</v>
      </c>
      <c r="F90" s="3">
        <f t="shared" si="8"/>
        <v>143</v>
      </c>
      <c r="G90" s="3">
        <f>F90*1.15</f>
        <v>164.45</v>
      </c>
      <c r="H90" t="s">
        <v>82</v>
      </c>
      <c r="I90" s="3">
        <f t="shared" si="7"/>
        <v>3.575</v>
      </c>
    </row>
    <row r="91" spans="1:9" ht="12.75">
      <c r="A91" t="s">
        <v>189</v>
      </c>
      <c r="B91" t="s">
        <v>190</v>
      </c>
      <c r="C91" s="18" t="s">
        <v>186</v>
      </c>
      <c r="D91">
        <v>212</v>
      </c>
      <c r="E91" s="3">
        <v>1</v>
      </c>
      <c r="F91" s="3">
        <f>D91*E91</f>
        <v>212</v>
      </c>
      <c r="G91" s="3">
        <f>F91*1</f>
        <v>212</v>
      </c>
      <c r="H91" t="s">
        <v>129</v>
      </c>
      <c r="I91" s="3">
        <f t="shared" si="7"/>
        <v>5.300000000000001</v>
      </c>
    </row>
    <row r="92" spans="1:9" ht="12.75">
      <c r="A92" t="s">
        <v>192</v>
      </c>
      <c r="B92" t="s">
        <v>190</v>
      </c>
      <c r="C92" s="18" t="s">
        <v>133</v>
      </c>
      <c r="D92">
        <v>115</v>
      </c>
      <c r="E92" s="3">
        <v>1</v>
      </c>
      <c r="F92" s="3">
        <f>D92*E92</f>
        <v>115</v>
      </c>
      <c r="G92" s="3">
        <f>F92*1</f>
        <v>115</v>
      </c>
      <c r="H92" t="s">
        <v>129</v>
      </c>
      <c r="I92" s="3">
        <f t="shared" si="7"/>
        <v>2.875</v>
      </c>
    </row>
    <row r="93" spans="1:9" ht="12.75">
      <c r="A93" t="s">
        <v>177</v>
      </c>
      <c r="B93" t="s">
        <v>52</v>
      </c>
      <c r="C93" s="18" t="s">
        <v>197</v>
      </c>
      <c r="D93">
        <v>198</v>
      </c>
      <c r="E93" s="3">
        <v>1</v>
      </c>
      <c r="F93" s="3">
        <f t="shared" si="8"/>
        <v>198</v>
      </c>
      <c r="G93" s="3">
        <f>F93*1.12</f>
        <v>221.76000000000002</v>
      </c>
      <c r="H93" t="s">
        <v>179</v>
      </c>
      <c r="I93" s="3">
        <f t="shared" si="7"/>
        <v>4.95</v>
      </c>
    </row>
    <row r="94" spans="1:9" ht="12.75">
      <c r="A94" t="s">
        <v>178</v>
      </c>
      <c r="B94" t="s">
        <v>52</v>
      </c>
      <c r="C94" s="18" t="s">
        <v>197</v>
      </c>
      <c r="D94">
        <v>202</v>
      </c>
      <c r="E94" s="3">
        <v>1</v>
      </c>
      <c r="F94" s="3">
        <f t="shared" si="8"/>
        <v>202</v>
      </c>
      <c r="G94" s="3">
        <f>F94*1.12</f>
        <v>226.24</v>
      </c>
      <c r="H94" t="s">
        <v>179</v>
      </c>
      <c r="I94" s="3">
        <f t="shared" si="7"/>
        <v>5.050000000000001</v>
      </c>
    </row>
    <row r="95" spans="1:9" ht="12.75">
      <c r="A95" t="s">
        <v>51</v>
      </c>
      <c r="B95" t="s">
        <v>52</v>
      </c>
      <c r="C95" s="18" t="s">
        <v>47</v>
      </c>
      <c r="D95">
        <v>266</v>
      </c>
      <c r="E95" s="3">
        <v>1</v>
      </c>
      <c r="F95" s="3">
        <f t="shared" si="8"/>
        <v>266</v>
      </c>
      <c r="G95" s="3">
        <f>F95*1.12</f>
        <v>297.92</v>
      </c>
      <c r="H95" t="s">
        <v>45</v>
      </c>
      <c r="I95" s="3">
        <f t="shared" si="7"/>
        <v>6.65</v>
      </c>
    </row>
    <row r="96" spans="1:9" ht="12.75">
      <c r="A96" t="s">
        <v>147</v>
      </c>
      <c r="B96" t="s">
        <v>37</v>
      </c>
      <c r="C96" s="18" t="s">
        <v>134</v>
      </c>
      <c r="D96">
        <v>187</v>
      </c>
      <c r="E96" s="3">
        <v>1</v>
      </c>
      <c r="F96" s="3">
        <f t="shared" si="8"/>
        <v>187</v>
      </c>
      <c r="G96" s="3">
        <f>F96*1</f>
        <v>187</v>
      </c>
      <c r="H96" t="s">
        <v>129</v>
      </c>
      <c r="I96" s="3">
        <f t="shared" si="7"/>
        <v>4.675</v>
      </c>
    </row>
    <row r="97" spans="1:9" ht="12.75">
      <c r="A97" t="s">
        <v>147</v>
      </c>
      <c r="B97" t="s">
        <v>37</v>
      </c>
      <c r="C97" s="18" t="s">
        <v>133</v>
      </c>
      <c r="D97">
        <v>216</v>
      </c>
      <c r="E97" s="3">
        <v>1</v>
      </c>
      <c r="F97" s="3">
        <f t="shared" si="8"/>
        <v>216</v>
      </c>
      <c r="G97" s="3">
        <f>F97*1</f>
        <v>216</v>
      </c>
      <c r="H97" t="s">
        <v>129</v>
      </c>
      <c r="I97" s="3">
        <f t="shared" si="7"/>
        <v>5.4</v>
      </c>
    </row>
    <row r="98" spans="1:9" ht="12.75">
      <c r="A98" t="s">
        <v>194</v>
      </c>
      <c r="B98" t="s">
        <v>37</v>
      </c>
      <c r="C98" s="18" t="s">
        <v>183</v>
      </c>
      <c r="D98">
        <v>216</v>
      </c>
      <c r="E98" s="3">
        <v>1</v>
      </c>
      <c r="F98" s="3">
        <f>D98*E98</f>
        <v>216</v>
      </c>
      <c r="G98" s="3">
        <f>F98*1</f>
        <v>216</v>
      </c>
      <c r="H98" t="s">
        <v>129</v>
      </c>
      <c r="I98" s="3">
        <f t="shared" si="7"/>
        <v>5.4</v>
      </c>
    </row>
    <row r="99" spans="1:9" ht="12.75">
      <c r="A99" t="s">
        <v>76</v>
      </c>
      <c r="B99" t="s">
        <v>37</v>
      </c>
      <c r="C99" s="18" t="s">
        <v>24</v>
      </c>
      <c r="D99">
        <v>103</v>
      </c>
      <c r="E99" s="3">
        <v>1</v>
      </c>
      <c r="F99" s="3">
        <f t="shared" si="8"/>
        <v>103</v>
      </c>
      <c r="G99" s="3">
        <f>F99*1.12</f>
        <v>115.36000000000001</v>
      </c>
      <c r="H99" t="s">
        <v>73</v>
      </c>
      <c r="I99" s="3">
        <f t="shared" si="7"/>
        <v>2.575</v>
      </c>
    </row>
    <row r="100" spans="1:9" ht="12.75">
      <c r="A100" t="s">
        <v>162</v>
      </c>
      <c r="B100" t="s">
        <v>37</v>
      </c>
      <c r="C100" s="18" t="s">
        <v>27</v>
      </c>
      <c r="D100">
        <v>60</v>
      </c>
      <c r="E100" s="3">
        <v>1</v>
      </c>
      <c r="F100" s="3">
        <f t="shared" si="8"/>
        <v>60</v>
      </c>
      <c r="G100" s="3">
        <f>F100*1.15</f>
        <v>69</v>
      </c>
      <c r="H100" t="s">
        <v>161</v>
      </c>
      <c r="I100" s="3">
        <f t="shared" si="7"/>
        <v>1.5</v>
      </c>
    </row>
    <row r="101" spans="1:9" ht="12.75">
      <c r="A101" t="s">
        <v>163</v>
      </c>
      <c r="B101" t="s">
        <v>37</v>
      </c>
      <c r="C101" s="18" t="s">
        <v>54</v>
      </c>
      <c r="D101">
        <v>60</v>
      </c>
      <c r="E101" s="3">
        <v>1</v>
      </c>
      <c r="F101" s="3">
        <f t="shared" si="8"/>
        <v>60</v>
      </c>
      <c r="G101" s="3">
        <f>F101*1.15</f>
        <v>69</v>
      </c>
      <c r="H101" t="s">
        <v>161</v>
      </c>
      <c r="I101" s="3">
        <f t="shared" si="7"/>
        <v>1.5</v>
      </c>
    </row>
    <row r="102" spans="1:9" ht="12.75">
      <c r="A102" t="s">
        <v>159</v>
      </c>
      <c r="B102" t="s">
        <v>37</v>
      </c>
      <c r="C102" s="18" t="s">
        <v>160</v>
      </c>
      <c r="D102">
        <v>70</v>
      </c>
      <c r="E102" s="3">
        <v>1</v>
      </c>
      <c r="F102" s="3">
        <f t="shared" si="8"/>
        <v>70</v>
      </c>
      <c r="G102" s="3">
        <f>F102*1.15</f>
        <v>80.5</v>
      </c>
      <c r="H102" t="s">
        <v>161</v>
      </c>
      <c r="I102" s="3">
        <f t="shared" si="7"/>
        <v>1.75</v>
      </c>
    </row>
    <row r="103" spans="1:9" ht="12.75">
      <c r="A103" t="s">
        <v>78</v>
      </c>
      <c r="B103" t="s">
        <v>37</v>
      </c>
      <c r="C103" s="18" t="s">
        <v>27</v>
      </c>
      <c r="D103">
        <v>84</v>
      </c>
      <c r="E103" s="3">
        <v>2</v>
      </c>
      <c r="F103" s="3">
        <f t="shared" si="8"/>
        <v>168</v>
      </c>
      <c r="G103" s="3">
        <f>F103*1.12</f>
        <v>188.16000000000003</v>
      </c>
      <c r="H103" t="s">
        <v>73</v>
      </c>
      <c r="I103" s="3">
        <f t="shared" si="7"/>
        <v>4.2</v>
      </c>
    </row>
    <row r="104" spans="1:9" ht="12.75">
      <c r="A104" t="s">
        <v>77</v>
      </c>
      <c r="B104" t="s">
        <v>37</v>
      </c>
      <c r="C104" s="18" t="s">
        <v>27</v>
      </c>
      <c r="D104">
        <v>84</v>
      </c>
      <c r="E104" s="3">
        <v>2</v>
      </c>
      <c r="F104" s="3">
        <f t="shared" si="8"/>
        <v>168</v>
      </c>
      <c r="G104" s="3">
        <f>F104*1.12</f>
        <v>188.16000000000003</v>
      </c>
      <c r="H104" t="s">
        <v>73</v>
      </c>
      <c r="I104" s="3">
        <f t="shared" si="7"/>
        <v>4.2</v>
      </c>
    </row>
    <row r="105" spans="1:9" ht="12.75">
      <c r="A105" t="s">
        <v>36</v>
      </c>
      <c r="B105" t="s">
        <v>37</v>
      </c>
      <c r="C105" s="18" t="s">
        <v>38</v>
      </c>
      <c r="D105">
        <v>468</v>
      </c>
      <c r="E105" s="3">
        <v>1</v>
      </c>
      <c r="F105" s="3">
        <f t="shared" si="8"/>
        <v>468</v>
      </c>
      <c r="G105" s="3">
        <f aca="true" t="shared" si="9" ref="G105:G110">F105*1.15</f>
        <v>538.1999999999999</v>
      </c>
      <c r="H105" t="s">
        <v>39</v>
      </c>
      <c r="I105" s="3">
        <f t="shared" si="7"/>
        <v>11.700000000000001</v>
      </c>
    </row>
    <row r="106" spans="1:9" ht="12.75">
      <c r="A106" t="s">
        <v>119</v>
      </c>
      <c r="B106" t="s">
        <v>120</v>
      </c>
      <c r="C106" s="18" t="s">
        <v>114</v>
      </c>
      <c r="D106">
        <v>178</v>
      </c>
      <c r="E106" s="3">
        <v>1</v>
      </c>
      <c r="F106" s="3">
        <f t="shared" si="8"/>
        <v>178</v>
      </c>
      <c r="G106" s="3">
        <f t="shared" si="9"/>
        <v>204.7</v>
      </c>
      <c r="H106" t="s">
        <v>111</v>
      </c>
      <c r="I106" s="3">
        <f t="shared" si="7"/>
        <v>4.45</v>
      </c>
    </row>
    <row r="107" spans="1:9" ht="12.75">
      <c r="A107" t="s">
        <v>124</v>
      </c>
      <c r="B107" t="s">
        <v>120</v>
      </c>
      <c r="C107" s="18" t="s">
        <v>114</v>
      </c>
      <c r="D107">
        <v>103</v>
      </c>
      <c r="E107" s="3">
        <v>1</v>
      </c>
      <c r="F107" s="3">
        <f t="shared" si="8"/>
        <v>103</v>
      </c>
      <c r="G107" s="3">
        <f t="shared" si="9"/>
        <v>118.44999999999999</v>
      </c>
      <c r="H107" t="s">
        <v>111</v>
      </c>
      <c r="I107" s="3">
        <f t="shared" si="7"/>
        <v>2.575</v>
      </c>
    </row>
    <row r="108" spans="1:9" ht="12.75">
      <c r="A108" t="s">
        <v>121</v>
      </c>
      <c r="B108" t="s">
        <v>120</v>
      </c>
      <c r="C108" s="18" t="s">
        <v>70</v>
      </c>
      <c r="D108">
        <v>103</v>
      </c>
      <c r="E108" s="3">
        <v>1</v>
      </c>
      <c r="F108" s="3">
        <f t="shared" si="8"/>
        <v>103</v>
      </c>
      <c r="G108" s="3">
        <f t="shared" si="9"/>
        <v>118.44999999999999</v>
      </c>
      <c r="H108" t="s">
        <v>111</v>
      </c>
      <c r="I108" s="3">
        <f t="shared" si="7"/>
        <v>2.575</v>
      </c>
    </row>
    <row r="109" spans="1:9" ht="12.75">
      <c r="A109" t="s">
        <v>170</v>
      </c>
      <c r="B109" t="s">
        <v>120</v>
      </c>
      <c r="C109" s="18" t="s">
        <v>70</v>
      </c>
      <c r="D109">
        <v>103</v>
      </c>
      <c r="E109" s="3">
        <v>1</v>
      </c>
      <c r="F109" s="3">
        <f t="shared" si="8"/>
        <v>103</v>
      </c>
      <c r="G109" s="3">
        <f t="shared" si="9"/>
        <v>118.44999999999999</v>
      </c>
      <c r="H109" t="s">
        <v>169</v>
      </c>
      <c r="I109" s="3">
        <f t="shared" si="7"/>
        <v>2.575</v>
      </c>
    </row>
    <row r="110" spans="1:9" ht="12.75">
      <c r="A110" t="s">
        <v>109</v>
      </c>
      <c r="B110" t="s">
        <v>110</v>
      </c>
      <c r="C110" s="18" t="s">
        <v>64</v>
      </c>
      <c r="D110">
        <v>287</v>
      </c>
      <c r="E110" s="3">
        <v>1</v>
      </c>
      <c r="F110" s="3">
        <f t="shared" si="8"/>
        <v>287</v>
      </c>
      <c r="G110" s="3">
        <f t="shared" si="9"/>
        <v>330.04999999999995</v>
      </c>
      <c r="H110" t="s">
        <v>111</v>
      </c>
      <c r="I110" s="3">
        <f t="shared" si="7"/>
        <v>7.175000000000001</v>
      </c>
    </row>
    <row r="112" ht="12.75">
      <c r="A112" s="16"/>
    </row>
  </sheetData>
  <autoFilter ref="A1:I11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4">
      <selection activeCell="H18" sqref="H18"/>
    </sheetView>
  </sheetViews>
  <sheetFormatPr defaultColWidth="9.00390625" defaultRowHeight="12.75"/>
  <cols>
    <col min="1" max="1" width="21.375" style="0" customWidth="1"/>
    <col min="4" max="4" width="10.375" style="0" customWidth="1"/>
    <col min="5" max="5" width="9.125" style="12" customWidth="1"/>
    <col min="6" max="6" width="10.25390625" style="12" customWidth="1"/>
    <col min="7" max="7" width="12.00390625" style="0" customWidth="1"/>
  </cols>
  <sheetData>
    <row r="1" spans="1:9" s="5" customFormat="1" ht="30">
      <c r="A1" s="4"/>
      <c r="B1" s="5" t="s">
        <v>9</v>
      </c>
      <c r="C1" s="4" t="s">
        <v>10</v>
      </c>
      <c r="D1" s="5" t="s">
        <v>11</v>
      </c>
      <c r="E1" s="5" t="s">
        <v>12</v>
      </c>
      <c r="F1" s="5" t="s">
        <v>13</v>
      </c>
      <c r="G1" s="5" t="s">
        <v>14</v>
      </c>
      <c r="H1" s="5" t="s">
        <v>15</v>
      </c>
      <c r="I1" s="5" t="s">
        <v>16</v>
      </c>
    </row>
    <row r="2" spans="1:8" ht="12.75">
      <c r="A2" t="s">
        <v>44</v>
      </c>
      <c r="B2">
        <v>295</v>
      </c>
      <c r="C2">
        <v>339</v>
      </c>
      <c r="E2" s="13">
        <v>339</v>
      </c>
      <c r="F2" s="12">
        <v>339</v>
      </c>
      <c r="H2" s="3">
        <f>B2*0.025</f>
        <v>7.375</v>
      </c>
    </row>
    <row r="3" spans="1:10" ht="12.75">
      <c r="A3" t="s">
        <v>179</v>
      </c>
      <c r="B3">
        <v>400</v>
      </c>
      <c r="C3">
        <v>448</v>
      </c>
      <c r="E3" s="13">
        <v>448</v>
      </c>
      <c r="F3" s="12">
        <v>448</v>
      </c>
      <c r="H3" s="3">
        <f aca="true" t="shared" si="0" ref="H3:H20">B3*0.025</f>
        <v>10</v>
      </c>
      <c r="J3" t="s">
        <v>152</v>
      </c>
    </row>
    <row r="4" spans="1:11" ht="12.75">
      <c r="A4" t="s">
        <v>111</v>
      </c>
      <c r="B4">
        <v>2669</v>
      </c>
      <c r="C4">
        <v>3069</v>
      </c>
      <c r="E4" s="13">
        <v>3069</v>
      </c>
      <c r="F4" s="12">
        <v>3069</v>
      </c>
      <c r="H4" s="3">
        <f t="shared" si="0"/>
        <v>66.72500000000001</v>
      </c>
      <c r="K4" t="s">
        <v>199</v>
      </c>
    </row>
    <row r="5" spans="1:8" ht="12.75">
      <c r="A5" t="s">
        <v>169</v>
      </c>
      <c r="B5">
        <v>399</v>
      </c>
      <c r="C5">
        <v>459</v>
      </c>
      <c r="E5" s="13">
        <v>459</v>
      </c>
      <c r="F5" s="12">
        <v>460</v>
      </c>
      <c r="H5" s="3">
        <f t="shared" si="0"/>
        <v>9.975000000000001</v>
      </c>
    </row>
    <row r="6" spans="1:10" ht="12.75">
      <c r="A6" t="s">
        <v>73</v>
      </c>
      <c r="B6">
        <v>2900</v>
      </c>
      <c r="C6">
        <v>3248</v>
      </c>
      <c r="E6" s="13">
        <v>3248</v>
      </c>
      <c r="F6" s="12">
        <v>3248</v>
      </c>
      <c r="H6" s="3">
        <f t="shared" si="0"/>
        <v>72.5</v>
      </c>
      <c r="J6" s="17" t="s">
        <v>152</v>
      </c>
    </row>
    <row r="7" spans="1:8" ht="12.75">
      <c r="A7" t="s">
        <v>69</v>
      </c>
      <c r="B7">
        <v>723</v>
      </c>
      <c r="C7">
        <v>831</v>
      </c>
      <c r="E7" s="13">
        <v>831</v>
      </c>
      <c r="F7" s="12">
        <v>831</v>
      </c>
      <c r="H7" s="3">
        <f t="shared" si="0"/>
        <v>18.075</v>
      </c>
    </row>
    <row r="8" spans="1:8" ht="12.75">
      <c r="A8" t="s">
        <v>34</v>
      </c>
      <c r="B8">
        <v>628</v>
      </c>
      <c r="C8">
        <v>722</v>
      </c>
      <c r="E8" s="13">
        <v>722</v>
      </c>
      <c r="F8" s="12">
        <v>653</v>
      </c>
      <c r="G8">
        <v>-69</v>
      </c>
      <c r="H8" s="3">
        <f t="shared" si="0"/>
        <v>15.700000000000001</v>
      </c>
    </row>
    <row r="9" spans="1:8" ht="12.75">
      <c r="A9" t="s">
        <v>23</v>
      </c>
      <c r="B9">
        <v>295</v>
      </c>
      <c r="C9">
        <v>339</v>
      </c>
      <c r="E9" s="13">
        <v>339</v>
      </c>
      <c r="F9" s="12">
        <v>339</v>
      </c>
      <c r="H9" s="3">
        <f t="shared" si="0"/>
        <v>7.375</v>
      </c>
    </row>
    <row r="10" spans="1:10" ht="12.75">
      <c r="A10" t="s">
        <v>140</v>
      </c>
      <c r="B10">
        <v>814</v>
      </c>
      <c r="C10">
        <v>912</v>
      </c>
      <c r="E10" s="13">
        <v>912</v>
      </c>
      <c r="F10" s="12">
        <v>912</v>
      </c>
      <c r="H10" s="3">
        <f t="shared" si="0"/>
        <v>20.35</v>
      </c>
      <c r="J10" t="s">
        <v>152</v>
      </c>
    </row>
    <row r="11" spans="1:8" ht="12.75">
      <c r="A11" t="s">
        <v>28</v>
      </c>
      <c r="B11">
        <v>366</v>
      </c>
      <c r="C11">
        <v>421</v>
      </c>
      <c r="E11" s="13">
        <v>421</v>
      </c>
      <c r="F11" s="12">
        <v>421</v>
      </c>
      <c r="H11" s="3">
        <f t="shared" si="0"/>
        <v>9.15</v>
      </c>
    </row>
    <row r="12" spans="1:8" ht="12.75">
      <c r="A12" t="s">
        <v>129</v>
      </c>
      <c r="B12">
        <v>3535</v>
      </c>
      <c r="C12">
        <v>3535</v>
      </c>
      <c r="E12" s="13">
        <v>3535</v>
      </c>
      <c r="F12" s="12">
        <v>3535</v>
      </c>
      <c r="H12" s="3">
        <f t="shared" si="0"/>
        <v>88.375</v>
      </c>
    </row>
    <row r="13" spans="1:8" ht="12.75">
      <c r="A13" t="s">
        <v>91</v>
      </c>
      <c r="B13">
        <v>611</v>
      </c>
      <c r="C13">
        <v>703</v>
      </c>
      <c r="E13" s="13">
        <v>703</v>
      </c>
      <c r="F13" s="12">
        <v>703</v>
      </c>
      <c r="H13" s="3">
        <f t="shared" si="0"/>
        <v>15.275</v>
      </c>
    </row>
    <row r="14" spans="1:10" ht="12.75">
      <c r="A14" t="s">
        <v>108</v>
      </c>
      <c r="B14">
        <v>294</v>
      </c>
      <c r="C14">
        <v>329</v>
      </c>
      <c r="E14" s="13">
        <v>329</v>
      </c>
      <c r="F14" s="12">
        <v>329</v>
      </c>
      <c r="H14" s="3">
        <f t="shared" si="0"/>
        <v>7.3500000000000005</v>
      </c>
      <c r="J14" t="s">
        <v>152</v>
      </c>
    </row>
    <row r="15" spans="1:8" ht="12.75">
      <c r="A15" t="s">
        <v>82</v>
      </c>
      <c r="B15">
        <v>438</v>
      </c>
      <c r="C15">
        <v>504</v>
      </c>
      <c r="E15" s="13">
        <v>504</v>
      </c>
      <c r="F15" s="12">
        <v>504</v>
      </c>
      <c r="H15" s="3">
        <f t="shared" si="0"/>
        <v>10.950000000000001</v>
      </c>
    </row>
    <row r="16" spans="1:8" ht="12.75">
      <c r="A16" t="s">
        <v>39</v>
      </c>
      <c r="B16">
        <v>817</v>
      </c>
      <c r="C16">
        <v>940</v>
      </c>
      <c r="E16" s="13">
        <v>940</v>
      </c>
      <c r="F16" s="12">
        <v>940</v>
      </c>
      <c r="H16" s="3">
        <f t="shared" si="0"/>
        <v>20.425</v>
      </c>
    </row>
    <row r="17" spans="1:10" ht="12.75">
      <c r="A17" t="s">
        <v>56</v>
      </c>
      <c r="B17">
        <v>770</v>
      </c>
      <c r="C17">
        <v>862</v>
      </c>
      <c r="E17" s="13">
        <v>862</v>
      </c>
      <c r="F17" s="12">
        <v>862</v>
      </c>
      <c r="H17" s="3">
        <f t="shared" si="0"/>
        <v>19.25</v>
      </c>
      <c r="J17" t="s">
        <v>152</v>
      </c>
    </row>
    <row r="18" spans="1:11" ht="12.75">
      <c r="A18" t="s">
        <v>45</v>
      </c>
      <c r="B18">
        <v>1291</v>
      </c>
      <c r="C18">
        <v>1446</v>
      </c>
      <c r="E18" s="13">
        <v>1446</v>
      </c>
      <c r="F18" s="12">
        <v>1244</v>
      </c>
      <c r="G18">
        <v>-202</v>
      </c>
      <c r="H18" s="3">
        <f t="shared" si="0"/>
        <v>32.275</v>
      </c>
      <c r="J18" t="s">
        <v>152</v>
      </c>
      <c r="K18" t="s">
        <v>137</v>
      </c>
    </row>
    <row r="19" spans="1:10" ht="12.75">
      <c r="A19" t="s">
        <v>161</v>
      </c>
      <c r="B19">
        <v>370</v>
      </c>
      <c r="C19">
        <v>414</v>
      </c>
      <c r="E19" s="13">
        <v>414</v>
      </c>
      <c r="F19" s="12">
        <v>414</v>
      </c>
      <c r="H19" s="3">
        <f t="shared" si="0"/>
        <v>9.25</v>
      </c>
      <c r="J19" t="s">
        <v>152</v>
      </c>
    </row>
    <row r="20" spans="1:8" ht="12.75">
      <c r="A20" t="s">
        <v>130</v>
      </c>
      <c r="B20">
        <v>115</v>
      </c>
      <c r="C20">
        <v>132</v>
      </c>
      <c r="E20" s="13"/>
      <c r="H20">
        <f t="shared" si="0"/>
        <v>2.875</v>
      </c>
    </row>
    <row r="21" ht="12.75">
      <c r="E21" s="13"/>
    </row>
    <row r="22" ht="12.75">
      <c r="E22" s="13"/>
    </row>
    <row r="23" spans="1:5" ht="15">
      <c r="A23" s="19" t="s">
        <v>200</v>
      </c>
      <c r="E23" s="13"/>
    </row>
    <row r="24" spans="1:5" ht="15">
      <c r="A24" s="19" t="s">
        <v>201</v>
      </c>
      <c r="E24" s="13"/>
    </row>
    <row r="25" spans="1:5" ht="12.75">
      <c r="A25" t="s">
        <v>202</v>
      </c>
      <c r="E25" s="13"/>
    </row>
    <row r="26" ht="12.75">
      <c r="E26" s="13"/>
    </row>
    <row r="27" ht="12.75">
      <c r="E27" s="13"/>
    </row>
    <row r="28" ht="12.75">
      <c r="E28" s="13"/>
    </row>
    <row r="29" ht="12.75">
      <c r="E29" s="13"/>
    </row>
    <row r="30" ht="12.75">
      <c r="E30" s="13"/>
    </row>
    <row r="31" ht="12.75">
      <c r="E31" s="13"/>
    </row>
    <row r="32" ht="12.75">
      <c r="E32" s="13"/>
    </row>
    <row r="33" ht="12.75">
      <c r="E33" s="13"/>
    </row>
    <row r="34" ht="12.75">
      <c r="E34" s="13"/>
    </row>
    <row r="35" ht="12.75">
      <c r="E35" s="13"/>
    </row>
    <row r="36" ht="12.75">
      <c r="E36" s="13"/>
    </row>
    <row r="37" ht="12.75">
      <c r="E37" s="13"/>
    </row>
    <row r="38" ht="12.75">
      <c r="E38" s="13"/>
    </row>
    <row r="39" ht="12.75">
      <c r="E39" s="13"/>
    </row>
    <row r="40" ht="12.75">
      <c r="E40" s="13"/>
    </row>
    <row r="41" ht="12.75">
      <c r="E41" s="13"/>
    </row>
    <row r="42" ht="12.75">
      <c r="E42" s="13"/>
    </row>
    <row r="43" ht="12.75">
      <c r="E43" s="13"/>
    </row>
    <row r="44" ht="12.75">
      <c r="E44" s="13"/>
    </row>
    <row r="45" ht="12.75">
      <c r="E45" s="13"/>
    </row>
    <row r="46" ht="12.75">
      <c r="E46" s="13"/>
    </row>
    <row r="47" ht="12.75">
      <c r="E47" s="13"/>
    </row>
    <row r="48" ht="12.75">
      <c r="E48" s="1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D3" sqref="D3"/>
    </sheetView>
  </sheetViews>
  <sheetFormatPr defaultColWidth="9.00390625" defaultRowHeight="12.75"/>
  <cols>
    <col min="1" max="1" width="20.125" style="14" customWidth="1"/>
    <col min="2" max="2" width="17.125" style="0" customWidth="1"/>
    <col min="3" max="3" width="10.375" style="0" customWidth="1"/>
    <col min="4" max="4" width="11.75390625" style="0" customWidth="1"/>
    <col min="5" max="5" width="10.375" style="0" customWidth="1"/>
  </cols>
  <sheetData>
    <row r="1" spans="1:5" s="9" customFormat="1" ht="25.5">
      <c r="A1" s="20" t="s">
        <v>7</v>
      </c>
      <c r="B1" s="6" t="s">
        <v>17</v>
      </c>
      <c r="C1" s="6" t="s">
        <v>15</v>
      </c>
      <c r="D1" s="7" t="s">
        <v>18</v>
      </c>
      <c r="E1" s="8" t="s">
        <v>19</v>
      </c>
    </row>
    <row r="2" spans="1:4" ht="12.75">
      <c r="A2" s="14" t="s">
        <v>44</v>
      </c>
      <c r="B2" t="s">
        <v>211</v>
      </c>
      <c r="C2">
        <v>7</v>
      </c>
      <c r="D2" s="21">
        <v>41436</v>
      </c>
    </row>
    <row r="3" spans="1:4" ht="12.75">
      <c r="A3" s="14" t="s">
        <v>179</v>
      </c>
      <c r="B3" t="s">
        <v>207</v>
      </c>
      <c r="C3">
        <v>10</v>
      </c>
      <c r="D3" s="21">
        <v>41436</v>
      </c>
    </row>
    <row r="4" spans="1:4" ht="12.75">
      <c r="A4" s="14" t="s">
        <v>111</v>
      </c>
      <c r="B4" t="s">
        <v>208</v>
      </c>
      <c r="C4">
        <v>67</v>
      </c>
      <c r="D4" s="21">
        <v>41436</v>
      </c>
    </row>
    <row r="5" spans="1:4" ht="12.75">
      <c r="A5" s="14" t="s">
        <v>73</v>
      </c>
      <c r="B5" t="s">
        <v>206</v>
      </c>
      <c r="C5">
        <v>73</v>
      </c>
      <c r="D5" s="21">
        <v>41436</v>
      </c>
    </row>
    <row r="6" spans="1:4" ht="12.75">
      <c r="A6" s="14" t="s">
        <v>69</v>
      </c>
      <c r="B6" t="s">
        <v>212</v>
      </c>
      <c r="C6">
        <v>18</v>
      </c>
      <c r="D6" s="21">
        <v>41436</v>
      </c>
    </row>
    <row r="7" spans="1:4" ht="12.75">
      <c r="A7" s="14" t="s">
        <v>23</v>
      </c>
      <c r="B7" t="s">
        <v>204</v>
      </c>
      <c r="C7">
        <v>7</v>
      </c>
      <c r="D7" s="21">
        <v>41436</v>
      </c>
    </row>
    <row r="8" spans="1:4" ht="12.75">
      <c r="A8" s="14" t="s">
        <v>140</v>
      </c>
      <c r="B8" t="s">
        <v>204</v>
      </c>
      <c r="C8">
        <v>20</v>
      </c>
      <c r="D8" s="21">
        <v>41436</v>
      </c>
    </row>
    <row r="9" spans="1:4" ht="12.75">
      <c r="A9" s="14" t="s">
        <v>28</v>
      </c>
      <c r="B9" t="s">
        <v>204</v>
      </c>
      <c r="C9">
        <v>9</v>
      </c>
      <c r="D9" s="21">
        <v>41436</v>
      </c>
    </row>
    <row r="10" spans="1:4" ht="12.75">
      <c r="A10" s="14" t="s">
        <v>91</v>
      </c>
      <c r="B10" t="s">
        <v>205</v>
      </c>
      <c r="C10">
        <v>15</v>
      </c>
      <c r="D10" s="21">
        <v>41436</v>
      </c>
    </row>
    <row r="11" spans="1:4" ht="12.75">
      <c r="A11" s="14" t="s">
        <v>108</v>
      </c>
      <c r="B11" t="s">
        <v>213</v>
      </c>
      <c r="C11">
        <v>7</v>
      </c>
      <c r="D11" s="21">
        <v>41436</v>
      </c>
    </row>
    <row r="12" spans="1:4" ht="12.75">
      <c r="A12" s="14" t="s">
        <v>39</v>
      </c>
      <c r="B12" t="s">
        <v>204</v>
      </c>
      <c r="C12">
        <v>20</v>
      </c>
      <c r="D12" s="21">
        <v>41436</v>
      </c>
    </row>
    <row r="13" spans="1:4" ht="12.75">
      <c r="A13" s="14" t="s">
        <v>56</v>
      </c>
      <c r="B13" t="s">
        <v>203</v>
      </c>
      <c r="C13">
        <v>19</v>
      </c>
      <c r="D13" s="21">
        <v>41436</v>
      </c>
    </row>
    <row r="14" spans="1:4" ht="12.75">
      <c r="A14" s="14" t="s">
        <v>45</v>
      </c>
      <c r="B14" t="s">
        <v>127</v>
      </c>
      <c r="C14">
        <v>234</v>
      </c>
      <c r="D14" s="21">
        <v>41436</v>
      </c>
    </row>
    <row r="15" spans="1:4" ht="12.75">
      <c r="A15" s="14" t="s">
        <v>161</v>
      </c>
      <c r="B15" t="s">
        <v>210</v>
      </c>
      <c r="C15">
        <v>9</v>
      </c>
      <c r="D15" s="21">
        <v>41436</v>
      </c>
    </row>
    <row r="16" spans="1:4" ht="12.75">
      <c r="A16" s="14" t="s">
        <v>169</v>
      </c>
      <c r="B16" t="s">
        <v>209</v>
      </c>
      <c r="C16">
        <v>10</v>
      </c>
      <c r="D16" s="21"/>
    </row>
    <row r="17" spans="1:4" ht="12.75">
      <c r="A17" s="14" t="s">
        <v>34</v>
      </c>
      <c r="B17" t="s">
        <v>209</v>
      </c>
      <c r="C17">
        <v>85</v>
      </c>
      <c r="D17" s="21"/>
    </row>
    <row r="18" spans="1:4" ht="12.75">
      <c r="A18" s="14" t="s">
        <v>82</v>
      </c>
      <c r="B18" t="s">
        <v>210</v>
      </c>
      <c r="C18">
        <v>11</v>
      </c>
      <c r="D18" s="2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Olga</cp:lastModifiedBy>
  <dcterms:created xsi:type="dcterms:W3CDTF">2012-11-30T08:13:59Z</dcterms:created>
  <dcterms:modified xsi:type="dcterms:W3CDTF">2013-06-11T16:10:58Z</dcterms:modified>
  <cp:category/>
  <cp:version/>
  <cp:contentType/>
  <cp:contentStatus/>
</cp:coreProperties>
</file>